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70" windowWidth="14100" windowHeight="8925" activeTab="0"/>
  </bookViews>
  <sheets>
    <sheet name="приложение 1.4" sheetId="1" r:id="rId1"/>
    <sheet name="приложение 1.3" sheetId="2" r:id="rId2"/>
    <sheet name="приложение 1.2" sheetId="3" r:id="rId3"/>
    <sheet name="приложение 1.1" sheetId="4" r:id="rId4"/>
  </sheets>
  <definedNames>
    <definedName name="_xlnm.Print_Titles" localSheetId="3">'приложение 1.1'!$8:$11</definedName>
    <definedName name="_xlnm.Print_Area" localSheetId="2">'приложение 1.2'!$A$1:$J$35</definedName>
    <definedName name="_xlnm.Print_Area" localSheetId="0">'приложение 1.4'!$A$1:$J$25</definedName>
  </definedNames>
  <calcPr fullCalcOnLoad="1"/>
</workbook>
</file>

<file path=xl/comments4.xml><?xml version="1.0" encoding="utf-8"?>
<comments xmlns="http://schemas.openxmlformats.org/spreadsheetml/2006/main">
  <authors>
    <author>titaeva</author>
  </authors>
  <commentList>
    <comment ref="E21" authorId="0">
      <text>
        <r>
          <rPr>
            <b/>
            <sz val="8"/>
            <rFont val="Tahoma"/>
            <family val="0"/>
          </rPr>
          <t>titaeva:</t>
        </r>
        <r>
          <rPr>
            <sz val="8"/>
            <rFont val="Tahoma"/>
            <family val="0"/>
          </rPr>
          <t xml:space="preserve">
,22902 (3)
</t>
        </r>
      </text>
    </comment>
    <comment ref="E14" authorId="0">
      <text>
        <r>
          <rPr>
            <b/>
            <sz val="8"/>
            <rFont val="Tahoma"/>
            <family val="0"/>
          </rPr>
          <t>titaeva:</t>
        </r>
        <r>
          <rPr>
            <sz val="8"/>
            <rFont val="Tahoma"/>
            <family val="0"/>
          </rPr>
          <t xml:space="preserve">
,79 (8)
</t>
        </r>
      </text>
    </comment>
  </commentList>
</comments>
</file>

<file path=xl/sharedStrings.xml><?xml version="1.0" encoding="utf-8"?>
<sst xmlns="http://schemas.openxmlformats.org/spreadsheetml/2006/main" count="293" uniqueCount="71">
  <si>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</si>
  <si>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</si>
  <si>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</si>
  <si>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</si>
  <si>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</si>
  <si>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</si>
  <si>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</si>
  <si>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</si>
  <si>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</si>
  <si>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Областной бюджет</t>
  </si>
  <si>
    <t>1.</t>
  </si>
  <si>
    <t>1.1</t>
  </si>
  <si>
    <t>2.</t>
  </si>
  <si>
    <t>2.1</t>
  </si>
  <si>
    <t>2.2</t>
  </si>
  <si>
    <t>Раздел, подраздел</t>
  </si>
  <si>
    <t>Итого:</t>
  </si>
  <si>
    <t>1.3</t>
  </si>
  <si>
    <t>1.2</t>
  </si>
  <si>
    <t>001</t>
  </si>
  <si>
    <t xml:space="preserve"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t>
  </si>
  <si>
    <t>ВСЕГО:</t>
  </si>
  <si>
    <t>Бюджет муниципального образования "Город Томск"</t>
  </si>
  <si>
    <t>Объем реализации</t>
  </si>
  <si>
    <t>3.</t>
  </si>
  <si>
    <t>019</t>
  </si>
  <si>
    <t>0701</t>
  </si>
  <si>
    <t>Закупка муниципальных услуг у немуниципального дошкольного образовательного учреждения</t>
  </si>
  <si>
    <t>2.3</t>
  </si>
  <si>
    <t>Обеспечение деятельности 88 дошкольных образовательных учреждений</t>
  </si>
  <si>
    <t>Осуществление регулярной деятельности муниципальных бюджетных дошкольных образовательных учреждений</t>
  </si>
  <si>
    <t>Обеспечение функционирования муниципальных автономных дошкольных образовательных учреждений</t>
  </si>
  <si>
    <t>Осуществление отдельных государственных полномочий по воспитанию и обучению детей-инвалидов в муниципальных автономных дошкольных образовательных учреждениях</t>
  </si>
  <si>
    <t>2011 - 2013</t>
  </si>
  <si>
    <t>Обеспечение деятельности 1 дошкольного  образовательного учреждения</t>
  </si>
  <si>
    <t>Межбюджетные трансферты на стимулирующие выплаты в муниципальных дошкольных образовательных учреждениях</t>
  </si>
  <si>
    <t>1.4</t>
  </si>
  <si>
    <t>2.4</t>
  </si>
  <si>
    <t>2.5</t>
  </si>
  <si>
    <t>Межбюджетные трансферты общего характера из резервного фонда Администрации Томской области</t>
  </si>
  <si>
    <t>1.5</t>
  </si>
  <si>
    <t>Субсидия на развитие инфраструктуры дошкольного образования муниципальных образований Томской области</t>
  </si>
  <si>
    <t>2.6</t>
  </si>
  <si>
    <t>Обеспечение деятельности 20 автономных дошкольных образовательных учреждений</t>
  </si>
  <si>
    <t>Обеспечение деятельности 64 дошкольных образовательных учреждений</t>
  </si>
  <si>
    <t>2.7</t>
  </si>
  <si>
    <t xml:space="preserve">Субсидия МАДОУ "Детский сад комбинированного вида № 60 г.Томска" в целях проведения капитального ремонта здания </t>
  </si>
  <si>
    <t>2.8</t>
  </si>
  <si>
    <t>Субсидия МАДОУ "Центр развития ребенка - детский сад № 85" на закупку оборудования</t>
  </si>
  <si>
    <t>2.9</t>
  </si>
  <si>
    <t>2.10</t>
  </si>
  <si>
    <t>Субсидия  МАДОУ Детский сад №13 г. Томска в целях проведения капитального ремонта здания</t>
  </si>
  <si>
    <t>Субсидия  МАДОУ детский сад общеразвивающего вида № 61 г. Томска в целях проведения капитального ремонта здания</t>
  </si>
  <si>
    <t>Коды бюджетной классификации</t>
  </si>
  <si>
    <t>из них</t>
  </si>
  <si>
    <t>(т. р.)</t>
  </si>
  <si>
    <t>Сумма (т.р.)</t>
  </si>
  <si>
    <t>Сумма (т. р.)</t>
  </si>
  <si>
    <t xml:space="preserve">Перечень 
программных мероприятий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2011-2013 гг.
</t>
  </si>
  <si>
    <t xml:space="preserve">Смета расходов на реализацию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2011-2013 гг. на 2011 год
</t>
  </si>
  <si>
    <t xml:space="preserve">Смета расходов на реализацию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2011-2013 гг. на 2012 год
</t>
  </si>
  <si>
    <t xml:space="preserve">Смета расходов на реализацию ведомственной целевой программы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2011-2013 гг. на 2013 год
</t>
  </si>
  <si>
    <t>Финансирование выполнения муниципального задания муниципальными автономными дошкольными образовательными учреждениями в форме субсидий</t>
  </si>
  <si>
    <t>Обеспечение функционирования муниципальных бюджетных дошкольных образовательных учреждений</t>
  </si>
  <si>
    <t>Осуществление отдельных государственных полномочий по воспитанию и обучению детей-инвалидов в муниципальных бюджетных дошкольных образовательных учреждениях</t>
  </si>
  <si>
    <t>Межбюджетные трансферты на стимулирующие выплаты в муниципальных бюджетных дошкольных образовательных учреждениях</t>
  </si>
  <si>
    <t>Межбюджетные трансферты на стимулирующие выплаты в муниципальных автономных дошкольных образовательных учреждениях</t>
  </si>
  <si>
    <t xml:space="preserve">Приложение 1.1
к ведомственной целевой программе 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2011-2013 гг.
</t>
  </si>
  <si>
    <t xml:space="preserve">Приложение 1.2
к ведомственной целевой программе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2011-2013 гг. на 2011 год
</t>
  </si>
  <si>
    <t xml:space="preserve">Приложение 1.3
к ведомственной целевой программе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2011-2013 гг. на 2012 год
</t>
  </si>
  <si>
    <t xml:space="preserve">Приложение 1.4
к ведомственной целевой программе 
"Предоставление образования по общеобразовательным программам дошкольного образования в  муниципальных дошкольных образовательных учреждениях города Томска" на 2011-2013 гг. на 2013 год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</si>
</sst>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"/>
    <numFmt numFmtId="177" formatCode="#,##0.0_ ;\-#,##0.0\ "/>
  </numFmts>
  <fonts count="1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3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3" fillId="0" borderId="4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 wrapText="1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9" fontId="3" fillId="0" borderId="7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top"/>
    </xf>
    <xf numFmtId="0" fontId="1" fillId="0" borderId="9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top" wrapText="1"/>
    </xf>
    <xf numFmtId="176" fontId="3" fillId="0" borderId="2" xfId="0" applyNumberFormat="1" applyFont="1" applyFill="1" applyBorder="1" applyAlignment="1">
      <alignment horizontal="center" vertical="top" wrapText="1"/>
    </xf>
    <xf numFmtId="176" fontId="6" fillId="0" borderId="1" xfId="0" applyNumberFormat="1" applyFont="1" applyBorder="1" applyAlignment="1">
      <alignment horizontal="center" vertical="top" wrapText="1"/>
    </xf>
    <xf numFmtId="176" fontId="3" fillId="0" borderId="0" xfId="0" applyNumberFormat="1" applyFont="1" applyBorder="1" applyAlignment="1">
      <alignment horizontal="center" vertical="top"/>
    </xf>
    <xf numFmtId="176" fontId="3" fillId="0" borderId="1" xfId="0" applyNumberFormat="1" applyFont="1" applyBorder="1" applyAlignment="1">
      <alignment horizontal="center" vertical="top"/>
    </xf>
    <xf numFmtId="177" fontId="3" fillId="0" borderId="2" xfId="0" applyNumberFormat="1" applyFont="1" applyFill="1" applyBorder="1" applyAlignment="1">
      <alignment horizontal="center" vertical="top" wrapText="1"/>
    </xf>
    <xf numFmtId="177" fontId="3" fillId="0" borderId="1" xfId="0" applyNumberFormat="1" applyFont="1" applyBorder="1" applyAlignment="1">
      <alignment horizontal="center" vertical="top" wrapText="1"/>
    </xf>
    <xf numFmtId="177" fontId="3" fillId="0" borderId="2" xfId="0" applyNumberFormat="1" applyFont="1" applyBorder="1" applyAlignment="1">
      <alignment horizontal="center" vertical="top" wrapText="1"/>
    </xf>
    <xf numFmtId="177" fontId="6" fillId="0" borderId="1" xfId="0" applyNumberFormat="1" applyFont="1" applyBorder="1" applyAlignment="1">
      <alignment horizontal="center" vertical="top" wrapText="1"/>
    </xf>
    <xf numFmtId="177" fontId="1" fillId="0" borderId="0" xfId="0" applyNumberFormat="1" applyFont="1" applyBorder="1" applyAlignment="1">
      <alignment horizontal="center" vertical="top"/>
    </xf>
    <xf numFmtId="177" fontId="3" fillId="0" borderId="1" xfId="0" applyNumberFormat="1" applyFont="1" applyBorder="1" applyAlignment="1">
      <alignment horizontal="center" vertical="top"/>
    </xf>
    <xf numFmtId="177" fontId="3" fillId="0" borderId="0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85" zoomScaleSheetLayoutView="85" workbookViewId="0" topLeftCell="A1">
      <selection activeCell="M10" sqref="M10"/>
    </sheetView>
  </sheetViews>
  <sheetFormatPr defaultColWidth="9.140625" defaultRowHeight="12.75"/>
  <cols>
    <col min="1" max="1" width="3.8515625" style="5" customWidth="1"/>
    <col min="2" max="2" width="48.8515625" style="5" customWidth="1"/>
    <col min="3" max="3" width="9.140625" style="5" customWidth="1"/>
    <col min="4" max="4" width="14.7109375" style="5" customWidth="1"/>
    <col min="5" max="5" width="13.7109375" style="5" customWidth="1"/>
    <col min="6" max="6" width="9.00390625" style="5" customWidth="1"/>
    <col min="7" max="7" width="5.28125" style="5" hidden="1" customWidth="1"/>
    <col min="8" max="8" width="8.7109375" style="5" customWidth="1"/>
    <col min="9" max="9" width="10.28125" style="5" customWidth="1"/>
    <col min="10" max="10" width="17.421875" style="5" customWidth="1"/>
    <col min="11" max="16384" width="9.140625" style="5" customWidth="1"/>
  </cols>
  <sheetData>
    <row r="1" spans="1:11" ht="89.25" customHeight="1">
      <c r="A1"/>
      <c r="B1"/>
      <c r="C1"/>
      <c r="D1"/>
      <c r="E1"/>
      <c r="F1" s="74" t="s">
        <v>70</v>
      </c>
      <c r="G1" s="74"/>
      <c r="H1" s="74"/>
      <c r="I1" s="74"/>
      <c r="J1" s="74"/>
      <c r="K1" s="16"/>
    </row>
    <row r="2" spans="1:11" ht="15.75">
      <c r="A2" s="1"/>
      <c r="B2" s="76" t="s">
        <v>61</v>
      </c>
      <c r="C2" s="77"/>
      <c r="D2" s="77"/>
      <c r="E2" s="77"/>
      <c r="F2" s="77"/>
      <c r="G2" s="77"/>
      <c r="H2" s="77"/>
      <c r="I2" s="77"/>
      <c r="J2" s="77"/>
      <c r="K2"/>
    </row>
    <row r="3" spans="1:11" ht="53.2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/>
    </row>
    <row r="4" spans="1:11" ht="24" customHeight="1">
      <c r="A4" s="3"/>
      <c r="B4" s="44"/>
      <c r="C4" s="44"/>
      <c r="D4" s="44"/>
      <c r="E4" s="44"/>
      <c r="F4" s="44"/>
      <c r="G4" s="44"/>
      <c r="H4" s="44"/>
      <c r="I4" s="44"/>
      <c r="J4" s="44"/>
      <c r="K4"/>
    </row>
    <row r="5" spans="1:11" ht="12.75">
      <c r="A5" s="75" t="s">
        <v>0</v>
      </c>
      <c r="B5" s="75" t="s">
        <v>1</v>
      </c>
      <c r="C5" s="78" t="s">
        <v>23</v>
      </c>
      <c r="D5" s="79"/>
      <c r="E5" s="64" t="s">
        <v>57</v>
      </c>
      <c r="F5" s="75" t="s">
        <v>53</v>
      </c>
      <c r="G5" s="75"/>
      <c r="H5" s="75"/>
      <c r="I5" s="75"/>
      <c r="J5" s="75" t="s">
        <v>5</v>
      </c>
      <c r="K5"/>
    </row>
    <row r="6" spans="1:11" ht="31.5" customHeight="1">
      <c r="A6" s="75"/>
      <c r="B6" s="75"/>
      <c r="C6" s="80"/>
      <c r="D6" s="81"/>
      <c r="E6" s="65"/>
      <c r="F6" s="75"/>
      <c r="G6" s="75"/>
      <c r="H6" s="75"/>
      <c r="I6" s="75"/>
      <c r="J6" s="75"/>
      <c r="K6" s="85"/>
    </row>
    <row r="7" spans="1:11" ht="15.75" customHeight="1">
      <c r="A7" s="75"/>
      <c r="B7" s="75"/>
      <c r="C7" s="80"/>
      <c r="D7" s="81"/>
      <c r="E7" s="75">
        <v>2013</v>
      </c>
      <c r="F7" s="75" t="s">
        <v>15</v>
      </c>
      <c r="G7" s="75"/>
      <c r="H7" s="66" t="s">
        <v>6</v>
      </c>
      <c r="I7" s="66" t="s">
        <v>7</v>
      </c>
      <c r="J7" s="75"/>
      <c r="K7" s="85"/>
    </row>
    <row r="8" spans="1:11" ht="15.75" customHeight="1">
      <c r="A8" s="75"/>
      <c r="B8" s="75"/>
      <c r="C8" s="82"/>
      <c r="D8" s="83"/>
      <c r="E8" s="75"/>
      <c r="F8" s="75"/>
      <c r="G8" s="75"/>
      <c r="H8" s="66"/>
      <c r="I8" s="66"/>
      <c r="J8" s="75"/>
      <c r="K8" s="85"/>
    </row>
    <row r="9" spans="1:11" ht="13.5" customHeight="1">
      <c r="A9" s="7">
        <v>1</v>
      </c>
      <c r="B9" s="7">
        <v>2</v>
      </c>
      <c r="C9" s="70">
        <v>3</v>
      </c>
      <c r="D9" s="71"/>
      <c r="E9" s="7">
        <v>4</v>
      </c>
      <c r="F9" s="75">
        <v>5</v>
      </c>
      <c r="G9" s="75"/>
      <c r="H9" s="75"/>
      <c r="I9" s="75"/>
      <c r="J9" s="7">
        <v>6</v>
      </c>
      <c r="K9" s="85"/>
    </row>
    <row r="10" spans="1:11" ht="40.5" customHeight="1">
      <c r="A10" s="9" t="s">
        <v>10</v>
      </c>
      <c r="B10" s="10" t="str">
        <f>'приложение 1.1'!B13</f>
        <v>Осуществление регулярной деятельности муниципальных бюджетных дошкольных образовательных учреждений</v>
      </c>
      <c r="C10" s="70"/>
      <c r="D10" s="71"/>
      <c r="E10" s="8"/>
      <c r="F10" s="7"/>
      <c r="G10" s="7"/>
      <c r="H10" s="7"/>
      <c r="I10" s="7"/>
      <c r="J10" s="7"/>
      <c r="K10" s="13"/>
    </row>
    <row r="11" spans="1:11" ht="50.25" customHeight="1">
      <c r="A11" s="11" t="s">
        <v>11</v>
      </c>
      <c r="B11" s="12" t="str">
        <f>'приложение 1.1'!B14</f>
        <v>Обеспечение функционирования муниципальных бюджетных дошкольных образовательных учреждений</v>
      </c>
      <c r="C11" s="87" t="s">
        <v>44</v>
      </c>
      <c r="D11" s="88"/>
      <c r="E11" s="56">
        <f>'приложение 1.1'!G14</f>
        <v>566190.626</v>
      </c>
      <c r="F11" s="84" t="s">
        <v>26</v>
      </c>
      <c r="G11" s="84"/>
      <c r="H11" s="7">
        <v>4209910</v>
      </c>
      <c r="I11" s="11" t="s">
        <v>19</v>
      </c>
      <c r="J11" s="11" t="s">
        <v>22</v>
      </c>
      <c r="K11" s="13"/>
    </row>
    <row r="12" spans="1:11" ht="51" customHeight="1">
      <c r="A12" s="11" t="s">
        <v>18</v>
      </c>
      <c r="B12" s="12" t="str">
        <f>'приложение 1.1'!B15</f>
        <v>Осуществление отдельных государственных полномочий по воспитанию и обучению детей-инвалидов в муниципальных бюджетных дошкольных образовательных учреждениях</v>
      </c>
      <c r="C12" s="89"/>
      <c r="D12" s="90"/>
      <c r="E12" s="56">
        <f>'приложение 1.1'!G15</f>
        <v>2893.41</v>
      </c>
      <c r="F12" s="14" t="s">
        <v>26</v>
      </c>
      <c r="G12" s="11"/>
      <c r="H12" s="7">
        <v>4209910</v>
      </c>
      <c r="I12" s="11" t="s">
        <v>19</v>
      </c>
      <c r="J12" s="93" t="s">
        <v>9</v>
      </c>
      <c r="K12" s="13"/>
    </row>
    <row r="13" spans="1:11" ht="51.75" customHeight="1">
      <c r="A13" s="11" t="s">
        <v>17</v>
      </c>
      <c r="B13" s="12" t="str">
        <f>'приложение 1.1'!B16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13" s="91"/>
      <c r="D13" s="92"/>
      <c r="E13" s="56">
        <f>'приложение 1.1'!G16</f>
        <v>19699.805</v>
      </c>
      <c r="F13" s="14" t="s">
        <v>26</v>
      </c>
      <c r="G13" s="11"/>
      <c r="H13" s="7">
        <v>4209910</v>
      </c>
      <c r="I13" s="11" t="s">
        <v>19</v>
      </c>
      <c r="J13" s="94"/>
      <c r="K13" s="13"/>
    </row>
    <row r="14" spans="1:11" ht="51.75" customHeight="1" hidden="1">
      <c r="A14" s="42" t="s">
        <v>36</v>
      </c>
      <c r="B14" s="12" t="s">
        <v>35</v>
      </c>
      <c r="C14" s="70" t="s">
        <v>29</v>
      </c>
      <c r="D14" s="71"/>
      <c r="E14" s="56">
        <f>'приложение 1.1'!G17</f>
        <v>0</v>
      </c>
      <c r="F14" s="14" t="s">
        <v>26</v>
      </c>
      <c r="G14" s="11"/>
      <c r="H14" s="7">
        <v>4209910</v>
      </c>
      <c r="I14" s="11" t="s">
        <v>19</v>
      </c>
      <c r="J14" s="11" t="s">
        <v>9</v>
      </c>
      <c r="K14" s="13"/>
    </row>
    <row r="15" spans="1:11" ht="14.25" customHeight="1">
      <c r="A15" s="72" t="s">
        <v>16</v>
      </c>
      <c r="B15" s="73"/>
      <c r="C15" s="70"/>
      <c r="D15" s="71"/>
      <c r="E15" s="56">
        <f>SUM(E11:E13)</f>
        <v>588783.8410000001</v>
      </c>
      <c r="F15" s="11"/>
      <c r="G15" s="11"/>
      <c r="H15" s="7"/>
      <c r="I15" s="11"/>
      <c r="J15" s="11"/>
      <c r="K15" s="13"/>
    </row>
    <row r="16" spans="1:11" ht="53.25" customHeight="1">
      <c r="A16" s="9" t="s">
        <v>12</v>
      </c>
      <c r="B16" s="10" t="str">
        <f>'приложение 1.1'!B20</f>
        <v>Финансирование выполнения муниципального задания муниципальными автономными дошкольными образовательными учреждениями в форме субсидий</v>
      </c>
      <c r="C16" s="70"/>
      <c r="D16" s="71"/>
      <c r="E16" s="56"/>
      <c r="F16" s="11"/>
      <c r="G16" s="11"/>
      <c r="H16" s="7"/>
      <c r="I16" s="11"/>
      <c r="J16" s="11"/>
      <c r="K16" s="13"/>
    </row>
    <row r="17" spans="1:11" ht="55.5" customHeight="1">
      <c r="A17" s="11" t="s">
        <v>13</v>
      </c>
      <c r="B17" s="12" t="str">
        <f>'приложение 1.1'!B21</f>
        <v>Обеспечение функционирования муниципальных автономных дошкольных образовательных учреждений</v>
      </c>
      <c r="C17" s="87" t="str">
        <f>'приложение 1.3'!C19:D19</f>
        <v>Обеспечение деятельности 20 автономных дошкольных образовательных учреждений</v>
      </c>
      <c r="D17" s="88"/>
      <c r="E17" s="57">
        <f>'приложение 1.1'!G21</f>
        <v>180650.501</v>
      </c>
      <c r="F17" s="14" t="s">
        <v>26</v>
      </c>
      <c r="G17" s="14"/>
      <c r="H17" s="7">
        <v>4209910</v>
      </c>
      <c r="I17" s="14" t="s">
        <v>25</v>
      </c>
      <c r="J17" s="11" t="s">
        <v>22</v>
      </c>
      <c r="K17" s="13"/>
    </row>
    <row r="18" spans="1:11" ht="55.5" customHeight="1">
      <c r="A18" s="11" t="s">
        <v>14</v>
      </c>
      <c r="B18" s="12" t="str">
        <f>'приложение 1.1'!B23</f>
        <v>Осуществление отдельных государственных полномочий по воспитанию и обучению детей-инвалидов в муниципальных автономных дошкольных образовательных учреждениях</v>
      </c>
      <c r="C18" s="89"/>
      <c r="D18" s="90"/>
      <c r="E18" s="57">
        <f>'приложение 1.1'!G23</f>
        <v>2331.49</v>
      </c>
      <c r="F18" s="14" t="s">
        <v>26</v>
      </c>
      <c r="G18" s="14"/>
      <c r="H18" s="7">
        <v>4209910</v>
      </c>
      <c r="I18" s="14" t="s">
        <v>25</v>
      </c>
      <c r="J18" s="93" t="s">
        <v>9</v>
      </c>
      <c r="K18" s="13"/>
    </row>
    <row r="19" spans="1:11" ht="55.5" customHeight="1">
      <c r="A19" s="11" t="s">
        <v>28</v>
      </c>
      <c r="B19" s="12" t="str">
        <f>'приложение 1.1'!B24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19" s="91"/>
      <c r="D19" s="92"/>
      <c r="E19" s="57">
        <f>'приложение 1.1'!G24</f>
        <v>6689.195</v>
      </c>
      <c r="F19" s="14" t="s">
        <v>26</v>
      </c>
      <c r="G19" s="14"/>
      <c r="H19" s="7">
        <v>4209910</v>
      </c>
      <c r="I19" s="14" t="s">
        <v>25</v>
      </c>
      <c r="J19" s="94"/>
      <c r="K19" s="13"/>
    </row>
    <row r="20" spans="1:11" ht="13.5" customHeight="1">
      <c r="A20" s="72" t="s">
        <v>16</v>
      </c>
      <c r="B20" s="73"/>
      <c r="C20" s="70"/>
      <c r="D20" s="71"/>
      <c r="E20" s="57">
        <f>SUM(E17:E19)</f>
        <v>189671.186</v>
      </c>
      <c r="F20" s="29"/>
      <c r="G20" s="14"/>
      <c r="H20" s="15"/>
      <c r="I20" s="14"/>
      <c r="J20" s="14"/>
      <c r="K20" s="13"/>
    </row>
    <row r="21" spans="1:10" ht="51.75" customHeight="1">
      <c r="A21" s="9" t="s">
        <v>24</v>
      </c>
      <c r="B21" s="32" t="str">
        <f>'приложение 1.1'!B33</f>
        <v>Закупка муниципальных услуг у немуниципального дошкольного образовательного учреждения</v>
      </c>
      <c r="C21" s="78" t="s">
        <v>34</v>
      </c>
      <c r="D21" s="79"/>
      <c r="E21" s="57">
        <f>'приложение 1.1'!G33</f>
        <v>1726</v>
      </c>
      <c r="F21" s="14" t="s">
        <v>26</v>
      </c>
      <c r="G21" s="14"/>
      <c r="H21" s="15">
        <v>4209910</v>
      </c>
      <c r="I21" s="14" t="s">
        <v>19</v>
      </c>
      <c r="J21" s="14" t="s">
        <v>22</v>
      </c>
    </row>
    <row r="22" spans="1:10" ht="13.5" customHeight="1">
      <c r="A22" s="86" t="s">
        <v>21</v>
      </c>
      <c r="B22" s="86"/>
      <c r="C22" s="86"/>
      <c r="D22" s="86"/>
      <c r="E22" s="58">
        <f>E21+E20+E15</f>
        <v>780181.0270000001</v>
      </c>
      <c r="F22" s="84"/>
      <c r="G22" s="84"/>
      <c r="H22" s="84"/>
      <c r="I22" s="84"/>
      <c r="J22" s="84"/>
    </row>
    <row r="23" spans="1:10" ht="15.75">
      <c r="A23" s="48" t="s">
        <v>54</v>
      </c>
      <c r="B23" s="17"/>
      <c r="C23" s="17"/>
      <c r="D23" s="18"/>
      <c r="E23" s="59"/>
      <c r="F23" s="19"/>
      <c r="G23" s="19"/>
      <c r="H23" s="17"/>
      <c r="I23" s="19"/>
      <c r="J23" s="23"/>
    </row>
    <row r="24" spans="1:10" ht="51">
      <c r="A24" s="68" t="s">
        <v>16</v>
      </c>
      <c r="B24" s="68"/>
      <c r="C24" s="68"/>
      <c r="D24" s="68"/>
      <c r="E24" s="60">
        <f>E11+E17+E21</f>
        <v>748567.1270000001</v>
      </c>
      <c r="F24" s="67"/>
      <c r="G24" s="67"/>
      <c r="H24" s="67"/>
      <c r="I24" s="67"/>
      <c r="J24" s="7" t="s">
        <v>22</v>
      </c>
    </row>
    <row r="25" spans="1:10" ht="12.75">
      <c r="A25" s="69" t="s">
        <v>16</v>
      </c>
      <c r="B25" s="62"/>
      <c r="C25" s="62"/>
      <c r="D25" s="63"/>
      <c r="E25" s="60">
        <f>SUM(E12:E13)+SUM(E18:E19)</f>
        <v>31613.9</v>
      </c>
      <c r="F25" s="67"/>
      <c r="G25" s="67"/>
      <c r="H25" s="67"/>
      <c r="I25" s="67"/>
      <c r="J25" s="7" t="s">
        <v>9</v>
      </c>
    </row>
    <row r="26" ht="12.75">
      <c r="E26" s="34"/>
    </row>
  </sheetData>
  <mergeCells count="34">
    <mergeCell ref="C11:D13"/>
    <mergeCell ref="J12:J13"/>
    <mergeCell ref="C17:D19"/>
    <mergeCell ref="J18:J19"/>
    <mergeCell ref="C16:D16"/>
    <mergeCell ref="C15:D15"/>
    <mergeCell ref="C14:D14"/>
    <mergeCell ref="C21:D21"/>
    <mergeCell ref="C20:D20"/>
    <mergeCell ref="A20:B20"/>
    <mergeCell ref="F22:J22"/>
    <mergeCell ref="A22:D22"/>
    <mergeCell ref="F24:I24"/>
    <mergeCell ref="F25:I25"/>
    <mergeCell ref="A24:D24"/>
    <mergeCell ref="A25:D25"/>
    <mergeCell ref="K6:K9"/>
    <mergeCell ref="E5:E6"/>
    <mergeCell ref="E7:E8"/>
    <mergeCell ref="J5:J8"/>
    <mergeCell ref="F5:I6"/>
    <mergeCell ref="F7:G8"/>
    <mergeCell ref="H7:H8"/>
    <mergeCell ref="I7:I8"/>
    <mergeCell ref="C10:D10"/>
    <mergeCell ref="A15:B15"/>
    <mergeCell ref="F1:J1"/>
    <mergeCell ref="C9:D9"/>
    <mergeCell ref="F9:I9"/>
    <mergeCell ref="B2:J3"/>
    <mergeCell ref="A5:A8"/>
    <mergeCell ref="B5:B8"/>
    <mergeCell ref="C5:D8"/>
    <mergeCell ref="F11:G11"/>
  </mergeCells>
  <printOptions horizontalCentered="1"/>
  <pageMargins left="0" right="0" top="0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85" zoomScaleSheetLayoutView="85" workbookViewId="0" topLeftCell="A1">
      <selection activeCell="L12" sqref="L12"/>
    </sheetView>
  </sheetViews>
  <sheetFormatPr defaultColWidth="9.140625" defaultRowHeight="12.75"/>
  <cols>
    <col min="1" max="1" width="3.8515625" style="0" customWidth="1"/>
    <col min="2" max="2" width="48.8515625" style="0" customWidth="1"/>
    <col min="4" max="4" width="14.7109375" style="0" customWidth="1"/>
    <col min="5" max="5" width="13.140625" style="0" bestFit="1" customWidth="1"/>
    <col min="6" max="6" width="1.421875" style="0" hidden="1" customWidth="1"/>
    <col min="7" max="7" width="8.8515625" style="0" customWidth="1"/>
    <col min="8" max="8" width="8.57421875" style="0" customWidth="1"/>
    <col min="9" max="9" width="10.7109375" style="0" customWidth="1"/>
    <col min="10" max="10" width="14.57421875" style="0" customWidth="1"/>
  </cols>
  <sheetData>
    <row r="1" spans="5:10" ht="12.75" customHeight="1">
      <c r="E1" s="74" t="s">
        <v>69</v>
      </c>
      <c r="F1" s="74"/>
      <c r="G1" s="74"/>
      <c r="H1" s="74"/>
      <c r="I1" s="74"/>
      <c r="J1" s="74"/>
    </row>
    <row r="2" spans="1:10" ht="63.75" customHeight="1">
      <c r="A2" s="6"/>
      <c r="E2" s="74"/>
      <c r="F2" s="74"/>
      <c r="G2" s="74"/>
      <c r="H2" s="74"/>
      <c r="I2" s="74"/>
      <c r="J2" s="74"/>
    </row>
    <row r="3" spans="1:9" ht="15.75" customHeight="1">
      <c r="A3" s="1"/>
      <c r="B3" s="95" t="s">
        <v>60</v>
      </c>
      <c r="C3" s="96"/>
      <c r="D3" s="96"/>
      <c r="E3" s="96"/>
      <c r="F3" s="96"/>
      <c r="G3" s="96"/>
      <c r="H3" s="96"/>
      <c r="I3" s="96"/>
    </row>
    <row r="4" spans="1:9" ht="18.75">
      <c r="A4" s="2"/>
      <c r="B4" s="96"/>
      <c r="C4" s="96"/>
      <c r="D4" s="96"/>
      <c r="E4" s="96"/>
      <c r="F4" s="96"/>
      <c r="G4" s="96"/>
      <c r="H4" s="96"/>
      <c r="I4" s="96"/>
    </row>
    <row r="5" spans="1:9" ht="15.75" customHeight="1">
      <c r="A5" s="2"/>
      <c r="B5" s="96"/>
      <c r="C5" s="96"/>
      <c r="D5" s="96"/>
      <c r="E5" s="96"/>
      <c r="F5" s="96"/>
      <c r="G5" s="96"/>
      <c r="H5" s="96"/>
      <c r="I5" s="96"/>
    </row>
    <row r="6" spans="1:9" ht="18.75" customHeight="1">
      <c r="A6" s="3"/>
      <c r="B6" s="96"/>
      <c r="C6" s="96"/>
      <c r="D6" s="96"/>
      <c r="E6" s="96"/>
      <c r="F6" s="96"/>
      <c r="G6" s="96"/>
      <c r="H6" s="96"/>
      <c r="I6" s="96"/>
    </row>
    <row r="7" ht="15.75">
      <c r="A7" s="4"/>
    </row>
    <row r="8" spans="1:10" ht="31.5" customHeight="1">
      <c r="A8" s="75" t="s">
        <v>0</v>
      </c>
      <c r="B8" s="75" t="s">
        <v>1</v>
      </c>
      <c r="C8" s="75" t="s">
        <v>23</v>
      </c>
      <c r="D8" s="75"/>
      <c r="E8" s="75" t="s">
        <v>57</v>
      </c>
      <c r="F8" s="75" t="s">
        <v>53</v>
      </c>
      <c r="G8" s="75"/>
      <c r="H8" s="75"/>
      <c r="I8" s="75"/>
      <c r="J8" s="75" t="s">
        <v>5</v>
      </c>
    </row>
    <row r="9" spans="1:10" ht="15.75" customHeight="1">
      <c r="A9" s="75"/>
      <c r="B9" s="75"/>
      <c r="C9" s="75"/>
      <c r="D9" s="75"/>
      <c r="E9" s="75"/>
      <c r="F9" s="75"/>
      <c r="G9" s="75"/>
      <c r="H9" s="75"/>
      <c r="I9" s="75"/>
      <c r="J9" s="75"/>
    </row>
    <row r="10" spans="1:10" ht="15.75" customHeight="1">
      <c r="A10" s="75"/>
      <c r="B10" s="75"/>
      <c r="C10" s="75"/>
      <c r="D10" s="75"/>
      <c r="E10" s="75">
        <v>2012</v>
      </c>
      <c r="F10" s="75" t="s">
        <v>15</v>
      </c>
      <c r="G10" s="75"/>
      <c r="H10" s="66" t="s">
        <v>6</v>
      </c>
      <c r="I10" s="66" t="s">
        <v>7</v>
      </c>
      <c r="J10" s="75"/>
    </row>
    <row r="11" spans="1:10" ht="11.25" customHeight="1">
      <c r="A11" s="75"/>
      <c r="B11" s="75"/>
      <c r="C11" s="75"/>
      <c r="D11" s="75"/>
      <c r="E11" s="75"/>
      <c r="F11" s="75"/>
      <c r="G11" s="75"/>
      <c r="H11" s="66"/>
      <c r="I11" s="66"/>
      <c r="J11" s="75"/>
    </row>
    <row r="12" spans="1:10" ht="12.75" customHeight="1">
      <c r="A12" s="7">
        <v>1</v>
      </c>
      <c r="B12" s="7">
        <v>2</v>
      </c>
      <c r="C12" s="70">
        <v>3</v>
      </c>
      <c r="D12" s="71"/>
      <c r="E12" s="7">
        <v>4</v>
      </c>
      <c r="F12" s="75">
        <v>5</v>
      </c>
      <c r="G12" s="75"/>
      <c r="H12" s="75"/>
      <c r="I12" s="75"/>
      <c r="J12" s="7">
        <v>6</v>
      </c>
    </row>
    <row r="13" spans="1:10" ht="42.75" customHeight="1">
      <c r="A13" s="9" t="s">
        <v>10</v>
      </c>
      <c r="B13" s="10" t="str">
        <f>'приложение 1.1'!B13</f>
        <v>Осуществление регулярной деятельности муниципальных бюджетных дошкольных образовательных учреждений</v>
      </c>
      <c r="C13" s="75"/>
      <c r="D13" s="75"/>
      <c r="E13" s="8"/>
      <c r="F13" s="7"/>
      <c r="G13" s="7"/>
      <c r="H13" s="7"/>
      <c r="I13" s="7"/>
      <c r="J13" s="7"/>
    </row>
    <row r="14" spans="1:10" ht="51">
      <c r="A14" s="11" t="s">
        <v>11</v>
      </c>
      <c r="B14" s="12" t="str">
        <f>'приложение 1.1'!B14</f>
        <v>Обеспечение функционирования муниципальных бюджетных дошкольных образовательных учреждений</v>
      </c>
      <c r="C14" s="87" t="s">
        <v>44</v>
      </c>
      <c r="D14" s="88"/>
      <c r="E14" s="56">
        <f>'приложение 1.1'!F14</f>
        <v>566190.626</v>
      </c>
      <c r="F14" s="84" t="s">
        <v>26</v>
      </c>
      <c r="G14" s="84"/>
      <c r="H14" s="7">
        <v>4209910</v>
      </c>
      <c r="I14" s="11" t="s">
        <v>19</v>
      </c>
      <c r="J14" s="11" t="s">
        <v>22</v>
      </c>
    </row>
    <row r="15" spans="1:10" ht="53.25" customHeight="1">
      <c r="A15" s="11" t="s">
        <v>18</v>
      </c>
      <c r="B15" s="12" t="str">
        <f>'приложение 1.1'!B15</f>
        <v>Осуществление отдельных государственных полномочий по воспитанию и обучению детей-инвалидов в муниципальных бюджетных дошкольных образовательных учреждениях</v>
      </c>
      <c r="C15" s="89"/>
      <c r="D15" s="90"/>
      <c r="E15" s="56">
        <f>'приложение 1.1'!F15</f>
        <v>2893.41</v>
      </c>
      <c r="F15" s="11"/>
      <c r="G15" s="11" t="s">
        <v>26</v>
      </c>
      <c r="H15" s="7">
        <v>4209910</v>
      </c>
      <c r="I15" s="11" t="s">
        <v>19</v>
      </c>
      <c r="J15" s="93" t="s">
        <v>9</v>
      </c>
    </row>
    <row r="16" spans="1:10" ht="54" customHeight="1">
      <c r="A16" s="11" t="s">
        <v>17</v>
      </c>
      <c r="B16" s="12" t="str">
        <f>'приложение 1.1'!B16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16" s="91"/>
      <c r="D16" s="92"/>
      <c r="E16" s="56">
        <f>'приложение 1.1'!F16</f>
        <v>19699.805</v>
      </c>
      <c r="F16" s="11"/>
      <c r="G16" s="11" t="s">
        <v>26</v>
      </c>
      <c r="H16" s="7">
        <v>4209910</v>
      </c>
      <c r="I16" s="11" t="s">
        <v>19</v>
      </c>
      <c r="J16" s="94"/>
    </row>
    <row r="17" spans="1:10" ht="12.75" customHeight="1">
      <c r="A17" s="97" t="s">
        <v>16</v>
      </c>
      <c r="B17" s="97"/>
      <c r="C17" s="75"/>
      <c r="D17" s="75"/>
      <c r="E17" s="56">
        <f>SUM(E14:E16)</f>
        <v>588783.8410000001</v>
      </c>
      <c r="F17" s="11"/>
      <c r="G17" s="11"/>
      <c r="H17" s="7"/>
      <c r="I17" s="11"/>
      <c r="J17" s="11"/>
    </row>
    <row r="18" spans="1:10" ht="56.25" customHeight="1">
      <c r="A18" s="9" t="s">
        <v>12</v>
      </c>
      <c r="B18" s="10" t="str">
        <f>'приложение 1.1'!B20</f>
        <v>Финансирование выполнения муниципального задания муниципальными автономными дошкольными образовательными учреждениями в форме субсидий</v>
      </c>
      <c r="C18" s="75"/>
      <c r="D18" s="75"/>
      <c r="E18" s="56"/>
      <c r="F18" s="11"/>
      <c r="G18" s="11"/>
      <c r="H18" s="7"/>
      <c r="I18" s="11"/>
      <c r="J18" s="11"/>
    </row>
    <row r="19" spans="1:10" ht="55.5" customHeight="1">
      <c r="A19" s="11" t="s">
        <v>13</v>
      </c>
      <c r="B19" s="12" t="str">
        <f>'приложение 1.1'!B21</f>
        <v>Обеспечение функционирования муниципальных автономных дошкольных образовательных учреждений</v>
      </c>
      <c r="C19" s="87" t="str">
        <f>'приложение 1.2'!C19:D19</f>
        <v>Обеспечение деятельности 20 автономных дошкольных образовательных учреждений</v>
      </c>
      <c r="D19" s="88"/>
      <c r="E19" s="56">
        <f>'приложение 1.1'!F21</f>
        <v>180650.501</v>
      </c>
      <c r="F19" s="11"/>
      <c r="G19" s="11" t="s">
        <v>26</v>
      </c>
      <c r="H19" s="7">
        <v>4209910</v>
      </c>
      <c r="I19" s="11" t="s">
        <v>25</v>
      </c>
      <c r="J19" s="100" t="s">
        <v>22</v>
      </c>
    </row>
    <row r="20" spans="1:10" ht="55.5" customHeight="1">
      <c r="A20" s="11" t="s">
        <v>14</v>
      </c>
      <c r="B20" s="12" t="str">
        <f>'приложение 1.1'!B22</f>
        <v>Субсидия МАДОУ "Детский сад комбинированного вида № 60 г.Томска" в целях проведения капитального ремонта здания </v>
      </c>
      <c r="C20" s="89"/>
      <c r="D20" s="90"/>
      <c r="E20" s="56">
        <f>'приложение 1.1'!F22</f>
        <v>6000</v>
      </c>
      <c r="F20" s="11"/>
      <c r="G20" s="11" t="s">
        <v>26</v>
      </c>
      <c r="H20" s="7">
        <v>4209910</v>
      </c>
      <c r="I20" s="11" t="s">
        <v>25</v>
      </c>
      <c r="J20" s="101"/>
    </row>
    <row r="21" spans="1:10" ht="53.25" customHeight="1">
      <c r="A21" s="11" t="s">
        <v>28</v>
      </c>
      <c r="B21" s="12" t="str">
        <f>'приложение 1.1'!B23</f>
        <v>Осуществление отдельных государственных полномочий по воспитанию и обучению детей-инвалидов в муниципальных автономных дошкольных образовательных учреждениях</v>
      </c>
      <c r="C21" s="89"/>
      <c r="D21" s="90"/>
      <c r="E21" s="56">
        <f>'приложение 1.1'!F23</f>
        <v>2331.49</v>
      </c>
      <c r="F21" s="11"/>
      <c r="G21" s="11" t="s">
        <v>26</v>
      </c>
      <c r="H21" s="7">
        <v>4209910</v>
      </c>
      <c r="I21" s="11" t="s">
        <v>25</v>
      </c>
      <c r="J21" s="102" t="s">
        <v>9</v>
      </c>
    </row>
    <row r="22" spans="1:10" ht="53.25" customHeight="1">
      <c r="A22" s="11" t="s">
        <v>37</v>
      </c>
      <c r="B22" s="12" t="str">
        <f>'приложение 1.1'!B24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22" s="89"/>
      <c r="D22" s="90"/>
      <c r="E22" s="56">
        <f>'приложение 1.1'!F24</f>
        <v>6689.195</v>
      </c>
      <c r="F22" s="11"/>
      <c r="G22" s="11" t="s">
        <v>26</v>
      </c>
      <c r="H22" s="7">
        <v>4209910</v>
      </c>
      <c r="I22" s="11" t="s">
        <v>25</v>
      </c>
      <c r="J22" s="102"/>
    </row>
    <row r="23" spans="1:10" ht="15" customHeight="1">
      <c r="A23" s="72" t="s">
        <v>16</v>
      </c>
      <c r="B23" s="73"/>
      <c r="C23" s="70"/>
      <c r="D23" s="71"/>
      <c r="E23" s="56">
        <f>SUM(E19:F22)</f>
        <v>195671.186</v>
      </c>
      <c r="F23" s="11"/>
      <c r="G23" s="11"/>
      <c r="H23" s="7"/>
      <c r="I23" s="11"/>
      <c r="J23" s="11"/>
    </row>
    <row r="24" spans="1:10" ht="55.5" customHeight="1">
      <c r="A24" s="9" t="s">
        <v>24</v>
      </c>
      <c r="B24" s="32" t="str">
        <f>'приложение 1.1'!B33</f>
        <v>Закупка муниципальных услуг у немуниципального дошкольного образовательного учреждения</v>
      </c>
      <c r="C24" s="75" t="s">
        <v>34</v>
      </c>
      <c r="D24" s="75"/>
      <c r="E24" s="56">
        <f>'приложение 1.1'!F33</f>
        <v>1726</v>
      </c>
      <c r="F24" s="11"/>
      <c r="G24" s="11" t="s">
        <v>26</v>
      </c>
      <c r="H24" s="7">
        <v>4209910</v>
      </c>
      <c r="I24" s="11" t="s">
        <v>19</v>
      </c>
      <c r="J24" s="11" t="s">
        <v>22</v>
      </c>
    </row>
    <row r="25" spans="1:10" ht="20.25" customHeight="1">
      <c r="A25" s="86" t="s">
        <v>21</v>
      </c>
      <c r="B25" s="99"/>
      <c r="C25" s="99"/>
      <c r="D25" s="99"/>
      <c r="E25" s="58">
        <f>E24+E23+E17</f>
        <v>786181.0270000001</v>
      </c>
      <c r="F25" s="22"/>
      <c r="G25" s="84"/>
      <c r="H25" s="84"/>
      <c r="I25" s="84"/>
      <c r="J25" s="84"/>
    </row>
    <row r="26" spans="1:10" ht="15.75">
      <c r="A26" s="48" t="s">
        <v>54</v>
      </c>
      <c r="B26" s="17"/>
      <c r="C26" s="17"/>
      <c r="D26" s="18"/>
      <c r="E26" s="61"/>
      <c r="F26" s="19"/>
      <c r="G26" s="19"/>
      <c r="H26" s="17"/>
      <c r="I26" s="19"/>
      <c r="J26" s="23"/>
    </row>
    <row r="27" spans="1:10" ht="51">
      <c r="A27" s="68" t="s">
        <v>16</v>
      </c>
      <c r="B27" s="68"/>
      <c r="C27" s="98"/>
      <c r="D27" s="98"/>
      <c r="E27" s="60">
        <f>E14+E19+E20+E24</f>
        <v>754567.1270000001</v>
      </c>
      <c r="F27" s="25"/>
      <c r="G27" s="67"/>
      <c r="H27" s="67"/>
      <c r="I27" s="67"/>
      <c r="J27" s="7" t="s">
        <v>22</v>
      </c>
    </row>
    <row r="28" spans="1:10" ht="25.5">
      <c r="A28" s="68" t="s">
        <v>16</v>
      </c>
      <c r="B28" s="68"/>
      <c r="C28" s="67"/>
      <c r="D28" s="67"/>
      <c r="E28" s="60">
        <f>E15+E16+E21+E22</f>
        <v>31613.9</v>
      </c>
      <c r="F28" s="24"/>
      <c r="G28" s="67"/>
      <c r="H28" s="67"/>
      <c r="I28" s="67"/>
      <c r="J28" s="7" t="s">
        <v>9</v>
      </c>
    </row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</sheetData>
  <mergeCells count="35">
    <mergeCell ref="G25:J25"/>
    <mergeCell ref="C18:D18"/>
    <mergeCell ref="J19:J20"/>
    <mergeCell ref="J21:J22"/>
    <mergeCell ref="C19:D22"/>
    <mergeCell ref="J15:J16"/>
    <mergeCell ref="A17:B17"/>
    <mergeCell ref="C24:D24"/>
    <mergeCell ref="A28:B28"/>
    <mergeCell ref="C27:D27"/>
    <mergeCell ref="C28:D28"/>
    <mergeCell ref="C23:D23"/>
    <mergeCell ref="C17:D17"/>
    <mergeCell ref="A27:B27"/>
    <mergeCell ref="A25:D25"/>
    <mergeCell ref="G27:I27"/>
    <mergeCell ref="G28:I28"/>
    <mergeCell ref="E1:J2"/>
    <mergeCell ref="B3:I6"/>
    <mergeCell ref="J8:J11"/>
    <mergeCell ref="F10:G11"/>
    <mergeCell ref="I10:I11"/>
    <mergeCell ref="H10:H11"/>
    <mergeCell ref="E8:E9"/>
    <mergeCell ref="C8:D11"/>
    <mergeCell ref="F14:G14"/>
    <mergeCell ref="A23:B23"/>
    <mergeCell ref="A8:A11"/>
    <mergeCell ref="B8:B11"/>
    <mergeCell ref="C13:D13"/>
    <mergeCell ref="C14:D16"/>
    <mergeCell ref="F8:I9"/>
    <mergeCell ref="E10:E11"/>
    <mergeCell ref="F12:I12"/>
    <mergeCell ref="C12:D12"/>
  </mergeCells>
  <printOptions horizontalCentered="1"/>
  <pageMargins left="0" right="0" top="0" bottom="0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85" zoomScaleSheetLayoutView="85" workbookViewId="0" topLeftCell="A1">
      <selection activeCell="O15" sqref="O15"/>
    </sheetView>
  </sheetViews>
  <sheetFormatPr defaultColWidth="9.140625" defaultRowHeight="12.75"/>
  <cols>
    <col min="1" max="1" width="3.8515625" style="5" customWidth="1"/>
    <col min="2" max="2" width="48.8515625" style="5" customWidth="1"/>
    <col min="3" max="3" width="9.140625" style="5" customWidth="1"/>
    <col min="4" max="4" width="14.7109375" style="5" customWidth="1"/>
    <col min="5" max="5" width="13.7109375" style="5" customWidth="1"/>
    <col min="6" max="6" width="9.00390625" style="5" customWidth="1"/>
    <col min="7" max="7" width="5.28125" style="5" hidden="1" customWidth="1"/>
    <col min="8" max="8" width="8.7109375" style="5" customWidth="1"/>
    <col min="9" max="9" width="9.140625" style="5" customWidth="1"/>
    <col min="10" max="10" width="17.421875" style="5" customWidth="1"/>
    <col min="11" max="16384" width="9.140625" style="5" customWidth="1"/>
  </cols>
  <sheetData>
    <row r="1" spans="1:11" ht="87.75" customHeight="1">
      <c r="A1"/>
      <c r="B1"/>
      <c r="C1"/>
      <c r="D1"/>
      <c r="E1"/>
      <c r="F1" s="74" t="s">
        <v>68</v>
      </c>
      <c r="G1" s="74"/>
      <c r="H1" s="74"/>
      <c r="I1" s="74"/>
      <c r="J1" s="74"/>
      <c r="K1" s="16"/>
    </row>
    <row r="2" spans="1:11" ht="15.75">
      <c r="A2" s="1"/>
      <c r="B2" s="76" t="s">
        <v>59</v>
      </c>
      <c r="C2" s="77"/>
      <c r="D2" s="77"/>
      <c r="E2" s="77"/>
      <c r="F2" s="77"/>
      <c r="G2" s="77"/>
      <c r="H2" s="77"/>
      <c r="I2" s="77"/>
      <c r="J2" s="77"/>
      <c r="K2"/>
    </row>
    <row r="3" spans="1:11" ht="18.75">
      <c r="A3" s="2"/>
      <c r="B3" s="77"/>
      <c r="C3" s="77"/>
      <c r="D3" s="77"/>
      <c r="E3" s="77"/>
      <c r="F3" s="77"/>
      <c r="G3" s="77"/>
      <c r="H3" s="77"/>
      <c r="I3" s="77"/>
      <c r="J3" s="77"/>
      <c r="K3"/>
    </row>
    <row r="4" spans="1:11" ht="26.2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/>
    </row>
    <row r="5" spans="1:11" ht="26.25" customHeight="1">
      <c r="A5" s="2"/>
      <c r="B5" s="44"/>
      <c r="C5" s="44"/>
      <c r="D5" s="44"/>
      <c r="E5" s="44"/>
      <c r="F5" s="44"/>
      <c r="G5" s="44"/>
      <c r="H5" s="44"/>
      <c r="I5" s="44"/>
      <c r="J5" s="44"/>
      <c r="K5"/>
    </row>
    <row r="6" spans="1:11" ht="12.75">
      <c r="A6" s="75" t="s">
        <v>0</v>
      </c>
      <c r="B6" s="75" t="s">
        <v>1</v>
      </c>
      <c r="C6" s="78" t="s">
        <v>23</v>
      </c>
      <c r="D6" s="79"/>
      <c r="E6" s="64" t="s">
        <v>56</v>
      </c>
      <c r="F6" s="75" t="s">
        <v>53</v>
      </c>
      <c r="G6" s="75"/>
      <c r="H6" s="75"/>
      <c r="I6" s="75"/>
      <c r="J6" s="75" t="s">
        <v>5</v>
      </c>
      <c r="K6"/>
    </row>
    <row r="7" spans="1:11" ht="31.5" customHeight="1">
      <c r="A7" s="75"/>
      <c r="B7" s="75"/>
      <c r="C7" s="80"/>
      <c r="D7" s="81"/>
      <c r="E7" s="65"/>
      <c r="F7" s="75"/>
      <c r="G7" s="75"/>
      <c r="H7" s="75"/>
      <c r="I7" s="75"/>
      <c r="J7" s="75"/>
      <c r="K7" s="85"/>
    </row>
    <row r="8" spans="1:11" ht="15.75" customHeight="1">
      <c r="A8" s="75"/>
      <c r="B8" s="75"/>
      <c r="C8" s="80"/>
      <c r="D8" s="81"/>
      <c r="E8" s="75">
        <v>2011</v>
      </c>
      <c r="F8" s="75" t="s">
        <v>15</v>
      </c>
      <c r="G8" s="75"/>
      <c r="H8" s="66" t="s">
        <v>6</v>
      </c>
      <c r="I8" s="66" t="s">
        <v>7</v>
      </c>
      <c r="J8" s="75"/>
      <c r="K8" s="85"/>
    </row>
    <row r="9" spans="1:11" ht="15.75" customHeight="1">
      <c r="A9" s="75"/>
      <c r="B9" s="75"/>
      <c r="C9" s="82"/>
      <c r="D9" s="83"/>
      <c r="E9" s="75"/>
      <c r="F9" s="75"/>
      <c r="G9" s="75"/>
      <c r="H9" s="66"/>
      <c r="I9" s="66"/>
      <c r="J9" s="75"/>
      <c r="K9" s="85"/>
    </row>
    <row r="10" spans="1:11" ht="13.5" customHeight="1">
      <c r="A10" s="7">
        <v>1</v>
      </c>
      <c r="B10" s="7">
        <v>2</v>
      </c>
      <c r="C10" s="70">
        <v>3</v>
      </c>
      <c r="D10" s="71"/>
      <c r="E10" s="7">
        <v>4</v>
      </c>
      <c r="F10" s="75">
        <v>5</v>
      </c>
      <c r="G10" s="75"/>
      <c r="H10" s="75"/>
      <c r="I10" s="75"/>
      <c r="J10" s="7">
        <v>6</v>
      </c>
      <c r="K10" s="85"/>
    </row>
    <row r="11" spans="1:11" ht="41.25" customHeight="1">
      <c r="A11" s="9" t="s">
        <v>10</v>
      </c>
      <c r="B11" s="10" t="str">
        <f>'приложение 1.1'!B13</f>
        <v>Осуществление регулярной деятельности муниципальных бюджетных дошкольных образовательных учреждений</v>
      </c>
      <c r="C11" s="70"/>
      <c r="D11" s="71"/>
      <c r="E11" s="8"/>
      <c r="F11" s="7"/>
      <c r="G11" s="7"/>
      <c r="H11" s="7"/>
      <c r="I11" s="7"/>
      <c r="J11" s="7"/>
      <c r="K11" s="13"/>
    </row>
    <row r="12" spans="1:11" ht="50.25" customHeight="1">
      <c r="A12" s="11" t="s">
        <v>11</v>
      </c>
      <c r="B12" s="12" t="str">
        <f>'приложение 1.1'!B14</f>
        <v>Обеспечение функционирования муниципальных бюджетных дошкольных образовательных учреждений</v>
      </c>
      <c r="C12" s="110" t="s">
        <v>44</v>
      </c>
      <c r="D12" s="111"/>
      <c r="E12" s="56">
        <f>'приложение 1.1'!E14</f>
        <v>651529.8</v>
      </c>
      <c r="F12" s="84" t="s">
        <v>26</v>
      </c>
      <c r="G12" s="84"/>
      <c r="H12" s="7">
        <v>4209910</v>
      </c>
      <c r="I12" s="11" t="s">
        <v>19</v>
      </c>
      <c r="J12" s="11" t="s">
        <v>22</v>
      </c>
      <c r="K12" s="13"/>
    </row>
    <row r="13" spans="1:11" ht="51" customHeight="1">
      <c r="A13" s="11" t="s">
        <v>18</v>
      </c>
      <c r="B13" s="12" t="str">
        <f>'приложение 1.1'!B15</f>
        <v>Осуществление отдельных государственных полномочий по воспитанию и обучению детей-инвалидов в муниципальных бюджетных дошкольных образовательных учреждениях</v>
      </c>
      <c r="C13" s="112"/>
      <c r="D13" s="113"/>
      <c r="E13" s="56">
        <f>'приложение 1.1'!E15</f>
        <v>3189.2637999999997</v>
      </c>
      <c r="F13" s="14" t="s">
        <v>26</v>
      </c>
      <c r="G13" s="11"/>
      <c r="H13" s="7">
        <v>4209910</v>
      </c>
      <c r="I13" s="11" t="s">
        <v>19</v>
      </c>
      <c r="J13" s="93" t="s">
        <v>9</v>
      </c>
      <c r="K13" s="13"/>
    </row>
    <row r="14" spans="1:11" ht="40.5" customHeight="1">
      <c r="A14" s="11" t="s">
        <v>17</v>
      </c>
      <c r="B14" s="12" t="str">
        <f>'приложение 1.1'!B16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14" s="112"/>
      <c r="D14" s="113"/>
      <c r="E14" s="56">
        <f>'приложение 1.1'!E16</f>
        <v>18307.22527</v>
      </c>
      <c r="F14" s="14" t="s">
        <v>26</v>
      </c>
      <c r="G14" s="11"/>
      <c r="H14" s="7">
        <v>4209910</v>
      </c>
      <c r="I14" s="11" t="s">
        <v>19</v>
      </c>
      <c r="J14" s="107"/>
      <c r="K14" s="13"/>
    </row>
    <row r="15" spans="1:11" ht="38.25" customHeight="1">
      <c r="A15" s="42" t="s">
        <v>36</v>
      </c>
      <c r="B15" s="12" t="str">
        <f>'приложение 1.1'!B17</f>
        <v>Межбюджетные трансферты на стимулирующие выплаты в муниципальных бюджетных дошкольных образовательных учреждениях</v>
      </c>
      <c r="C15" s="112"/>
      <c r="D15" s="113"/>
      <c r="E15" s="56">
        <f>'приложение 1.1'!E17</f>
        <v>16512.98134</v>
      </c>
      <c r="F15" s="14" t="s">
        <v>26</v>
      </c>
      <c r="G15" s="11"/>
      <c r="H15" s="7">
        <v>4209910</v>
      </c>
      <c r="I15" s="11" t="s">
        <v>19</v>
      </c>
      <c r="J15" s="107"/>
      <c r="K15" s="13"/>
    </row>
    <row r="16" spans="1:11" ht="41.25" customHeight="1">
      <c r="A16" s="42" t="s">
        <v>40</v>
      </c>
      <c r="B16" s="12" t="str">
        <f>'приложение 1.1'!B18</f>
        <v>Субсидия на развитие инфраструктуры дошкольного образования муниципальных образований Томской области</v>
      </c>
      <c r="C16" s="114"/>
      <c r="D16" s="115"/>
      <c r="E16" s="56">
        <f>'приложение 1.1'!E18</f>
        <v>16727.02241</v>
      </c>
      <c r="F16" s="14" t="s">
        <v>26</v>
      </c>
      <c r="G16" s="11"/>
      <c r="H16" s="7">
        <v>4209910</v>
      </c>
      <c r="I16" s="11" t="s">
        <v>19</v>
      </c>
      <c r="J16" s="94"/>
      <c r="K16" s="13"/>
    </row>
    <row r="17" spans="1:11" ht="14.25" customHeight="1">
      <c r="A17" s="72" t="s">
        <v>16</v>
      </c>
      <c r="B17" s="73"/>
      <c r="C17" s="70"/>
      <c r="D17" s="71"/>
      <c r="E17" s="56">
        <f>SUM(E12:E16)</f>
        <v>706266.2928200001</v>
      </c>
      <c r="F17" s="11"/>
      <c r="G17" s="11"/>
      <c r="H17" s="7"/>
      <c r="I17" s="11"/>
      <c r="J17" s="11"/>
      <c r="K17" s="13"/>
    </row>
    <row r="18" spans="1:11" ht="53.25" customHeight="1">
      <c r="A18" s="9" t="s">
        <v>12</v>
      </c>
      <c r="B18" s="10" t="str">
        <f>'приложение 1.1'!B20</f>
        <v>Финансирование выполнения муниципального задания муниципальными автономными дошкольными образовательными учреждениями в форме субсидий</v>
      </c>
      <c r="C18" s="70"/>
      <c r="D18" s="71"/>
      <c r="E18" s="56"/>
      <c r="F18" s="11"/>
      <c r="G18" s="11"/>
      <c r="H18" s="7"/>
      <c r="I18" s="11"/>
      <c r="J18" s="11"/>
      <c r="K18" s="13"/>
    </row>
    <row r="19" spans="1:11" ht="55.5" customHeight="1">
      <c r="A19" s="11" t="s">
        <v>13</v>
      </c>
      <c r="B19" s="12" t="str">
        <f>'приложение 1.1'!B21</f>
        <v>Обеспечение функционирования муниципальных автономных дошкольных образовательных учреждений</v>
      </c>
      <c r="C19" s="110" t="s">
        <v>43</v>
      </c>
      <c r="D19" s="111"/>
      <c r="E19" s="57">
        <f>'приложение 1.1'!E21</f>
        <v>258712.69999999998</v>
      </c>
      <c r="F19" s="14" t="s">
        <v>26</v>
      </c>
      <c r="G19" s="14"/>
      <c r="H19" s="7">
        <v>4209910</v>
      </c>
      <c r="I19" s="14" t="s">
        <v>25</v>
      </c>
      <c r="J19" s="84" t="s">
        <v>22</v>
      </c>
      <c r="K19" s="13"/>
    </row>
    <row r="20" spans="1:11" ht="51.75" customHeight="1">
      <c r="A20" s="11" t="s">
        <v>14</v>
      </c>
      <c r="B20" s="12" t="str">
        <f>'приложение 1.1'!B22</f>
        <v>Субсидия МАДОУ "Детский сад комбинированного вида № 60 г.Томска" в целях проведения капитального ремонта здания </v>
      </c>
      <c r="C20" s="116"/>
      <c r="D20" s="117"/>
      <c r="E20" s="57">
        <f>'приложение 1.1'!E22</f>
        <v>3000</v>
      </c>
      <c r="F20" s="14" t="s">
        <v>26</v>
      </c>
      <c r="G20" s="14"/>
      <c r="H20" s="7">
        <v>4209910</v>
      </c>
      <c r="I20" s="14" t="s">
        <v>25</v>
      </c>
      <c r="J20" s="84"/>
      <c r="K20" s="13"/>
    </row>
    <row r="21" spans="1:11" ht="42" customHeight="1">
      <c r="A21" s="11" t="s">
        <v>28</v>
      </c>
      <c r="B21" s="12" t="str">
        <f>'приложение 1.1'!B23</f>
        <v>Осуществление отдельных государственных полномочий по воспитанию и обучению детей-инвалидов в муниципальных автономных дошкольных образовательных учреждениях</v>
      </c>
      <c r="C21" s="116"/>
      <c r="D21" s="117"/>
      <c r="E21" s="57">
        <f>'приложение 1.1'!E23</f>
        <v>2848.4962</v>
      </c>
      <c r="F21" s="14" t="s">
        <v>26</v>
      </c>
      <c r="G21" s="14"/>
      <c r="H21" s="7">
        <v>4209910</v>
      </c>
      <c r="I21" s="14" t="s">
        <v>25</v>
      </c>
      <c r="J21" s="102" t="s">
        <v>9</v>
      </c>
      <c r="K21" s="13"/>
    </row>
    <row r="22" spans="1:11" ht="39.75" customHeight="1">
      <c r="A22" s="11" t="s">
        <v>37</v>
      </c>
      <c r="B22" s="12" t="str">
        <f>'приложение 1.1'!B24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22" s="116"/>
      <c r="D22" s="117"/>
      <c r="E22" s="57">
        <f>'приложение 1.1'!E24</f>
        <v>6996.29467</v>
      </c>
      <c r="F22" s="14" t="s">
        <v>26</v>
      </c>
      <c r="G22" s="14"/>
      <c r="H22" s="7">
        <v>4209910</v>
      </c>
      <c r="I22" s="14" t="s">
        <v>25</v>
      </c>
      <c r="J22" s="102"/>
      <c r="K22" s="13"/>
    </row>
    <row r="23" spans="1:11" ht="30" customHeight="1">
      <c r="A23" s="11" t="s">
        <v>38</v>
      </c>
      <c r="B23" s="12" t="str">
        <f>'приложение 1.1'!B25</f>
        <v>Межбюджетные трансферты на стимулирующие выплаты в муниципальных автономных дошкольных образовательных учреждениях</v>
      </c>
      <c r="C23" s="116"/>
      <c r="D23" s="117"/>
      <c r="E23" s="57">
        <f>'приложение 1.1'!E25</f>
        <v>6344.01866</v>
      </c>
      <c r="F23" s="14" t="s">
        <v>26</v>
      </c>
      <c r="G23" s="14"/>
      <c r="H23" s="7">
        <v>4209910</v>
      </c>
      <c r="I23" s="14" t="s">
        <v>25</v>
      </c>
      <c r="J23" s="102"/>
      <c r="K23" s="13"/>
    </row>
    <row r="24" spans="1:11" ht="42" customHeight="1">
      <c r="A24" s="11" t="s">
        <v>42</v>
      </c>
      <c r="B24" s="12" t="str">
        <f>'приложение 1.1'!B26</f>
        <v>Межбюджетные трансферты общего характера из резервного фонда Администрации Томской области</v>
      </c>
      <c r="C24" s="116"/>
      <c r="D24" s="117"/>
      <c r="E24" s="57">
        <f>'приложение 1.1'!E26</f>
        <v>1533.93895</v>
      </c>
      <c r="F24" s="14" t="s">
        <v>26</v>
      </c>
      <c r="G24" s="14"/>
      <c r="H24" s="7">
        <v>4209910</v>
      </c>
      <c r="I24" s="14" t="s">
        <v>25</v>
      </c>
      <c r="J24" s="102"/>
      <c r="K24" s="13"/>
    </row>
    <row r="25" spans="1:11" ht="39.75" customHeight="1">
      <c r="A25" s="11" t="s">
        <v>45</v>
      </c>
      <c r="B25" s="12" t="str">
        <f>'приложение 1.1'!B27</f>
        <v>Субсидия на развитие инфраструктуры дошкольного образования муниципальных образований Томской области</v>
      </c>
      <c r="C25" s="116"/>
      <c r="D25" s="117"/>
      <c r="E25" s="57">
        <f>'приложение 1.1'!E27</f>
        <v>2272.977589999995</v>
      </c>
      <c r="F25" s="14" t="s">
        <v>26</v>
      </c>
      <c r="G25" s="14"/>
      <c r="H25" s="7">
        <v>4209910</v>
      </c>
      <c r="I25" s="14" t="s">
        <v>25</v>
      </c>
      <c r="J25" s="102"/>
      <c r="K25" s="13"/>
    </row>
    <row r="26" spans="1:11" ht="39.75" customHeight="1">
      <c r="A26" s="103" t="s">
        <v>47</v>
      </c>
      <c r="B26" s="105" t="str">
        <f>'приложение 1.1'!B28</f>
        <v>Субсидия МАДОУ "Центр развития ребенка - детский сад № 85" на закупку оборудования</v>
      </c>
      <c r="C26" s="116"/>
      <c r="D26" s="117"/>
      <c r="E26" s="57">
        <f>'приложение 1.1'!E28</f>
        <v>2336.45</v>
      </c>
      <c r="F26" s="14" t="s">
        <v>26</v>
      </c>
      <c r="G26" s="14"/>
      <c r="H26" s="7">
        <v>4209910</v>
      </c>
      <c r="I26" s="14" t="s">
        <v>25</v>
      </c>
      <c r="J26" s="102"/>
      <c r="K26" s="13"/>
    </row>
    <row r="27" spans="1:11" ht="63" customHeight="1">
      <c r="A27" s="104"/>
      <c r="B27" s="106"/>
      <c r="C27" s="116"/>
      <c r="D27" s="117"/>
      <c r="E27" s="57">
        <f>'приложение 1.1'!E29</f>
        <v>259.6</v>
      </c>
      <c r="F27" s="14" t="s">
        <v>26</v>
      </c>
      <c r="G27" s="14"/>
      <c r="H27" s="7">
        <v>4209910</v>
      </c>
      <c r="I27" s="14" t="s">
        <v>25</v>
      </c>
      <c r="J27" s="46" t="s">
        <v>22</v>
      </c>
      <c r="K27" s="13"/>
    </row>
    <row r="28" spans="1:11" ht="39.75" customHeight="1">
      <c r="A28" s="11" t="s">
        <v>49</v>
      </c>
      <c r="B28" s="12" t="str">
        <f>'приложение 1.1'!B30</f>
        <v>Субсидия  МАДОУ Детский сад №13 г. Томска в целях проведения капитального ремонта здания</v>
      </c>
      <c r="C28" s="116"/>
      <c r="D28" s="117"/>
      <c r="E28" s="57">
        <f>'приложение 1.1'!E30</f>
        <v>49660</v>
      </c>
      <c r="F28" s="14" t="s">
        <v>26</v>
      </c>
      <c r="G28" s="14"/>
      <c r="H28" s="7">
        <v>4209910</v>
      </c>
      <c r="I28" s="14" t="s">
        <v>25</v>
      </c>
      <c r="J28" s="102" t="s">
        <v>9</v>
      </c>
      <c r="K28" s="13"/>
    </row>
    <row r="29" spans="1:11" ht="39.75" customHeight="1">
      <c r="A29" s="11" t="s">
        <v>50</v>
      </c>
      <c r="B29" s="12" t="str">
        <f>'приложение 1.1'!B31</f>
        <v>Субсидия  МАДОУ детский сад общеразвивающего вида № 61 г. Томска в целях проведения капитального ремонта здания</v>
      </c>
      <c r="C29" s="118"/>
      <c r="D29" s="119"/>
      <c r="E29" s="57">
        <f>'приложение 1.1'!E31</f>
        <v>13811</v>
      </c>
      <c r="F29" s="14" t="s">
        <v>26</v>
      </c>
      <c r="G29" s="14"/>
      <c r="H29" s="7">
        <v>4209910</v>
      </c>
      <c r="I29" s="14" t="s">
        <v>25</v>
      </c>
      <c r="J29" s="102"/>
      <c r="K29" s="13"/>
    </row>
    <row r="30" spans="1:11" ht="13.5" customHeight="1">
      <c r="A30" s="72" t="s">
        <v>16</v>
      </c>
      <c r="B30" s="73"/>
      <c r="C30" s="70"/>
      <c r="D30" s="71"/>
      <c r="E30" s="57">
        <f>SUM(E19:E29)</f>
        <v>347775.4760699999</v>
      </c>
      <c r="F30" s="29"/>
      <c r="G30" s="14"/>
      <c r="H30" s="15"/>
      <c r="I30" s="14"/>
      <c r="J30" s="14"/>
      <c r="K30" s="13"/>
    </row>
    <row r="31" spans="1:10" s="41" customFormat="1" ht="59.25" customHeight="1">
      <c r="A31" s="35" t="s">
        <v>24</v>
      </c>
      <c r="B31" s="36" t="str">
        <f>'приложение 1.1'!B33</f>
        <v>Закупка муниципальных услуг у немуниципального дошкольного образовательного учреждения</v>
      </c>
      <c r="C31" s="108" t="s">
        <v>34</v>
      </c>
      <c r="D31" s="109"/>
      <c r="E31" s="55">
        <f>'приложение 1.1'!E33</f>
        <v>0</v>
      </c>
      <c r="F31" s="39" t="s">
        <v>26</v>
      </c>
      <c r="G31" s="39"/>
      <c r="H31" s="40">
        <v>4209910</v>
      </c>
      <c r="I31" s="39" t="s">
        <v>19</v>
      </c>
      <c r="J31" s="39" t="s">
        <v>22</v>
      </c>
    </row>
    <row r="32" spans="1:10" ht="12.75">
      <c r="A32" s="86" t="s">
        <v>21</v>
      </c>
      <c r="B32" s="86"/>
      <c r="C32" s="86"/>
      <c r="D32" s="86"/>
      <c r="E32" s="58">
        <f>E31+E30+E17</f>
        <v>1054041.76889</v>
      </c>
      <c r="F32" s="84"/>
      <c r="G32" s="84"/>
      <c r="H32" s="84"/>
      <c r="I32" s="84"/>
      <c r="J32" s="84"/>
    </row>
    <row r="33" spans="1:10" ht="15.75">
      <c r="A33" s="48" t="s">
        <v>54</v>
      </c>
      <c r="B33" s="17"/>
      <c r="C33" s="17"/>
      <c r="D33" s="18"/>
      <c r="E33" s="59"/>
      <c r="F33" s="19"/>
      <c r="G33" s="19"/>
      <c r="H33" s="17"/>
      <c r="I33" s="19"/>
      <c r="J33" s="23"/>
    </row>
    <row r="34" spans="1:10" ht="51">
      <c r="A34" s="69" t="s">
        <v>16</v>
      </c>
      <c r="B34" s="62"/>
      <c r="C34" s="62"/>
      <c r="D34" s="63"/>
      <c r="E34" s="60">
        <f>E12+E20+E19+E27</f>
        <v>913502.1</v>
      </c>
      <c r="F34" s="67"/>
      <c r="G34" s="67"/>
      <c r="H34" s="67"/>
      <c r="I34" s="67"/>
      <c r="J34" s="7" t="s">
        <v>22</v>
      </c>
    </row>
    <row r="35" spans="1:10" ht="12.75">
      <c r="A35" s="69" t="s">
        <v>16</v>
      </c>
      <c r="B35" s="62"/>
      <c r="C35" s="62"/>
      <c r="D35" s="63"/>
      <c r="E35" s="60">
        <f>SUM(E13:E16,E21:E26,E28:E29)</f>
        <v>140539.66888999997</v>
      </c>
      <c r="F35" s="67"/>
      <c r="G35" s="67"/>
      <c r="H35" s="67"/>
      <c r="I35" s="67"/>
      <c r="J35" s="7" t="s">
        <v>9</v>
      </c>
    </row>
    <row r="36" ht="12.75">
      <c r="E36" s="34"/>
    </row>
  </sheetData>
  <mergeCells count="37">
    <mergeCell ref="J13:J16"/>
    <mergeCell ref="F34:I34"/>
    <mergeCell ref="C31:D31"/>
    <mergeCell ref="C12:D16"/>
    <mergeCell ref="C19:D29"/>
    <mergeCell ref="J19:J20"/>
    <mergeCell ref="J21:J26"/>
    <mergeCell ref="J28:J29"/>
    <mergeCell ref="F35:I35"/>
    <mergeCell ref="F32:J32"/>
    <mergeCell ref="A34:D34"/>
    <mergeCell ref="A35:D35"/>
    <mergeCell ref="A32:D32"/>
    <mergeCell ref="A30:B30"/>
    <mergeCell ref="C30:D30"/>
    <mergeCell ref="A17:B17"/>
    <mergeCell ref="C17:D17"/>
    <mergeCell ref="C18:D18"/>
    <mergeCell ref="A26:A27"/>
    <mergeCell ref="B26:B27"/>
    <mergeCell ref="C10:D10"/>
    <mergeCell ref="F10:I10"/>
    <mergeCell ref="C11:D11"/>
    <mergeCell ref="F12:G12"/>
    <mergeCell ref="K7:K10"/>
    <mergeCell ref="E8:E9"/>
    <mergeCell ref="F8:G9"/>
    <mergeCell ref="H8:H9"/>
    <mergeCell ref="I8:I9"/>
    <mergeCell ref="F1:J1"/>
    <mergeCell ref="B2:J4"/>
    <mergeCell ref="A6:A9"/>
    <mergeCell ref="B6:B9"/>
    <mergeCell ref="C6:D9"/>
    <mergeCell ref="E6:E7"/>
    <mergeCell ref="F6:I7"/>
    <mergeCell ref="J6:J9"/>
  </mergeCells>
  <printOptions horizontalCentered="1"/>
  <pageMargins left="0" right="0" top="0" bottom="0" header="0.5118110236220472" footer="0.5118110236220472"/>
  <pageSetup fitToHeight="2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="85" zoomScaleSheetLayoutView="85" workbookViewId="0" topLeftCell="A1">
      <selection activeCell="O14" sqref="O14"/>
    </sheetView>
  </sheetViews>
  <sheetFormatPr defaultColWidth="9.140625" defaultRowHeight="12.75"/>
  <cols>
    <col min="1" max="1" width="3.8515625" style="0" customWidth="1"/>
    <col min="2" max="2" width="44.57421875" style="0" customWidth="1"/>
    <col min="3" max="3" width="10.00390625" style="0" customWidth="1"/>
    <col min="4" max="4" width="13.00390625" style="0" customWidth="1"/>
    <col min="5" max="5" width="13.57421875" style="0" customWidth="1"/>
    <col min="6" max="7" width="16.8515625" style="0" customWidth="1"/>
    <col min="8" max="8" width="9.28125" style="0" customWidth="1"/>
    <col min="9" max="9" width="5.28125" style="0" hidden="1" customWidth="1"/>
    <col min="10" max="11" width="8.7109375" style="0" customWidth="1"/>
    <col min="12" max="12" width="17.421875" style="0" customWidth="1"/>
    <col min="13" max="15" width="10.140625" style="0" bestFit="1" customWidth="1"/>
  </cols>
  <sheetData>
    <row r="1" spans="7:12" ht="12.75">
      <c r="G1" s="74" t="s">
        <v>67</v>
      </c>
      <c r="H1" s="74"/>
      <c r="I1" s="74"/>
      <c r="J1" s="74"/>
      <c r="K1" s="74"/>
      <c r="L1" s="74"/>
    </row>
    <row r="2" spans="1:12" ht="54" customHeight="1">
      <c r="A2" s="6"/>
      <c r="G2" s="74"/>
      <c r="H2" s="74"/>
      <c r="I2" s="74"/>
      <c r="J2" s="74"/>
      <c r="K2" s="74"/>
      <c r="L2" s="74"/>
    </row>
    <row r="3" spans="1:11" ht="15.75">
      <c r="A3" s="1"/>
      <c r="B3" s="76" t="s">
        <v>58</v>
      </c>
      <c r="C3" s="77"/>
      <c r="D3" s="77"/>
      <c r="E3" s="77"/>
      <c r="F3" s="77"/>
      <c r="G3" s="77"/>
      <c r="H3" s="77"/>
      <c r="I3" s="77"/>
      <c r="J3" s="77"/>
      <c r="K3" s="77"/>
    </row>
    <row r="4" spans="1:11" ht="18.75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8.75">
      <c r="A5" s="2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24" customHeight="1">
      <c r="A6" s="3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ht="15.75">
      <c r="A7" s="4"/>
    </row>
    <row r="8" spans="1:12" ht="31.5" customHeight="1">
      <c r="A8" s="75" t="s">
        <v>0</v>
      </c>
      <c r="B8" s="75" t="s">
        <v>1</v>
      </c>
      <c r="C8" s="75" t="s">
        <v>2</v>
      </c>
      <c r="D8" s="75" t="s">
        <v>3</v>
      </c>
      <c r="E8" s="70" t="s">
        <v>4</v>
      </c>
      <c r="F8" s="122"/>
      <c r="G8" s="71"/>
      <c r="H8" s="75" t="s">
        <v>53</v>
      </c>
      <c r="I8" s="75"/>
      <c r="J8" s="75"/>
      <c r="K8" s="75"/>
      <c r="L8" s="75" t="s">
        <v>5</v>
      </c>
    </row>
    <row r="9" spans="1:12" ht="15.75" customHeight="1">
      <c r="A9" s="75"/>
      <c r="B9" s="75"/>
      <c r="C9" s="75"/>
      <c r="D9" s="75"/>
      <c r="E9" s="70" t="s">
        <v>55</v>
      </c>
      <c r="F9" s="122"/>
      <c r="G9" s="71"/>
      <c r="H9" s="75"/>
      <c r="I9" s="75"/>
      <c r="J9" s="75"/>
      <c r="K9" s="75"/>
      <c r="L9" s="75"/>
    </row>
    <row r="10" spans="1:12" ht="12.75">
      <c r="A10" s="75"/>
      <c r="B10" s="75"/>
      <c r="C10" s="75"/>
      <c r="D10" s="75"/>
      <c r="E10" s="64">
        <v>2011</v>
      </c>
      <c r="F10" s="75">
        <v>2012</v>
      </c>
      <c r="G10" s="75">
        <v>2013</v>
      </c>
      <c r="H10" s="75" t="s">
        <v>15</v>
      </c>
      <c r="I10" s="75"/>
      <c r="J10" s="66" t="s">
        <v>6</v>
      </c>
      <c r="K10" s="66" t="s">
        <v>7</v>
      </c>
      <c r="L10" s="75"/>
    </row>
    <row r="11" spans="1:12" ht="12.75" customHeight="1">
      <c r="A11" s="75"/>
      <c r="B11" s="75"/>
      <c r="C11" s="75"/>
      <c r="D11" s="75"/>
      <c r="E11" s="65"/>
      <c r="F11" s="75"/>
      <c r="G11" s="75"/>
      <c r="H11" s="75"/>
      <c r="I11" s="75"/>
      <c r="J11" s="66"/>
      <c r="K11" s="66"/>
      <c r="L11" s="75"/>
    </row>
    <row r="12" spans="1:12" ht="12.7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5">
        <v>8</v>
      </c>
      <c r="I12" s="75"/>
      <c r="J12" s="75"/>
      <c r="K12" s="75"/>
      <c r="L12" s="7">
        <v>9</v>
      </c>
    </row>
    <row r="13" spans="1:12" ht="39" customHeight="1">
      <c r="A13" s="9" t="s">
        <v>10</v>
      </c>
      <c r="B13" s="10" t="s">
        <v>30</v>
      </c>
      <c r="C13" s="7"/>
      <c r="D13" s="7"/>
      <c r="E13" s="7"/>
      <c r="F13" s="8"/>
      <c r="G13" s="8"/>
      <c r="H13" s="7"/>
      <c r="I13" s="7"/>
      <c r="J13" s="7"/>
      <c r="K13" s="7"/>
      <c r="L13" s="7"/>
    </row>
    <row r="14" spans="1:12" ht="50.25" customHeight="1">
      <c r="A14" s="11" t="s">
        <v>11</v>
      </c>
      <c r="B14" s="12" t="s">
        <v>63</v>
      </c>
      <c r="C14" s="120" t="s">
        <v>33</v>
      </c>
      <c r="D14" s="120" t="s">
        <v>8</v>
      </c>
      <c r="E14" s="50">
        <v>651529.8</v>
      </c>
      <c r="F14" s="50">
        <v>566190.626</v>
      </c>
      <c r="G14" s="50">
        <v>566190.626</v>
      </c>
      <c r="H14" s="84" t="s">
        <v>26</v>
      </c>
      <c r="I14" s="84"/>
      <c r="J14" s="7">
        <v>4209910</v>
      </c>
      <c r="K14" s="11" t="s">
        <v>19</v>
      </c>
      <c r="L14" s="7" t="s">
        <v>22</v>
      </c>
    </row>
    <row r="15" spans="1:12" ht="53.25" customHeight="1">
      <c r="A15" s="11" t="s">
        <v>18</v>
      </c>
      <c r="B15" s="12" t="s">
        <v>64</v>
      </c>
      <c r="C15" s="107"/>
      <c r="D15" s="107"/>
      <c r="E15" s="50">
        <v>3189.2637999999997</v>
      </c>
      <c r="F15" s="50">
        <v>2893.41</v>
      </c>
      <c r="G15" s="50">
        <v>2893.41</v>
      </c>
      <c r="H15" s="11" t="s">
        <v>26</v>
      </c>
      <c r="I15" s="11"/>
      <c r="J15" s="7">
        <v>4209910</v>
      </c>
      <c r="K15" s="11" t="s">
        <v>19</v>
      </c>
      <c r="L15" s="120" t="s">
        <v>9</v>
      </c>
    </row>
    <row r="16" spans="1:12" ht="51.75" customHeight="1">
      <c r="A16" s="11" t="s">
        <v>17</v>
      </c>
      <c r="B16" s="12" t="s">
        <v>20</v>
      </c>
      <c r="C16" s="107"/>
      <c r="D16" s="107"/>
      <c r="E16" s="50">
        <v>18307.22527</v>
      </c>
      <c r="F16" s="50">
        <v>19699.805</v>
      </c>
      <c r="G16" s="50">
        <v>19699.805</v>
      </c>
      <c r="H16" s="11" t="s">
        <v>26</v>
      </c>
      <c r="I16" s="11"/>
      <c r="J16" s="7">
        <v>4209910</v>
      </c>
      <c r="K16" s="11" t="s">
        <v>19</v>
      </c>
      <c r="L16" s="107"/>
    </row>
    <row r="17" spans="1:12" ht="51.75" customHeight="1">
      <c r="A17" s="11" t="s">
        <v>36</v>
      </c>
      <c r="B17" s="12" t="s">
        <v>65</v>
      </c>
      <c r="C17" s="107"/>
      <c r="D17" s="107"/>
      <c r="E17" s="50">
        <v>16512.98134</v>
      </c>
      <c r="F17" s="50">
        <v>0</v>
      </c>
      <c r="G17" s="50">
        <v>0</v>
      </c>
      <c r="H17" s="11" t="s">
        <v>26</v>
      </c>
      <c r="I17" s="11"/>
      <c r="J17" s="7">
        <v>4209910</v>
      </c>
      <c r="K17" s="11" t="s">
        <v>19</v>
      </c>
      <c r="L17" s="107"/>
    </row>
    <row r="18" spans="1:12" ht="51.75" customHeight="1">
      <c r="A18" s="11" t="s">
        <v>40</v>
      </c>
      <c r="B18" s="12" t="s">
        <v>41</v>
      </c>
      <c r="C18" s="94"/>
      <c r="D18" s="94"/>
      <c r="E18" s="50">
        <v>16727.02241</v>
      </c>
      <c r="F18" s="50">
        <v>0</v>
      </c>
      <c r="G18" s="50">
        <v>0</v>
      </c>
      <c r="H18" s="11" t="s">
        <v>26</v>
      </c>
      <c r="I18" s="11"/>
      <c r="J18" s="7">
        <v>4209910</v>
      </c>
      <c r="K18" s="11" t="s">
        <v>19</v>
      </c>
      <c r="L18" s="94"/>
    </row>
    <row r="19" spans="1:12" ht="15" customHeight="1">
      <c r="A19" s="97" t="s">
        <v>16</v>
      </c>
      <c r="B19" s="97"/>
      <c r="C19" s="97"/>
      <c r="D19" s="97"/>
      <c r="E19" s="50">
        <f>SUM(E14:E18)</f>
        <v>706266.2928200001</v>
      </c>
      <c r="F19" s="50">
        <f>SUM(F14:F18)</f>
        <v>588783.8410000001</v>
      </c>
      <c r="G19" s="50">
        <f>SUM(G14:G18)</f>
        <v>588783.8410000001</v>
      </c>
      <c r="H19" s="11"/>
      <c r="I19" s="11"/>
      <c r="J19" s="7"/>
      <c r="K19" s="11"/>
      <c r="L19" s="7"/>
    </row>
    <row r="20" spans="1:12" ht="51.75" customHeight="1">
      <c r="A20" s="9" t="s">
        <v>12</v>
      </c>
      <c r="B20" s="10" t="s">
        <v>62</v>
      </c>
      <c r="C20" s="7"/>
      <c r="D20" s="7"/>
      <c r="E20" s="50"/>
      <c r="F20" s="50"/>
      <c r="G20" s="50"/>
      <c r="H20" s="7"/>
      <c r="I20" s="7"/>
      <c r="J20" s="7"/>
      <c r="K20" s="11"/>
      <c r="L20" s="15"/>
    </row>
    <row r="21" spans="1:12" ht="51.75" customHeight="1">
      <c r="A21" s="11" t="s">
        <v>13</v>
      </c>
      <c r="B21" s="12" t="s">
        <v>31</v>
      </c>
      <c r="C21" s="120" t="s">
        <v>33</v>
      </c>
      <c r="D21" s="120" t="s">
        <v>8</v>
      </c>
      <c r="E21" s="51">
        <f>261972.3-E22-E29</f>
        <v>258712.69999999998</v>
      </c>
      <c r="F21" s="50">
        <f>186650.501-F22</f>
        <v>180650.501</v>
      </c>
      <c r="G21" s="50">
        <f>180650.501-G22</f>
        <v>180650.501</v>
      </c>
      <c r="H21" s="11" t="s">
        <v>26</v>
      </c>
      <c r="I21" s="7"/>
      <c r="J21" s="7">
        <v>4209910</v>
      </c>
      <c r="K21" s="42" t="s">
        <v>25</v>
      </c>
      <c r="L21" s="75" t="s">
        <v>22</v>
      </c>
    </row>
    <row r="22" spans="1:12" ht="51.75" customHeight="1">
      <c r="A22" s="11" t="s">
        <v>14</v>
      </c>
      <c r="B22" s="12" t="s">
        <v>46</v>
      </c>
      <c r="C22" s="123"/>
      <c r="D22" s="123"/>
      <c r="E22" s="51">
        <v>3000</v>
      </c>
      <c r="F22" s="51">
        <v>6000</v>
      </c>
      <c r="G22" s="51">
        <v>0</v>
      </c>
      <c r="H22" s="11" t="s">
        <v>26</v>
      </c>
      <c r="I22" s="7"/>
      <c r="J22" s="7">
        <v>4209910</v>
      </c>
      <c r="K22" s="42" t="s">
        <v>25</v>
      </c>
      <c r="L22" s="75"/>
    </row>
    <row r="23" spans="1:12" ht="51.75" customHeight="1">
      <c r="A23" s="11" t="s">
        <v>28</v>
      </c>
      <c r="B23" s="12" t="s">
        <v>32</v>
      </c>
      <c r="C23" s="123"/>
      <c r="D23" s="123"/>
      <c r="E23" s="51">
        <v>2848.4962</v>
      </c>
      <c r="F23" s="50">
        <v>2331.49</v>
      </c>
      <c r="G23" s="50">
        <v>2331.49</v>
      </c>
      <c r="H23" s="11" t="s">
        <v>26</v>
      </c>
      <c r="I23" s="7"/>
      <c r="J23" s="7">
        <v>4209910</v>
      </c>
      <c r="K23" s="42" t="s">
        <v>25</v>
      </c>
      <c r="L23" s="125" t="s">
        <v>9</v>
      </c>
    </row>
    <row r="24" spans="1:12" ht="53.25" customHeight="1">
      <c r="A24" s="11" t="s">
        <v>37</v>
      </c>
      <c r="B24" s="12" t="s">
        <v>20</v>
      </c>
      <c r="C24" s="123"/>
      <c r="D24" s="123"/>
      <c r="E24" s="51">
        <v>6996.29467</v>
      </c>
      <c r="F24" s="50">
        <v>6689.195</v>
      </c>
      <c r="G24" s="50">
        <v>6689.195</v>
      </c>
      <c r="H24" s="11" t="s">
        <v>26</v>
      </c>
      <c r="I24" s="7"/>
      <c r="J24" s="7">
        <v>4209910</v>
      </c>
      <c r="K24" s="42" t="s">
        <v>25</v>
      </c>
      <c r="L24" s="125"/>
    </row>
    <row r="25" spans="1:12" ht="53.25" customHeight="1">
      <c r="A25" s="11" t="s">
        <v>38</v>
      </c>
      <c r="B25" s="12" t="s">
        <v>66</v>
      </c>
      <c r="C25" s="123"/>
      <c r="D25" s="123"/>
      <c r="E25" s="51">
        <v>6344.01866</v>
      </c>
      <c r="F25" s="51">
        <v>0</v>
      </c>
      <c r="G25" s="51">
        <v>0</v>
      </c>
      <c r="H25" s="11" t="s">
        <v>26</v>
      </c>
      <c r="I25" s="7"/>
      <c r="J25" s="7">
        <v>4209910</v>
      </c>
      <c r="K25" s="42" t="s">
        <v>25</v>
      </c>
      <c r="L25" s="125"/>
    </row>
    <row r="26" spans="1:12" ht="25.5">
      <c r="A26" s="11" t="s">
        <v>42</v>
      </c>
      <c r="B26" s="12" t="s">
        <v>39</v>
      </c>
      <c r="C26" s="123"/>
      <c r="D26" s="123"/>
      <c r="E26" s="51">
        <v>1533.93895</v>
      </c>
      <c r="F26" s="51">
        <v>0</v>
      </c>
      <c r="G26" s="51">
        <v>0</v>
      </c>
      <c r="H26" s="11" t="s">
        <v>26</v>
      </c>
      <c r="I26" s="7"/>
      <c r="J26" s="7">
        <v>4209910</v>
      </c>
      <c r="K26" s="42" t="s">
        <v>25</v>
      </c>
      <c r="L26" s="125"/>
    </row>
    <row r="27" spans="1:12" ht="38.25">
      <c r="A27" s="11" t="s">
        <v>45</v>
      </c>
      <c r="B27" s="12" t="s">
        <v>41</v>
      </c>
      <c r="C27" s="123"/>
      <c r="D27" s="123"/>
      <c r="E27" s="51">
        <f>65743.97759-E30-E31</f>
        <v>2272.977589999995</v>
      </c>
      <c r="F27" s="51">
        <v>0</v>
      </c>
      <c r="G27" s="51">
        <v>0</v>
      </c>
      <c r="H27" s="11" t="s">
        <v>26</v>
      </c>
      <c r="I27" s="7"/>
      <c r="J27" s="7">
        <v>4209910</v>
      </c>
      <c r="K27" s="42" t="s">
        <v>25</v>
      </c>
      <c r="L27" s="125"/>
    </row>
    <row r="28" spans="1:12" ht="25.5" customHeight="1">
      <c r="A28" s="103" t="s">
        <v>47</v>
      </c>
      <c r="B28" s="105" t="s">
        <v>48</v>
      </c>
      <c r="C28" s="123"/>
      <c r="D28" s="123"/>
      <c r="E28" s="51">
        <v>2336.45</v>
      </c>
      <c r="F28" s="51">
        <v>0</v>
      </c>
      <c r="G28" s="51">
        <v>0</v>
      </c>
      <c r="H28" s="11" t="s">
        <v>26</v>
      </c>
      <c r="I28" s="7"/>
      <c r="J28" s="7">
        <v>4209910</v>
      </c>
      <c r="K28" s="42" t="s">
        <v>25</v>
      </c>
      <c r="L28" s="125"/>
    </row>
    <row r="29" spans="1:12" ht="51">
      <c r="A29" s="104"/>
      <c r="B29" s="106"/>
      <c r="C29" s="123"/>
      <c r="D29" s="123"/>
      <c r="E29" s="51">
        <v>259.6</v>
      </c>
      <c r="F29" s="51">
        <v>0</v>
      </c>
      <c r="G29" s="51">
        <v>0</v>
      </c>
      <c r="H29" s="11" t="s">
        <v>26</v>
      </c>
      <c r="I29" s="7"/>
      <c r="J29" s="7">
        <v>4209910</v>
      </c>
      <c r="K29" s="42" t="s">
        <v>25</v>
      </c>
      <c r="L29" s="49" t="s">
        <v>22</v>
      </c>
    </row>
    <row r="30" spans="1:12" ht="25.5">
      <c r="A30" s="11" t="s">
        <v>49</v>
      </c>
      <c r="B30" s="12" t="s">
        <v>51</v>
      </c>
      <c r="C30" s="123"/>
      <c r="D30" s="123"/>
      <c r="E30" s="51">
        <v>49660</v>
      </c>
      <c r="F30" s="51">
        <v>0</v>
      </c>
      <c r="G30" s="51">
        <v>0</v>
      </c>
      <c r="H30" s="11" t="s">
        <v>26</v>
      </c>
      <c r="I30" s="7"/>
      <c r="J30" s="7">
        <v>4209910</v>
      </c>
      <c r="K30" s="42" t="s">
        <v>25</v>
      </c>
      <c r="L30" s="125" t="s">
        <v>9</v>
      </c>
    </row>
    <row r="31" spans="1:12" ht="38.25">
      <c r="A31" s="11" t="s">
        <v>50</v>
      </c>
      <c r="B31" s="12" t="s">
        <v>52</v>
      </c>
      <c r="C31" s="124"/>
      <c r="D31" s="124"/>
      <c r="E31" s="51">
        <v>13811</v>
      </c>
      <c r="F31" s="51">
        <v>0</v>
      </c>
      <c r="G31" s="51">
        <v>0</v>
      </c>
      <c r="H31" s="11" t="s">
        <v>26</v>
      </c>
      <c r="I31" s="7"/>
      <c r="J31" s="7">
        <v>4209910</v>
      </c>
      <c r="K31" s="42" t="s">
        <v>25</v>
      </c>
      <c r="L31" s="125"/>
    </row>
    <row r="32" spans="1:12" ht="13.5" customHeight="1">
      <c r="A32" s="97" t="s">
        <v>16</v>
      </c>
      <c r="B32" s="97"/>
      <c r="C32" s="97"/>
      <c r="D32" s="97"/>
      <c r="E32" s="51">
        <f>SUM(E21:E31)</f>
        <v>347775.4760699999</v>
      </c>
      <c r="F32" s="51">
        <f>SUM(F21:F31)</f>
        <v>195671.186</v>
      </c>
      <c r="G32" s="51">
        <f>SUM(G21:G31)</f>
        <v>189671.186</v>
      </c>
      <c r="H32" s="7"/>
      <c r="I32" s="7"/>
      <c r="J32" s="7"/>
      <c r="K32" s="11"/>
      <c r="L32" s="45"/>
    </row>
    <row r="33" spans="1:12" s="38" customFormat="1" ht="54" customHeight="1">
      <c r="A33" s="35" t="s">
        <v>24</v>
      </c>
      <c r="B33" s="36" t="s">
        <v>27</v>
      </c>
      <c r="C33" s="7" t="s">
        <v>33</v>
      </c>
      <c r="D33" s="30" t="s">
        <v>8</v>
      </c>
      <c r="E33" s="50">
        <v>0</v>
      </c>
      <c r="F33" s="50">
        <v>1726</v>
      </c>
      <c r="G33" s="50">
        <v>1726</v>
      </c>
      <c r="H33" s="121" t="s">
        <v>26</v>
      </c>
      <c r="I33" s="121"/>
      <c r="J33" s="30">
        <v>4209910</v>
      </c>
      <c r="K33" s="37" t="s">
        <v>19</v>
      </c>
      <c r="L33" s="30" t="s">
        <v>22</v>
      </c>
    </row>
    <row r="34" spans="1:12" ht="19.5" customHeight="1">
      <c r="A34" s="97" t="s">
        <v>16</v>
      </c>
      <c r="B34" s="97"/>
      <c r="C34" s="97"/>
      <c r="D34" s="97"/>
      <c r="E34" s="50">
        <f>E33</f>
        <v>0</v>
      </c>
      <c r="F34" s="50">
        <f>F33</f>
        <v>1726</v>
      </c>
      <c r="G34" s="50">
        <f>G33</f>
        <v>1726</v>
      </c>
      <c r="H34" s="14"/>
      <c r="I34" s="14"/>
      <c r="J34" s="15"/>
      <c r="K34" s="14"/>
      <c r="L34" s="15"/>
    </row>
    <row r="35" spans="1:12" ht="14.25" customHeight="1">
      <c r="A35" s="86" t="s">
        <v>21</v>
      </c>
      <c r="B35" s="86"/>
      <c r="C35" s="86"/>
      <c r="D35" s="86"/>
      <c r="E35" s="52">
        <f>E19+E32+E34</f>
        <v>1054041.76889</v>
      </c>
      <c r="F35" s="52">
        <f>F19+F32+F34</f>
        <v>786181.0270000001</v>
      </c>
      <c r="G35" s="52">
        <f>G19+G32+G34</f>
        <v>780181.0270000001</v>
      </c>
      <c r="H35" s="43"/>
      <c r="I35" s="11"/>
      <c r="J35" s="7"/>
      <c r="K35" s="11"/>
      <c r="L35" s="7"/>
    </row>
    <row r="36" spans="1:13" s="27" customFormat="1" ht="12.75">
      <c r="A36" s="47" t="s">
        <v>54</v>
      </c>
      <c r="B36" s="26"/>
      <c r="C36" s="20"/>
      <c r="D36" s="20"/>
      <c r="E36" s="53"/>
      <c r="F36" s="53"/>
      <c r="G36" s="53"/>
      <c r="H36" s="20"/>
      <c r="I36" s="20"/>
      <c r="J36" s="20"/>
      <c r="K36" s="20"/>
      <c r="L36" s="28"/>
      <c r="M36" s="21"/>
    </row>
    <row r="37" spans="1:13" s="27" customFormat="1" ht="51">
      <c r="A37" s="68" t="s">
        <v>16</v>
      </c>
      <c r="B37" s="68"/>
      <c r="C37" s="68"/>
      <c r="D37" s="68"/>
      <c r="E37" s="54">
        <f>E14+E21+E22+E33+E29</f>
        <v>913502.1</v>
      </c>
      <c r="F37" s="54">
        <f>F14+F21+F22+F33</f>
        <v>754567.1270000001</v>
      </c>
      <c r="G37" s="54">
        <f>G14+G21+G22+G33</f>
        <v>748567.1270000001</v>
      </c>
      <c r="H37" s="67"/>
      <c r="I37" s="67"/>
      <c r="J37" s="67"/>
      <c r="K37" s="67"/>
      <c r="L37" s="7" t="s">
        <v>22</v>
      </c>
      <c r="M37" s="21"/>
    </row>
    <row r="38" spans="1:13" s="27" customFormat="1" ht="12.75">
      <c r="A38" s="68" t="s">
        <v>16</v>
      </c>
      <c r="B38" s="68"/>
      <c r="C38" s="68"/>
      <c r="D38" s="68"/>
      <c r="E38" s="54">
        <f>SUM(E15:E18)+SUM(E23:E28)+SUM(E30:E31)</f>
        <v>140539.66889</v>
      </c>
      <c r="F38" s="54">
        <f>SUM(F15:F18)+SUM(F23:F31)</f>
        <v>31613.9</v>
      </c>
      <c r="G38" s="54">
        <f>SUM(G15:G18)+SUM(G23:G31)</f>
        <v>31613.9</v>
      </c>
      <c r="H38" s="67"/>
      <c r="I38" s="67"/>
      <c r="J38" s="67"/>
      <c r="K38" s="67"/>
      <c r="L38" s="31" t="s">
        <v>9</v>
      </c>
      <c r="M38" s="21"/>
    </row>
    <row r="39" ht="12.75">
      <c r="E39" s="33"/>
    </row>
    <row r="40" ht="12.75">
      <c r="E40" s="33"/>
    </row>
    <row r="41" spans="5:7" ht="12.75">
      <c r="E41" s="33"/>
      <c r="F41" s="33"/>
      <c r="G41" s="33"/>
    </row>
    <row r="42" spans="5:7" ht="12.75">
      <c r="E42" s="33"/>
      <c r="F42" s="33"/>
      <c r="G42" s="33"/>
    </row>
    <row r="43" spans="5:8" ht="12.75">
      <c r="E43" s="33"/>
      <c r="F43" s="33"/>
      <c r="G43" s="33"/>
      <c r="H43" s="33"/>
    </row>
    <row r="44" ht="12.75">
      <c r="H44" s="33"/>
    </row>
    <row r="45" ht="12.75">
      <c r="F45" s="33"/>
    </row>
  </sheetData>
  <mergeCells count="37">
    <mergeCell ref="A34:D34"/>
    <mergeCell ref="C21:C31"/>
    <mergeCell ref="D21:D31"/>
    <mergeCell ref="L21:L22"/>
    <mergeCell ref="A32:D32"/>
    <mergeCell ref="A28:A29"/>
    <mergeCell ref="B28:B29"/>
    <mergeCell ref="L23:L28"/>
    <mergeCell ref="L30:L31"/>
    <mergeCell ref="H37:K37"/>
    <mergeCell ref="H38:K38"/>
    <mergeCell ref="A37:D37"/>
    <mergeCell ref="A38:D38"/>
    <mergeCell ref="A35:D35"/>
    <mergeCell ref="H33:I33"/>
    <mergeCell ref="B3:K6"/>
    <mergeCell ref="G1:L2"/>
    <mergeCell ref="J10:J11"/>
    <mergeCell ref="K10:K11"/>
    <mergeCell ref="H8:K9"/>
    <mergeCell ref="E8:G8"/>
    <mergeCell ref="E9:G9"/>
    <mergeCell ref="E10:E11"/>
    <mergeCell ref="A8:A11"/>
    <mergeCell ref="B8:B11"/>
    <mergeCell ref="C8:C11"/>
    <mergeCell ref="D8:D11"/>
    <mergeCell ref="A19:D19"/>
    <mergeCell ref="H12:K12"/>
    <mergeCell ref="H10:I11"/>
    <mergeCell ref="L15:L18"/>
    <mergeCell ref="H14:I14"/>
    <mergeCell ref="C14:C18"/>
    <mergeCell ref="D14:D18"/>
    <mergeCell ref="L8:L11"/>
    <mergeCell ref="F10:F11"/>
    <mergeCell ref="G10:G11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2011-12-22T05:12:59Z</cp:lastPrinted>
  <dcterms:created xsi:type="dcterms:W3CDTF">1996-10-08T23:32:33Z</dcterms:created>
  <dcterms:modified xsi:type="dcterms:W3CDTF">2012-05-05T07:48:52Z</dcterms:modified>
  <cp:category/>
  <cp:version/>
  <cp:contentType/>
  <cp:contentStatus/>
</cp:coreProperties>
</file>