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25" activeTab="3"/>
  </bookViews>
  <sheets>
    <sheet name="приложение 2.4" sheetId="1" r:id="rId1"/>
    <sheet name="приложение 2.3" sheetId="2" r:id="rId2"/>
    <sheet name="приложение 2.2" sheetId="3" r:id="rId3"/>
    <sheet name="приложение 2.1" sheetId="4" r:id="rId4"/>
  </sheets>
  <definedNames>
    <definedName name="_xlnm.Print_Titles" localSheetId="3">'приложение 2.1'!$8:$10</definedName>
    <definedName name="_xlnm.Print_Titles" localSheetId="2">'приложение 2.2'!$6:$9</definedName>
    <definedName name="_xlnm.Print_Titles" localSheetId="1">'приложение 2.3'!$6:$8</definedName>
    <definedName name="_xlnm.Print_Area" localSheetId="3">'приложение 2.1'!$A$1:$L$50</definedName>
    <definedName name="_xlnm.Print_Area" localSheetId="2">'приложение 2.2'!$A$1:$J$47</definedName>
    <definedName name="_xlnm.Print_Area" localSheetId="0">'приложение 2.4'!$A$1:$J$37</definedName>
  </definedNames>
  <calcPr fullCalcOnLoad="1"/>
</workbook>
</file>

<file path=xl/sharedStrings.xml><?xml version="1.0" encoding="utf-8"?>
<sst xmlns="http://schemas.openxmlformats.org/spreadsheetml/2006/main" count="481" uniqueCount="91">
  <si>
    <t>№№ п/п</t>
  </si>
  <si>
    <t>Программные мероприятия</t>
  </si>
  <si>
    <t>Срок проведения</t>
  </si>
  <si>
    <t>Исполнитель</t>
  </si>
  <si>
    <t>Финансовые затраты</t>
  </si>
  <si>
    <t>Источник финансирования</t>
  </si>
  <si>
    <t>Целевая статья</t>
  </si>
  <si>
    <t>Вид расходов</t>
  </si>
  <si>
    <t>Департамент образования</t>
  </si>
  <si>
    <t>Областной бюджет</t>
  </si>
  <si>
    <t>1.</t>
  </si>
  <si>
    <t>1.1</t>
  </si>
  <si>
    <t>2.</t>
  </si>
  <si>
    <t>2.1</t>
  </si>
  <si>
    <t>2.2</t>
  </si>
  <si>
    <t>Раздел, подраздел</t>
  </si>
  <si>
    <t>Итого:</t>
  </si>
  <si>
    <t>1.3</t>
  </si>
  <si>
    <t>1.2</t>
  </si>
  <si>
    <t>2.3</t>
  </si>
  <si>
    <t>0702</t>
  </si>
  <si>
    <t>2.4</t>
  </si>
  <si>
    <t>1.4</t>
  </si>
  <si>
    <t>001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</si>
  <si>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</si>
  <si>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 xml:space="preserve">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руководителю </t>
  </si>
  <si>
    <t>ВСЕГО:</t>
  </si>
  <si>
    <t>Бюджет муниципального образования "Город Томск"</t>
  </si>
  <si>
    <t>Обеспечение содержания зданий и оплаты коммунальных расходов муниципального общеобразовательного учреждения</t>
  </si>
  <si>
    <t>Объем реализации</t>
  </si>
  <si>
    <t>Обеспечение деятельности 1 общеобразовательной школы-интерната</t>
  </si>
  <si>
    <t xml:space="preserve"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 </t>
  </si>
  <si>
    <t>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руководителю</t>
  </si>
  <si>
    <t>Осуществление регулярной деятельности муниципального общеобразовательного учреждения школы-интерната</t>
  </si>
  <si>
    <t>1.5</t>
  </si>
  <si>
    <t>2.5</t>
  </si>
  <si>
    <t>Доплаты к ежемесячному денежному вознаграждению за классное руководство в классах с наполняемостью свыше 25 человек</t>
  </si>
  <si>
    <t>3.</t>
  </si>
  <si>
    <t>Осуществление регулярной деятельности  муниципального оздоровительного образовательного учреждения санаторного типа для детей, нуждающихся в длительном лечении</t>
  </si>
  <si>
    <t>3.1</t>
  </si>
  <si>
    <t xml:space="preserve">Предоставления  общедоступного и бесплатного    начального общего, основного общего, среднего (полного)  общего  образования по основным общеобразовательным программам  </t>
  </si>
  <si>
    <t>3.2</t>
  </si>
  <si>
    <t xml:space="preserve">Обеспечение деятельности 1 оздоровительного образовательного учреждения санаторного типа </t>
  </si>
  <si>
    <t xml:space="preserve"> </t>
  </si>
  <si>
    <t xml:space="preserve">Обеспечение одеждой, обувью, мягким инвентарем, оборудованием и единовременным пособием выпускников муниципальных и негосударственных образовательных учреждений, находящихся (находившихся) под опекой (попечительством) или в приемных семьях </t>
  </si>
  <si>
    <t>019</t>
  </si>
  <si>
    <t>4.</t>
  </si>
  <si>
    <t>4.1</t>
  </si>
  <si>
    <t>4.2</t>
  </si>
  <si>
    <t>4.3</t>
  </si>
  <si>
    <t>4.4</t>
  </si>
  <si>
    <t>4.5</t>
  </si>
  <si>
    <t>4.6</t>
  </si>
  <si>
    <t>2011 - 2013</t>
  </si>
  <si>
    <t>1.6</t>
  </si>
  <si>
    <t>Межбюджетные трансферты на стимулирующие выплаты за высокие результаты и качество выполняемых работ в муниципальных общеобразовательных учреждениях</t>
  </si>
  <si>
    <t>2.6</t>
  </si>
  <si>
    <t>4.7</t>
  </si>
  <si>
    <t>Межбюджетные трансферты из резервных фондов Администрации Томской области</t>
  </si>
  <si>
    <t>-</t>
  </si>
  <si>
    <t>1.7</t>
  </si>
  <si>
    <t>Субсидия на капитальный ремонт и укрепление материально-технической базы</t>
  </si>
  <si>
    <t>4.8</t>
  </si>
  <si>
    <t>Субсидия МАООУ "Гимназия № 55 г. Томска" в целях проведения капитального ремонта здания</t>
  </si>
  <si>
    <t>4.9</t>
  </si>
  <si>
    <t>4.10</t>
  </si>
  <si>
    <t>1.8</t>
  </si>
  <si>
    <t>4.11</t>
  </si>
  <si>
    <t>(т. р.)</t>
  </si>
  <si>
    <t>Коды бюджетной классификации</t>
  </si>
  <si>
    <t>Сумма (т. р.)</t>
  </si>
  <si>
    <t>из них:</t>
  </si>
  <si>
    <t>Обеспечение деятельности 16 автономных общеобразовательных учреждений</t>
  </si>
  <si>
    <t>Обеспечение деятельности 48 общеобразовательных учреждений</t>
  </si>
  <si>
    <t>Финансирование выполнения муниципального задания муниципальными автономными образовательными учреждениями (школами, школами-садами) в форме субсидии</t>
  </si>
  <si>
    <t xml:space="preserve">Смета расходов на реализацию ведомственной целевой программы
"Предоставление образования по программам начального, основного, среднего (полного) общего образования в муниципальных образовательных учреждениях города Томска"  на 2011-2013 гг. на 2013 год
</t>
  </si>
  <si>
    <t xml:space="preserve">Смета расходов на реализацию ведомственной целевой программы
"Предоставление образования по программам начального, основного, среднего (полного) общего образования в муниципальных образовательных учреждениях города Томска"  на 2011-2013 гг. на 2012 год
</t>
  </si>
  <si>
    <t xml:space="preserve">Смета расходов на реализацию ведомственной целевой программы
"Предоставление образования по программам начального, основного, среднего (полного) общего образования в муниципальных образовательных учреждениях города Томска"  на 2011-2013 гг. на 2011 год
</t>
  </si>
  <si>
    <t>Осуществление регулярной деятельности муниципальных бюджетных образовательных учреждений (школ, школ-садов)</t>
  </si>
  <si>
    <t>Межбюджетные трансферты на стимулирующие выплаты за высокие результаты и качество выполняемых работ в муниципальных бюджетных образовательных учреждениях</t>
  </si>
  <si>
    <t xml:space="preserve">Обеспечение содержания зданий и оплаты коммунальных расходов муниципальных бюджетных образовательных учреждений </t>
  </si>
  <si>
    <t>Иные межбюджетные трансферты на выплату в 2011 году денежного поощрения коллективам муниципальных бюджетных образовательных учреждений Томской области, внедряющих инновационные образовательные программы (проекты), победивших в конкурсном отборе</t>
  </si>
  <si>
    <t>Межбюджетные трансферты на стимулирующие выплаты за высокие результаты и качество выполняемых работ в муниципальных автономных образовательных учреждениях</t>
  </si>
  <si>
    <t>Субсидия МАОУ "Средняя общеобразовательная школа № 37 "  ул. С. Лазо, 22 в целях проведения капитального ремонта здания</t>
  </si>
  <si>
    <t>Иные межбюджетные трансферты на выплату в 2011 году денежного поощрения коллективам муниципальных автономных образовательных учреждений Томской области, внедряющих инновационные образовательные программы (проекты), победивших в конкурсном отборе</t>
  </si>
  <si>
    <t xml:space="preserve">Перечень 
программных мероприятий ведомственной целевой программы 
"Предоставление образования по программам начального, основного, среднего (полного) общего образования в муниципальных образовательных учреждениях города Томска" на 2011-2013 гг.
</t>
  </si>
  <si>
    <t xml:space="preserve">Обеспечение содержания зданий и оплаты коммунальных расходов муниципальных автономных образовательных учреждений </t>
  </si>
  <si>
    <t xml:space="preserve">Приложение 2.1
к ведомственной целевой программе 
"Предоставление образования по программам начального, основного, среднего (полного) общего образования в муниципальных образовательных учреждениях города Томска"  на 2011-2013 гг.
</t>
  </si>
  <si>
    <t xml:space="preserve">Приложение 2.2
к ведомственной целевой программе 
"Предоставление образования по программам начального, основного, среднего (полного) общего образования в муниципальных образовательных учреждениях города Томска"  на 2011-2013 гг. на 2011 год
</t>
  </si>
  <si>
    <t xml:space="preserve">Приложение 2.3
к ведомственной целевой программе 
"Предоставление образования по программам начального, основного, среднего (полного) общего образования в муниципальных образовательных учреждениях города Томска"  на 2011-2013 гг. на 2012 год
</t>
  </si>
  <si>
    <t xml:space="preserve">Приложение 2.4
к ведомственной целевой программе 
"Предоставление образования по программам начального, основного, среднего (полного) общего образования в муниципальных образовательных учреждениях города Томска"  на 2011-2013 гг. на 2013 год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</si>
</sst>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 ;\-#,##0.00\ "/>
    <numFmt numFmtId="176" formatCode="_-* #,##0.000_р_._-;\-* #,##0.000_р_._-;_-* &quot;-&quot;???_р_._-;_-@_-"/>
    <numFmt numFmtId="177" formatCode="#,##0.000_ ;\-#,##0.000\ "/>
    <numFmt numFmtId="178" formatCode="0.0"/>
    <numFmt numFmtId="179" formatCode="[$€-2]\ ###,000_);[Red]\([$€-2]\ ###,000\)"/>
    <numFmt numFmtId="180" formatCode="_-* #,##0.000000_р_._-;\-* #,##0.000000_р_._-;_-* &quot;-&quot;??????_р_._-;_-@_-"/>
    <numFmt numFmtId="181" formatCode="#,##0.0_ ;\-#,##0.0\ "/>
    <numFmt numFmtId="182" formatCode="#,##0.0"/>
    <numFmt numFmtId="183" formatCode="#,##0.00000"/>
  </numFmts>
  <fonts count="10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43" fontId="3" fillId="0" borderId="1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 vertical="top"/>
    </xf>
    <xf numFmtId="0" fontId="0" fillId="0" borderId="0" xfId="0" applyAlignment="1">
      <alignment/>
    </xf>
    <xf numFmtId="43" fontId="3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177" fontId="0" fillId="0" borderId="0" xfId="0" applyNumberFormat="1" applyBorder="1" applyAlignment="1">
      <alignment/>
    </xf>
    <xf numFmtId="49" fontId="3" fillId="0" borderId="5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49" fontId="1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justify" vertical="top"/>
    </xf>
    <xf numFmtId="43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/>
    </xf>
    <xf numFmtId="43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3" fontId="3" fillId="0" borderId="0" xfId="0" applyNumberFormat="1" applyFont="1" applyBorder="1" applyAlignment="1">
      <alignment horizontal="left"/>
    </xf>
    <xf numFmtId="0" fontId="3" fillId="0" borderId="2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0" fontId="3" fillId="0" borderId="2" xfId="0" applyFont="1" applyBorder="1" applyAlignment="1">
      <alignment horizontal="justify" vertical="top" wrapText="1"/>
    </xf>
    <xf numFmtId="0" fontId="3" fillId="0" borderId="6" xfId="0" applyFont="1" applyBorder="1" applyAlignment="1">
      <alignment vertical="top" wrapText="1"/>
    </xf>
    <xf numFmtId="43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3" fillId="0" borderId="1" xfId="0" applyFont="1" applyFill="1" applyBorder="1" applyAlignment="1">
      <alignment horizontal="justify" vertical="top" wrapText="1"/>
    </xf>
    <xf numFmtId="4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left" vertical="top"/>
    </xf>
    <xf numFmtId="182" fontId="3" fillId="0" borderId="1" xfId="0" applyNumberFormat="1" applyFont="1" applyFill="1" applyBorder="1" applyAlignment="1">
      <alignment horizontal="center" vertical="top" wrapText="1"/>
    </xf>
    <xf numFmtId="182" fontId="3" fillId="0" borderId="2" xfId="0" applyNumberFormat="1" applyFont="1" applyFill="1" applyBorder="1" applyAlignment="1">
      <alignment horizontal="center" vertical="top" wrapText="1"/>
    </xf>
    <xf numFmtId="182" fontId="3" fillId="0" borderId="1" xfId="0" applyNumberFormat="1" applyFont="1" applyBorder="1" applyAlignment="1">
      <alignment horizontal="center" vertical="top" wrapText="1"/>
    </xf>
    <xf numFmtId="182" fontId="3" fillId="0" borderId="6" xfId="0" applyNumberFormat="1" applyFont="1" applyFill="1" applyBorder="1" applyAlignment="1">
      <alignment horizontal="center" vertical="top" wrapText="1"/>
    </xf>
    <xf numFmtId="182" fontId="1" fillId="0" borderId="0" xfId="0" applyNumberFormat="1" applyFont="1" applyBorder="1" applyAlignment="1">
      <alignment horizontal="center" vertical="top"/>
    </xf>
    <xf numFmtId="182" fontId="3" fillId="0" borderId="1" xfId="0" applyNumberFormat="1" applyFont="1" applyFill="1" applyBorder="1" applyAlignment="1">
      <alignment horizontal="center"/>
    </xf>
    <xf numFmtId="182" fontId="1" fillId="0" borderId="0" xfId="0" applyNumberFormat="1" applyFont="1" applyFill="1" applyBorder="1" applyAlignment="1">
      <alignment horizontal="center" vertical="top"/>
    </xf>
    <xf numFmtId="182" fontId="3" fillId="0" borderId="1" xfId="0" applyNumberFormat="1" applyFont="1" applyFill="1" applyBorder="1" applyAlignment="1">
      <alignment horizontal="right" vertical="top" wrapText="1"/>
    </xf>
    <xf numFmtId="182" fontId="3" fillId="0" borderId="1" xfId="0" applyNumberFormat="1" applyFont="1" applyBorder="1" applyAlignment="1">
      <alignment horizontal="center"/>
    </xf>
    <xf numFmtId="18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182" fontId="6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182" fontId="6" fillId="0" borderId="1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left" vertical="top"/>
    </xf>
    <xf numFmtId="49" fontId="1" fillId="0" borderId="14" xfId="0" applyNumberFormat="1" applyFont="1" applyBorder="1" applyAlignment="1">
      <alignment horizontal="left" vertical="top"/>
    </xf>
    <xf numFmtId="49" fontId="1" fillId="0" borderId="4" xfId="0" applyNumberFormat="1" applyFont="1" applyBorder="1" applyAlignment="1">
      <alignment horizontal="left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view="pageBreakPreview" zoomScaleSheetLayoutView="100" workbookViewId="0" topLeftCell="A1">
      <selection activeCell="L3" sqref="L3"/>
    </sheetView>
  </sheetViews>
  <sheetFormatPr defaultColWidth="9.140625" defaultRowHeight="12.75"/>
  <cols>
    <col min="1" max="1" width="3.8515625" style="5" customWidth="1"/>
    <col min="2" max="2" width="48.8515625" style="5" customWidth="1"/>
    <col min="3" max="3" width="9.140625" style="5" customWidth="1"/>
    <col min="4" max="4" width="14.7109375" style="5" customWidth="1"/>
    <col min="5" max="5" width="13.7109375" style="5" customWidth="1"/>
    <col min="6" max="6" width="9.57421875" style="5" bestFit="1" customWidth="1"/>
    <col min="7" max="7" width="5.28125" style="5" hidden="1" customWidth="1"/>
    <col min="8" max="8" width="8.7109375" style="5" customWidth="1"/>
    <col min="9" max="9" width="10.28125" style="5" customWidth="1"/>
    <col min="10" max="10" width="17.421875" style="5" customWidth="1"/>
    <col min="11" max="16384" width="9.140625" style="5" customWidth="1"/>
  </cols>
  <sheetData>
    <row r="1" spans="1:11" ht="94.5" customHeight="1">
      <c r="A1"/>
      <c r="B1"/>
      <c r="C1"/>
      <c r="D1"/>
      <c r="E1" s="26"/>
      <c r="F1" s="105" t="s">
        <v>90</v>
      </c>
      <c r="G1" s="105"/>
      <c r="H1" s="105"/>
      <c r="I1" s="105"/>
      <c r="J1" s="105"/>
      <c r="K1" s="17"/>
    </row>
    <row r="2" spans="1:11" ht="22.5" customHeight="1">
      <c r="A2" s="1"/>
      <c r="B2" s="108" t="s">
        <v>75</v>
      </c>
      <c r="C2" s="109"/>
      <c r="D2" s="109"/>
      <c r="E2" s="109"/>
      <c r="F2" s="109"/>
      <c r="G2" s="109"/>
      <c r="H2" s="109"/>
      <c r="I2" s="109"/>
      <c r="J2" s="109"/>
      <c r="K2"/>
    </row>
    <row r="3" spans="1:11" ht="18.75">
      <c r="A3" s="2"/>
      <c r="B3" s="109"/>
      <c r="C3" s="109"/>
      <c r="D3" s="109"/>
      <c r="E3" s="109"/>
      <c r="F3" s="109"/>
      <c r="G3" s="109"/>
      <c r="H3" s="109"/>
      <c r="I3" s="109"/>
      <c r="J3" s="109"/>
      <c r="K3"/>
    </row>
    <row r="4" spans="1:11" ht="36" customHeight="1">
      <c r="A4" s="2"/>
      <c r="B4" s="109"/>
      <c r="C4" s="109"/>
      <c r="D4" s="109"/>
      <c r="E4" s="109"/>
      <c r="F4" s="109"/>
      <c r="G4" s="109"/>
      <c r="H4" s="109"/>
      <c r="I4" s="109"/>
      <c r="J4" s="109"/>
      <c r="K4"/>
    </row>
    <row r="5" spans="1:11" ht="18.75">
      <c r="A5" s="2"/>
      <c r="B5" s="61"/>
      <c r="C5" s="61"/>
      <c r="D5" s="61"/>
      <c r="E5" s="61"/>
      <c r="F5" s="61"/>
      <c r="G5" s="61"/>
      <c r="H5" s="61"/>
      <c r="I5" s="61"/>
      <c r="J5" s="61"/>
      <c r="K5"/>
    </row>
    <row r="6" spans="1:11" ht="24" customHeight="1">
      <c r="A6" s="106" t="s">
        <v>0</v>
      </c>
      <c r="B6" s="106" t="s">
        <v>1</v>
      </c>
      <c r="C6" s="84" t="s">
        <v>29</v>
      </c>
      <c r="D6" s="85"/>
      <c r="E6" s="111" t="str">
        <f>'приложение 2.2'!E6:E7</f>
        <v>Сумма (т. р.)</v>
      </c>
      <c r="F6" s="106" t="str">
        <f>'приложение 2.2'!F6:I7</f>
        <v>Коды бюджетной классификации</v>
      </c>
      <c r="G6" s="106"/>
      <c r="H6" s="106"/>
      <c r="I6" s="106"/>
      <c r="J6" s="106" t="s">
        <v>5</v>
      </c>
      <c r="K6"/>
    </row>
    <row r="7" spans="1:11" ht="12.75">
      <c r="A7" s="106"/>
      <c r="B7" s="106"/>
      <c r="C7" s="80"/>
      <c r="D7" s="81"/>
      <c r="E7" s="112"/>
      <c r="F7" s="106"/>
      <c r="G7" s="106"/>
      <c r="H7" s="106"/>
      <c r="I7" s="106"/>
      <c r="J7" s="106"/>
      <c r="K7"/>
    </row>
    <row r="8" spans="1:11" ht="30" customHeight="1">
      <c r="A8" s="106"/>
      <c r="B8" s="106"/>
      <c r="C8" s="80"/>
      <c r="D8" s="81"/>
      <c r="E8" s="16">
        <v>2013</v>
      </c>
      <c r="F8" s="106" t="s">
        <v>15</v>
      </c>
      <c r="G8" s="106"/>
      <c r="H8" s="51" t="s">
        <v>6</v>
      </c>
      <c r="I8" s="51" t="s">
        <v>7</v>
      </c>
      <c r="J8" s="106"/>
      <c r="K8" s="110"/>
    </row>
    <row r="9" spans="1:11" ht="15.75" customHeight="1">
      <c r="A9" s="7">
        <v>1</v>
      </c>
      <c r="B9" s="7">
        <v>2</v>
      </c>
      <c r="C9" s="103">
        <v>3</v>
      </c>
      <c r="D9" s="104"/>
      <c r="E9" s="7">
        <v>4</v>
      </c>
      <c r="F9" s="106">
        <v>5</v>
      </c>
      <c r="G9" s="106"/>
      <c r="H9" s="106"/>
      <c r="I9" s="106"/>
      <c r="J9" s="7">
        <v>6</v>
      </c>
      <c r="K9" s="110"/>
    </row>
    <row r="10" spans="1:11" ht="41.25" customHeight="1">
      <c r="A10" s="9" t="s">
        <v>10</v>
      </c>
      <c r="B10" s="10" t="str">
        <f>'приложение 2.1'!B12</f>
        <v>Осуществление регулярной деятельности муниципальных бюджетных образовательных учреждений (школ, школ-садов)</v>
      </c>
      <c r="C10" s="103"/>
      <c r="D10" s="104"/>
      <c r="E10" s="8"/>
      <c r="F10" s="7"/>
      <c r="G10" s="7"/>
      <c r="H10" s="7"/>
      <c r="I10" s="7"/>
      <c r="J10" s="7"/>
      <c r="K10" s="110"/>
    </row>
    <row r="11" spans="1:11" ht="53.25" customHeight="1">
      <c r="A11" s="11" t="s">
        <v>11</v>
      </c>
      <c r="B11" s="12" t="str">
        <f>'приложение 2.1'!B13</f>
        <v>Обеспечение содержания зданий и оплаты коммунальных расходов муниципальных бюджетных образовательных учреждений </v>
      </c>
      <c r="C11" s="86" t="s">
        <v>73</v>
      </c>
      <c r="D11" s="87"/>
      <c r="E11" s="64">
        <f>'приложение 2.1'!G13</f>
        <v>107815.43</v>
      </c>
      <c r="F11" s="107" t="s">
        <v>20</v>
      </c>
      <c r="G11" s="107"/>
      <c r="H11" s="7">
        <v>4219911</v>
      </c>
      <c r="I11" s="11" t="s">
        <v>23</v>
      </c>
      <c r="J11" s="11" t="s">
        <v>27</v>
      </c>
      <c r="K11" s="110"/>
    </row>
    <row r="12" spans="1:11" ht="51">
      <c r="A12" s="11" t="s">
        <v>18</v>
      </c>
      <c r="B12" s="12" t="str">
        <f>'приложение 2.1'!B14</f>
        <v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 </v>
      </c>
      <c r="C12" s="88"/>
      <c r="D12" s="89"/>
      <c r="E12" s="66">
        <f>'приложение 2.1'!G14</f>
        <v>634078.65</v>
      </c>
      <c r="F12" s="11" t="s">
        <v>20</v>
      </c>
      <c r="G12" s="11" t="s">
        <v>20</v>
      </c>
      <c r="H12" s="7">
        <v>4219911</v>
      </c>
      <c r="I12" s="11" t="s">
        <v>23</v>
      </c>
      <c r="J12" s="95" t="s">
        <v>9</v>
      </c>
      <c r="K12" s="14"/>
    </row>
    <row r="13" spans="1:11" ht="48.75" customHeight="1">
      <c r="A13" s="11" t="s">
        <v>17</v>
      </c>
      <c r="B13" s="12" t="str">
        <f>'приложение 2.1'!B15</f>
        <v>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руководителю</v>
      </c>
      <c r="C13" s="88"/>
      <c r="D13" s="89"/>
      <c r="E13" s="64">
        <f>'приложение 2.1'!G15</f>
        <v>36996</v>
      </c>
      <c r="F13" s="11" t="s">
        <v>20</v>
      </c>
      <c r="G13" s="11" t="s">
        <v>20</v>
      </c>
      <c r="H13" s="7">
        <v>4219911</v>
      </c>
      <c r="I13" s="11" t="s">
        <v>23</v>
      </c>
      <c r="J13" s="93"/>
      <c r="K13" s="14"/>
    </row>
    <row r="14" spans="1:11" ht="48.75" customHeight="1">
      <c r="A14" s="11" t="s">
        <v>22</v>
      </c>
      <c r="B14" s="12" t="str">
        <f>'приложение 2.1'!B16</f>
        <v>Доплаты к ежемесячному денежному вознаграждению за классное руководство в классах с наполняемостью свыше 25 человек</v>
      </c>
      <c r="C14" s="88"/>
      <c r="D14" s="89"/>
      <c r="E14" s="64">
        <f>'приложение 2.1'!G16</f>
        <v>1916.87</v>
      </c>
      <c r="F14" s="11" t="s">
        <v>20</v>
      </c>
      <c r="G14" s="11" t="s">
        <v>20</v>
      </c>
      <c r="H14" s="7">
        <v>4219911</v>
      </c>
      <c r="I14" s="11" t="s">
        <v>23</v>
      </c>
      <c r="J14" s="93"/>
      <c r="K14" s="14"/>
    </row>
    <row r="15" spans="1:10" ht="66" customHeight="1">
      <c r="A15" s="11" t="s">
        <v>34</v>
      </c>
      <c r="B15" s="12" t="str">
        <f>'приложение 2.1'!B17</f>
        <v>Обеспечение одеждой, обувью, мягким инвентарем, оборудованием и единовременным пособием выпускников муниципальных и негосударственных образовательных учреждений, находящихся (находившихся) под опекой (попечительством) или в приемных семьях </v>
      </c>
      <c r="C15" s="90"/>
      <c r="D15" s="91"/>
      <c r="E15" s="64">
        <f>'приложение 2.1'!G17</f>
        <v>3920.5</v>
      </c>
      <c r="F15" s="11" t="s">
        <v>20</v>
      </c>
      <c r="G15" s="11" t="s">
        <v>20</v>
      </c>
      <c r="H15" s="7">
        <v>4219911</v>
      </c>
      <c r="I15" s="11" t="s">
        <v>23</v>
      </c>
      <c r="J15" s="94"/>
    </row>
    <row r="16" spans="1:11" ht="14.25" customHeight="1">
      <c r="A16" s="100" t="s">
        <v>16</v>
      </c>
      <c r="B16" s="101"/>
      <c r="C16" s="101"/>
      <c r="D16" s="102"/>
      <c r="E16" s="66">
        <f>SUM(E11:E15)</f>
        <v>784727.4500000001</v>
      </c>
      <c r="F16" s="11"/>
      <c r="G16" s="11"/>
      <c r="H16" s="7"/>
      <c r="I16" s="11"/>
      <c r="J16" s="11"/>
      <c r="K16" s="14"/>
    </row>
    <row r="17" spans="1:11" ht="40.5" customHeight="1">
      <c r="A17" s="9" t="s">
        <v>12</v>
      </c>
      <c r="B17" s="10" t="str">
        <f>'приложение 2.1'!B22</f>
        <v>Осуществление регулярной деятельности муниципального общеобразовательного учреждения школы-интерната</v>
      </c>
      <c r="C17" s="103"/>
      <c r="D17" s="104"/>
      <c r="E17" s="66"/>
      <c r="F17" s="11"/>
      <c r="G17" s="11"/>
      <c r="H17" s="7"/>
      <c r="I17" s="11"/>
      <c r="J17" s="11"/>
      <c r="K17" s="14"/>
    </row>
    <row r="18" spans="1:10" ht="54" customHeight="1">
      <c r="A18" s="11" t="s">
        <v>13</v>
      </c>
      <c r="B18" s="12" t="str">
        <f>'приложение 2.1'!B23</f>
        <v>Обеспечение содержания зданий и оплаты коммунальных расходов муниципального общеобразовательного учреждения</v>
      </c>
      <c r="C18" s="86" t="s">
        <v>30</v>
      </c>
      <c r="D18" s="87"/>
      <c r="E18" s="65">
        <f>'приложение 2.1'!G23</f>
        <v>9550.4</v>
      </c>
      <c r="F18" s="11" t="s">
        <v>20</v>
      </c>
      <c r="G18" s="15" t="s">
        <v>20</v>
      </c>
      <c r="H18" s="16">
        <v>4229911</v>
      </c>
      <c r="I18" s="15" t="s">
        <v>23</v>
      </c>
      <c r="J18" s="15" t="s">
        <v>27</v>
      </c>
    </row>
    <row r="19" spans="1:10" ht="50.25" customHeight="1">
      <c r="A19" s="11" t="s">
        <v>14</v>
      </c>
      <c r="B19" s="12" t="str">
        <f>'приложение 2.1'!B24</f>
        <v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v>
      </c>
      <c r="C19" s="96"/>
      <c r="D19" s="97"/>
      <c r="E19" s="66">
        <f>'приложение 2.1'!G24</f>
        <v>18025.216</v>
      </c>
      <c r="F19" s="11" t="s">
        <v>20</v>
      </c>
      <c r="G19" s="11" t="s">
        <v>20</v>
      </c>
      <c r="H19" s="7">
        <v>4229911</v>
      </c>
      <c r="I19" s="11" t="s">
        <v>23</v>
      </c>
      <c r="J19" s="95" t="s">
        <v>9</v>
      </c>
    </row>
    <row r="20" spans="1:10" ht="42.75" customHeight="1">
      <c r="A20" s="11" t="s">
        <v>19</v>
      </c>
      <c r="B20" s="12" t="str">
        <f>'приложение 2.1'!B25</f>
        <v>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руководителю </v>
      </c>
      <c r="C20" s="96"/>
      <c r="D20" s="97"/>
      <c r="E20" s="66">
        <f>'приложение 2.1'!G25</f>
        <v>908.801</v>
      </c>
      <c r="F20" s="11" t="s">
        <v>20</v>
      </c>
      <c r="G20" s="11" t="s">
        <v>20</v>
      </c>
      <c r="H20" s="7">
        <v>4229911</v>
      </c>
      <c r="I20" s="11" t="s">
        <v>23</v>
      </c>
      <c r="J20" s="93"/>
    </row>
    <row r="21" spans="1:10" ht="64.5" customHeight="1">
      <c r="A21" s="34" t="s">
        <v>21</v>
      </c>
      <c r="B21" s="12" t="str">
        <f>'приложение 2.1'!B26</f>
        <v>Обеспечение одеждой, обувью, мягким инвентарем, оборудованием и единовременным пособием выпускников муниципальных и негосударственных образовательных учреждений, находящихся (находившихся) под опекой (попечительством) или в приемных семьях </v>
      </c>
      <c r="C21" s="98"/>
      <c r="D21" s="99"/>
      <c r="E21" s="66">
        <f>'приложение 2.1'!G26</f>
        <v>903.5</v>
      </c>
      <c r="F21" s="11" t="s">
        <v>20</v>
      </c>
      <c r="G21" s="15" t="s">
        <v>20</v>
      </c>
      <c r="H21" s="7">
        <v>4229911</v>
      </c>
      <c r="I21" s="11" t="s">
        <v>23</v>
      </c>
      <c r="J21" s="94"/>
    </row>
    <row r="22" spans="1:10" ht="17.25" customHeight="1">
      <c r="A22" s="100" t="s">
        <v>16</v>
      </c>
      <c r="B22" s="101"/>
      <c r="C22" s="101"/>
      <c r="D22" s="102"/>
      <c r="E22" s="66">
        <f>SUM(E18:E21)</f>
        <v>29387.917</v>
      </c>
      <c r="F22" s="11"/>
      <c r="G22" s="11"/>
      <c r="H22" s="7"/>
      <c r="I22" s="11"/>
      <c r="J22" s="11"/>
    </row>
    <row r="23" spans="1:10" ht="56.25" customHeight="1">
      <c r="A23" s="9" t="s">
        <v>37</v>
      </c>
      <c r="B23" s="10" t="str">
        <f>'приложение 2.1'!B30</f>
        <v>Осуществление регулярной деятельности  муниципального оздоровительного образовательного учреждения санаторного типа для детей, нуждающихся в длительном лечении</v>
      </c>
      <c r="C23" s="103"/>
      <c r="D23" s="104"/>
      <c r="E23" s="66"/>
      <c r="F23" s="13"/>
      <c r="G23" s="13"/>
      <c r="H23" s="11"/>
      <c r="I23" s="11"/>
      <c r="J23" s="7"/>
    </row>
    <row r="24" spans="1:13" ht="54.75" customHeight="1">
      <c r="A24" s="11" t="s">
        <v>39</v>
      </c>
      <c r="B24" s="35" t="str">
        <f>'приложение 2.1'!B31</f>
        <v>Предоставления  общедоступного и бесплатного    начального общего, основного общего, среднего (полного)  общего  образования по основным общеобразовательным программам  </v>
      </c>
      <c r="C24" s="86" t="s">
        <v>42</v>
      </c>
      <c r="D24" s="87"/>
      <c r="E24" s="66">
        <f>'приложение 2.1'!G31</f>
        <v>21993.3</v>
      </c>
      <c r="F24" s="11" t="s">
        <v>20</v>
      </c>
      <c r="G24" s="11" t="s">
        <v>20</v>
      </c>
      <c r="H24" s="7">
        <v>4219911</v>
      </c>
      <c r="I24" s="11" t="s">
        <v>23</v>
      </c>
      <c r="J24" s="92" t="s">
        <v>9</v>
      </c>
      <c r="M24" s="5"/>
    </row>
    <row r="25" spans="1:13" ht="54.75" customHeight="1">
      <c r="A25" s="11" t="s">
        <v>41</v>
      </c>
      <c r="B25" s="35" t="str">
        <f>'приложение 2.1'!B32</f>
        <v>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руководителю</v>
      </c>
      <c r="C25" s="90"/>
      <c r="D25" s="91"/>
      <c r="E25" s="66">
        <f>'приложение 2.1'!G32</f>
        <v>281.32</v>
      </c>
      <c r="F25" s="15" t="s">
        <v>20</v>
      </c>
      <c r="G25" s="11" t="s">
        <v>20</v>
      </c>
      <c r="H25" s="7">
        <v>4219911</v>
      </c>
      <c r="I25" s="11" t="s">
        <v>23</v>
      </c>
      <c r="J25" s="94"/>
      <c r="M25" s="5"/>
    </row>
    <row r="26" spans="1:13" ht="15" customHeight="1">
      <c r="A26" s="100" t="s">
        <v>16</v>
      </c>
      <c r="B26" s="101"/>
      <c r="C26" s="101"/>
      <c r="D26" s="102"/>
      <c r="E26" s="66">
        <f>SUM(E24:E25)</f>
        <v>22274.62</v>
      </c>
      <c r="F26" s="11"/>
      <c r="G26" s="11"/>
      <c r="H26" s="7"/>
      <c r="I26" s="11"/>
      <c r="J26" s="11"/>
      <c r="M26" s="5"/>
    </row>
    <row r="27" spans="1:13" ht="54" customHeight="1">
      <c r="A27" s="9" t="s">
        <v>46</v>
      </c>
      <c r="B27" s="10" t="str">
        <f>'приложение 2.1'!B34</f>
        <v>Финансирование выполнения муниципального задания муниципальными автономными образовательными учреждениями (школами, школами-садами) в форме субсидии</v>
      </c>
      <c r="C27" s="106"/>
      <c r="D27" s="106"/>
      <c r="E27" s="66"/>
      <c r="F27" s="11"/>
      <c r="G27" s="11"/>
      <c r="H27" s="7"/>
      <c r="I27" s="11"/>
      <c r="J27" s="11"/>
      <c r="M27" s="5"/>
    </row>
    <row r="28" spans="1:13" ht="51" customHeight="1">
      <c r="A28" s="11" t="s">
        <v>47</v>
      </c>
      <c r="B28" s="12" t="str">
        <f>'приложение 2.1'!B35</f>
        <v>Обеспечение содержания зданий и оплаты коммунальных расходов муниципальных автономных образовательных учреждений </v>
      </c>
      <c r="C28" s="86" t="s">
        <v>72</v>
      </c>
      <c r="D28" s="87"/>
      <c r="E28" s="66">
        <f>'приложение 2.1'!G35</f>
        <v>27068.36</v>
      </c>
      <c r="F28" s="11" t="s">
        <v>20</v>
      </c>
      <c r="G28" s="11"/>
      <c r="H28" s="7">
        <v>4219911</v>
      </c>
      <c r="I28" s="11" t="s">
        <v>45</v>
      </c>
      <c r="J28" s="36" t="s">
        <v>27</v>
      </c>
      <c r="M28" s="5"/>
    </row>
    <row r="29" spans="1:13" ht="54.75" customHeight="1">
      <c r="A29" s="11" t="s">
        <v>48</v>
      </c>
      <c r="B29" s="12" t="str">
        <f>'приложение 2.1'!B36</f>
        <v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 </v>
      </c>
      <c r="C29" s="88"/>
      <c r="D29" s="89"/>
      <c r="E29" s="66">
        <f>'приложение 2.1'!G36</f>
        <v>209396.534</v>
      </c>
      <c r="F29" s="11" t="s">
        <v>20</v>
      </c>
      <c r="G29" s="11"/>
      <c r="H29" s="7">
        <v>4219911</v>
      </c>
      <c r="I29" s="11" t="s">
        <v>45</v>
      </c>
      <c r="J29" s="92" t="s">
        <v>9</v>
      </c>
      <c r="M29" s="5"/>
    </row>
    <row r="30" spans="1:13" ht="52.5" customHeight="1">
      <c r="A30" s="11" t="s">
        <v>49</v>
      </c>
      <c r="B30" s="12" t="str">
        <f>'приложение 2.1'!B37</f>
        <v>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руководителю</v>
      </c>
      <c r="C30" s="88"/>
      <c r="D30" s="89"/>
      <c r="E30" s="66">
        <f>'приложение 2.1'!G37</f>
        <v>13300.215</v>
      </c>
      <c r="F30" s="11" t="s">
        <v>20</v>
      </c>
      <c r="G30" s="11"/>
      <c r="H30" s="7">
        <v>4219911</v>
      </c>
      <c r="I30" s="11" t="s">
        <v>45</v>
      </c>
      <c r="J30" s="93"/>
      <c r="M30" s="5"/>
    </row>
    <row r="31" spans="1:13" ht="56.25" customHeight="1">
      <c r="A31" s="11" t="s">
        <v>50</v>
      </c>
      <c r="B31" s="12" t="str">
        <f>'приложение 2.1'!B38</f>
        <v>Доплаты к ежемесячному денежному вознаграждению за классное руководство в классах с наполняемостью свыше 25 человек</v>
      </c>
      <c r="C31" s="88"/>
      <c r="D31" s="89"/>
      <c r="E31" s="66">
        <f>'приложение 2.1'!G38</f>
        <v>765.131</v>
      </c>
      <c r="F31" s="11" t="s">
        <v>20</v>
      </c>
      <c r="G31" s="11"/>
      <c r="H31" s="7">
        <v>4219911</v>
      </c>
      <c r="I31" s="11" t="s">
        <v>45</v>
      </c>
      <c r="J31" s="93"/>
      <c r="M31" s="5"/>
    </row>
    <row r="32" spans="1:13" ht="65.25" customHeight="1">
      <c r="A32" s="34" t="s">
        <v>51</v>
      </c>
      <c r="B32" s="12" t="str">
        <f>'приложение 2.1'!B39</f>
        <v>Обеспечение одеждой, обувью, мягким инвентарем, оборудованием и единовременным пособием выпускников муниципальных и негосударственных образовательных учреждений, находящихся (находившихся) под опекой (попечительством) или в приемных семьях </v>
      </c>
      <c r="C32" s="90"/>
      <c r="D32" s="91"/>
      <c r="E32" s="66">
        <f>'приложение 2.1'!G39</f>
        <v>661.5</v>
      </c>
      <c r="F32" s="11" t="s">
        <v>20</v>
      </c>
      <c r="G32" s="11"/>
      <c r="H32" s="7">
        <v>4219911</v>
      </c>
      <c r="I32" s="11" t="s">
        <v>45</v>
      </c>
      <c r="J32" s="94"/>
      <c r="M32" s="5"/>
    </row>
    <row r="33" spans="1:10" ht="12" customHeight="1">
      <c r="A33" s="100" t="s">
        <v>16</v>
      </c>
      <c r="B33" s="101"/>
      <c r="C33" s="101"/>
      <c r="D33" s="102"/>
      <c r="E33" s="66">
        <f>SUM(E28:E32)</f>
        <v>251191.74000000002</v>
      </c>
      <c r="F33" s="11"/>
      <c r="G33" s="11"/>
      <c r="H33" s="7"/>
      <c r="I33" s="11"/>
      <c r="J33" s="11"/>
    </row>
    <row r="34" spans="1:10" s="78" customFormat="1" ht="12.75">
      <c r="A34" s="82" t="s">
        <v>26</v>
      </c>
      <c r="B34" s="82"/>
      <c r="C34" s="82"/>
      <c r="D34" s="82"/>
      <c r="E34" s="77">
        <f>E16+E22+E26+E33</f>
        <v>1087581.7270000002</v>
      </c>
      <c r="F34" s="83"/>
      <c r="G34" s="113"/>
      <c r="H34" s="113"/>
      <c r="I34" s="113"/>
      <c r="J34" s="114"/>
    </row>
    <row r="35" spans="1:10" ht="15.75">
      <c r="A35" s="63" t="s">
        <v>71</v>
      </c>
      <c r="B35" s="19"/>
      <c r="C35" s="20"/>
      <c r="D35" s="21"/>
      <c r="E35" s="68"/>
      <c r="F35" s="18"/>
      <c r="G35" s="20"/>
      <c r="H35" s="18"/>
      <c r="I35" s="20"/>
      <c r="J35" s="23"/>
    </row>
    <row r="36" spans="1:10" ht="51">
      <c r="A36" s="115" t="s">
        <v>16</v>
      </c>
      <c r="B36" s="116"/>
      <c r="C36" s="116"/>
      <c r="D36" s="117"/>
      <c r="E36" s="72">
        <f>E11+E18+E28</f>
        <v>144434.19</v>
      </c>
      <c r="F36" s="118"/>
      <c r="G36" s="119"/>
      <c r="H36" s="119"/>
      <c r="I36" s="120"/>
      <c r="J36" s="29" t="s">
        <v>27</v>
      </c>
    </row>
    <row r="37" spans="1:10" ht="15.75">
      <c r="A37" s="115" t="s">
        <v>16</v>
      </c>
      <c r="B37" s="116"/>
      <c r="C37" s="116"/>
      <c r="D37" s="117"/>
      <c r="E37" s="72">
        <f>SUM(E12:E15)+SUM(E19:E21)+SUM(E24:E25)+SUM(E29:E31)+E32</f>
        <v>943147.537</v>
      </c>
      <c r="F37" s="118"/>
      <c r="G37" s="119"/>
      <c r="H37" s="119"/>
      <c r="I37" s="120"/>
      <c r="J37" s="29" t="s">
        <v>9</v>
      </c>
    </row>
    <row r="38" spans="1:10" ht="12.75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12.7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2.75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 ht="12.75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 ht="12.75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 ht="12.75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 ht="12.75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 ht="12.75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 ht="12.75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2.75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 ht="12.75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 ht="12.75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 ht="12.75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 ht="12.75">
      <c r="A51" s="22"/>
      <c r="B51" s="22"/>
      <c r="C51" s="22"/>
      <c r="D51" s="22"/>
      <c r="E51" s="22"/>
      <c r="F51" s="22"/>
      <c r="G51" s="22"/>
      <c r="H51" s="22"/>
      <c r="I51" s="22"/>
      <c r="J51" s="22"/>
    </row>
    <row r="52" spans="1:10" ht="12.75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 ht="12.75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 ht="12.75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2.75">
      <c r="A55" s="22"/>
      <c r="B55" s="22"/>
      <c r="C55" s="22"/>
      <c r="D55" s="22"/>
      <c r="E55" s="22"/>
      <c r="F55" s="22"/>
      <c r="G55" s="22"/>
      <c r="H55" s="22"/>
      <c r="I55" s="22"/>
      <c r="J55" s="22"/>
    </row>
    <row r="56" spans="1:10" ht="12.75">
      <c r="A56" s="22"/>
      <c r="B56" s="22"/>
      <c r="C56" s="22"/>
      <c r="D56" s="22"/>
      <c r="E56" s="22"/>
      <c r="F56" s="22"/>
      <c r="G56" s="22"/>
      <c r="H56" s="22"/>
      <c r="I56" s="22"/>
      <c r="J56" s="22"/>
    </row>
    <row r="57" spans="1:10" ht="12.75">
      <c r="A57" s="22"/>
      <c r="B57" s="22"/>
      <c r="C57" s="22"/>
      <c r="D57" s="22"/>
      <c r="E57" s="22"/>
      <c r="F57" s="22"/>
      <c r="G57" s="22"/>
      <c r="H57" s="22"/>
      <c r="I57" s="22"/>
      <c r="J57" s="22"/>
    </row>
    <row r="58" spans="1:10" ht="12.75">
      <c r="A58" s="22"/>
      <c r="B58" s="22"/>
      <c r="C58" s="22"/>
      <c r="D58" s="22"/>
      <c r="E58" s="22"/>
      <c r="F58" s="22"/>
      <c r="G58" s="22"/>
      <c r="H58" s="22"/>
      <c r="I58" s="22"/>
      <c r="J58" s="22"/>
    </row>
    <row r="59" spans="1:10" ht="12.75">
      <c r="A59" s="22"/>
      <c r="B59" s="22"/>
      <c r="C59" s="22"/>
      <c r="D59" s="22"/>
      <c r="E59" s="22"/>
      <c r="F59" s="22"/>
      <c r="G59" s="22"/>
      <c r="H59" s="22"/>
      <c r="I59" s="22"/>
      <c r="J59" s="22"/>
    </row>
    <row r="60" spans="1:10" ht="12.75">
      <c r="A60" s="22"/>
      <c r="B60" s="22"/>
      <c r="C60" s="22"/>
      <c r="D60" s="22"/>
      <c r="E60" s="22"/>
      <c r="F60" s="22"/>
      <c r="G60" s="22"/>
      <c r="H60" s="22"/>
      <c r="I60" s="22"/>
      <c r="J60" s="22"/>
    </row>
    <row r="61" spans="1:10" ht="12.75">
      <c r="A61" s="22"/>
      <c r="B61" s="22"/>
      <c r="C61" s="22"/>
      <c r="D61" s="22"/>
      <c r="E61" s="22"/>
      <c r="F61" s="22"/>
      <c r="G61" s="22"/>
      <c r="H61" s="22"/>
      <c r="I61" s="22"/>
      <c r="J61" s="22"/>
    </row>
    <row r="62" spans="1:10" ht="12.75">
      <c r="A62" s="22"/>
      <c r="B62" s="22"/>
      <c r="C62" s="22"/>
      <c r="D62" s="22"/>
      <c r="E62" s="22"/>
      <c r="F62" s="22"/>
      <c r="G62" s="22"/>
      <c r="H62" s="22"/>
      <c r="I62" s="22"/>
      <c r="J62" s="22"/>
    </row>
    <row r="63" spans="1:10" ht="12.75">
      <c r="A63" s="22"/>
      <c r="B63" s="22"/>
      <c r="C63" s="22"/>
      <c r="D63" s="22"/>
      <c r="E63" s="22"/>
      <c r="F63" s="22"/>
      <c r="G63" s="22"/>
      <c r="H63" s="22"/>
      <c r="I63" s="22"/>
      <c r="J63" s="22"/>
    </row>
    <row r="64" spans="1:10" ht="12.75">
      <c r="A64" s="22"/>
      <c r="B64" s="22"/>
      <c r="C64" s="22"/>
      <c r="D64" s="22"/>
      <c r="E64" s="22"/>
      <c r="F64" s="22"/>
      <c r="G64" s="22"/>
      <c r="H64" s="22"/>
      <c r="I64" s="22"/>
      <c r="J64" s="22"/>
    </row>
    <row r="65" spans="1:10" ht="12.75">
      <c r="A65" s="22"/>
      <c r="B65" s="22"/>
      <c r="C65" s="22"/>
      <c r="D65" s="22"/>
      <c r="E65" s="22"/>
      <c r="F65" s="22"/>
      <c r="G65" s="22"/>
      <c r="H65" s="22"/>
      <c r="I65" s="22"/>
      <c r="J65" s="22"/>
    </row>
    <row r="66" spans="1:10" ht="12.75">
      <c r="A66" s="22"/>
      <c r="B66" s="22"/>
      <c r="C66" s="22"/>
      <c r="D66" s="22"/>
      <c r="E66" s="22"/>
      <c r="F66" s="22"/>
      <c r="G66" s="22"/>
      <c r="H66" s="22"/>
      <c r="I66" s="22"/>
      <c r="J66" s="22"/>
    </row>
    <row r="67" spans="1:10" ht="12.75">
      <c r="A67" s="22"/>
      <c r="B67" s="22"/>
      <c r="C67" s="22"/>
      <c r="D67" s="22"/>
      <c r="E67" s="22"/>
      <c r="F67" s="22"/>
      <c r="G67" s="22"/>
      <c r="H67" s="22"/>
      <c r="I67" s="22"/>
      <c r="J67" s="22"/>
    </row>
    <row r="68" spans="1:10" ht="12.75">
      <c r="A68" s="22"/>
      <c r="B68" s="22"/>
      <c r="C68" s="22"/>
      <c r="D68" s="22"/>
      <c r="E68" s="22"/>
      <c r="F68" s="22"/>
      <c r="G68" s="22"/>
      <c r="H68" s="22"/>
      <c r="I68" s="22"/>
      <c r="J68" s="22"/>
    </row>
    <row r="69" spans="1:10" ht="12.75">
      <c r="A69" s="22"/>
      <c r="B69" s="22"/>
      <c r="C69" s="22"/>
      <c r="D69" s="22"/>
      <c r="E69" s="22"/>
      <c r="F69" s="22"/>
      <c r="G69" s="22"/>
      <c r="H69" s="22"/>
      <c r="I69" s="22"/>
      <c r="J69" s="22"/>
    </row>
    <row r="70" spans="1:10" ht="12.75">
      <c r="A70" s="22"/>
      <c r="B70" s="22"/>
      <c r="C70" s="22"/>
      <c r="D70" s="22"/>
      <c r="E70" s="22"/>
      <c r="F70" s="22"/>
      <c r="G70" s="22"/>
      <c r="H70" s="22"/>
      <c r="I70" s="22"/>
      <c r="J70" s="22"/>
    </row>
    <row r="71" spans="1:10" ht="12.75">
      <c r="A71" s="22"/>
      <c r="B71" s="22"/>
      <c r="C71" s="22"/>
      <c r="D71" s="22"/>
      <c r="E71" s="22"/>
      <c r="F71" s="22"/>
      <c r="G71" s="22"/>
      <c r="H71" s="22"/>
      <c r="I71" s="22"/>
      <c r="J71" s="22"/>
    </row>
    <row r="72" spans="1:10" ht="12.75">
      <c r="A72" s="22"/>
      <c r="B72" s="22"/>
      <c r="C72" s="22"/>
      <c r="D72" s="22"/>
      <c r="E72" s="22"/>
      <c r="F72" s="22"/>
      <c r="G72" s="22"/>
      <c r="H72" s="22"/>
      <c r="I72" s="22"/>
      <c r="J72" s="22"/>
    </row>
    <row r="73" spans="1:10" ht="12.75">
      <c r="A73" s="22"/>
      <c r="B73" s="22"/>
      <c r="C73" s="22"/>
      <c r="D73" s="22"/>
      <c r="E73" s="22"/>
      <c r="F73" s="22"/>
      <c r="G73" s="22"/>
      <c r="H73" s="22"/>
      <c r="I73" s="22"/>
      <c r="J73" s="22"/>
    </row>
    <row r="74" spans="1:10" ht="12.75">
      <c r="A74" s="22"/>
      <c r="B74" s="22"/>
      <c r="C74" s="22"/>
      <c r="D74" s="22"/>
      <c r="E74" s="22"/>
      <c r="F74" s="22"/>
      <c r="G74" s="22"/>
      <c r="H74" s="22"/>
      <c r="I74" s="22"/>
      <c r="J74" s="22"/>
    </row>
  </sheetData>
  <mergeCells count="35">
    <mergeCell ref="A34:D34"/>
    <mergeCell ref="F34:J34"/>
    <mergeCell ref="A37:D37"/>
    <mergeCell ref="F37:I37"/>
    <mergeCell ref="F36:I36"/>
    <mergeCell ref="A36:D36"/>
    <mergeCell ref="K8:K11"/>
    <mergeCell ref="E6:E7"/>
    <mergeCell ref="F6:I7"/>
    <mergeCell ref="C17:D17"/>
    <mergeCell ref="A16:D16"/>
    <mergeCell ref="C10:D10"/>
    <mergeCell ref="B6:B8"/>
    <mergeCell ref="C6:D8"/>
    <mergeCell ref="J6:J8"/>
    <mergeCell ref="F8:G8"/>
    <mergeCell ref="F1:J1"/>
    <mergeCell ref="A33:D33"/>
    <mergeCell ref="C27:D27"/>
    <mergeCell ref="A26:D26"/>
    <mergeCell ref="F11:G11"/>
    <mergeCell ref="A6:A8"/>
    <mergeCell ref="C9:D9"/>
    <mergeCell ref="F9:I9"/>
    <mergeCell ref="C11:D15"/>
    <mergeCell ref="B2:J4"/>
    <mergeCell ref="C28:D32"/>
    <mergeCell ref="J29:J32"/>
    <mergeCell ref="J12:J15"/>
    <mergeCell ref="C18:D21"/>
    <mergeCell ref="J19:J21"/>
    <mergeCell ref="C24:D25"/>
    <mergeCell ref="J24:J25"/>
    <mergeCell ref="A22:D22"/>
    <mergeCell ref="C23:D23"/>
  </mergeCells>
  <printOptions horizontalCentered="1"/>
  <pageMargins left="0" right="0" top="0" bottom="0" header="0.5118110236220472" footer="0.5118110236220472"/>
  <pageSetup fitToHeight="3" horizontalDpi="600" verticalDpi="600" orientation="landscape" paperSize="9" scale="98" r:id="rId1"/>
  <rowBreaks count="2" manualBreakCount="2">
    <brk id="16" max="9" man="1"/>
    <brk id="2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7"/>
  <sheetViews>
    <sheetView view="pageBreakPreview" zoomScaleSheetLayoutView="100" workbookViewId="0" topLeftCell="A1">
      <selection activeCell="N4" sqref="N4"/>
    </sheetView>
  </sheetViews>
  <sheetFormatPr defaultColWidth="9.140625" defaultRowHeight="12.75"/>
  <cols>
    <col min="1" max="1" width="3.8515625" style="0" customWidth="1"/>
    <col min="2" max="2" width="48.8515625" style="0" customWidth="1"/>
    <col min="4" max="4" width="14.7109375" style="0" customWidth="1"/>
    <col min="5" max="5" width="13.7109375" style="0" customWidth="1"/>
    <col min="6" max="6" width="1.7109375" style="0" hidden="1" customWidth="1"/>
    <col min="7" max="7" width="8.8515625" style="0" customWidth="1"/>
    <col min="8" max="8" width="8.57421875" style="0" customWidth="1"/>
    <col min="9" max="9" width="9.421875" style="0" customWidth="1"/>
    <col min="10" max="10" width="14.57421875" style="0" customWidth="1"/>
    <col min="12" max="12" width="16.00390625" style="0" bestFit="1" customWidth="1"/>
  </cols>
  <sheetData>
    <row r="1" spans="5:13" ht="94.5" customHeight="1">
      <c r="E1" s="26"/>
      <c r="F1" s="105" t="s">
        <v>89</v>
      </c>
      <c r="G1" s="105"/>
      <c r="H1" s="105"/>
      <c r="I1" s="105"/>
      <c r="J1" s="105"/>
      <c r="K1" s="22"/>
      <c r="L1" s="22"/>
      <c r="M1" s="22"/>
    </row>
    <row r="2" spans="1:13" ht="15.75">
      <c r="A2" s="1"/>
      <c r="B2" s="108" t="s">
        <v>76</v>
      </c>
      <c r="C2" s="109"/>
      <c r="D2" s="109"/>
      <c r="E2" s="109"/>
      <c r="F2" s="109"/>
      <c r="G2" s="109"/>
      <c r="H2" s="109"/>
      <c r="I2" s="109"/>
      <c r="J2" s="109"/>
      <c r="K2" s="22"/>
      <c r="L2" s="22"/>
      <c r="M2" s="22"/>
    </row>
    <row r="3" spans="1:13" ht="16.5" customHeight="1">
      <c r="A3" s="2"/>
      <c r="B3" s="109"/>
      <c r="C3" s="109"/>
      <c r="D3" s="109"/>
      <c r="E3" s="109"/>
      <c r="F3" s="109"/>
      <c r="G3" s="109"/>
      <c r="H3" s="109"/>
      <c r="I3" s="109"/>
      <c r="J3" s="109"/>
      <c r="K3" s="22"/>
      <c r="L3" s="22"/>
      <c r="M3" s="22"/>
    </row>
    <row r="4" spans="1:13" ht="33.75" customHeight="1">
      <c r="A4" s="2"/>
      <c r="B4" s="109"/>
      <c r="C4" s="109"/>
      <c r="D4" s="109"/>
      <c r="E4" s="109"/>
      <c r="F4" s="109"/>
      <c r="G4" s="109"/>
      <c r="H4" s="109"/>
      <c r="I4" s="109"/>
      <c r="J4" s="109"/>
      <c r="K4" s="22"/>
      <c r="L4" s="22"/>
      <c r="M4" s="22"/>
    </row>
    <row r="5" spans="1:13" ht="18.75">
      <c r="A5" s="2"/>
      <c r="B5" s="61"/>
      <c r="C5" s="61"/>
      <c r="D5" s="61"/>
      <c r="E5" s="61"/>
      <c r="F5" s="61"/>
      <c r="G5" s="61"/>
      <c r="H5" s="61"/>
      <c r="I5" s="61"/>
      <c r="J5" s="61"/>
      <c r="K5" s="22"/>
      <c r="L5" s="22"/>
      <c r="M5" s="22"/>
    </row>
    <row r="6" spans="1:13" ht="15.75" customHeight="1">
      <c r="A6" s="106" t="s">
        <v>0</v>
      </c>
      <c r="B6" s="106" t="s">
        <v>1</v>
      </c>
      <c r="C6" s="84" t="s">
        <v>29</v>
      </c>
      <c r="D6" s="85"/>
      <c r="E6" s="111" t="str">
        <f>'приложение 2.2'!E6:E7</f>
        <v>Сумма (т. р.)</v>
      </c>
      <c r="F6" s="106" t="str">
        <f>'приложение 2.2'!F6:I7</f>
        <v>Коды бюджетной классификации</v>
      </c>
      <c r="G6" s="106"/>
      <c r="H6" s="106"/>
      <c r="I6" s="106"/>
      <c r="J6" s="106" t="s">
        <v>5</v>
      </c>
      <c r="K6" s="22"/>
      <c r="L6" s="22"/>
      <c r="M6" s="22"/>
    </row>
    <row r="7" spans="1:13" ht="26.25" customHeight="1">
      <c r="A7" s="106"/>
      <c r="B7" s="106"/>
      <c r="C7" s="80"/>
      <c r="D7" s="81"/>
      <c r="E7" s="112"/>
      <c r="F7" s="106"/>
      <c r="G7" s="106"/>
      <c r="H7" s="106"/>
      <c r="I7" s="106"/>
      <c r="J7" s="106"/>
      <c r="K7" s="22"/>
      <c r="L7" s="22"/>
      <c r="M7" s="22"/>
    </row>
    <row r="8" spans="1:13" ht="26.25" customHeight="1">
      <c r="A8" s="106"/>
      <c r="B8" s="106"/>
      <c r="C8" s="80"/>
      <c r="D8" s="81"/>
      <c r="E8" s="16">
        <v>2012</v>
      </c>
      <c r="F8" s="106" t="s">
        <v>15</v>
      </c>
      <c r="G8" s="106"/>
      <c r="H8" s="51" t="s">
        <v>6</v>
      </c>
      <c r="I8" s="51" t="s">
        <v>7</v>
      </c>
      <c r="J8" s="106"/>
      <c r="K8" s="22"/>
      <c r="L8" s="22"/>
      <c r="M8" s="22"/>
    </row>
    <row r="9" spans="1:13" ht="15.75" customHeight="1">
      <c r="A9" s="7">
        <v>1</v>
      </c>
      <c r="B9" s="7">
        <v>2</v>
      </c>
      <c r="C9" s="103">
        <v>3</v>
      </c>
      <c r="D9" s="104"/>
      <c r="E9" s="7">
        <v>4</v>
      </c>
      <c r="F9" s="106">
        <v>5</v>
      </c>
      <c r="G9" s="106"/>
      <c r="H9" s="106"/>
      <c r="I9" s="106"/>
      <c r="J9" s="7">
        <v>6</v>
      </c>
      <c r="K9" s="22"/>
      <c r="L9" s="22"/>
      <c r="M9" s="22"/>
    </row>
    <row r="10" spans="1:13" ht="42.75" customHeight="1">
      <c r="A10" s="9" t="s">
        <v>10</v>
      </c>
      <c r="B10" s="10" t="str">
        <f>'приложение 2.1'!B12</f>
        <v>Осуществление регулярной деятельности муниципальных бюджетных образовательных учреждений (школ, школ-садов)</v>
      </c>
      <c r="C10" s="103"/>
      <c r="D10" s="104"/>
      <c r="E10" s="8"/>
      <c r="F10" s="7"/>
      <c r="G10" s="7"/>
      <c r="H10" s="7"/>
      <c r="I10" s="7"/>
      <c r="J10" s="7"/>
      <c r="K10" s="22"/>
      <c r="L10" s="22"/>
      <c r="M10" s="22"/>
    </row>
    <row r="11" spans="1:13" ht="39.75" customHeight="1">
      <c r="A11" s="11" t="s">
        <v>11</v>
      </c>
      <c r="B11" s="12" t="str">
        <f>'приложение 2.1'!B13</f>
        <v>Обеспечение содержания зданий и оплаты коммунальных расходов муниципальных бюджетных образовательных учреждений </v>
      </c>
      <c r="C11" s="86" t="str">
        <f>'приложение 2.2'!C11:D11</f>
        <v>Обеспечение деятельности 48 общеобразовательных учреждений</v>
      </c>
      <c r="D11" s="87"/>
      <c r="E11" s="64">
        <f>'приложение 2.1'!F13</f>
        <v>107815.43</v>
      </c>
      <c r="F11" s="107" t="s">
        <v>20</v>
      </c>
      <c r="G11" s="107"/>
      <c r="H11" s="7">
        <v>4219911</v>
      </c>
      <c r="I11" s="11" t="s">
        <v>23</v>
      </c>
      <c r="J11" s="11" t="s">
        <v>27</v>
      </c>
      <c r="K11" s="22"/>
      <c r="L11" s="22"/>
      <c r="M11" s="22"/>
    </row>
    <row r="12" spans="1:13" ht="55.5" customHeight="1">
      <c r="A12" s="11" t="s">
        <v>18</v>
      </c>
      <c r="B12" s="12" t="str">
        <f>'приложение 2.1'!B14</f>
        <v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 </v>
      </c>
      <c r="C12" s="88"/>
      <c r="D12" s="89"/>
      <c r="E12" s="66">
        <f>'приложение 2.1'!F14</f>
        <v>634078.65</v>
      </c>
      <c r="F12" s="11" t="s">
        <v>20</v>
      </c>
      <c r="G12" s="11" t="s">
        <v>20</v>
      </c>
      <c r="H12" s="7">
        <v>4219911</v>
      </c>
      <c r="I12" s="11" t="s">
        <v>23</v>
      </c>
      <c r="J12" s="95" t="s">
        <v>9</v>
      </c>
      <c r="K12" s="22"/>
      <c r="L12" s="22"/>
      <c r="M12" s="22"/>
    </row>
    <row r="13" spans="1:13" ht="37.5" customHeight="1">
      <c r="A13" s="11" t="s">
        <v>17</v>
      </c>
      <c r="B13" s="12" t="str">
        <f>'приложение 2.1'!B15</f>
        <v>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руководителю</v>
      </c>
      <c r="C13" s="88"/>
      <c r="D13" s="89"/>
      <c r="E13" s="64">
        <f>'приложение 2.1'!F15</f>
        <v>36996.005</v>
      </c>
      <c r="F13" s="11" t="s">
        <v>20</v>
      </c>
      <c r="G13" s="11" t="s">
        <v>20</v>
      </c>
      <c r="H13" s="7">
        <v>4219911</v>
      </c>
      <c r="I13" s="11" t="s">
        <v>23</v>
      </c>
      <c r="J13" s="93"/>
      <c r="K13" s="22"/>
      <c r="L13" s="22"/>
      <c r="M13" s="22"/>
    </row>
    <row r="14" spans="1:13" ht="38.25" customHeight="1">
      <c r="A14" s="11" t="s">
        <v>22</v>
      </c>
      <c r="B14" s="12" t="str">
        <f>'приложение 2.1'!B16</f>
        <v>Доплаты к ежемесячному денежному вознаграждению за классное руководство в классах с наполняемостью свыше 25 человек</v>
      </c>
      <c r="C14" s="88"/>
      <c r="D14" s="89"/>
      <c r="E14" s="64">
        <f>'приложение 2.1'!F16</f>
        <v>1869.598</v>
      </c>
      <c r="F14" s="11" t="s">
        <v>20</v>
      </c>
      <c r="G14" s="11" t="s">
        <v>20</v>
      </c>
      <c r="H14" s="7">
        <v>4219911</v>
      </c>
      <c r="I14" s="11" t="s">
        <v>23</v>
      </c>
      <c r="J14" s="93"/>
      <c r="K14" s="22"/>
      <c r="L14" s="22"/>
      <c r="M14" s="22"/>
    </row>
    <row r="15" spans="1:13" ht="66.75" customHeight="1">
      <c r="A15" s="11" t="s">
        <v>34</v>
      </c>
      <c r="B15" s="12" t="str">
        <f>'приложение 2.1'!B17</f>
        <v>Обеспечение одеждой, обувью, мягким инвентарем, оборудованием и единовременным пособием выпускников муниципальных и негосударственных образовательных учреждений, находящихся (находившихся) под опекой (попечительством) или в приемных семьях </v>
      </c>
      <c r="C15" s="90"/>
      <c r="D15" s="91"/>
      <c r="E15" s="64">
        <f>'приложение 2.1'!F17</f>
        <v>3937.002</v>
      </c>
      <c r="F15" s="11" t="s">
        <v>20</v>
      </c>
      <c r="G15" s="11" t="s">
        <v>20</v>
      </c>
      <c r="H15" s="7">
        <v>4219911</v>
      </c>
      <c r="I15" s="11" t="s">
        <v>23</v>
      </c>
      <c r="J15" s="94"/>
      <c r="K15" s="22"/>
      <c r="L15" s="22"/>
      <c r="M15" s="22"/>
    </row>
    <row r="16" spans="1:13" ht="18.75" customHeight="1">
      <c r="A16" s="100" t="s">
        <v>16</v>
      </c>
      <c r="B16" s="101"/>
      <c r="C16" s="101"/>
      <c r="D16" s="102"/>
      <c r="E16" s="66">
        <f>SUM(E11:E15)</f>
        <v>784696.685</v>
      </c>
      <c r="F16" s="11"/>
      <c r="G16" s="11"/>
      <c r="H16" s="7"/>
      <c r="I16" s="11"/>
      <c r="J16" s="11"/>
      <c r="K16" s="22"/>
      <c r="L16" s="22"/>
      <c r="M16" s="22"/>
    </row>
    <row r="17" spans="1:13" ht="42" customHeight="1">
      <c r="A17" s="9" t="s">
        <v>12</v>
      </c>
      <c r="B17" s="10" t="s">
        <v>33</v>
      </c>
      <c r="C17" s="103"/>
      <c r="D17" s="104"/>
      <c r="E17" s="66"/>
      <c r="F17" s="11"/>
      <c r="G17" s="11"/>
      <c r="H17" s="7"/>
      <c r="I17" s="11"/>
      <c r="J17" s="11"/>
      <c r="K17" s="22"/>
      <c r="L17" s="22"/>
      <c r="M17" s="22"/>
    </row>
    <row r="18" spans="1:13" ht="56.25" customHeight="1">
      <c r="A18" s="11" t="s">
        <v>13</v>
      </c>
      <c r="B18" s="12" t="str">
        <f>'приложение 2.1'!B23</f>
        <v>Обеспечение содержания зданий и оплаты коммунальных расходов муниципального общеобразовательного учреждения</v>
      </c>
      <c r="C18" s="86" t="s">
        <v>30</v>
      </c>
      <c r="D18" s="87"/>
      <c r="E18" s="65">
        <f>'приложение 2.1'!F23</f>
        <v>9550.4</v>
      </c>
      <c r="F18" s="11" t="s">
        <v>20</v>
      </c>
      <c r="G18" s="15" t="s">
        <v>20</v>
      </c>
      <c r="H18" s="16">
        <v>4229911</v>
      </c>
      <c r="I18" s="15" t="s">
        <v>23</v>
      </c>
      <c r="J18" s="15" t="s">
        <v>27</v>
      </c>
      <c r="K18" s="22"/>
      <c r="L18" s="22"/>
      <c r="M18" s="22"/>
    </row>
    <row r="19" spans="1:13" ht="52.5" customHeight="1">
      <c r="A19" s="11" t="s">
        <v>14</v>
      </c>
      <c r="B19" s="12" t="str">
        <f>'приложение 2.1'!B24</f>
        <v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v>
      </c>
      <c r="C19" s="88"/>
      <c r="D19" s="89"/>
      <c r="E19" s="64">
        <f>'приложение 2.1'!F24</f>
        <v>18025.216</v>
      </c>
      <c r="F19" s="11" t="s">
        <v>20</v>
      </c>
      <c r="G19" s="11" t="s">
        <v>20</v>
      </c>
      <c r="H19" s="7">
        <v>4229911</v>
      </c>
      <c r="I19" s="11" t="s">
        <v>23</v>
      </c>
      <c r="J19" s="95" t="s">
        <v>9</v>
      </c>
      <c r="K19" s="22"/>
      <c r="L19" s="58"/>
      <c r="M19" s="22"/>
    </row>
    <row r="20" spans="1:13" ht="44.25" customHeight="1">
      <c r="A20" s="11" t="s">
        <v>19</v>
      </c>
      <c r="B20" s="12" t="str">
        <f>'приложение 2.1'!B25</f>
        <v>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руководителю </v>
      </c>
      <c r="C20" s="88"/>
      <c r="D20" s="89"/>
      <c r="E20" s="64">
        <f>'приложение 2.1'!F25</f>
        <v>908.801</v>
      </c>
      <c r="F20" s="11" t="s">
        <v>20</v>
      </c>
      <c r="G20" s="11" t="s">
        <v>20</v>
      </c>
      <c r="H20" s="7">
        <v>4229911</v>
      </c>
      <c r="I20" s="11" t="s">
        <v>23</v>
      </c>
      <c r="J20" s="93"/>
      <c r="K20" s="22"/>
      <c r="L20" s="22"/>
      <c r="M20" s="22"/>
    </row>
    <row r="21" spans="1:13" ht="74.25" customHeight="1">
      <c r="A21" s="34" t="s">
        <v>21</v>
      </c>
      <c r="B21" s="12" t="str">
        <f>'приложение 2.1'!B26</f>
        <v>Обеспечение одеждой, обувью, мягким инвентарем, оборудованием и единовременным пособием выпускников муниципальных и негосударственных образовательных учреждений, находящихся (находившихся) под опекой (попечительством) или в приемных семьях </v>
      </c>
      <c r="C21" s="88"/>
      <c r="D21" s="89"/>
      <c r="E21" s="64">
        <f>'приложение 2.1'!F26</f>
        <v>819.098</v>
      </c>
      <c r="F21" s="11" t="s">
        <v>20</v>
      </c>
      <c r="G21" s="15" t="s">
        <v>20</v>
      </c>
      <c r="H21" s="7">
        <v>4229911</v>
      </c>
      <c r="I21" s="11" t="s">
        <v>23</v>
      </c>
      <c r="J21" s="93"/>
      <c r="K21" s="22"/>
      <c r="L21" s="22"/>
      <c r="M21" s="22"/>
    </row>
    <row r="22" spans="1:13" ht="51.75" customHeight="1">
      <c r="A22" s="37" t="s">
        <v>35</v>
      </c>
      <c r="B22" s="59" t="str">
        <f>'приложение 2.1'!B28</f>
        <v>Доплаты к ежемесячному денежному вознаграждению за классное руководство в классах с наполняемостью свыше 25 человек</v>
      </c>
      <c r="C22" s="90"/>
      <c r="D22" s="91"/>
      <c r="E22" s="64">
        <v>0.1</v>
      </c>
      <c r="F22" s="11"/>
      <c r="G22" s="15" t="s">
        <v>20</v>
      </c>
      <c r="H22" s="7">
        <v>4229911</v>
      </c>
      <c r="I22" s="11" t="s">
        <v>23</v>
      </c>
      <c r="J22" s="94"/>
      <c r="K22" s="22"/>
      <c r="L22" s="22"/>
      <c r="M22" s="22"/>
    </row>
    <row r="23" spans="1:13" ht="20.25" customHeight="1">
      <c r="A23" s="100" t="s">
        <v>16</v>
      </c>
      <c r="B23" s="101"/>
      <c r="C23" s="101"/>
      <c r="D23" s="102"/>
      <c r="E23" s="66">
        <f>SUM(E18:E22)</f>
        <v>29303.614999999998</v>
      </c>
      <c r="F23" s="11"/>
      <c r="G23" s="11"/>
      <c r="H23" s="7"/>
      <c r="I23" s="11"/>
      <c r="J23" s="11"/>
      <c r="K23" s="22"/>
      <c r="L23" s="22"/>
      <c r="M23" s="22"/>
    </row>
    <row r="24" spans="1:13" ht="54.75" customHeight="1">
      <c r="A24" s="9" t="s">
        <v>37</v>
      </c>
      <c r="B24" s="10" t="s">
        <v>38</v>
      </c>
      <c r="C24" s="103"/>
      <c r="D24" s="104"/>
      <c r="E24" s="66"/>
      <c r="F24" s="13"/>
      <c r="G24" s="13"/>
      <c r="H24" s="11"/>
      <c r="I24" s="11"/>
      <c r="J24" s="7"/>
      <c r="K24" s="22"/>
      <c r="L24" s="22"/>
      <c r="M24" s="22"/>
    </row>
    <row r="25" spans="1:13" ht="54.75" customHeight="1">
      <c r="A25" s="11" t="s">
        <v>39</v>
      </c>
      <c r="B25" s="35" t="str">
        <f>'приложение 2.1'!B31</f>
        <v>Предоставления  общедоступного и бесплатного    начального общего, основного общего, среднего (полного)  общего  образования по основным общеобразовательным программам  </v>
      </c>
      <c r="C25" s="86" t="s">
        <v>42</v>
      </c>
      <c r="D25" s="87"/>
      <c r="E25" s="66">
        <f>'приложение 2.1'!F31</f>
        <v>21993.3</v>
      </c>
      <c r="F25" s="11" t="s">
        <v>20</v>
      </c>
      <c r="G25" s="11" t="s">
        <v>20</v>
      </c>
      <c r="H25" s="7">
        <v>4219911</v>
      </c>
      <c r="I25" s="11" t="s">
        <v>23</v>
      </c>
      <c r="J25" s="92" t="s">
        <v>9</v>
      </c>
      <c r="K25" s="22"/>
      <c r="L25" s="22"/>
      <c r="M25" s="22"/>
    </row>
    <row r="26" spans="1:13" ht="53.25" customHeight="1">
      <c r="A26" s="11" t="s">
        <v>41</v>
      </c>
      <c r="B26" s="35" t="str">
        <f>'приложение 2.1'!B32</f>
        <v>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руководителю</v>
      </c>
      <c r="C26" s="90"/>
      <c r="D26" s="91"/>
      <c r="E26" s="66">
        <f>'приложение 2.1'!F32</f>
        <v>281.29</v>
      </c>
      <c r="F26" s="15" t="s">
        <v>20</v>
      </c>
      <c r="G26" s="11" t="s">
        <v>20</v>
      </c>
      <c r="H26" s="7">
        <v>4219911</v>
      </c>
      <c r="I26" s="11" t="s">
        <v>23</v>
      </c>
      <c r="J26" s="94"/>
      <c r="K26" s="22"/>
      <c r="L26" s="22"/>
      <c r="M26" s="22"/>
    </row>
    <row r="27" spans="1:13" ht="15" customHeight="1">
      <c r="A27" s="100" t="s">
        <v>16</v>
      </c>
      <c r="B27" s="101"/>
      <c r="C27" s="101"/>
      <c r="D27" s="102"/>
      <c r="E27" s="66">
        <f>SUM(E25:E26)</f>
        <v>22274.59</v>
      </c>
      <c r="F27" s="11"/>
      <c r="G27" s="11"/>
      <c r="H27" s="7"/>
      <c r="I27" s="11"/>
      <c r="J27" s="11"/>
      <c r="K27" s="22"/>
      <c r="L27" s="22"/>
      <c r="M27" s="22"/>
    </row>
    <row r="28" spans="1:13" ht="58.5" customHeight="1">
      <c r="A28" s="9" t="s">
        <v>46</v>
      </c>
      <c r="B28" s="10" t="s">
        <v>74</v>
      </c>
      <c r="C28" s="106"/>
      <c r="D28" s="106"/>
      <c r="E28" s="66"/>
      <c r="F28" s="11"/>
      <c r="G28" s="11"/>
      <c r="H28" s="7"/>
      <c r="I28" s="11"/>
      <c r="J28" s="11"/>
      <c r="K28" s="22"/>
      <c r="L28" s="22"/>
      <c r="M28" s="22"/>
    </row>
    <row r="29" spans="1:13" ht="51.75" customHeight="1">
      <c r="A29" s="11" t="s">
        <v>47</v>
      </c>
      <c r="B29" s="12" t="str">
        <f>'приложение 2.1'!B35</f>
        <v>Обеспечение содержания зданий и оплаты коммунальных расходов муниципальных автономных образовательных учреждений </v>
      </c>
      <c r="C29" s="86" t="s">
        <v>72</v>
      </c>
      <c r="D29" s="87"/>
      <c r="E29" s="66">
        <f>'приложение 2.1'!F35</f>
        <v>27068.36</v>
      </c>
      <c r="F29" s="11" t="s">
        <v>20</v>
      </c>
      <c r="G29" s="11" t="s">
        <v>20</v>
      </c>
      <c r="H29" s="7">
        <v>4219911</v>
      </c>
      <c r="I29" s="11" t="s">
        <v>45</v>
      </c>
      <c r="J29" s="36" t="s">
        <v>27</v>
      </c>
      <c r="K29" s="22"/>
      <c r="L29" s="22"/>
      <c r="M29" s="22"/>
    </row>
    <row r="30" spans="1:13" ht="51" customHeight="1">
      <c r="A30" s="11" t="s">
        <v>48</v>
      </c>
      <c r="B30" s="12" t="str">
        <f>'приложение 2.1'!B36</f>
        <v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 </v>
      </c>
      <c r="C30" s="88"/>
      <c r="D30" s="89"/>
      <c r="E30" s="66">
        <f>'приложение 2.1'!F36</f>
        <v>209396.534</v>
      </c>
      <c r="F30" s="11" t="s">
        <v>20</v>
      </c>
      <c r="G30" s="11" t="s">
        <v>20</v>
      </c>
      <c r="H30" s="7">
        <v>4219911</v>
      </c>
      <c r="I30" s="11" t="s">
        <v>45</v>
      </c>
      <c r="J30" s="92" t="s">
        <v>9</v>
      </c>
      <c r="K30" s="22"/>
      <c r="L30" s="22"/>
      <c r="M30" s="22"/>
    </row>
    <row r="31" spans="1:13" ht="53.25" customHeight="1">
      <c r="A31" s="11" t="s">
        <v>49</v>
      </c>
      <c r="B31" s="12" t="str">
        <f>'приложение 2.1'!B37</f>
        <v>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руководителю</v>
      </c>
      <c r="C31" s="88"/>
      <c r="D31" s="89"/>
      <c r="E31" s="66">
        <f>'приложение 2.1'!F37</f>
        <v>13300.215</v>
      </c>
      <c r="F31" s="11" t="s">
        <v>20</v>
      </c>
      <c r="G31" s="11" t="s">
        <v>20</v>
      </c>
      <c r="H31" s="7">
        <v>4219911</v>
      </c>
      <c r="I31" s="11" t="s">
        <v>45</v>
      </c>
      <c r="J31" s="93"/>
      <c r="K31" s="22"/>
      <c r="L31" s="22"/>
      <c r="M31" s="22"/>
    </row>
    <row r="32" spans="1:13" ht="51" customHeight="1">
      <c r="A32" s="11" t="s">
        <v>50</v>
      </c>
      <c r="B32" s="12" t="str">
        <f>'приложение 2.1'!B38</f>
        <v>Доплаты к ежемесячному денежному вознаграждению за классное руководство в классах с наполняемостью свыше 25 человек</v>
      </c>
      <c r="C32" s="88"/>
      <c r="D32" s="89"/>
      <c r="E32" s="66">
        <f>'приложение 2.1'!F38</f>
        <v>746.302</v>
      </c>
      <c r="F32" s="11" t="s">
        <v>20</v>
      </c>
      <c r="G32" s="11" t="s">
        <v>20</v>
      </c>
      <c r="H32" s="7">
        <v>4219911</v>
      </c>
      <c r="I32" s="11" t="s">
        <v>45</v>
      </c>
      <c r="J32" s="93"/>
      <c r="K32" s="22"/>
      <c r="L32" s="22"/>
      <c r="M32" s="22"/>
    </row>
    <row r="33" spans="1:13" ht="66" customHeight="1">
      <c r="A33" s="34" t="s">
        <v>51</v>
      </c>
      <c r="B33" s="12" t="str">
        <f>'приложение 2.1'!B39</f>
        <v>Обеспечение одеждой, обувью, мягким инвентарем, оборудованием и единовременным пособием выпускников муниципальных и негосударственных образовательных учреждений, находящихся (находившихся) под опекой (попечительством) или в приемных семьях </v>
      </c>
      <c r="C33" s="90"/>
      <c r="D33" s="91"/>
      <c r="E33" s="66">
        <f>'приложение 2.1'!F39</f>
        <v>661.5</v>
      </c>
      <c r="F33" s="11"/>
      <c r="G33" s="11" t="s">
        <v>20</v>
      </c>
      <c r="H33" s="7">
        <v>4219911</v>
      </c>
      <c r="I33" s="11" t="s">
        <v>45</v>
      </c>
      <c r="J33" s="94"/>
      <c r="K33" s="22"/>
      <c r="L33" s="22"/>
      <c r="M33" s="22"/>
    </row>
    <row r="34" spans="1:13" ht="12.75" customHeight="1">
      <c r="A34" s="100" t="s">
        <v>16</v>
      </c>
      <c r="B34" s="101"/>
      <c r="C34" s="101"/>
      <c r="D34" s="102"/>
      <c r="E34" s="66">
        <f>SUM(E29:E33)</f>
        <v>251172.91100000002</v>
      </c>
      <c r="F34" s="11"/>
      <c r="G34" s="11"/>
      <c r="H34" s="7"/>
      <c r="I34" s="11"/>
      <c r="J34" s="11"/>
      <c r="K34" s="22"/>
      <c r="L34" s="22"/>
      <c r="M34" s="22"/>
    </row>
    <row r="35" spans="1:13" s="76" customFormat="1" ht="12.75">
      <c r="A35" s="82" t="s">
        <v>26</v>
      </c>
      <c r="B35" s="82"/>
      <c r="C35" s="82"/>
      <c r="D35" s="82"/>
      <c r="E35" s="77">
        <f>E16+E23+E27+E34</f>
        <v>1087447.801</v>
      </c>
      <c r="F35" s="83"/>
      <c r="G35" s="113"/>
      <c r="H35" s="113"/>
      <c r="I35" s="113"/>
      <c r="J35" s="114"/>
      <c r="K35" s="79"/>
      <c r="L35" s="79"/>
      <c r="M35" s="79"/>
    </row>
    <row r="36" spans="1:13" ht="15.75">
      <c r="A36" s="63" t="s">
        <v>71</v>
      </c>
      <c r="B36" s="19"/>
      <c r="C36" s="20"/>
      <c r="D36" s="21"/>
      <c r="E36" s="68"/>
      <c r="F36" s="18"/>
      <c r="G36" s="20"/>
      <c r="H36" s="18"/>
      <c r="I36" s="20"/>
      <c r="J36" s="23"/>
      <c r="K36" s="22"/>
      <c r="L36" s="22"/>
      <c r="M36" s="22"/>
    </row>
    <row r="37" spans="1:13" ht="51">
      <c r="A37" s="115" t="s">
        <v>16</v>
      </c>
      <c r="B37" s="116"/>
      <c r="C37" s="116"/>
      <c r="D37" s="117"/>
      <c r="E37" s="72">
        <f>E11+E18+E29</f>
        <v>144434.19</v>
      </c>
      <c r="F37" s="118"/>
      <c r="G37" s="119"/>
      <c r="H37" s="119"/>
      <c r="I37" s="120"/>
      <c r="J37" s="29" t="s">
        <v>27</v>
      </c>
      <c r="K37" s="22"/>
      <c r="L37" s="22"/>
      <c r="M37" s="22"/>
    </row>
    <row r="38" spans="1:13" ht="25.5">
      <c r="A38" s="115" t="s">
        <v>16</v>
      </c>
      <c r="B38" s="116"/>
      <c r="C38" s="116"/>
      <c r="D38" s="117"/>
      <c r="E38" s="73">
        <f>SUM(E12:E15)+SUM(E19:E21)+SUM(E25:E26)+SUM(E30:E33)+E22</f>
        <v>943013.6109999999</v>
      </c>
      <c r="F38" s="118"/>
      <c r="G38" s="119"/>
      <c r="H38" s="119"/>
      <c r="I38" s="120"/>
      <c r="J38" s="29" t="s">
        <v>9</v>
      </c>
      <c r="K38" s="22"/>
      <c r="L38" s="22"/>
      <c r="M38" s="22"/>
    </row>
    <row r="39" spans="1:13" ht="12.75">
      <c r="A39" s="47"/>
      <c r="B39" s="47"/>
      <c r="C39" s="47"/>
      <c r="D39" s="47"/>
      <c r="E39" s="46"/>
      <c r="F39" s="44"/>
      <c r="G39" s="44"/>
      <c r="H39" s="43"/>
      <c r="I39" s="44"/>
      <c r="J39" s="44"/>
      <c r="K39" s="22"/>
      <c r="L39" s="22"/>
      <c r="M39" s="22"/>
    </row>
    <row r="40" spans="1:13" ht="12.75">
      <c r="A40" s="47"/>
      <c r="B40" s="47"/>
      <c r="C40" s="47"/>
      <c r="D40" s="47"/>
      <c r="E40" s="46"/>
      <c r="F40" s="44"/>
      <c r="G40" s="44"/>
      <c r="H40" s="44"/>
      <c r="I40" s="44"/>
      <c r="J40" s="44"/>
      <c r="K40" s="22"/>
      <c r="L40" s="22"/>
      <c r="M40" s="22"/>
    </row>
    <row r="41" spans="1:13" ht="15.75">
      <c r="A41" s="18"/>
      <c r="B41" s="19"/>
      <c r="C41" s="20"/>
      <c r="D41" s="21"/>
      <c r="E41" s="25"/>
      <c r="F41" s="18"/>
      <c r="G41" s="20"/>
      <c r="H41" s="18"/>
      <c r="I41" s="20"/>
      <c r="J41" s="22"/>
      <c r="K41" s="22"/>
      <c r="L41" s="22"/>
      <c r="M41" s="22"/>
    </row>
    <row r="42" spans="1:13" ht="15.75">
      <c r="A42" s="42"/>
      <c r="B42" s="42"/>
      <c r="C42" s="42"/>
      <c r="D42" s="42"/>
      <c r="E42" s="50"/>
      <c r="F42" s="18"/>
      <c r="G42" s="18"/>
      <c r="H42" s="18"/>
      <c r="I42" s="18"/>
      <c r="J42" s="49"/>
      <c r="K42" s="22"/>
      <c r="L42" s="22"/>
      <c r="M42" s="22"/>
    </row>
    <row r="43" spans="1:13" ht="15.75">
      <c r="A43" s="42"/>
      <c r="B43" s="42"/>
      <c r="C43" s="42"/>
      <c r="D43" s="42"/>
      <c r="E43" s="50"/>
      <c r="F43" s="18"/>
      <c r="G43" s="18"/>
      <c r="H43" s="18"/>
      <c r="I43" s="18"/>
      <c r="J43" s="49"/>
      <c r="K43" s="22"/>
      <c r="L43" s="22"/>
      <c r="M43" s="22"/>
    </row>
    <row r="44" spans="1:13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1:13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3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1:13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1:13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1:13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1:13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1:13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</row>
    <row r="55" spans="1:13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</row>
    <row r="56" spans="1:13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</row>
    <row r="57" spans="1:13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spans="1:13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</row>
    <row r="59" spans="1:13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</row>
    <row r="60" spans="1:13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</row>
    <row r="61" spans="1:13" ht="12.75">
      <c r="A61" s="22"/>
      <c r="B61" s="44"/>
      <c r="C61" s="45"/>
      <c r="D61" s="43"/>
      <c r="E61" s="43"/>
      <c r="F61" s="48"/>
      <c r="G61" s="44"/>
      <c r="H61" s="44"/>
      <c r="I61" s="43"/>
      <c r="J61" s="44"/>
      <c r="K61" s="49"/>
      <c r="L61" s="22"/>
      <c r="M61" s="22"/>
    </row>
    <row r="62" spans="1:13" ht="12.75">
      <c r="A62" s="22"/>
      <c r="B62" s="44"/>
      <c r="C62" s="45"/>
      <c r="D62" s="43"/>
      <c r="E62" s="43"/>
      <c r="F62" s="48"/>
      <c r="G62" s="44"/>
      <c r="H62" s="44"/>
      <c r="I62" s="43"/>
      <c r="J62" s="44"/>
      <c r="K62" s="49"/>
      <c r="L62" s="22"/>
      <c r="M62" s="22"/>
    </row>
    <row r="63" spans="1:13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</row>
    <row r="64" spans="1:10" ht="12.75">
      <c r="A64" s="26"/>
      <c r="B64" s="26"/>
      <c r="C64" s="26"/>
      <c r="D64" s="26"/>
      <c r="E64" s="26"/>
      <c r="F64" s="26"/>
      <c r="G64" s="26"/>
      <c r="H64" s="26"/>
      <c r="I64" s="26"/>
      <c r="J64" s="26"/>
    </row>
    <row r="65" spans="1:10" ht="12.75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ht="12.75">
      <c r="A66" s="26"/>
      <c r="B66" s="26"/>
      <c r="C66" s="26"/>
      <c r="D66" s="26"/>
      <c r="E66" s="26"/>
      <c r="F66" s="26"/>
      <c r="G66" s="26"/>
      <c r="H66" s="26"/>
      <c r="I66" s="26"/>
      <c r="J66" s="26"/>
    </row>
    <row r="67" spans="1:10" ht="12.75">
      <c r="A67" s="26"/>
      <c r="B67" s="26"/>
      <c r="C67" s="26"/>
      <c r="D67" s="26"/>
      <c r="E67" s="26"/>
      <c r="F67" s="26"/>
      <c r="G67" s="26"/>
      <c r="H67" s="26"/>
      <c r="I67" s="26"/>
      <c r="J67" s="26"/>
    </row>
    <row r="68" spans="1:10" ht="12.75">
      <c r="A68" s="26"/>
      <c r="B68" s="26"/>
      <c r="C68" s="26"/>
      <c r="D68" s="26"/>
      <c r="E68" s="26"/>
      <c r="F68" s="26"/>
      <c r="G68" s="26"/>
      <c r="H68" s="26"/>
      <c r="I68" s="26"/>
      <c r="J68" s="26"/>
    </row>
    <row r="69" spans="1:10" ht="12.75">
      <c r="A69" s="26"/>
      <c r="B69" s="26"/>
      <c r="C69" s="26"/>
      <c r="D69" s="26"/>
      <c r="E69" s="26"/>
      <c r="F69" s="26"/>
      <c r="G69" s="26"/>
      <c r="H69" s="26"/>
      <c r="I69" s="26"/>
      <c r="J69" s="26"/>
    </row>
    <row r="70" spans="1:10" ht="12.75">
      <c r="A70" s="26"/>
      <c r="B70" s="26"/>
      <c r="C70" s="26"/>
      <c r="D70" s="26"/>
      <c r="E70" s="26"/>
      <c r="F70" s="26"/>
      <c r="G70" s="26"/>
      <c r="H70" s="26"/>
      <c r="I70" s="26"/>
      <c r="J70" s="26"/>
    </row>
    <row r="71" spans="1:10" ht="12.75">
      <c r="A71" s="26"/>
      <c r="B71" s="26"/>
      <c r="C71" s="26"/>
      <c r="D71" s="26"/>
      <c r="E71" s="26"/>
      <c r="F71" s="26"/>
      <c r="G71" s="26"/>
      <c r="H71" s="26"/>
      <c r="I71" s="26"/>
      <c r="J71" s="26"/>
    </row>
    <row r="72" spans="1:10" ht="12.75">
      <c r="A72" s="26"/>
      <c r="B72" s="26"/>
      <c r="C72" s="26"/>
      <c r="D72" s="26"/>
      <c r="E72" s="26"/>
      <c r="F72" s="26"/>
      <c r="G72" s="26"/>
      <c r="H72" s="26"/>
      <c r="I72" s="26"/>
      <c r="J72" s="26"/>
    </row>
    <row r="73" spans="1:10" ht="12.75">
      <c r="A73" s="26"/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2.75">
      <c r="A74" s="26"/>
      <c r="B74" s="26"/>
      <c r="C74" s="26"/>
      <c r="D74" s="26"/>
      <c r="E74" s="26"/>
      <c r="F74" s="26"/>
      <c r="G74" s="26"/>
      <c r="H74" s="26"/>
      <c r="I74" s="26"/>
      <c r="J74" s="26"/>
    </row>
    <row r="75" spans="1:10" ht="12.75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ht="12.75">
      <c r="A76" s="26"/>
      <c r="B76" s="26"/>
      <c r="C76" s="26"/>
      <c r="D76" s="26"/>
      <c r="E76" s="26"/>
      <c r="F76" s="26"/>
      <c r="G76" s="26"/>
      <c r="H76" s="26"/>
      <c r="I76" s="26"/>
      <c r="J76" s="26"/>
    </row>
    <row r="77" spans="1:10" ht="12.75">
      <c r="A77" s="26"/>
      <c r="B77" s="26"/>
      <c r="C77" s="26"/>
      <c r="D77" s="26"/>
      <c r="E77" s="26"/>
      <c r="F77" s="26"/>
      <c r="G77" s="26"/>
      <c r="H77" s="26"/>
      <c r="I77" s="26"/>
      <c r="J77" s="26"/>
    </row>
  </sheetData>
  <mergeCells count="34">
    <mergeCell ref="A23:D23"/>
    <mergeCell ref="A6:A8"/>
    <mergeCell ref="B6:B8"/>
    <mergeCell ref="C6:D8"/>
    <mergeCell ref="C17:D17"/>
    <mergeCell ref="A16:D16"/>
    <mergeCell ref="C11:D15"/>
    <mergeCell ref="A38:D38"/>
    <mergeCell ref="F38:I38"/>
    <mergeCell ref="A34:D34"/>
    <mergeCell ref="F35:J35"/>
    <mergeCell ref="A37:D37"/>
    <mergeCell ref="F37:I37"/>
    <mergeCell ref="A35:D35"/>
    <mergeCell ref="C29:D33"/>
    <mergeCell ref="F1:J1"/>
    <mergeCell ref="C10:D10"/>
    <mergeCell ref="B2:J4"/>
    <mergeCell ref="F6:I7"/>
    <mergeCell ref="J6:J8"/>
    <mergeCell ref="F8:G8"/>
    <mergeCell ref="E6:E7"/>
    <mergeCell ref="F9:I9"/>
    <mergeCell ref="C9:D9"/>
    <mergeCell ref="A27:D27"/>
    <mergeCell ref="F11:G11"/>
    <mergeCell ref="J30:J33"/>
    <mergeCell ref="J12:J15"/>
    <mergeCell ref="C18:D22"/>
    <mergeCell ref="J19:J22"/>
    <mergeCell ref="J25:J26"/>
    <mergeCell ref="C25:D26"/>
    <mergeCell ref="C24:D24"/>
    <mergeCell ref="C28:D28"/>
  </mergeCells>
  <printOptions horizontalCentered="1"/>
  <pageMargins left="0" right="0" top="0" bottom="0" header="0.5118110236220472" footer="0.5118110236220472"/>
  <pageSetup horizontalDpi="600" verticalDpi="600" orientation="landscape" paperSize="9" r:id="rId1"/>
  <rowBreaks count="2" manualBreakCount="2">
    <brk id="16" max="255" man="1"/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80"/>
  <sheetViews>
    <sheetView view="pageBreakPreview" zoomScaleSheetLayoutView="100" workbookViewId="0" topLeftCell="A1">
      <selection activeCell="N7" sqref="N7"/>
    </sheetView>
  </sheetViews>
  <sheetFormatPr defaultColWidth="9.140625" defaultRowHeight="12.75"/>
  <cols>
    <col min="1" max="1" width="5.00390625" style="5" customWidth="1"/>
    <col min="2" max="2" width="48.8515625" style="5" customWidth="1"/>
    <col min="3" max="3" width="9.140625" style="5" customWidth="1"/>
    <col min="4" max="4" width="14.7109375" style="5" customWidth="1"/>
    <col min="5" max="5" width="15.421875" style="5" bestFit="1" customWidth="1"/>
    <col min="6" max="6" width="9.140625" style="5" customWidth="1"/>
    <col min="7" max="7" width="5.28125" style="5" hidden="1" customWidth="1"/>
    <col min="8" max="8" width="8.7109375" style="5" customWidth="1"/>
    <col min="9" max="9" width="9.28125" style="5" customWidth="1"/>
    <col min="10" max="10" width="17.421875" style="5" customWidth="1"/>
    <col min="11" max="16384" width="9.140625" style="5" customWidth="1"/>
  </cols>
  <sheetData>
    <row r="1" spans="1:11" ht="94.5" customHeight="1">
      <c r="A1"/>
      <c r="B1"/>
      <c r="C1"/>
      <c r="D1"/>
      <c r="E1" s="26"/>
      <c r="F1" s="105" t="s">
        <v>88</v>
      </c>
      <c r="G1" s="105"/>
      <c r="H1" s="105"/>
      <c r="I1" s="105"/>
      <c r="J1" s="105"/>
      <c r="K1" s="17"/>
    </row>
    <row r="2" spans="1:11" ht="12" customHeight="1">
      <c r="A2" s="1"/>
      <c r="B2" s="108" t="s">
        <v>77</v>
      </c>
      <c r="C2" s="109"/>
      <c r="D2" s="109"/>
      <c r="E2" s="109"/>
      <c r="F2" s="109"/>
      <c r="G2" s="109"/>
      <c r="H2" s="109"/>
      <c r="I2" s="109"/>
      <c r="J2" s="109"/>
      <c r="K2"/>
    </row>
    <row r="3" spans="1:11" ht="15.75" customHeight="1">
      <c r="A3" s="2"/>
      <c r="B3" s="109"/>
      <c r="C3" s="109"/>
      <c r="D3" s="109"/>
      <c r="E3" s="109"/>
      <c r="F3" s="109"/>
      <c r="G3" s="109"/>
      <c r="H3" s="109"/>
      <c r="I3" s="109"/>
      <c r="J3" s="109"/>
      <c r="K3"/>
    </row>
    <row r="4" spans="1:11" ht="35.25" customHeight="1">
      <c r="A4" s="2"/>
      <c r="B4" s="109"/>
      <c r="C4" s="109"/>
      <c r="D4" s="109"/>
      <c r="E4" s="109"/>
      <c r="F4" s="109"/>
      <c r="G4" s="109"/>
      <c r="H4" s="109"/>
      <c r="I4" s="109"/>
      <c r="J4" s="109"/>
      <c r="K4"/>
    </row>
    <row r="5" spans="1:11" ht="18.75">
      <c r="A5" s="2"/>
      <c r="B5" s="61"/>
      <c r="C5" s="61"/>
      <c r="D5" s="61"/>
      <c r="E5" s="61"/>
      <c r="F5" s="61"/>
      <c r="G5" s="61"/>
      <c r="H5" s="61"/>
      <c r="I5" s="61"/>
      <c r="J5" s="61"/>
      <c r="K5"/>
    </row>
    <row r="6" spans="1:11" ht="12.75">
      <c r="A6" s="106" t="s">
        <v>0</v>
      </c>
      <c r="B6" s="106" t="s">
        <v>1</v>
      </c>
      <c r="C6" s="84" t="s">
        <v>29</v>
      </c>
      <c r="D6" s="85"/>
      <c r="E6" s="111" t="s">
        <v>70</v>
      </c>
      <c r="F6" s="106" t="s">
        <v>69</v>
      </c>
      <c r="G6" s="106"/>
      <c r="H6" s="106"/>
      <c r="I6" s="106"/>
      <c r="J6" s="106" t="s">
        <v>5</v>
      </c>
      <c r="K6"/>
    </row>
    <row r="7" spans="1:11" ht="31.5" customHeight="1">
      <c r="A7" s="106"/>
      <c r="B7" s="106"/>
      <c r="C7" s="80"/>
      <c r="D7" s="81"/>
      <c r="E7" s="112"/>
      <c r="F7" s="106"/>
      <c r="G7" s="106"/>
      <c r="H7" s="106"/>
      <c r="I7" s="106"/>
      <c r="J7" s="106"/>
      <c r="K7" s="110"/>
    </row>
    <row r="8" spans="1:11" ht="30.75" customHeight="1">
      <c r="A8" s="106"/>
      <c r="B8" s="106"/>
      <c r="C8" s="80"/>
      <c r="D8" s="81"/>
      <c r="E8" s="16">
        <v>2011</v>
      </c>
      <c r="F8" s="106" t="s">
        <v>15</v>
      </c>
      <c r="G8" s="106"/>
      <c r="H8" s="51" t="s">
        <v>6</v>
      </c>
      <c r="I8" s="51" t="s">
        <v>7</v>
      </c>
      <c r="J8" s="106"/>
      <c r="K8" s="110"/>
    </row>
    <row r="9" spans="1:11" ht="13.5" customHeight="1">
      <c r="A9" s="7">
        <v>1</v>
      </c>
      <c r="B9" s="7">
        <v>2</v>
      </c>
      <c r="C9" s="103">
        <v>3</v>
      </c>
      <c r="D9" s="104"/>
      <c r="E9" s="7">
        <v>4</v>
      </c>
      <c r="F9" s="106">
        <v>5</v>
      </c>
      <c r="G9" s="106"/>
      <c r="H9" s="106"/>
      <c r="I9" s="106"/>
      <c r="J9" s="7">
        <v>6</v>
      </c>
      <c r="K9" s="110"/>
    </row>
    <row r="10" spans="1:11" ht="39" customHeight="1">
      <c r="A10" s="9" t="s">
        <v>10</v>
      </c>
      <c r="B10" s="10" t="str">
        <f>'приложение 2.1'!B12</f>
        <v>Осуществление регулярной деятельности муниципальных бюджетных образовательных учреждений (школ, школ-садов)</v>
      </c>
      <c r="C10" s="103"/>
      <c r="D10" s="104"/>
      <c r="E10" s="8"/>
      <c r="F10" s="7"/>
      <c r="G10" s="7"/>
      <c r="H10" s="7"/>
      <c r="I10" s="7"/>
      <c r="J10" s="7"/>
      <c r="K10" s="14"/>
    </row>
    <row r="11" spans="1:11" ht="51" customHeight="1">
      <c r="A11" s="11" t="s">
        <v>11</v>
      </c>
      <c r="B11" s="12" t="str">
        <f>'приложение 2.1'!B13</f>
        <v>Обеспечение содержания зданий и оплаты коммунальных расходов муниципальных бюджетных образовательных учреждений </v>
      </c>
      <c r="C11" s="86" t="s">
        <v>73</v>
      </c>
      <c r="D11" s="87"/>
      <c r="E11" s="64">
        <f>'приложение 2.1'!E13</f>
        <v>121011</v>
      </c>
      <c r="F11" s="107" t="s">
        <v>20</v>
      </c>
      <c r="G11" s="107"/>
      <c r="H11" s="7">
        <v>4219911</v>
      </c>
      <c r="I11" s="11" t="s">
        <v>23</v>
      </c>
      <c r="J11" s="11" t="s">
        <v>27</v>
      </c>
      <c r="K11" s="14"/>
    </row>
    <row r="12" spans="1:11" ht="51">
      <c r="A12" s="11" t="s">
        <v>18</v>
      </c>
      <c r="B12" s="12" t="str">
        <f>'приложение 2.1'!B14</f>
        <v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 </v>
      </c>
      <c r="C12" s="96"/>
      <c r="D12" s="97"/>
      <c r="E12" s="66">
        <f>'приложение 2.1'!E14</f>
        <v>638147.7</v>
      </c>
      <c r="F12" s="11" t="s">
        <v>20</v>
      </c>
      <c r="G12" s="11" t="s">
        <v>20</v>
      </c>
      <c r="H12" s="7">
        <v>4219911</v>
      </c>
      <c r="I12" s="11" t="s">
        <v>23</v>
      </c>
      <c r="J12" s="95" t="s">
        <v>9</v>
      </c>
      <c r="K12" s="14"/>
    </row>
    <row r="13" spans="1:11" ht="38.25">
      <c r="A13" s="11" t="s">
        <v>17</v>
      </c>
      <c r="B13" s="12" t="str">
        <f>'приложение 2.1'!B15</f>
        <v>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руководителю</v>
      </c>
      <c r="C13" s="96"/>
      <c r="D13" s="97"/>
      <c r="E13" s="64">
        <f>'приложение 2.1'!E15</f>
        <v>35556.9</v>
      </c>
      <c r="F13" s="11" t="s">
        <v>20</v>
      </c>
      <c r="G13" s="11" t="s">
        <v>20</v>
      </c>
      <c r="H13" s="7">
        <v>4219911</v>
      </c>
      <c r="I13" s="11" t="s">
        <v>23</v>
      </c>
      <c r="J13" s="128"/>
      <c r="K13" s="14"/>
    </row>
    <row r="14" spans="1:10" ht="38.25">
      <c r="A14" s="11" t="s">
        <v>22</v>
      </c>
      <c r="B14" s="12" t="str">
        <f>'приложение 2.1'!B16</f>
        <v>Доплаты к ежемесячному денежному вознаграждению за классное руководство в классах с наполняемостью свыше 25 человек</v>
      </c>
      <c r="C14" s="96"/>
      <c r="D14" s="97"/>
      <c r="E14" s="64">
        <f>'приложение 2.1'!E16</f>
        <v>1715.4</v>
      </c>
      <c r="F14" s="11" t="s">
        <v>20</v>
      </c>
      <c r="G14" s="27">
        <v>2195.8</v>
      </c>
      <c r="H14" s="7">
        <v>4219911</v>
      </c>
      <c r="I14" s="11" t="s">
        <v>23</v>
      </c>
      <c r="J14" s="128"/>
    </row>
    <row r="15" spans="1:10" ht="76.5">
      <c r="A15" s="11" t="s">
        <v>34</v>
      </c>
      <c r="B15" s="12" t="str">
        <f>'приложение 2.1'!B17</f>
        <v>Обеспечение одеждой, обувью, мягким инвентарем, оборудованием и единовременным пособием выпускников муниципальных и негосударственных образовательных учреждений, находящихся (находившихся) под опекой (попечительством) или в приемных семьях </v>
      </c>
      <c r="C15" s="96"/>
      <c r="D15" s="97"/>
      <c r="E15" s="64">
        <f>'приложение 2.1'!E17</f>
        <v>1767.1</v>
      </c>
      <c r="F15" s="11" t="s">
        <v>20</v>
      </c>
      <c r="G15" s="27"/>
      <c r="H15" s="7">
        <v>4219911</v>
      </c>
      <c r="I15" s="11" t="s">
        <v>23</v>
      </c>
      <c r="J15" s="128"/>
    </row>
    <row r="16" spans="1:10" ht="51">
      <c r="A16" s="11" t="s">
        <v>54</v>
      </c>
      <c r="B16" s="12" t="str">
        <f>'приложение 2.1'!B18</f>
        <v>Межбюджетные трансферты на стимулирующие выплаты за высокие результаты и качество выполняемых работ в муниципальных бюджетных образовательных учреждениях</v>
      </c>
      <c r="C16" s="96"/>
      <c r="D16" s="97"/>
      <c r="E16" s="64">
        <f>'приложение 2.1'!E18</f>
        <v>71201.1</v>
      </c>
      <c r="F16" s="11" t="s">
        <v>20</v>
      </c>
      <c r="G16" s="27"/>
      <c r="H16" s="7">
        <v>4219911</v>
      </c>
      <c r="I16" s="11" t="s">
        <v>23</v>
      </c>
      <c r="J16" s="128"/>
    </row>
    <row r="17" spans="1:10" ht="25.5">
      <c r="A17" s="11" t="s">
        <v>60</v>
      </c>
      <c r="B17" s="12" t="str">
        <f>'приложение 2.1'!B19</f>
        <v>Субсидия на капитальный ремонт и укрепление материально-технической базы</v>
      </c>
      <c r="C17" s="96"/>
      <c r="D17" s="97"/>
      <c r="E17" s="64">
        <f>'приложение 2.1'!E19</f>
        <v>500</v>
      </c>
      <c r="F17" s="11" t="s">
        <v>20</v>
      </c>
      <c r="G17" s="27"/>
      <c r="H17" s="7">
        <v>4219911</v>
      </c>
      <c r="I17" s="11" t="s">
        <v>23</v>
      </c>
      <c r="J17" s="128"/>
    </row>
    <row r="18" spans="1:10" ht="66.75" customHeight="1">
      <c r="A18" s="11" t="s">
        <v>66</v>
      </c>
      <c r="B18" s="12" t="str">
        <f>'приложение 2.1'!B20</f>
        <v>Иные межбюджетные трансферты на выплату в 2011 году денежного поощрения коллективам муниципальных бюджетных образовательных учреждений Томской области, внедряющих инновационные образовательные программы (проекты), победивших в конкурсном отборе</v>
      </c>
      <c r="C18" s="98"/>
      <c r="D18" s="99"/>
      <c r="E18" s="64">
        <f>'приложение 2.1'!E20</f>
        <v>8427.5</v>
      </c>
      <c r="F18" s="11" t="s">
        <v>20</v>
      </c>
      <c r="G18" s="27"/>
      <c r="H18" s="7">
        <v>4219911</v>
      </c>
      <c r="I18" s="11" t="s">
        <v>23</v>
      </c>
      <c r="J18" s="129"/>
    </row>
    <row r="19" spans="1:11" ht="12.75">
      <c r="A19" s="100" t="s">
        <v>16</v>
      </c>
      <c r="B19" s="102"/>
      <c r="C19" s="103"/>
      <c r="D19" s="104"/>
      <c r="E19" s="66">
        <f>SUM(E11:E18)</f>
        <v>878326.7</v>
      </c>
      <c r="F19" s="11"/>
      <c r="G19" s="11"/>
      <c r="H19" s="7"/>
      <c r="I19" s="11"/>
      <c r="J19" s="11"/>
      <c r="K19" s="14"/>
    </row>
    <row r="20" spans="1:11" ht="38.25">
      <c r="A20" s="9" t="s">
        <v>12</v>
      </c>
      <c r="B20" s="10" t="str">
        <f>'приложение 2.1'!B22</f>
        <v>Осуществление регулярной деятельности муниципального общеобразовательного учреждения школы-интерната</v>
      </c>
      <c r="C20" s="103"/>
      <c r="D20" s="104"/>
      <c r="E20" s="66"/>
      <c r="F20" s="11"/>
      <c r="G20" s="11"/>
      <c r="H20" s="7"/>
      <c r="I20" s="11"/>
      <c r="J20" s="11"/>
      <c r="K20" s="14"/>
    </row>
    <row r="21" spans="1:10" ht="51">
      <c r="A21" s="11" t="s">
        <v>13</v>
      </c>
      <c r="B21" s="12" t="str">
        <f>'приложение 2.1'!B23</f>
        <v>Обеспечение содержания зданий и оплаты коммунальных расходов муниципального общеобразовательного учреждения</v>
      </c>
      <c r="C21" s="86" t="s">
        <v>30</v>
      </c>
      <c r="D21" s="87"/>
      <c r="E21" s="65">
        <f>'приложение 2.1'!E23</f>
        <v>10068.8</v>
      </c>
      <c r="F21" s="11" t="s">
        <v>20</v>
      </c>
      <c r="G21" s="15" t="s">
        <v>20</v>
      </c>
      <c r="H21" s="16">
        <v>4229911</v>
      </c>
      <c r="I21" s="15" t="s">
        <v>23</v>
      </c>
      <c r="J21" s="15" t="s">
        <v>27</v>
      </c>
    </row>
    <row r="22" spans="1:10" ht="51">
      <c r="A22" s="11" t="s">
        <v>14</v>
      </c>
      <c r="B22" s="12" t="str">
        <f>'приложение 2.1'!B24</f>
        <v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v>
      </c>
      <c r="C22" s="88"/>
      <c r="D22" s="89"/>
      <c r="E22" s="66">
        <f>'приложение 2.1'!E24</f>
        <v>18760</v>
      </c>
      <c r="F22" s="11" t="s">
        <v>20</v>
      </c>
      <c r="G22" s="11" t="s">
        <v>20</v>
      </c>
      <c r="H22" s="7">
        <v>4229911</v>
      </c>
      <c r="I22" s="11" t="s">
        <v>23</v>
      </c>
      <c r="J22" s="95" t="s">
        <v>9</v>
      </c>
    </row>
    <row r="23" spans="1:10" ht="38.25">
      <c r="A23" s="11" t="s">
        <v>19</v>
      </c>
      <c r="B23" s="12" t="str">
        <f>'приложение 2.1'!B25</f>
        <v>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руководителю </v>
      </c>
      <c r="C23" s="88"/>
      <c r="D23" s="89"/>
      <c r="E23" s="66">
        <f>'приложение 2.1'!E25</f>
        <v>908.8</v>
      </c>
      <c r="F23" s="11" t="s">
        <v>20</v>
      </c>
      <c r="G23" s="11" t="s">
        <v>20</v>
      </c>
      <c r="H23" s="7">
        <v>4229911</v>
      </c>
      <c r="I23" s="11" t="s">
        <v>23</v>
      </c>
      <c r="J23" s="93"/>
    </row>
    <row r="24" spans="1:10" ht="66.75" customHeight="1">
      <c r="A24" s="34" t="s">
        <v>21</v>
      </c>
      <c r="B24" s="12" t="str">
        <f>'приложение 2.1'!B26</f>
        <v>Обеспечение одеждой, обувью, мягким инвентарем, оборудованием и единовременным пособием выпускников муниципальных и негосударственных образовательных учреждений, находящихся (находившихся) под опекой (попечительством) или в приемных семьях </v>
      </c>
      <c r="C24" s="88"/>
      <c r="D24" s="89"/>
      <c r="E24" s="66">
        <f>'приложение 2.1'!E26</f>
        <v>120.5</v>
      </c>
      <c r="F24" s="11" t="s">
        <v>20</v>
      </c>
      <c r="G24" s="11"/>
      <c r="H24" s="7">
        <v>4229911</v>
      </c>
      <c r="I24" s="11" t="s">
        <v>23</v>
      </c>
      <c r="J24" s="93"/>
    </row>
    <row r="25" spans="1:10" ht="42" customHeight="1">
      <c r="A25" s="11" t="s">
        <v>35</v>
      </c>
      <c r="B25" s="12" t="str">
        <f>'приложение 2.1'!B27</f>
        <v>Межбюджетные трансферты на стимулирующие выплаты за высокие результаты и качество выполняемых работ в муниципальных общеобразовательных учреждениях</v>
      </c>
      <c r="C25" s="90"/>
      <c r="D25" s="91"/>
      <c r="E25" s="66">
        <f>'приложение 2.1'!E27</f>
        <v>2353.4</v>
      </c>
      <c r="F25" s="11" t="s">
        <v>20</v>
      </c>
      <c r="G25" s="11"/>
      <c r="H25" s="7">
        <v>4229911</v>
      </c>
      <c r="I25" s="11" t="s">
        <v>23</v>
      </c>
      <c r="J25" s="94"/>
    </row>
    <row r="26" spans="1:10" ht="12.75">
      <c r="A26" s="100" t="s">
        <v>16</v>
      </c>
      <c r="B26" s="102"/>
      <c r="C26" s="103"/>
      <c r="D26" s="104"/>
      <c r="E26" s="66">
        <f>SUM(E21:E25)</f>
        <v>32211.5</v>
      </c>
      <c r="F26" s="11"/>
      <c r="G26" s="11"/>
      <c r="H26" s="7"/>
      <c r="I26" s="11"/>
      <c r="J26" s="11"/>
    </row>
    <row r="27" spans="1:13" ht="63" customHeight="1">
      <c r="A27" s="9" t="s">
        <v>37</v>
      </c>
      <c r="B27" s="10" t="str">
        <f>'приложение 2.1'!B30</f>
        <v>Осуществление регулярной деятельности  муниципального оздоровительного образовательного учреждения санаторного типа для детей, нуждающихся в длительном лечении</v>
      </c>
      <c r="C27" s="103"/>
      <c r="D27" s="104"/>
      <c r="E27" s="66"/>
      <c r="F27" s="13"/>
      <c r="G27" s="13"/>
      <c r="H27" s="11"/>
      <c r="I27" s="11"/>
      <c r="J27" s="7"/>
      <c r="M27" s="5"/>
    </row>
    <row r="28" spans="1:13" ht="62.25" customHeight="1">
      <c r="A28" s="11" t="s">
        <v>39</v>
      </c>
      <c r="B28" s="35" t="str">
        <f>'приложение 2.1'!B31</f>
        <v>Предоставления  общедоступного и бесплатного    начального общего, основного общего, среднего (полного)  общего  образования по основным общеобразовательным программам  </v>
      </c>
      <c r="C28" s="86" t="s">
        <v>42</v>
      </c>
      <c r="D28" s="87"/>
      <c r="E28" s="66">
        <f>'приложение 2.1'!E31</f>
        <v>22232.9</v>
      </c>
      <c r="F28" s="11" t="s">
        <v>20</v>
      </c>
      <c r="G28" s="11" t="s">
        <v>20</v>
      </c>
      <c r="H28" s="7">
        <v>4219911</v>
      </c>
      <c r="I28" s="11" t="s">
        <v>23</v>
      </c>
      <c r="J28" s="92" t="s">
        <v>9</v>
      </c>
      <c r="M28" s="5"/>
    </row>
    <row r="29" spans="1:13" ht="63.75" customHeight="1">
      <c r="A29" s="11" t="s">
        <v>41</v>
      </c>
      <c r="B29" s="35" t="str">
        <f>'приложение 2.1'!B32</f>
        <v>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руководителю</v>
      </c>
      <c r="C29" s="90"/>
      <c r="D29" s="91"/>
      <c r="E29" s="66">
        <f>'приложение 2.1'!E32</f>
        <v>271.8</v>
      </c>
      <c r="F29" s="15" t="s">
        <v>20</v>
      </c>
      <c r="G29" s="11" t="s">
        <v>20</v>
      </c>
      <c r="H29" s="7">
        <v>4219911</v>
      </c>
      <c r="I29" s="11" t="s">
        <v>23</v>
      </c>
      <c r="J29" s="94"/>
      <c r="M29" s="5"/>
    </row>
    <row r="30" spans="1:10" ht="12.75">
      <c r="A30" s="100" t="s">
        <v>16</v>
      </c>
      <c r="B30" s="101"/>
      <c r="C30" s="101"/>
      <c r="D30" s="102"/>
      <c r="E30" s="66">
        <f>SUM(E28:E29)</f>
        <v>22504.7</v>
      </c>
      <c r="F30" s="11"/>
      <c r="G30" s="11"/>
      <c r="H30" s="7"/>
      <c r="I30" s="11"/>
      <c r="J30" s="11"/>
    </row>
    <row r="31" spans="1:10" ht="51">
      <c r="A31" s="9" t="s">
        <v>46</v>
      </c>
      <c r="B31" s="10" t="str">
        <f>'приложение 2.1'!B34</f>
        <v>Финансирование выполнения муниципального задания муниципальными автономными образовательными учреждениями (школами, школами-садами) в форме субсидии</v>
      </c>
      <c r="C31" s="106"/>
      <c r="D31" s="106"/>
      <c r="E31" s="66"/>
      <c r="F31" s="11"/>
      <c r="G31" s="11"/>
      <c r="H31" s="7"/>
      <c r="I31" s="11"/>
      <c r="J31" s="11"/>
    </row>
    <row r="32" spans="1:10" ht="51" customHeight="1">
      <c r="A32" s="11" t="s">
        <v>47</v>
      </c>
      <c r="B32" s="12" t="str">
        <f>'приложение 2.1'!B35</f>
        <v>Обеспечение содержания зданий и оплаты коммунальных расходов муниципальных автономных образовательных учреждений </v>
      </c>
      <c r="C32" s="121" t="s">
        <v>72</v>
      </c>
      <c r="D32" s="122"/>
      <c r="E32" s="66">
        <f>'приложение 2.1'!E35</f>
        <v>41921.6</v>
      </c>
      <c r="F32" s="11" t="s">
        <v>20</v>
      </c>
      <c r="G32" s="11"/>
      <c r="H32" s="7">
        <v>4219911</v>
      </c>
      <c r="I32" s="11" t="s">
        <v>45</v>
      </c>
      <c r="J32" s="36" t="s">
        <v>27</v>
      </c>
    </row>
    <row r="33" spans="1:10" ht="51">
      <c r="A33" s="11" t="s">
        <v>48</v>
      </c>
      <c r="B33" s="12" t="str">
        <f>'приложение 2.1'!B36</f>
        <v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 </v>
      </c>
      <c r="C33" s="123"/>
      <c r="D33" s="124"/>
      <c r="E33" s="66">
        <f>'приложение 2.1'!E36</f>
        <v>245389.8</v>
      </c>
      <c r="F33" s="11" t="s">
        <v>20</v>
      </c>
      <c r="G33" s="11"/>
      <c r="H33" s="7">
        <v>4219911</v>
      </c>
      <c r="I33" s="11" t="s">
        <v>45</v>
      </c>
      <c r="J33" s="92" t="s">
        <v>9</v>
      </c>
    </row>
    <row r="34" spans="1:10" ht="52.5" customHeight="1">
      <c r="A34" s="11" t="s">
        <v>49</v>
      </c>
      <c r="B34" s="12" t="str">
        <f>'приложение 2.1'!B37</f>
        <v>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руководителю</v>
      </c>
      <c r="C34" s="123"/>
      <c r="D34" s="124"/>
      <c r="E34" s="66">
        <f>'приложение 2.1'!E37</f>
        <v>14788.8</v>
      </c>
      <c r="F34" s="11" t="s">
        <v>20</v>
      </c>
      <c r="G34" s="11"/>
      <c r="H34" s="7">
        <v>4219911</v>
      </c>
      <c r="I34" s="11" t="s">
        <v>45</v>
      </c>
      <c r="J34" s="93"/>
    </row>
    <row r="35" spans="1:10" ht="53.25" customHeight="1">
      <c r="A35" s="11" t="s">
        <v>50</v>
      </c>
      <c r="B35" s="12" t="str">
        <f>'приложение 2.1'!B38</f>
        <v>Доплаты к ежемесячному денежному вознаграждению за классное руководство в классах с наполняемостью свыше 25 человек</v>
      </c>
      <c r="C35" s="123"/>
      <c r="D35" s="124"/>
      <c r="E35" s="66">
        <f>'приложение 2.1'!E38</f>
        <v>816.6</v>
      </c>
      <c r="F35" s="11" t="s">
        <v>20</v>
      </c>
      <c r="G35" s="11"/>
      <c r="H35" s="7">
        <v>4219911</v>
      </c>
      <c r="I35" s="11" t="s">
        <v>45</v>
      </c>
      <c r="J35" s="93"/>
    </row>
    <row r="36" spans="1:10" ht="66" customHeight="1">
      <c r="A36" s="34" t="s">
        <v>51</v>
      </c>
      <c r="B36" s="12" t="str">
        <f>'приложение 2.1'!B39</f>
        <v>Обеспечение одеждой, обувью, мягким инвентарем, оборудованием и единовременным пособием выпускников муниципальных и негосударственных образовательных учреждений, находящихся (находившихся) под опекой (попечительством) или в приемных семьях </v>
      </c>
      <c r="C36" s="123"/>
      <c r="D36" s="124"/>
      <c r="E36" s="66">
        <f>'приложение 2.1'!E39</f>
        <v>661.5</v>
      </c>
      <c r="F36" s="11" t="s">
        <v>20</v>
      </c>
      <c r="G36" s="11"/>
      <c r="H36" s="7">
        <v>4219911</v>
      </c>
      <c r="I36" s="11" t="s">
        <v>45</v>
      </c>
      <c r="J36" s="93"/>
    </row>
    <row r="37" spans="1:10" ht="52.5" customHeight="1">
      <c r="A37" s="11" t="s">
        <v>52</v>
      </c>
      <c r="B37" s="12" t="str">
        <f>'приложение 2.1'!B40</f>
        <v>Межбюджетные трансферты на стимулирующие выплаты за высокие результаты и качество выполняемых работ в муниципальных автономных образовательных учреждениях</v>
      </c>
      <c r="C37" s="123"/>
      <c r="D37" s="124"/>
      <c r="E37" s="66">
        <f>'приложение 2.1'!E40</f>
        <v>31601.6</v>
      </c>
      <c r="F37" s="11" t="s">
        <v>20</v>
      </c>
      <c r="G37" s="11"/>
      <c r="H37" s="7">
        <v>4219911</v>
      </c>
      <c r="I37" s="11" t="s">
        <v>45</v>
      </c>
      <c r="J37" s="93"/>
    </row>
    <row r="38" spans="1:10" ht="54" customHeight="1">
      <c r="A38" s="11" t="s">
        <v>57</v>
      </c>
      <c r="B38" s="12" t="str">
        <f>'приложение 2.1'!B41</f>
        <v>Межбюджетные трансферты из резервных фондов Администрации Томской области</v>
      </c>
      <c r="C38" s="123"/>
      <c r="D38" s="124"/>
      <c r="E38" s="66">
        <f>'приложение 2.1'!E41</f>
        <v>1169.9</v>
      </c>
      <c r="F38" s="11" t="s">
        <v>20</v>
      </c>
      <c r="G38" s="11"/>
      <c r="H38" s="7">
        <v>4219911</v>
      </c>
      <c r="I38" s="11" t="s">
        <v>45</v>
      </c>
      <c r="J38" s="93"/>
    </row>
    <row r="39" spans="1:10" ht="49.5" customHeight="1">
      <c r="A39" s="11" t="s">
        <v>62</v>
      </c>
      <c r="B39" s="12" t="str">
        <f>'приложение 2.1'!B42</f>
        <v>Субсидия МАООУ "Гимназия № 55 г. Томска" в целях проведения капитального ремонта здания</v>
      </c>
      <c r="C39" s="123"/>
      <c r="D39" s="124"/>
      <c r="E39" s="66">
        <f>'приложение 2.1'!E42</f>
        <v>75000</v>
      </c>
      <c r="F39" s="11" t="s">
        <v>20</v>
      </c>
      <c r="G39" s="11"/>
      <c r="H39" s="7">
        <v>4219911</v>
      </c>
      <c r="I39" s="11" t="s">
        <v>45</v>
      </c>
      <c r="J39" s="94"/>
    </row>
    <row r="40" spans="1:10" ht="49.5" customHeight="1">
      <c r="A40" s="11" t="s">
        <v>64</v>
      </c>
      <c r="B40" s="12" t="str">
        <f>'приложение 2.1'!B43</f>
        <v>Субсидия МАООУ "Гимназия № 55 г. Томска" в целях проведения капитального ремонта здания</v>
      </c>
      <c r="C40" s="123"/>
      <c r="D40" s="124"/>
      <c r="E40" s="66">
        <f>'приложение 2.1'!E43</f>
        <v>5000</v>
      </c>
      <c r="F40" s="11" t="s">
        <v>20</v>
      </c>
      <c r="G40" s="11"/>
      <c r="H40" s="7">
        <v>4219911</v>
      </c>
      <c r="I40" s="11" t="s">
        <v>45</v>
      </c>
      <c r="J40" s="92" t="s">
        <v>27</v>
      </c>
    </row>
    <row r="41" spans="1:10" ht="49.5" customHeight="1">
      <c r="A41" s="11" t="s">
        <v>65</v>
      </c>
      <c r="B41" s="12" t="str">
        <f>'приложение 2.1'!B44</f>
        <v>Субсидия МАОУ "Средняя общеобразовательная школа № 37 "  ул. С. Лазо, 22 в целях проведения капитального ремонта здания</v>
      </c>
      <c r="C41" s="123"/>
      <c r="D41" s="124"/>
      <c r="E41" s="66">
        <f>'приложение 2.1'!E44</f>
        <v>73199.85</v>
      </c>
      <c r="F41" s="11" t="s">
        <v>20</v>
      </c>
      <c r="G41" s="11"/>
      <c r="H41" s="7">
        <v>4219911</v>
      </c>
      <c r="I41" s="11" t="s">
        <v>45</v>
      </c>
      <c r="J41" s="127"/>
    </row>
    <row r="42" spans="1:10" ht="66" customHeight="1">
      <c r="A42" s="11" t="s">
        <v>67</v>
      </c>
      <c r="B42" s="12" t="str">
        <f>'приложение 2.1'!B45</f>
        <v>Иные межбюджетные трансферты на выплату в 2011 году денежного поощрения коллективам муниципальных автономных образовательных учреждений Томской области, внедряющих инновационные образовательные программы (проекты), победивших в конкурсном отборе</v>
      </c>
      <c r="C42" s="125"/>
      <c r="D42" s="126"/>
      <c r="E42" s="66">
        <f>'приложение 2.1'!E45</f>
        <v>8549.1</v>
      </c>
      <c r="F42" s="11" t="s">
        <v>20</v>
      </c>
      <c r="G42" s="11"/>
      <c r="H42" s="7">
        <v>4219911</v>
      </c>
      <c r="I42" s="11" t="s">
        <v>45</v>
      </c>
      <c r="J42" s="74" t="s">
        <v>9</v>
      </c>
    </row>
    <row r="43" spans="1:10" ht="14.25" customHeight="1">
      <c r="A43" s="100" t="s">
        <v>16</v>
      </c>
      <c r="B43" s="101"/>
      <c r="C43" s="101"/>
      <c r="D43" s="102"/>
      <c r="E43" s="66">
        <f>SUM(E32:E42)</f>
        <v>498098.7499999999</v>
      </c>
      <c r="F43" s="11"/>
      <c r="G43" s="11"/>
      <c r="H43" s="7"/>
      <c r="I43" s="11"/>
      <c r="J43" s="11"/>
    </row>
    <row r="44" spans="1:10" s="78" customFormat="1" ht="12" customHeight="1">
      <c r="A44" s="82" t="s">
        <v>26</v>
      </c>
      <c r="B44" s="82"/>
      <c r="C44" s="82"/>
      <c r="D44" s="82"/>
      <c r="E44" s="77">
        <f>E19+E26+E30+E43</f>
        <v>1431141.65</v>
      </c>
      <c r="F44" s="83"/>
      <c r="G44" s="113"/>
      <c r="H44" s="113"/>
      <c r="I44" s="113"/>
      <c r="J44" s="114"/>
    </row>
    <row r="45" spans="1:10" ht="15.75">
      <c r="A45" s="63" t="s">
        <v>71</v>
      </c>
      <c r="B45" s="19"/>
      <c r="C45" s="20"/>
      <c r="D45" s="21"/>
      <c r="E45" s="68"/>
      <c r="F45" s="18"/>
      <c r="G45" s="20"/>
      <c r="H45" s="18"/>
      <c r="I45" s="20"/>
      <c r="J45" s="23"/>
    </row>
    <row r="46" spans="1:10" ht="51">
      <c r="A46" s="115" t="s">
        <v>16</v>
      </c>
      <c r="B46" s="116"/>
      <c r="C46" s="116"/>
      <c r="D46" s="117"/>
      <c r="E46" s="72">
        <f>E11+E21+E32+E40+E41</f>
        <v>251201.25</v>
      </c>
      <c r="F46" s="118"/>
      <c r="G46" s="119"/>
      <c r="H46" s="119"/>
      <c r="I46" s="120"/>
      <c r="J46" s="29" t="s">
        <v>27</v>
      </c>
    </row>
    <row r="47" spans="1:10" ht="15.75">
      <c r="A47" s="115" t="s">
        <v>16</v>
      </c>
      <c r="B47" s="116"/>
      <c r="C47" s="116"/>
      <c r="D47" s="117"/>
      <c r="E47" s="72">
        <f>SUM(E12:E18)+SUM(E22:E25)+SUM(E28:E29)+SUM(E33:E39)+E42</f>
        <v>1179940.4</v>
      </c>
      <c r="F47" s="118"/>
      <c r="G47" s="119"/>
      <c r="H47" s="119"/>
      <c r="I47" s="120"/>
      <c r="J47" s="29" t="s">
        <v>9</v>
      </c>
    </row>
    <row r="48" ht="12.75">
      <c r="E48" s="5" t="s">
        <v>43</v>
      </c>
    </row>
    <row r="79" spans="2:3" ht="12.75">
      <c r="B79" s="40"/>
      <c r="C79" s="41"/>
    </row>
    <row r="80" spans="2:3" ht="12.75">
      <c r="B80" s="40"/>
      <c r="C80" s="41"/>
    </row>
  </sheetData>
  <mergeCells count="38">
    <mergeCell ref="A19:B19"/>
    <mergeCell ref="C19:D19"/>
    <mergeCell ref="A26:B26"/>
    <mergeCell ref="A43:D43"/>
    <mergeCell ref="C31:D31"/>
    <mergeCell ref="A30:D30"/>
    <mergeCell ref="C26:D26"/>
    <mergeCell ref="C27:D27"/>
    <mergeCell ref="C21:D25"/>
    <mergeCell ref="C20:D20"/>
    <mergeCell ref="C10:D10"/>
    <mergeCell ref="K7:K9"/>
    <mergeCell ref="F8:G8"/>
    <mergeCell ref="F1:J1"/>
    <mergeCell ref="B2:J4"/>
    <mergeCell ref="F6:I7"/>
    <mergeCell ref="J6:J8"/>
    <mergeCell ref="C9:D9"/>
    <mergeCell ref="F9:I9"/>
    <mergeCell ref="E6:E7"/>
    <mergeCell ref="A6:A8"/>
    <mergeCell ref="B6:B8"/>
    <mergeCell ref="C6:D8"/>
    <mergeCell ref="F47:I47"/>
    <mergeCell ref="F44:J44"/>
    <mergeCell ref="F46:I46"/>
    <mergeCell ref="A46:D46"/>
    <mergeCell ref="A47:D47"/>
    <mergeCell ref="A44:D44"/>
    <mergeCell ref="J22:J25"/>
    <mergeCell ref="J33:J39"/>
    <mergeCell ref="C32:D42"/>
    <mergeCell ref="J40:J41"/>
    <mergeCell ref="F11:G11"/>
    <mergeCell ref="C11:D18"/>
    <mergeCell ref="J12:J18"/>
    <mergeCell ref="J28:J29"/>
    <mergeCell ref="C28:D29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69" r:id="rId1"/>
  <rowBreaks count="2" manualBreakCount="2">
    <brk id="19" max="9" man="1"/>
    <brk id="3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68"/>
  <sheetViews>
    <sheetView tabSelected="1" view="pageBreakPreview" zoomScaleSheetLayoutView="100" workbookViewId="0" topLeftCell="A1">
      <selection activeCell="L4" sqref="L4"/>
    </sheetView>
  </sheetViews>
  <sheetFormatPr defaultColWidth="9.140625" defaultRowHeight="12.75"/>
  <cols>
    <col min="1" max="1" width="3.8515625" style="0" customWidth="1"/>
    <col min="2" max="2" width="45.8515625" style="0" customWidth="1"/>
    <col min="3" max="3" width="10.28125" style="0" customWidth="1"/>
    <col min="4" max="4" width="14.7109375" style="0" customWidth="1"/>
    <col min="5" max="5" width="16.00390625" style="0" bestFit="1" customWidth="1"/>
    <col min="6" max="6" width="16.8515625" style="0" customWidth="1"/>
    <col min="7" max="7" width="15.7109375" style="0" customWidth="1"/>
    <col min="8" max="8" width="9.57421875" style="0" customWidth="1"/>
    <col min="9" max="9" width="0.71875" style="0" hidden="1" customWidth="1"/>
    <col min="10" max="11" width="8.7109375" style="0" customWidth="1"/>
    <col min="12" max="12" width="17.421875" style="0" customWidth="1"/>
    <col min="13" max="13" width="10.140625" style="0" bestFit="1" customWidth="1"/>
    <col min="14" max="14" width="10.28125" style="0" bestFit="1" customWidth="1"/>
    <col min="15" max="15" width="10.140625" style="0" bestFit="1" customWidth="1"/>
    <col min="16" max="16" width="10.140625" style="0" customWidth="1"/>
    <col min="17" max="17" width="11.7109375" style="0" bestFit="1" customWidth="1"/>
  </cols>
  <sheetData>
    <row r="1" spans="7:12" ht="12.75">
      <c r="G1" s="105" t="s">
        <v>87</v>
      </c>
      <c r="H1" s="105"/>
      <c r="I1" s="105"/>
      <c r="J1" s="105"/>
      <c r="K1" s="105"/>
      <c r="L1" s="105"/>
    </row>
    <row r="2" spans="1:12" ht="63.75" customHeight="1">
      <c r="A2" s="6"/>
      <c r="G2" s="105"/>
      <c r="H2" s="105"/>
      <c r="I2" s="105"/>
      <c r="J2" s="105"/>
      <c r="K2" s="105"/>
      <c r="L2" s="105"/>
    </row>
    <row r="3" spans="1:11" ht="15.75">
      <c r="A3" s="1"/>
      <c r="B3" s="108" t="s">
        <v>85</v>
      </c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8.75">
      <c r="A4" s="2"/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ht="18.75">
      <c r="A5" s="2"/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ht="23.25" customHeight="1">
      <c r="A6" s="3"/>
      <c r="B6" s="109"/>
      <c r="C6" s="109"/>
      <c r="D6" s="109"/>
      <c r="E6" s="109"/>
      <c r="F6" s="109"/>
      <c r="G6" s="109"/>
      <c r="H6" s="109"/>
      <c r="I6" s="109"/>
      <c r="J6" s="109"/>
      <c r="K6" s="109"/>
    </row>
    <row r="7" ht="15.75">
      <c r="A7" s="4"/>
    </row>
    <row r="8" spans="1:12" ht="31.5" customHeight="1">
      <c r="A8" s="106" t="s">
        <v>0</v>
      </c>
      <c r="B8" s="106" t="s">
        <v>1</v>
      </c>
      <c r="C8" s="106" t="s">
        <v>2</v>
      </c>
      <c r="D8" s="106" t="s">
        <v>3</v>
      </c>
      <c r="E8" s="106" t="s">
        <v>4</v>
      </c>
      <c r="F8" s="106"/>
      <c r="G8" s="106"/>
      <c r="H8" s="106" t="s">
        <v>69</v>
      </c>
      <c r="I8" s="106"/>
      <c r="J8" s="106"/>
      <c r="K8" s="106"/>
      <c r="L8" s="106" t="s">
        <v>5</v>
      </c>
    </row>
    <row r="9" spans="1:12" ht="15.75" customHeight="1">
      <c r="A9" s="106"/>
      <c r="B9" s="106"/>
      <c r="C9" s="106"/>
      <c r="D9" s="106"/>
      <c r="E9" s="106" t="s">
        <v>68</v>
      </c>
      <c r="F9" s="106"/>
      <c r="G9" s="106"/>
      <c r="H9" s="106"/>
      <c r="I9" s="106"/>
      <c r="J9" s="106"/>
      <c r="K9" s="106"/>
      <c r="L9" s="106"/>
    </row>
    <row r="10" spans="1:12" ht="27" customHeight="1">
      <c r="A10" s="106"/>
      <c r="B10" s="106"/>
      <c r="C10" s="106"/>
      <c r="D10" s="106"/>
      <c r="E10" s="7">
        <v>2011</v>
      </c>
      <c r="F10" s="7">
        <v>2012</v>
      </c>
      <c r="G10" s="7">
        <v>2013</v>
      </c>
      <c r="H10" s="106" t="s">
        <v>15</v>
      </c>
      <c r="I10" s="106"/>
      <c r="J10" s="31" t="s">
        <v>6</v>
      </c>
      <c r="K10" s="31" t="s">
        <v>7</v>
      </c>
      <c r="L10" s="106"/>
    </row>
    <row r="11" spans="1:12" ht="12.7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106">
        <v>8</v>
      </c>
      <c r="I11" s="106"/>
      <c r="J11" s="106"/>
      <c r="K11" s="106"/>
      <c r="L11" s="7">
        <v>9</v>
      </c>
    </row>
    <row r="12" spans="1:12" ht="36.75" customHeight="1">
      <c r="A12" s="9" t="s">
        <v>10</v>
      </c>
      <c r="B12" s="10" t="s">
        <v>78</v>
      </c>
      <c r="C12" s="7"/>
      <c r="D12" s="7"/>
      <c r="E12" s="64"/>
      <c r="F12" s="71"/>
      <c r="G12" s="71"/>
      <c r="H12" s="7"/>
      <c r="I12" s="7"/>
      <c r="J12" s="7"/>
      <c r="K12" s="7"/>
      <c r="L12" s="7"/>
    </row>
    <row r="13" spans="1:15" ht="51" customHeight="1">
      <c r="A13" s="11" t="s">
        <v>11</v>
      </c>
      <c r="B13" s="12" t="s">
        <v>80</v>
      </c>
      <c r="C13" s="133" t="s">
        <v>53</v>
      </c>
      <c r="D13" s="133" t="s">
        <v>8</v>
      </c>
      <c r="E13" s="64">
        <v>121011</v>
      </c>
      <c r="F13" s="64">
        <v>107815.43</v>
      </c>
      <c r="G13" s="64">
        <v>107815.43</v>
      </c>
      <c r="H13" s="107" t="s">
        <v>20</v>
      </c>
      <c r="I13" s="107"/>
      <c r="J13" s="7">
        <v>4219911</v>
      </c>
      <c r="K13" s="11" t="s">
        <v>23</v>
      </c>
      <c r="L13" s="7" t="s">
        <v>27</v>
      </c>
      <c r="O13" s="60"/>
    </row>
    <row r="14" spans="1:12" ht="51">
      <c r="A14" s="11" t="s">
        <v>18</v>
      </c>
      <c r="B14" s="12" t="s">
        <v>31</v>
      </c>
      <c r="C14" s="133"/>
      <c r="D14" s="133"/>
      <c r="E14" s="64">
        <v>638147.7</v>
      </c>
      <c r="F14" s="64">
        <v>634078.65</v>
      </c>
      <c r="G14" s="64">
        <v>634078.65</v>
      </c>
      <c r="H14" s="11" t="s">
        <v>20</v>
      </c>
      <c r="I14" s="11"/>
      <c r="J14" s="7">
        <v>4219911</v>
      </c>
      <c r="K14" s="11" t="s">
        <v>23</v>
      </c>
      <c r="L14" s="92" t="s">
        <v>9</v>
      </c>
    </row>
    <row r="15" spans="1:12" ht="52.5" customHeight="1">
      <c r="A15" s="11" t="s">
        <v>17</v>
      </c>
      <c r="B15" s="12" t="s">
        <v>32</v>
      </c>
      <c r="C15" s="133"/>
      <c r="D15" s="133"/>
      <c r="E15" s="64">
        <v>35556.9</v>
      </c>
      <c r="F15" s="64">
        <v>36996.005</v>
      </c>
      <c r="G15" s="64">
        <v>36996</v>
      </c>
      <c r="H15" s="11" t="s">
        <v>20</v>
      </c>
      <c r="I15" s="11"/>
      <c r="J15" s="7">
        <v>4219911</v>
      </c>
      <c r="K15" s="11" t="s">
        <v>23</v>
      </c>
      <c r="L15" s="127"/>
    </row>
    <row r="16" spans="1:12" ht="46.5" customHeight="1">
      <c r="A16" s="11" t="s">
        <v>22</v>
      </c>
      <c r="B16" s="12" t="s">
        <v>36</v>
      </c>
      <c r="C16" s="133"/>
      <c r="D16" s="133"/>
      <c r="E16" s="64">
        <v>1715.4</v>
      </c>
      <c r="F16" s="64">
        <v>1869.598</v>
      </c>
      <c r="G16" s="64">
        <v>1916.87</v>
      </c>
      <c r="H16" s="11" t="s">
        <v>20</v>
      </c>
      <c r="I16" s="11"/>
      <c r="J16" s="7">
        <v>4219911</v>
      </c>
      <c r="K16" s="11" t="s">
        <v>23</v>
      </c>
      <c r="L16" s="127"/>
    </row>
    <row r="17" spans="1:12" ht="78" customHeight="1">
      <c r="A17" s="11" t="s">
        <v>34</v>
      </c>
      <c r="B17" s="12" t="s">
        <v>44</v>
      </c>
      <c r="C17" s="133"/>
      <c r="D17" s="133"/>
      <c r="E17" s="64">
        <v>1767.1</v>
      </c>
      <c r="F17" s="64">
        <v>3937.002</v>
      </c>
      <c r="G17" s="64">
        <v>3920.5</v>
      </c>
      <c r="H17" s="11" t="s">
        <v>20</v>
      </c>
      <c r="I17" s="11" t="s">
        <v>23</v>
      </c>
      <c r="J17" s="7">
        <v>4219911</v>
      </c>
      <c r="K17" s="11" t="s">
        <v>23</v>
      </c>
      <c r="L17" s="127"/>
    </row>
    <row r="18" spans="1:12" ht="51">
      <c r="A18" s="11" t="s">
        <v>54</v>
      </c>
      <c r="B18" s="12" t="s">
        <v>79</v>
      </c>
      <c r="C18" s="133"/>
      <c r="D18" s="133"/>
      <c r="E18" s="64">
        <v>71201.1</v>
      </c>
      <c r="F18" s="64">
        <v>0</v>
      </c>
      <c r="G18" s="64">
        <v>0</v>
      </c>
      <c r="H18" s="11" t="s">
        <v>20</v>
      </c>
      <c r="I18" s="11" t="s">
        <v>23</v>
      </c>
      <c r="J18" s="7">
        <v>4219911</v>
      </c>
      <c r="K18" s="11" t="s">
        <v>23</v>
      </c>
      <c r="L18" s="127"/>
    </row>
    <row r="19" spans="1:12" ht="38.25">
      <c r="A19" s="11" t="s">
        <v>60</v>
      </c>
      <c r="B19" s="12" t="s">
        <v>61</v>
      </c>
      <c r="C19" s="133"/>
      <c r="D19" s="133"/>
      <c r="E19" s="64">
        <v>500</v>
      </c>
      <c r="F19" s="64">
        <v>0</v>
      </c>
      <c r="G19" s="64">
        <v>0</v>
      </c>
      <c r="H19" s="11" t="s">
        <v>20</v>
      </c>
      <c r="I19" s="11" t="s">
        <v>23</v>
      </c>
      <c r="J19" s="7">
        <v>4219911</v>
      </c>
      <c r="K19" s="11" t="s">
        <v>23</v>
      </c>
      <c r="L19" s="127"/>
    </row>
    <row r="20" spans="1:12" ht="76.5">
      <c r="A20" s="11" t="s">
        <v>66</v>
      </c>
      <c r="B20" s="12" t="s">
        <v>81</v>
      </c>
      <c r="C20" s="133"/>
      <c r="D20" s="133"/>
      <c r="E20" s="64">
        <v>8427.5</v>
      </c>
      <c r="F20" s="64">
        <v>0</v>
      </c>
      <c r="G20" s="64">
        <v>0</v>
      </c>
      <c r="H20" s="11" t="s">
        <v>20</v>
      </c>
      <c r="I20" s="11" t="s">
        <v>23</v>
      </c>
      <c r="J20" s="7">
        <v>4219911</v>
      </c>
      <c r="K20" s="11" t="s">
        <v>23</v>
      </c>
      <c r="L20" s="130"/>
    </row>
    <row r="21" spans="1:12" ht="32.25" customHeight="1">
      <c r="A21" s="100" t="s">
        <v>16</v>
      </c>
      <c r="B21" s="101"/>
      <c r="C21" s="101"/>
      <c r="D21" s="102"/>
      <c r="E21" s="64">
        <f>SUM(E13:E20)</f>
        <v>878326.7</v>
      </c>
      <c r="F21" s="64">
        <f>SUM(F13:F20)</f>
        <v>784696.685</v>
      </c>
      <c r="G21" s="64">
        <f>SUM(G13:G20)</f>
        <v>784727.4500000001</v>
      </c>
      <c r="H21" s="11"/>
      <c r="I21" s="11"/>
      <c r="J21" s="7"/>
      <c r="K21" s="11"/>
      <c r="L21" s="7"/>
    </row>
    <row r="22" spans="1:12" ht="42.75" customHeight="1">
      <c r="A22" s="9" t="s">
        <v>12</v>
      </c>
      <c r="B22" s="10" t="s">
        <v>33</v>
      </c>
      <c r="C22" s="7"/>
      <c r="D22" s="7"/>
      <c r="E22" s="64"/>
      <c r="F22" s="64"/>
      <c r="G22" s="64"/>
      <c r="H22" s="7"/>
      <c r="I22" s="7"/>
      <c r="J22" s="7"/>
      <c r="K22" s="7"/>
      <c r="L22" s="7"/>
    </row>
    <row r="23" spans="1:12" ht="57" customHeight="1">
      <c r="A23" s="11" t="s">
        <v>13</v>
      </c>
      <c r="B23" s="12" t="s">
        <v>28</v>
      </c>
      <c r="C23" s="92" t="s">
        <v>53</v>
      </c>
      <c r="D23" s="92" t="s">
        <v>8</v>
      </c>
      <c r="E23" s="65">
        <v>10068.8</v>
      </c>
      <c r="F23" s="65">
        <v>9550.4</v>
      </c>
      <c r="G23" s="65">
        <v>9550.4</v>
      </c>
      <c r="H23" s="107" t="s">
        <v>20</v>
      </c>
      <c r="I23" s="107"/>
      <c r="J23" s="7">
        <v>4229911</v>
      </c>
      <c r="K23" s="11" t="s">
        <v>23</v>
      </c>
      <c r="L23" s="7" t="s">
        <v>27</v>
      </c>
    </row>
    <row r="24" spans="1:12" ht="51.75" customHeight="1">
      <c r="A24" s="11" t="s">
        <v>14</v>
      </c>
      <c r="B24" s="12" t="s">
        <v>24</v>
      </c>
      <c r="C24" s="93"/>
      <c r="D24" s="93"/>
      <c r="E24" s="64">
        <v>18760</v>
      </c>
      <c r="F24" s="65">
        <v>18025.216</v>
      </c>
      <c r="G24" s="65">
        <v>18025.216</v>
      </c>
      <c r="H24" s="11" t="s">
        <v>20</v>
      </c>
      <c r="I24" s="11"/>
      <c r="J24" s="7">
        <v>4229911</v>
      </c>
      <c r="K24" s="11" t="s">
        <v>23</v>
      </c>
      <c r="L24" s="92" t="s">
        <v>9</v>
      </c>
    </row>
    <row r="25" spans="1:12" ht="51.75" customHeight="1">
      <c r="A25" s="11" t="s">
        <v>19</v>
      </c>
      <c r="B25" s="12" t="s">
        <v>25</v>
      </c>
      <c r="C25" s="93"/>
      <c r="D25" s="93"/>
      <c r="E25" s="64">
        <v>908.8</v>
      </c>
      <c r="F25" s="65">
        <v>908.801</v>
      </c>
      <c r="G25" s="65">
        <v>908.801</v>
      </c>
      <c r="H25" s="11" t="s">
        <v>20</v>
      </c>
      <c r="I25" s="11"/>
      <c r="J25" s="7">
        <v>4229911</v>
      </c>
      <c r="K25" s="11" t="s">
        <v>23</v>
      </c>
      <c r="L25" s="93"/>
    </row>
    <row r="26" spans="1:12" ht="76.5" customHeight="1">
      <c r="A26" s="11" t="s">
        <v>21</v>
      </c>
      <c r="B26" s="12" t="s">
        <v>44</v>
      </c>
      <c r="C26" s="93"/>
      <c r="D26" s="93"/>
      <c r="E26" s="64">
        <v>120.5</v>
      </c>
      <c r="F26" s="65">
        <v>819.098</v>
      </c>
      <c r="G26" s="65">
        <v>903.5</v>
      </c>
      <c r="H26" s="11" t="s">
        <v>20</v>
      </c>
      <c r="I26" s="15"/>
      <c r="J26" s="7">
        <v>4229911</v>
      </c>
      <c r="K26" s="11" t="s">
        <v>23</v>
      </c>
      <c r="L26" s="93"/>
    </row>
    <row r="27" spans="1:12" ht="76.5" customHeight="1">
      <c r="A27" s="11" t="s">
        <v>35</v>
      </c>
      <c r="B27" s="12" t="s">
        <v>55</v>
      </c>
      <c r="C27" s="93"/>
      <c r="D27" s="93"/>
      <c r="E27" s="65">
        <v>2353.4</v>
      </c>
      <c r="F27" s="65">
        <v>0</v>
      </c>
      <c r="G27" s="65">
        <v>0</v>
      </c>
      <c r="H27" s="11" t="s">
        <v>20</v>
      </c>
      <c r="I27" s="15"/>
      <c r="J27" s="7">
        <v>4229911</v>
      </c>
      <c r="K27" s="11" t="s">
        <v>23</v>
      </c>
      <c r="L27" s="93"/>
    </row>
    <row r="28" spans="1:12" ht="76.5" customHeight="1">
      <c r="A28" s="11" t="s">
        <v>56</v>
      </c>
      <c r="B28" s="12" t="s">
        <v>36</v>
      </c>
      <c r="C28" s="94"/>
      <c r="D28" s="94"/>
      <c r="E28" s="65">
        <v>0</v>
      </c>
      <c r="F28" s="65">
        <v>0.1</v>
      </c>
      <c r="G28" s="65">
        <v>0</v>
      </c>
      <c r="H28" s="11" t="s">
        <v>20</v>
      </c>
      <c r="I28" s="15"/>
      <c r="J28" s="7">
        <v>4229911</v>
      </c>
      <c r="K28" s="11" t="s">
        <v>23</v>
      </c>
      <c r="L28" s="94"/>
    </row>
    <row r="29" spans="1:12" ht="21" customHeight="1">
      <c r="A29" s="100" t="s">
        <v>16</v>
      </c>
      <c r="B29" s="101"/>
      <c r="C29" s="101"/>
      <c r="D29" s="102"/>
      <c r="E29" s="65">
        <f>SUM(E23:E28)</f>
        <v>32211.5</v>
      </c>
      <c r="F29" s="65">
        <f>SUM(F23:F28)</f>
        <v>29303.614999999998</v>
      </c>
      <c r="G29" s="65">
        <f>SUM(G23:G28)</f>
        <v>29387.917</v>
      </c>
      <c r="H29" s="15"/>
      <c r="I29" s="15"/>
      <c r="J29" s="16"/>
      <c r="K29" s="15"/>
      <c r="L29" s="16"/>
    </row>
    <row r="30" spans="1:13" ht="54.75" customHeight="1">
      <c r="A30" s="9" t="s">
        <v>37</v>
      </c>
      <c r="B30" s="10" t="s">
        <v>38</v>
      </c>
      <c r="C30" s="7"/>
      <c r="D30" s="31"/>
      <c r="E30" s="64"/>
      <c r="F30" s="64"/>
      <c r="G30" s="64"/>
      <c r="H30" s="11"/>
      <c r="I30" s="7"/>
      <c r="J30" s="32"/>
      <c r="K30" s="11"/>
      <c r="L30" s="7"/>
      <c r="M30" s="5"/>
    </row>
    <row r="31" spans="1:13" ht="54.75" customHeight="1">
      <c r="A31" s="11" t="s">
        <v>39</v>
      </c>
      <c r="B31" s="35" t="s">
        <v>40</v>
      </c>
      <c r="C31" s="92" t="s">
        <v>53</v>
      </c>
      <c r="D31" s="131" t="s">
        <v>8</v>
      </c>
      <c r="E31" s="65">
        <v>22232.9</v>
      </c>
      <c r="F31" s="65">
        <v>21993.3</v>
      </c>
      <c r="G31" s="65">
        <v>21993.3</v>
      </c>
      <c r="H31" s="11" t="s">
        <v>20</v>
      </c>
      <c r="I31" s="7">
        <v>4219900</v>
      </c>
      <c r="J31" s="7">
        <v>4219911</v>
      </c>
      <c r="K31" s="11" t="s">
        <v>23</v>
      </c>
      <c r="L31" s="92" t="s">
        <v>9</v>
      </c>
      <c r="M31" s="5"/>
    </row>
    <row r="32" spans="1:13" ht="66" customHeight="1">
      <c r="A32" s="11" t="s">
        <v>41</v>
      </c>
      <c r="B32" s="12" t="s">
        <v>32</v>
      </c>
      <c r="C32" s="94"/>
      <c r="D32" s="132"/>
      <c r="E32" s="65">
        <v>271.8</v>
      </c>
      <c r="F32" s="65">
        <v>281.29</v>
      </c>
      <c r="G32" s="65">
        <v>281.32</v>
      </c>
      <c r="H32" s="11" t="s">
        <v>20</v>
      </c>
      <c r="I32" s="7">
        <v>4219900</v>
      </c>
      <c r="J32" s="7">
        <v>4219911</v>
      </c>
      <c r="K32" s="11" t="s">
        <v>23</v>
      </c>
      <c r="L32" s="94"/>
      <c r="M32" s="5"/>
    </row>
    <row r="33" spans="1:13" s="39" customFormat="1" ht="19.5" customHeight="1">
      <c r="A33" s="141" t="s">
        <v>16</v>
      </c>
      <c r="B33" s="142"/>
      <c r="C33" s="142"/>
      <c r="D33" s="143"/>
      <c r="E33" s="65">
        <f>SUM(E31:E32)</f>
        <v>22504.7</v>
      </c>
      <c r="F33" s="65">
        <f>SUM(F31:F32)</f>
        <v>22274.59</v>
      </c>
      <c r="G33" s="65">
        <f>SUM(G31:G32)</f>
        <v>22274.62</v>
      </c>
      <c r="H33" s="37"/>
      <c r="I33" s="28"/>
      <c r="J33" s="28"/>
      <c r="K33" s="37"/>
      <c r="L33" s="28"/>
      <c r="M33" s="38"/>
    </row>
    <row r="34" spans="1:12" ht="51.75" customHeight="1">
      <c r="A34" s="9" t="s">
        <v>46</v>
      </c>
      <c r="B34" s="10" t="s">
        <v>74</v>
      </c>
      <c r="C34" s="7"/>
      <c r="D34" s="7"/>
      <c r="E34" s="64"/>
      <c r="F34" s="64"/>
      <c r="G34" s="64"/>
      <c r="H34" s="7"/>
      <c r="I34" s="7"/>
      <c r="J34" s="7"/>
      <c r="K34" s="7"/>
      <c r="L34" s="7"/>
    </row>
    <row r="35" spans="1:12" ht="52.5" customHeight="1">
      <c r="A35" s="11" t="s">
        <v>47</v>
      </c>
      <c r="B35" s="12" t="s">
        <v>86</v>
      </c>
      <c r="C35" s="92" t="s">
        <v>53</v>
      </c>
      <c r="D35" s="92" t="s">
        <v>8</v>
      </c>
      <c r="E35" s="64">
        <v>41921.6</v>
      </c>
      <c r="F35" s="64">
        <v>27068.36</v>
      </c>
      <c r="G35" s="64">
        <v>27068.36</v>
      </c>
      <c r="H35" s="107" t="s">
        <v>20</v>
      </c>
      <c r="I35" s="107"/>
      <c r="J35" s="7">
        <v>4219911</v>
      </c>
      <c r="K35" s="11" t="s">
        <v>45</v>
      </c>
      <c r="L35" s="7" t="s">
        <v>27</v>
      </c>
    </row>
    <row r="36" spans="1:12" ht="51.75" customHeight="1">
      <c r="A36" s="11" t="s">
        <v>48</v>
      </c>
      <c r="B36" s="12" t="s">
        <v>31</v>
      </c>
      <c r="C36" s="127"/>
      <c r="D36" s="127"/>
      <c r="E36" s="64">
        <v>245389.8</v>
      </c>
      <c r="F36" s="64">
        <v>209396.534</v>
      </c>
      <c r="G36" s="64">
        <v>209396.534</v>
      </c>
      <c r="H36" s="11" t="s">
        <v>20</v>
      </c>
      <c r="I36" s="11"/>
      <c r="J36" s="7">
        <v>4219911</v>
      </c>
      <c r="K36" s="11" t="s">
        <v>45</v>
      </c>
      <c r="L36" s="92" t="s">
        <v>9</v>
      </c>
    </row>
    <row r="37" spans="1:12" ht="56.25" customHeight="1">
      <c r="A37" s="11" t="s">
        <v>49</v>
      </c>
      <c r="B37" s="12" t="s">
        <v>32</v>
      </c>
      <c r="C37" s="127"/>
      <c r="D37" s="127"/>
      <c r="E37" s="64">
        <v>14788.8</v>
      </c>
      <c r="F37" s="64">
        <v>13300.215</v>
      </c>
      <c r="G37" s="64">
        <v>13300.215</v>
      </c>
      <c r="H37" s="11" t="s">
        <v>20</v>
      </c>
      <c r="I37" s="11"/>
      <c r="J37" s="7">
        <v>4219911</v>
      </c>
      <c r="K37" s="11" t="s">
        <v>45</v>
      </c>
      <c r="L37" s="93"/>
    </row>
    <row r="38" spans="1:12" ht="46.5" customHeight="1">
      <c r="A38" s="15" t="s">
        <v>50</v>
      </c>
      <c r="B38" s="55" t="s">
        <v>36</v>
      </c>
      <c r="C38" s="127"/>
      <c r="D38" s="127"/>
      <c r="E38" s="65">
        <v>816.6</v>
      </c>
      <c r="F38" s="65">
        <v>746.302</v>
      </c>
      <c r="G38" s="65">
        <v>765.131</v>
      </c>
      <c r="H38" s="15" t="s">
        <v>20</v>
      </c>
      <c r="I38" s="15"/>
      <c r="J38" s="16">
        <v>4219911</v>
      </c>
      <c r="K38" s="15" t="s">
        <v>45</v>
      </c>
      <c r="L38" s="93"/>
    </row>
    <row r="39" spans="1:12" s="5" customFormat="1" ht="78.75" customHeight="1">
      <c r="A39" s="11" t="s">
        <v>51</v>
      </c>
      <c r="B39" s="12" t="s">
        <v>44</v>
      </c>
      <c r="C39" s="127"/>
      <c r="D39" s="127"/>
      <c r="E39" s="64">
        <v>661.5</v>
      </c>
      <c r="F39" s="64">
        <f>1082.041-420.541</f>
        <v>661.5</v>
      </c>
      <c r="G39" s="64">
        <f>1082.041-420.541</f>
        <v>661.5</v>
      </c>
      <c r="H39" s="11" t="s">
        <v>20</v>
      </c>
      <c r="I39" s="11"/>
      <c r="J39" s="7">
        <v>4219911</v>
      </c>
      <c r="K39" s="11" t="s">
        <v>45</v>
      </c>
      <c r="L39" s="93"/>
    </row>
    <row r="40" spans="1:12" s="5" customFormat="1" ht="51">
      <c r="A40" s="11" t="s">
        <v>52</v>
      </c>
      <c r="B40" s="12" t="s">
        <v>82</v>
      </c>
      <c r="C40" s="127"/>
      <c r="D40" s="127"/>
      <c r="E40" s="64">
        <v>31601.6</v>
      </c>
      <c r="F40" s="64">
        <v>0</v>
      </c>
      <c r="G40" s="64">
        <v>0</v>
      </c>
      <c r="H40" s="11" t="s">
        <v>20</v>
      </c>
      <c r="I40" s="11"/>
      <c r="J40" s="7">
        <v>4219911</v>
      </c>
      <c r="K40" s="11" t="s">
        <v>45</v>
      </c>
      <c r="L40" s="93"/>
    </row>
    <row r="41" spans="1:12" s="5" customFormat="1" ht="25.5">
      <c r="A41" s="11" t="s">
        <v>57</v>
      </c>
      <c r="B41" s="12" t="s">
        <v>58</v>
      </c>
      <c r="C41" s="127"/>
      <c r="D41" s="127"/>
      <c r="E41" s="64">
        <v>1169.9</v>
      </c>
      <c r="F41" s="64" t="s">
        <v>59</v>
      </c>
      <c r="G41" s="64" t="s">
        <v>59</v>
      </c>
      <c r="H41" s="11" t="s">
        <v>20</v>
      </c>
      <c r="I41" s="11"/>
      <c r="J41" s="7">
        <v>4219911</v>
      </c>
      <c r="K41" s="11" t="s">
        <v>45</v>
      </c>
      <c r="L41" s="93"/>
    </row>
    <row r="42" spans="1:12" s="5" customFormat="1" ht="25.5">
      <c r="A42" s="11" t="s">
        <v>62</v>
      </c>
      <c r="B42" s="12" t="s">
        <v>63</v>
      </c>
      <c r="C42" s="127"/>
      <c r="D42" s="127"/>
      <c r="E42" s="67">
        <v>75000</v>
      </c>
      <c r="F42" s="64" t="s">
        <v>59</v>
      </c>
      <c r="G42" s="64" t="s">
        <v>59</v>
      </c>
      <c r="H42" s="11" t="s">
        <v>20</v>
      </c>
      <c r="I42" s="11"/>
      <c r="J42" s="7">
        <v>4219911</v>
      </c>
      <c r="K42" s="11" t="s">
        <v>45</v>
      </c>
      <c r="L42" s="94"/>
    </row>
    <row r="43" spans="1:12" s="5" customFormat="1" ht="25.5" customHeight="1">
      <c r="A43" s="11" t="s">
        <v>64</v>
      </c>
      <c r="B43" s="12" t="s">
        <v>63</v>
      </c>
      <c r="C43" s="127"/>
      <c r="D43" s="127"/>
      <c r="E43" s="67">
        <v>5000</v>
      </c>
      <c r="F43" s="64">
        <v>0</v>
      </c>
      <c r="G43" s="64">
        <v>0</v>
      </c>
      <c r="H43" s="107" t="s">
        <v>20</v>
      </c>
      <c r="I43" s="107"/>
      <c r="J43" s="7">
        <v>4219911</v>
      </c>
      <c r="K43" s="11" t="s">
        <v>45</v>
      </c>
      <c r="L43" s="92" t="s">
        <v>27</v>
      </c>
    </row>
    <row r="44" spans="1:12" s="5" customFormat="1" ht="38.25">
      <c r="A44" s="11" t="s">
        <v>65</v>
      </c>
      <c r="B44" s="35" t="s">
        <v>83</v>
      </c>
      <c r="C44" s="127"/>
      <c r="D44" s="127"/>
      <c r="E44" s="67">
        <v>73199.85</v>
      </c>
      <c r="F44" s="64">
        <v>0</v>
      </c>
      <c r="G44" s="64">
        <v>0</v>
      </c>
      <c r="H44" s="107" t="s">
        <v>20</v>
      </c>
      <c r="I44" s="107"/>
      <c r="J44" s="7">
        <v>4219911</v>
      </c>
      <c r="K44" s="11" t="s">
        <v>45</v>
      </c>
      <c r="L44" s="127"/>
    </row>
    <row r="45" spans="1:12" s="5" customFormat="1" ht="78.75" customHeight="1">
      <c r="A45" s="11" t="s">
        <v>67</v>
      </c>
      <c r="B45" s="62" t="s">
        <v>84</v>
      </c>
      <c r="C45" s="130"/>
      <c r="D45" s="130"/>
      <c r="E45" s="67">
        <v>8549.1</v>
      </c>
      <c r="F45" s="67">
        <v>0</v>
      </c>
      <c r="G45" s="67">
        <v>0</v>
      </c>
      <c r="H45" s="107" t="s">
        <v>20</v>
      </c>
      <c r="I45" s="107"/>
      <c r="J45" s="7">
        <v>4219911</v>
      </c>
      <c r="K45" s="11" t="s">
        <v>45</v>
      </c>
      <c r="L45" s="74" t="s">
        <v>9</v>
      </c>
    </row>
    <row r="46" spans="1:13" ht="22.5" customHeight="1">
      <c r="A46" s="136" t="s">
        <v>16</v>
      </c>
      <c r="B46" s="137"/>
      <c r="C46" s="52"/>
      <c r="D46" s="56"/>
      <c r="E46" s="67">
        <f>SUM(E35:E45)</f>
        <v>498098.7499999999</v>
      </c>
      <c r="F46" s="67">
        <f>SUM(F35:F45)</f>
        <v>251172.91100000002</v>
      </c>
      <c r="G46" s="67">
        <f>SUM(G35:G45)</f>
        <v>251191.74000000002</v>
      </c>
      <c r="H46" s="53"/>
      <c r="I46" s="52"/>
      <c r="J46" s="52"/>
      <c r="K46" s="53"/>
      <c r="L46" s="52"/>
      <c r="M46" s="5"/>
    </row>
    <row r="47" spans="1:12" s="76" customFormat="1" ht="12.75" customHeight="1">
      <c r="A47" s="82" t="s">
        <v>26</v>
      </c>
      <c r="B47" s="82"/>
      <c r="C47" s="82"/>
      <c r="D47" s="82"/>
      <c r="E47" s="75">
        <f>E21+E29+E33+E46</f>
        <v>1431141.65</v>
      </c>
      <c r="F47" s="75">
        <f>F21+F29+F33+F46</f>
        <v>1087447.801</v>
      </c>
      <c r="G47" s="75">
        <f>G21+G29+G33+G46</f>
        <v>1087581.7270000002</v>
      </c>
      <c r="H47" s="140"/>
      <c r="I47" s="140"/>
      <c r="J47" s="140"/>
      <c r="K47" s="140"/>
      <c r="L47" s="140"/>
    </row>
    <row r="48" spans="1:11" ht="15.75">
      <c r="A48" s="63" t="s">
        <v>71</v>
      </c>
      <c r="B48" s="19"/>
      <c r="C48" s="20"/>
      <c r="D48" s="21"/>
      <c r="E48" s="70"/>
      <c r="F48" s="70"/>
      <c r="G48" s="70"/>
      <c r="H48" s="18"/>
      <c r="I48" s="20"/>
      <c r="J48" s="22"/>
      <c r="K48" s="5"/>
    </row>
    <row r="49" spans="1:12" ht="63" customHeight="1">
      <c r="A49" s="138" t="s">
        <v>16</v>
      </c>
      <c r="B49" s="138"/>
      <c r="C49" s="138"/>
      <c r="D49" s="138"/>
      <c r="E49" s="69">
        <f>E13+E23+E35+E43+E44</f>
        <v>251201.25</v>
      </c>
      <c r="F49" s="69">
        <f>F13+F23+F35+F43+F44</f>
        <v>144434.19</v>
      </c>
      <c r="G49" s="69">
        <f>G13+G23+G35+G43+G44</f>
        <v>144434.19</v>
      </c>
      <c r="H49" s="134"/>
      <c r="I49" s="134"/>
      <c r="J49" s="134"/>
      <c r="K49" s="134"/>
      <c r="L49" s="24" t="s">
        <v>27</v>
      </c>
    </row>
    <row r="50" spans="1:12" ht="19.5" customHeight="1">
      <c r="A50" s="139" t="s">
        <v>16</v>
      </c>
      <c r="B50" s="139"/>
      <c r="C50" s="139"/>
      <c r="D50" s="139"/>
      <c r="E50" s="69">
        <f>SUM(E14:E20)+SUM(E24:E28)+SUM(E31:E32)+SUM(E36:E42)+E45</f>
        <v>1179940.4</v>
      </c>
      <c r="F50" s="69">
        <f>SUM(F14:F20)+SUM(F24:F28)+SUM(F31:F32)+SUM(F36:F42)+F45</f>
        <v>943013.6109999999</v>
      </c>
      <c r="G50" s="69">
        <f>SUM(G14:G20)+SUM(G24:G28)+SUM(G31:G32)+SUM(G36:G42)+G45</f>
        <v>943147.537</v>
      </c>
      <c r="H50" s="135"/>
      <c r="I50" s="135"/>
      <c r="J50" s="135"/>
      <c r="K50" s="135"/>
      <c r="L50" s="29" t="s">
        <v>9</v>
      </c>
    </row>
    <row r="51" spans="5:7" s="5" customFormat="1" ht="12.75">
      <c r="E51" s="54"/>
      <c r="F51" s="54"/>
      <c r="G51" s="54"/>
    </row>
    <row r="52" spans="5:8" s="5" customFormat="1" ht="25.5" customHeight="1">
      <c r="E52" s="54"/>
      <c r="H52" s="30"/>
    </row>
    <row r="53" spans="5:8" s="5" customFormat="1" ht="12.75">
      <c r="E53" s="33"/>
      <c r="F53" s="33"/>
      <c r="H53" s="30"/>
    </row>
    <row r="54" spans="1:8" ht="12.75">
      <c r="A54" s="5"/>
      <c r="B54" s="5"/>
      <c r="C54" s="5"/>
      <c r="D54" s="5"/>
      <c r="E54" s="33"/>
      <c r="F54" s="5"/>
      <c r="G54" s="5"/>
      <c r="H54" s="30"/>
    </row>
    <row r="55" spans="1:8" ht="12.75">
      <c r="A55" s="5"/>
      <c r="B55" s="5"/>
      <c r="C55" s="5"/>
      <c r="D55" s="5"/>
      <c r="E55" s="57"/>
      <c r="F55" s="5"/>
      <c r="G55" s="5"/>
      <c r="H55" s="30"/>
    </row>
    <row r="56" spans="1:8" ht="12.75">
      <c r="A56" s="5"/>
      <c r="B56" s="5"/>
      <c r="C56" s="5"/>
      <c r="D56" s="5"/>
      <c r="E56" s="5"/>
      <c r="F56" s="5"/>
      <c r="G56" s="5"/>
      <c r="H56" s="30"/>
    </row>
    <row r="57" spans="1:8" ht="12.75">
      <c r="A57" s="5"/>
      <c r="B57" s="5"/>
      <c r="C57" s="5"/>
      <c r="D57" s="5"/>
      <c r="E57" s="5"/>
      <c r="F57" s="5"/>
      <c r="G57" s="5"/>
      <c r="H57" s="5"/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5"/>
      <c r="B59" s="5"/>
      <c r="C59" s="5"/>
      <c r="D59" s="5"/>
      <c r="E59" s="5"/>
      <c r="F59" s="5"/>
      <c r="G59" s="5"/>
      <c r="H59" s="5"/>
    </row>
    <row r="60" spans="1:8" ht="12.75">
      <c r="A60" s="5"/>
      <c r="B60" s="5"/>
      <c r="C60" s="5"/>
      <c r="D60" s="5"/>
      <c r="E60" s="5"/>
      <c r="F60" s="5"/>
      <c r="G60" s="5"/>
      <c r="H60" s="5"/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13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</sheetData>
  <mergeCells count="41">
    <mergeCell ref="L14:L20"/>
    <mergeCell ref="A8:A10"/>
    <mergeCell ref="H43:I43"/>
    <mergeCell ref="H44:I44"/>
    <mergeCell ref="A33:D33"/>
    <mergeCell ref="H35:I35"/>
    <mergeCell ref="E9:G9"/>
    <mergeCell ref="H13:I13"/>
    <mergeCell ref="H23:I23"/>
    <mergeCell ref="E8:G8"/>
    <mergeCell ref="B3:K6"/>
    <mergeCell ref="G1:L2"/>
    <mergeCell ref="H11:K11"/>
    <mergeCell ref="H10:I10"/>
    <mergeCell ref="L8:L10"/>
    <mergeCell ref="B8:B10"/>
    <mergeCell ref="C8:C10"/>
    <mergeCell ref="D8:D10"/>
    <mergeCell ref="H8:K9"/>
    <mergeCell ref="H50:K50"/>
    <mergeCell ref="A46:B46"/>
    <mergeCell ref="A49:D49"/>
    <mergeCell ref="A50:D50"/>
    <mergeCell ref="A47:D47"/>
    <mergeCell ref="H47:L47"/>
    <mergeCell ref="D13:D20"/>
    <mergeCell ref="H49:K49"/>
    <mergeCell ref="A29:D29"/>
    <mergeCell ref="C23:C28"/>
    <mergeCell ref="D23:D28"/>
    <mergeCell ref="C13:C20"/>
    <mergeCell ref="L24:L28"/>
    <mergeCell ref="A21:D21"/>
    <mergeCell ref="C31:C32"/>
    <mergeCell ref="D31:D32"/>
    <mergeCell ref="L31:L32"/>
    <mergeCell ref="L36:L42"/>
    <mergeCell ref="C35:C45"/>
    <mergeCell ref="D35:D45"/>
    <mergeCell ref="H45:I45"/>
    <mergeCell ref="L43:L44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titaeva</cp:lastModifiedBy>
  <cp:lastPrinted>2012-05-05T07:53:43Z</cp:lastPrinted>
  <dcterms:created xsi:type="dcterms:W3CDTF">1996-10-08T23:32:33Z</dcterms:created>
  <dcterms:modified xsi:type="dcterms:W3CDTF">2012-05-05T07:53:44Z</dcterms:modified>
  <cp:category/>
  <cp:version/>
  <cp:contentType/>
  <cp:contentStatus/>
</cp:coreProperties>
</file>