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690" windowWidth="10140" windowHeight="7320" activeTab="0"/>
  </bookViews>
  <sheets>
    <sheet name="приложение 3.4" sheetId="1" r:id="rId1"/>
    <sheet name="приложение 3.3" sheetId="2" r:id="rId2"/>
    <sheet name="приложение 3.2" sheetId="3" r:id="rId3"/>
    <sheet name="приложение 3.1" sheetId="4" r:id="rId4"/>
  </sheets>
  <definedNames>
    <definedName name="_xlnm.Print_Titles" localSheetId="3">'приложение 3.1'!$8:$11</definedName>
    <definedName name="_xlnm.Print_Titles" localSheetId="2">'приложение 3.2'!$8:$11</definedName>
    <definedName name="_xlnm.Print_Titles" localSheetId="1">'приложение 3.3'!$8:$11</definedName>
    <definedName name="_xlnm.Print_Titles" localSheetId="0">'приложение 3.4'!$8:$11</definedName>
    <definedName name="_xlnm.Print_Area" localSheetId="2">'приложение 3.2'!$A$1:$J$28</definedName>
  </definedNames>
  <calcPr fullCalcOnLoad="1"/>
</workbook>
</file>

<file path=xl/sharedStrings.xml><?xml version="1.0" encoding="utf-8"?>
<sst xmlns="http://schemas.openxmlformats.org/spreadsheetml/2006/main" count="171" uniqueCount="50">
  <si>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</si>
  <si>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</si>
  <si>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</si>
  <si>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</si>
  <si>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</si>
  <si>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</si>
  <si>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</si>
  <si>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</si>
  <si>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</si>
  <si>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Областной бюджет</t>
  </si>
  <si>
    <t>1.</t>
  </si>
  <si>
    <t>1.1</t>
  </si>
  <si>
    <t>2.</t>
  </si>
  <si>
    <t>2.1</t>
  </si>
  <si>
    <t>2.2</t>
  </si>
  <si>
    <t>Раздел, подраздел</t>
  </si>
  <si>
    <t>Итого:</t>
  </si>
  <si>
    <t>ВСЕГО</t>
  </si>
  <si>
    <t>1.2</t>
  </si>
  <si>
    <t>0702</t>
  </si>
  <si>
    <t>Объем работ</t>
  </si>
  <si>
    <t xml:space="preserve">Обеспечение деятельности 4  специальных (коррекционных) школ </t>
  </si>
  <si>
    <t xml:space="preserve">Обеспечение деятельности 4 специальных (коррекционных) школ </t>
  </si>
  <si>
    <t>Обеспечение деятельности 1 специальной (коррекционной) школы-интерната</t>
  </si>
  <si>
    <t xml:space="preserve"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t>
  </si>
  <si>
    <t>Осуществление регулярной деятельности муниципальных специальных (коррекционных) школ для обучающихся (воспитанников) с ограниченными возможностями</t>
  </si>
  <si>
    <t xml:space="preserve">Предоставление  общедоступного и бесплатного  начального общего, основного общего, среднего (полного)  общего  образования по основным общеобразовательным программам  </t>
  </si>
  <si>
    <t xml:space="preserve">Осуществление регулярной деятельности  муниципальной специальной (коррекционной) школы-интерната для обучающихся с ограниченными возможностями здоровья </t>
  </si>
  <si>
    <t>001</t>
  </si>
  <si>
    <t>2011 -2013</t>
  </si>
  <si>
    <t>2011 - 2013</t>
  </si>
  <si>
    <t>1.3</t>
  </si>
  <si>
    <t>2.3</t>
  </si>
  <si>
    <t>Обеспечение одеждой, обувью, мягким инвентарем, оборудованием и единовременным пособием выпускников муниципальных и негосударственных образовательных учреждений, находящихся (находившихся) под опекой (попечительством) или в приемных семьях</t>
  </si>
  <si>
    <t>1.4</t>
  </si>
  <si>
    <t>2.4</t>
  </si>
  <si>
    <t>Бюджет муниципального образования "Город Томск"</t>
  </si>
  <si>
    <t>Обеспечение функционирования муниципальных специальных (коррекционных) образовательных учреждений</t>
  </si>
  <si>
    <t>из них:</t>
  </si>
  <si>
    <t>Коды бюджетной классификации</t>
  </si>
  <si>
    <t>Сумма 
(т. р.)</t>
  </si>
  <si>
    <t>(т. р.)</t>
  </si>
  <si>
    <t xml:space="preserve">Перечень 
программных мероприятий ведомственной целевой программы 
"Предоставление начального общего, основного общего и среднего (полного) общего образования в муниципальных специальных (коррекционных) образовательных учреждениях города Томска" на 2011-2013 гг.
</t>
  </si>
  <si>
    <t xml:space="preserve">
Смета расходов на реализацию ведомственной целевой программы 
"Предоставление начального общего, основного общего и среднего (полного) общего образования в муниципальных специальных (коррекционных) образовательных учреждениях города Томска" на 2011-2013 гг. на 2011 год
</t>
  </si>
  <si>
    <t xml:space="preserve">
Смета расходов на реализацию ведомственной целевой программы 
"Предоставление начального общего, основного общего и среднего (полного) общего образования в муниципальных специальных (коррекционных) образовательных учреждениях города Томска" на 2011-2013 гг. на 2012 год
</t>
  </si>
  <si>
    <t xml:space="preserve">
Смета расходов на реализацию ведомственной целевой программы 
"Предоставление начального общего, основного общего и среднего (полного) общего образования в муниципальных специальных (коррекционных) образовательных учреждениях города Томска" на 2011-2013 гг. на 2013 год
</t>
  </si>
  <si>
    <t xml:space="preserve">Приложение 3.1
к ведомственной целевой программе 
"Предоставление начального общего, основного общего и среднего (полного) общего образования в муниципальных специальных (коррекционных) образовательных учреждениях города Томска" на 2011-2013 гг.
</t>
  </si>
  <si>
    <t xml:space="preserve">Приложение 3.2
к ведомственной целевой программе 
"Предоставление начального общего, основного общего и среднего (полного) общего образования в муниципальных специальных (коррекционных) образовательных учреждениях города Томска" на 2011-2013 гг. на 2011 год
</t>
  </si>
  <si>
    <t xml:space="preserve">Приложение 3.3
к ведомственной целевой программе 
"Предоставление начального общего, основного общего и среднего (полного) общего образования в муниципальных специальных (коррекционных) образовательных учреждениях города Томска" на 2011-2013 гг. на 2012 год
</t>
  </si>
  <si>
    <t xml:space="preserve">Приложение 3.4
к ведомственной целевой программе 
"Предоставление начального общего, основного общего и среднего (полного) общего образования в муниципальных специальных (коррекционных) образовательных учреждениях города Томска" на 2011-2013 гг. на 2013 год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</si>
</sst>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43" fontId="3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7" fontId="3" fillId="0" borderId="3" xfId="0" applyNumberFormat="1" applyFont="1" applyFill="1" applyBorder="1" applyAlignment="1">
      <alignment horizontal="center" vertical="top" wrapText="1"/>
    </xf>
    <xf numFmtId="177" fontId="3" fillId="0" borderId="3" xfId="0" applyNumberFormat="1" applyFont="1" applyBorder="1" applyAlignment="1">
      <alignment horizontal="center" vertical="top" wrapText="1"/>
    </xf>
    <xf numFmtId="177" fontId="6" fillId="0" borderId="3" xfId="0" applyNumberFormat="1" applyFont="1" applyBorder="1" applyAlignment="1">
      <alignment horizontal="center" vertical="top" wrapText="1"/>
    </xf>
    <xf numFmtId="177" fontId="0" fillId="0" borderId="0" xfId="0" applyNumberFormat="1" applyAlignment="1">
      <alignment horizontal="center"/>
    </xf>
    <xf numFmtId="177" fontId="0" fillId="0" borderId="3" xfId="0" applyNumberFormat="1" applyBorder="1" applyAlignment="1">
      <alignment horizontal="center"/>
    </xf>
    <xf numFmtId="177" fontId="1" fillId="0" borderId="0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85" zoomScaleSheetLayoutView="85" workbookViewId="0" topLeftCell="A1">
      <selection activeCell="P13" sqref="P13"/>
    </sheetView>
  </sheetViews>
  <sheetFormatPr defaultColWidth="9.140625" defaultRowHeight="12.75"/>
  <cols>
    <col min="1" max="1" width="3.8515625" style="0" customWidth="1"/>
    <col min="2" max="2" width="45.140625" style="0" customWidth="1"/>
    <col min="4" max="4" width="16.28125" style="0" customWidth="1"/>
    <col min="5" max="5" width="12.28125" style="0" customWidth="1"/>
    <col min="7" max="7" width="5.28125" style="0" hidden="1" customWidth="1"/>
    <col min="8" max="8" width="8.7109375" style="0" customWidth="1"/>
    <col min="9" max="9" width="7.8515625" style="0" customWidth="1"/>
    <col min="10" max="10" width="17.00390625" style="0" customWidth="1"/>
  </cols>
  <sheetData>
    <row r="1" spans="5:10" ht="12.75">
      <c r="E1" s="67" t="s">
        <v>49</v>
      </c>
      <c r="F1" s="67"/>
      <c r="G1" s="67"/>
      <c r="H1" s="67"/>
      <c r="I1" s="67"/>
      <c r="J1" s="67"/>
    </row>
    <row r="2" spans="1:10" ht="63.75" customHeight="1">
      <c r="A2" s="9"/>
      <c r="E2" s="67"/>
      <c r="F2" s="67"/>
      <c r="G2" s="67"/>
      <c r="H2" s="67"/>
      <c r="I2" s="67"/>
      <c r="J2" s="67"/>
    </row>
    <row r="3" spans="1:9" ht="15.75">
      <c r="A3" s="1"/>
      <c r="B3" s="39" t="s">
        <v>45</v>
      </c>
      <c r="C3" s="40"/>
      <c r="D3" s="40"/>
      <c r="E3" s="40"/>
      <c r="F3" s="40"/>
      <c r="G3" s="40"/>
      <c r="H3" s="40"/>
      <c r="I3" s="40"/>
    </row>
    <row r="4" spans="1:9" ht="18.75">
      <c r="A4" s="2"/>
      <c r="B4" s="40"/>
      <c r="C4" s="40"/>
      <c r="D4" s="40"/>
      <c r="E4" s="40"/>
      <c r="F4" s="40"/>
      <c r="G4" s="40"/>
      <c r="H4" s="40"/>
      <c r="I4" s="40"/>
    </row>
    <row r="5" spans="1:9" ht="15.75" customHeight="1">
      <c r="A5" s="2"/>
      <c r="B5" s="40"/>
      <c r="C5" s="40"/>
      <c r="D5" s="40"/>
      <c r="E5" s="40"/>
      <c r="F5" s="40"/>
      <c r="G5" s="40"/>
      <c r="H5" s="40"/>
      <c r="I5" s="40"/>
    </row>
    <row r="6" spans="1:9" ht="18.75" customHeight="1">
      <c r="A6" s="3"/>
      <c r="B6" s="40"/>
      <c r="C6" s="40"/>
      <c r="D6" s="40"/>
      <c r="E6" s="40"/>
      <c r="F6" s="40"/>
      <c r="G6" s="40"/>
      <c r="H6" s="40"/>
      <c r="I6" s="40"/>
    </row>
    <row r="7" ht="15.75">
      <c r="A7" s="4"/>
    </row>
    <row r="8" spans="1:10" ht="12.75">
      <c r="A8" s="45" t="s">
        <v>0</v>
      </c>
      <c r="B8" s="45" t="s">
        <v>1</v>
      </c>
      <c r="C8" s="60" t="s">
        <v>20</v>
      </c>
      <c r="D8" s="61"/>
      <c r="E8" s="66" t="s">
        <v>40</v>
      </c>
      <c r="F8" s="60" t="s">
        <v>39</v>
      </c>
      <c r="G8" s="41"/>
      <c r="H8" s="41"/>
      <c r="I8" s="61"/>
      <c r="J8" s="45" t="s">
        <v>5</v>
      </c>
    </row>
    <row r="9" spans="1:10" ht="18" customHeight="1">
      <c r="A9" s="46"/>
      <c r="B9" s="46"/>
      <c r="C9" s="62"/>
      <c r="D9" s="63"/>
      <c r="E9" s="66"/>
      <c r="F9" s="64"/>
      <c r="G9" s="42"/>
      <c r="H9" s="42"/>
      <c r="I9" s="65"/>
      <c r="J9" s="46"/>
    </row>
    <row r="10" spans="1:10" ht="12.75">
      <c r="A10" s="46"/>
      <c r="B10" s="46"/>
      <c r="C10" s="62"/>
      <c r="D10" s="63"/>
      <c r="E10" s="45">
        <v>2013</v>
      </c>
      <c r="F10" s="60" t="s">
        <v>15</v>
      </c>
      <c r="G10" s="61"/>
      <c r="H10" s="48" t="s">
        <v>6</v>
      </c>
      <c r="I10" s="48" t="s">
        <v>7</v>
      </c>
      <c r="J10" s="46"/>
    </row>
    <row r="11" spans="1:10" ht="12.75">
      <c r="A11" s="47"/>
      <c r="B11" s="47"/>
      <c r="C11" s="64"/>
      <c r="D11" s="65"/>
      <c r="E11" s="47"/>
      <c r="F11" s="64"/>
      <c r="G11" s="65"/>
      <c r="H11" s="49"/>
      <c r="I11" s="49"/>
      <c r="J11" s="47"/>
    </row>
    <row r="12" spans="1:10" ht="12.75">
      <c r="A12" s="5">
        <v>1</v>
      </c>
      <c r="B12" s="6">
        <v>2</v>
      </c>
      <c r="C12" s="50">
        <v>3</v>
      </c>
      <c r="D12" s="52"/>
      <c r="E12" s="6">
        <v>4</v>
      </c>
      <c r="F12" s="50">
        <v>5</v>
      </c>
      <c r="G12" s="51"/>
      <c r="H12" s="51"/>
      <c r="I12" s="52"/>
      <c r="J12" s="6">
        <v>6</v>
      </c>
    </row>
    <row r="13" spans="1:10" ht="54.75" customHeight="1">
      <c r="A13" s="12" t="s">
        <v>10</v>
      </c>
      <c r="B13" s="13" t="str">
        <f>'приложение 3.1'!B13</f>
        <v>Осуществление регулярной деятельности муниципальных специальных (коррекционных) школ для обучающихся (воспитанников) с ограниченными возможностями</v>
      </c>
      <c r="C13" s="50"/>
      <c r="D13" s="52"/>
      <c r="E13" s="11"/>
      <c r="F13" s="10"/>
      <c r="G13" s="10"/>
      <c r="H13" s="10"/>
      <c r="I13" s="10"/>
      <c r="J13" s="10"/>
    </row>
    <row r="14" spans="1:10" ht="54" customHeight="1">
      <c r="A14" s="14" t="s">
        <v>11</v>
      </c>
      <c r="B14" s="15" t="str">
        <f>'приложение 3.1'!B15</f>
        <v>Предоставление  общедоступного и бесплатного  начального общего, основного общего, среднего (полного)  общего  образования по основным общеобразовательным программам  </v>
      </c>
      <c r="C14" s="43" t="s">
        <v>22</v>
      </c>
      <c r="D14" s="38"/>
      <c r="E14" s="33">
        <f>'приложение 3.1'!G15</f>
        <v>52199.2</v>
      </c>
      <c r="F14" s="59" t="s">
        <v>19</v>
      </c>
      <c r="G14" s="59"/>
      <c r="H14" s="20">
        <v>4219912</v>
      </c>
      <c r="I14" s="21" t="s">
        <v>28</v>
      </c>
      <c r="J14" s="70" t="s">
        <v>9</v>
      </c>
    </row>
    <row r="15" spans="1:10" ht="52.5" customHeight="1">
      <c r="A15" s="14" t="s">
        <v>18</v>
      </c>
      <c r="B15" s="15" t="str">
        <f>'приложение 3.1'!B16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15" s="68"/>
      <c r="D15" s="69"/>
      <c r="E15" s="33">
        <f>'приложение 3.1'!G16</f>
        <v>1938.202</v>
      </c>
      <c r="F15" s="21" t="s">
        <v>19</v>
      </c>
      <c r="G15" s="21"/>
      <c r="H15" s="20">
        <v>4219912</v>
      </c>
      <c r="I15" s="21" t="s">
        <v>28</v>
      </c>
      <c r="J15" s="71"/>
    </row>
    <row r="16" spans="1:10" ht="12.75">
      <c r="A16" s="53" t="s">
        <v>16</v>
      </c>
      <c r="B16" s="54"/>
      <c r="C16" s="54"/>
      <c r="D16" s="55"/>
      <c r="E16" s="33">
        <f>SUM(E14:E15)</f>
        <v>54137.401999999995</v>
      </c>
      <c r="F16" s="14"/>
      <c r="G16" s="14"/>
      <c r="H16" s="10"/>
      <c r="I16" s="14"/>
      <c r="J16" s="10"/>
    </row>
    <row r="17" spans="1:10" ht="51">
      <c r="A17" s="12" t="s">
        <v>12</v>
      </c>
      <c r="B17" s="13" t="str">
        <f>'приложение 3.1'!B19</f>
        <v>Осуществление регулярной деятельности  муниципальной специальной (коррекционной) школы-интерната для обучающихся с ограниченными возможностями здоровья </v>
      </c>
      <c r="C17" s="50"/>
      <c r="D17" s="52"/>
      <c r="E17" s="33"/>
      <c r="F17" s="14"/>
      <c r="G17" s="14"/>
      <c r="H17" s="10"/>
      <c r="I17" s="14"/>
      <c r="J17" s="10"/>
    </row>
    <row r="18" spans="1:10" ht="51">
      <c r="A18" s="14" t="s">
        <v>13</v>
      </c>
      <c r="B18" s="15" t="str">
        <f>'приложение 3.1'!B21</f>
        <v>Предоставление  общедоступного и бесплатного  начального общего, основного общего, среднего (полного)  общего  образования по основным общеобразовательным программам  </v>
      </c>
      <c r="C18" s="43" t="s">
        <v>23</v>
      </c>
      <c r="D18" s="38"/>
      <c r="E18" s="33">
        <f>'приложение 3.1'!G21</f>
        <v>16829.8</v>
      </c>
      <c r="F18" s="21" t="s">
        <v>19</v>
      </c>
      <c r="G18" s="21"/>
      <c r="H18" s="20">
        <v>4229912</v>
      </c>
      <c r="I18" s="21" t="s">
        <v>28</v>
      </c>
      <c r="J18" s="70" t="s">
        <v>9</v>
      </c>
    </row>
    <row r="19" spans="1:10" ht="51">
      <c r="A19" s="14" t="s">
        <v>14</v>
      </c>
      <c r="B19" s="15" t="str">
        <f>'приложение 3.1'!B22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19" s="68"/>
      <c r="D19" s="69"/>
      <c r="E19" s="33">
        <f>'приложение 3.1'!G22</f>
        <v>612.487</v>
      </c>
      <c r="F19" s="21" t="s">
        <v>19</v>
      </c>
      <c r="G19" s="21"/>
      <c r="H19" s="20">
        <v>4229912</v>
      </c>
      <c r="I19" s="21" t="s">
        <v>28</v>
      </c>
      <c r="J19" s="71"/>
    </row>
    <row r="20" spans="1:10" ht="12.75">
      <c r="A20" s="53" t="s">
        <v>16</v>
      </c>
      <c r="B20" s="54"/>
      <c r="C20" s="54"/>
      <c r="D20" s="55"/>
      <c r="E20" s="33">
        <f>SUM(E18:E19)</f>
        <v>17442.287</v>
      </c>
      <c r="F20" s="14"/>
      <c r="G20" s="14"/>
      <c r="H20" s="10"/>
      <c r="I20" s="14"/>
      <c r="J20" s="10"/>
    </row>
    <row r="21" spans="1:10" s="8" customFormat="1" ht="12" customHeight="1">
      <c r="A21" s="56" t="s">
        <v>17</v>
      </c>
      <c r="B21" s="57"/>
      <c r="C21" s="57"/>
      <c r="D21" s="58"/>
      <c r="E21" s="34">
        <f>E20+E16</f>
        <v>71579.689</v>
      </c>
      <c r="F21" s="44"/>
      <c r="G21" s="44"/>
      <c r="H21" s="17"/>
      <c r="I21" s="17"/>
      <c r="J21" s="26" t="s">
        <v>9</v>
      </c>
    </row>
    <row r="22" s="8" customFormat="1" ht="84" customHeight="1"/>
    <row r="23" s="8" customFormat="1" ht="12.75"/>
    <row r="24" s="8" customFormat="1" ht="12.75"/>
    <row r="25" s="8" customFormat="1" ht="12.75"/>
    <row r="26" s="8" customFormat="1" ht="12.75"/>
    <row r="27" s="8" customFormat="1" ht="12.75"/>
    <row r="28" s="8" customFormat="1" ht="12.75"/>
    <row r="29" s="8" customFormat="1" ht="12.75"/>
    <row r="30" s="8" customFormat="1" ht="15.75" customHeight="1"/>
    <row r="31" s="8" customFormat="1" ht="15.75" customHeight="1"/>
    <row r="32" s="8" customFormat="1" ht="12.75"/>
    <row r="33" s="8" customFormat="1" ht="15.75" customHeight="1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5.75" customHeight="1"/>
    <row r="42" s="8" customFormat="1" ht="15.75" customHeight="1"/>
    <row r="43" s="8" customFormat="1" ht="12.75"/>
    <row r="44" s="8" customFormat="1" ht="47.25" customHeight="1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</sheetData>
  <mergeCells count="25">
    <mergeCell ref="C14:D15"/>
    <mergeCell ref="C18:D19"/>
    <mergeCell ref="J14:J15"/>
    <mergeCell ref="J18:J19"/>
    <mergeCell ref="E1:J2"/>
    <mergeCell ref="B3:I6"/>
    <mergeCell ref="F8:I9"/>
    <mergeCell ref="J8:J11"/>
    <mergeCell ref="F10:G11"/>
    <mergeCell ref="C13:D13"/>
    <mergeCell ref="C12:D12"/>
    <mergeCell ref="I10:I11"/>
    <mergeCell ref="C8:D11"/>
    <mergeCell ref="E8:E9"/>
    <mergeCell ref="E10:E11"/>
    <mergeCell ref="F21:G21"/>
    <mergeCell ref="A8:A11"/>
    <mergeCell ref="B8:B11"/>
    <mergeCell ref="H10:H11"/>
    <mergeCell ref="F12:I12"/>
    <mergeCell ref="C17:D17"/>
    <mergeCell ref="A20:D20"/>
    <mergeCell ref="A21:D21"/>
    <mergeCell ref="A16:D16"/>
    <mergeCell ref="F14:G1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85" zoomScaleSheetLayoutView="85" workbookViewId="0" topLeftCell="A1">
      <selection activeCell="L12" sqref="L12"/>
    </sheetView>
  </sheetViews>
  <sheetFormatPr defaultColWidth="9.140625" defaultRowHeight="12.75"/>
  <cols>
    <col min="1" max="1" width="3.8515625" style="0" customWidth="1"/>
    <col min="2" max="2" width="46.57421875" style="0" customWidth="1"/>
    <col min="4" max="4" width="18.00390625" style="0" customWidth="1"/>
    <col min="5" max="5" width="11.00390625" style="0" customWidth="1"/>
    <col min="6" max="6" width="9.00390625" style="0" customWidth="1"/>
    <col min="7" max="7" width="5.28125" style="0" hidden="1" customWidth="1"/>
    <col min="8" max="8" width="8.7109375" style="0" customWidth="1"/>
    <col min="9" max="9" width="8.421875" style="0" customWidth="1"/>
    <col min="10" max="10" width="16.7109375" style="0" customWidth="1"/>
  </cols>
  <sheetData>
    <row r="1" spans="5:10" ht="12.75">
      <c r="E1" s="67" t="s">
        <v>48</v>
      </c>
      <c r="F1" s="67"/>
      <c r="G1" s="67"/>
      <c r="H1" s="67"/>
      <c r="I1" s="67"/>
      <c r="J1" s="67"/>
    </row>
    <row r="2" spans="1:10" ht="63.75" customHeight="1">
      <c r="A2" s="9"/>
      <c r="E2" s="67"/>
      <c r="F2" s="67"/>
      <c r="G2" s="67"/>
      <c r="H2" s="67"/>
      <c r="I2" s="67"/>
      <c r="J2" s="67"/>
    </row>
    <row r="3" spans="1:9" ht="15.75">
      <c r="A3" s="1"/>
      <c r="B3" s="39" t="s">
        <v>44</v>
      </c>
      <c r="C3" s="40"/>
      <c r="D3" s="40"/>
      <c r="E3" s="40"/>
      <c r="F3" s="40"/>
      <c r="G3" s="40"/>
      <c r="H3" s="40"/>
      <c r="I3" s="40"/>
    </row>
    <row r="4" spans="1:9" ht="18.75">
      <c r="A4" s="2"/>
      <c r="B4" s="40"/>
      <c r="C4" s="40"/>
      <c r="D4" s="40"/>
      <c r="E4" s="40"/>
      <c r="F4" s="40"/>
      <c r="G4" s="40"/>
      <c r="H4" s="40"/>
      <c r="I4" s="40"/>
    </row>
    <row r="5" spans="1:9" ht="15.75" customHeight="1">
      <c r="A5" s="2"/>
      <c r="B5" s="40"/>
      <c r="C5" s="40"/>
      <c r="D5" s="40"/>
      <c r="E5" s="40"/>
      <c r="F5" s="40"/>
      <c r="G5" s="40"/>
      <c r="H5" s="40"/>
      <c r="I5" s="40"/>
    </row>
    <row r="6" spans="1:9" ht="25.5" customHeight="1">
      <c r="A6" s="3"/>
      <c r="B6" s="40"/>
      <c r="C6" s="40"/>
      <c r="D6" s="40"/>
      <c r="E6" s="40"/>
      <c r="F6" s="40"/>
      <c r="G6" s="40"/>
      <c r="H6" s="40"/>
      <c r="I6" s="40"/>
    </row>
    <row r="7" spans="1:9" ht="25.5" customHeight="1">
      <c r="A7" s="3"/>
      <c r="B7" s="28"/>
      <c r="C7" s="28"/>
      <c r="D7" s="28"/>
      <c r="E7" s="28"/>
      <c r="F7" s="28"/>
      <c r="G7" s="28"/>
      <c r="H7" s="28"/>
      <c r="I7" s="28"/>
    </row>
    <row r="8" spans="1:10" ht="12.75" customHeight="1">
      <c r="A8" s="66" t="s">
        <v>0</v>
      </c>
      <c r="B8" s="66" t="s">
        <v>1</v>
      </c>
      <c r="C8" s="66" t="s">
        <v>20</v>
      </c>
      <c r="D8" s="66"/>
      <c r="E8" s="66" t="s">
        <v>40</v>
      </c>
      <c r="F8" s="66" t="s">
        <v>39</v>
      </c>
      <c r="G8" s="66"/>
      <c r="H8" s="66"/>
      <c r="I8" s="66"/>
      <c r="J8" s="66" t="s">
        <v>5</v>
      </c>
    </row>
    <row r="9" spans="1:10" ht="18.7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12.75">
      <c r="A10" s="66"/>
      <c r="B10" s="66"/>
      <c r="C10" s="66"/>
      <c r="D10" s="66"/>
      <c r="E10" s="66">
        <v>2012</v>
      </c>
      <c r="F10" s="66" t="s">
        <v>15</v>
      </c>
      <c r="G10" s="66"/>
      <c r="H10" s="75" t="s">
        <v>6</v>
      </c>
      <c r="I10" s="75" t="s">
        <v>7</v>
      </c>
      <c r="J10" s="66"/>
    </row>
    <row r="11" spans="1:10" ht="12.75">
      <c r="A11" s="66"/>
      <c r="B11" s="66"/>
      <c r="C11" s="66"/>
      <c r="D11" s="66"/>
      <c r="E11" s="66"/>
      <c r="F11" s="66"/>
      <c r="G11" s="66"/>
      <c r="H11" s="75"/>
      <c r="I11" s="75"/>
      <c r="J11" s="66"/>
    </row>
    <row r="12" spans="1:10" ht="12.75">
      <c r="A12" s="10">
        <v>1</v>
      </c>
      <c r="B12" s="10">
        <v>2</v>
      </c>
      <c r="C12" s="50">
        <v>3</v>
      </c>
      <c r="D12" s="52"/>
      <c r="E12" s="10">
        <v>4</v>
      </c>
      <c r="F12" s="66">
        <v>5</v>
      </c>
      <c r="G12" s="66"/>
      <c r="H12" s="66"/>
      <c r="I12" s="66"/>
      <c r="J12" s="10">
        <v>6</v>
      </c>
    </row>
    <row r="13" spans="1:10" ht="51">
      <c r="A13" s="12" t="s">
        <v>10</v>
      </c>
      <c r="B13" s="13" t="str">
        <f>'приложение 3.1'!B13</f>
        <v>Осуществление регулярной деятельности муниципальных специальных (коррекционных) школ для обучающихся (воспитанников) с ограниченными возможностями</v>
      </c>
      <c r="C13" s="50"/>
      <c r="D13" s="52"/>
      <c r="E13" s="11"/>
      <c r="F13" s="10"/>
      <c r="G13" s="10"/>
      <c r="H13" s="10"/>
      <c r="I13" s="10"/>
      <c r="J13" s="10"/>
    </row>
    <row r="14" spans="1:10" ht="58.5" customHeight="1">
      <c r="A14" s="14" t="s">
        <v>11</v>
      </c>
      <c r="B14" s="15" t="str">
        <f>'приложение 3.1'!B15</f>
        <v>Предоставление  общедоступного и бесплатного  начального общего, основного общего, среднего (полного)  общего  образования по основным общеобразовательным программам  </v>
      </c>
      <c r="C14" s="43" t="s">
        <v>22</v>
      </c>
      <c r="D14" s="38"/>
      <c r="E14" s="33">
        <f>'приложение 3.1'!F15</f>
        <v>52199.2</v>
      </c>
      <c r="F14" s="59" t="s">
        <v>19</v>
      </c>
      <c r="G14" s="59"/>
      <c r="H14" s="20">
        <v>4219912</v>
      </c>
      <c r="I14" s="21" t="s">
        <v>28</v>
      </c>
      <c r="J14" s="70" t="s">
        <v>9</v>
      </c>
    </row>
    <row r="15" spans="1:10" ht="56.25" customHeight="1">
      <c r="A15" s="14" t="s">
        <v>18</v>
      </c>
      <c r="B15" s="15" t="str">
        <f>'приложение 3.1'!B16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15" s="68"/>
      <c r="D15" s="69"/>
      <c r="E15" s="33">
        <f>'приложение 3.1'!F16</f>
        <v>1938.202</v>
      </c>
      <c r="F15" s="21" t="s">
        <v>19</v>
      </c>
      <c r="G15" s="21"/>
      <c r="H15" s="20">
        <v>4219912</v>
      </c>
      <c r="I15" s="21" t="s">
        <v>28</v>
      </c>
      <c r="J15" s="76"/>
    </row>
    <row r="16" spans="1:10" ht="12.75">
      <c r="A16" s="53" t="s">
        <v>16</v>
      </c>
      <c r="B16" s="54"/>
      <c r="C16" s="54"/>
      <c r="D16" s="55"/>
      <c r="E16" s="33">
        <f>SUM(E14:E15)</f>
        <v>54137.401999999995</v>
      </c>
      <c r="F16" s="14"/>
      <c r="G16" s="14"/>
      <c r="H16" s="10"/>
      <c r="I16" s="14"/>
      <c r="J16" s="10"/>
    </row>
    <row r="17" spans="1:10" ht="51">
      <c r="A17" s="12" t="s">
        <v>12</v>
      </c>
      <c r="B17" s="13" t="str">
        <f>'приложение 3.1'!B19</f>
        <v>Осуществление регулярной деятельности  муниципальной специальной (коррекционной) школы-интерната для обучающихся с ограниченными возможностями здоровья </v>
      </c>
      <c r="C17" s="50"/>
      <c r="D17" s="52"/>
      <c r="E17" s="33"/>
      <c r="F17" s="14"/>
      <c r="G17" s="14"/>
      <c r="H17" s="10"/>
      <c r="I17" s="14"/>
      <c r="J17" s="10"/>
    </row>
    <row r="18" spans="1:10" ht="54.75" customHeight="1">
      <c r="A18" s="14" t="s">
        <v>13</v>
      </c>
      <c r="B18" s="15" t="str">
        <f>'приложение 3.1'!B21</f>
        <v>Предоставление  общедоступного и бесплатного  начального общего, основного общего, среднего (полного)  общего  образования по основным общеобразовательным программам  </v>
      </c>
      <c r="C18" s="43" t="s">
        <v>23</v>
      </c>
      <c r="D18" s="38"/>
      <c r="E18" s="33">
        <f>'приложение 3.1'!F21</f>
        <v>16829.8</v>
      </c>
      <c r="F18" s="21" t="s">
        <v>19</v>
      </c>
      <c r="G18" s="21"/>
      <c r="H18" s="20">
        <v>4229912</v>
      </c>
      <c r="I18" s="21" t="s">
        <v>28</v>
      </c>
      <c r="J18" s="70" t="s">
        <v>9</v>
      </c>
    </row>
    <row r="19" spans="1:10" ht="66.75" customHeight="1">
      <c r="A19" s="14" t="s">
        <v>14</v>
      </c>
      <c r="B19" s="15" t="str">
        <f>'приложение 3.1'!B22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19" s="68"/>
      <c r="D19" s="69"/>
      <c r="E19" s="33">
        <f>'приложение 3.1'!F22</f>
        <v>612.487</v>
      </c>
      <c r="F19" s="21" t="s">
        <v>19</v>
      </c>
      <c r="G19" s="21"/>
      <c r="H19" s="20">
        <v>4229912</v>
      </c>
      <c r="I19" s="21" t="s">
        <v>28</v>
      </c>
      <c r="J19" s="71"/>
    </row>
    <row r="20" spans="1:10" ht="12.75">
      <c r="A20" s="53" t="s">
        <v>16</v>
      </c>
      <c r="B20" s="54"/>
      <c r="C20" s="54"/>
      <c r="D20" s="55"/>
      <c r="E20" s="33">
        <f>SUM(E18:E19)</f>
        <v>17442.287</v>
      </c>
      <c r="F20" s="14"/>
      <c r="G20" s="14"/>
      <c r="H20" s="10"/>
      <c r="I20" s="14"/>
      <c r="J20" s="27"/>
    </row>
    <row r="21" spans="1:10" s="8" customFormat="1" ht="12.75">
      <c r="A21" s="72" t="s">
        <v>17</v>
      </c>
      <c r="B21" s="73"/>
      <c r="C21" s="73"/>
      <c r="D21" s="74"/>
      <c r="E21" s="34">
        <f>E20+E16</f>
        <v>71579.689</v>
      </c>
      <c r="F21" s="44"/>
      <c r="G21" s="44"/>
      <c r="H21" s="17"/>
      <c r="I21" s="17"/>
      <c r="J21" s="26" t="s">
        <v>9</v>
      </c>
    </row>
    <row r="22" s="8" customFormat="1" ht="84" customHeight="1"/>
    <row r="23" s="8" customFormat="1" ht="12.75"/>
    <row r="24" s="8" customFormat="1" ht="12.75"/>
    <row r="25" s="8" customFormat="1" ht="12.75"/>
    <row r="26" s="8" customFormat="1" ht="12.75"/>
    <row r="27" s="8" customFormat="1" ht="12.75"/>
    <row r="28" s="8" customFormat="1" ht="12.75"/>
    <row r="29" s="8" customFormat="1" ht="12.75"/>
    <row r="30" s="8" customFormat="1" ht="15.75" customHeight="1"/>
    <row r="31" s="8" customFormat="1" ht="15.75" customHeight="1"/>
    <row r="32" s="8" customFormat="1" ht="12.75"/>
    <row r="33" s="8" customFormat="1" ht="15.75" customHeight="1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5.75" customHeight="1"/>
    <row r="42" s="8" customFormat="1" ht="15.75" customHeight="1"/>
    <row r="43" s="8" customFormat="1" ht="12.75"/>
    <row r="44" s="8" customFormat="1" ht="47.25" customHeight="1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</sheetData>
  <mergeCells count="25">
    <mergeCell ref="H10:H11"/>
    <mergeCell ref="J14:J15"/>
    <mergeCell ref="J18:J19"/>
    <mergeCell ref="E1:J2"/>
    <mergeCell ref="B3:I6"/>
    <mergeCell ref="I10:I11"/>
    <mergeCell ref="F12:I12"/>
    <mergeCell ref="B8:B11"/>
    <mergeCell ref="F8:I9"/>
    <mergeCell ref="J8:J11"/>
    <mergeCell ref="C17:D17"/>
    <mergeCell ref="F10:G11"/>
    <mergeCell ref="A21:D21"/>
    <mergeCell ref="E10:E11"/>
    <mergeCell ref="F14:G14"/>
    <mergeCell ref="C14:D15"/>
    <mergeCell ref="C18:D19"/>
    <mergeCell ref="F21:G21"/>
    <mergeCell ref="A20:D20"/>
    <mergeCell ref="A8:A11"/>
    <mergeCell ref="E8:E9"/>
    <mergeCell ref="C12:D12"/>
    <mergeCell ref="C8:D11"/>
    <mergeCell ref="A16:D16"/>
    <mergeCell ref="C13:D1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workbookViewId="0" topLeftCell="A1">
      <selection activeCell="M13" sqref="M13"/>
    </sheetView>
  </sheetViews>
  <sheetFormatPr defaultColWidth="9.140625" defaultRowHeight="12.75"/>
  <cols>
    <col min="1" max="1" width="3.8515625" style="0" customWidth="1"/>
    <col min="2" max="2" width="46.57421875" style="0" customWidth="1"/>
    <col min="4" max="4" width="18.00390625" style="0" customWidth="1"/>
    <col min="5" max="5" width="11.8515625" style="0" bestFit="1" customWidth="1"/>
    <col min="6" max="6" width="9.00390625" style="0" customWidth="1"/>
    <col min="7" max="7" width="5.28125" style="0" hidden="1" customWidth="1"/>
    <col min="8" max="8" width="8.7109375" style="0" customWidth="1"/>
    <col min="9" max="9" width="8.421875" style="0" customWidth="1"/>
    <col min="10" max="10" width="16.7109375" style="0" customWidth="1"/>
  </cols>
  <sheetData>
    <row r="1" spans="5:10" ht="12.75">
      <c r="E1" s="67" t="s">
        <v>47</v>
      </c>
      <c r="F1" s="67"/>
      <c r="G1" s="67"/>
      <c r="H1" s="67"/>
      <c r="I1" s="67"/>
      <c r="J1" s="67"/>
    </row>
    <row r="2" spans="1:10" ht="63.75" customHeight="1">
      <c r="A2" s="9"/>
      <c r="E2" s="67"/>
      <c r="F2" s="67"/>
      <c r="G2" s="67"/>
      <c r="H2" s="67"/>
      <c r="I2" s="67"/>
      <c r="J2" s="67"/>
    </row>
    <row r="3" spans="1:10" ht="15.75">
      <c r="A3" s="29"/>
      <c r="B3" s="82" t="s">
        <v>43</v>
      </c>
      <c r="C3" s="83"/>
      <c r="D3" s="83"/>
      <c r="E3" s="83"/>
      <c r="F3" s="83"/>
      <c r="G3" s="83"/>
      <c r="H3" s="83"/>
      <c r="I3" s="83"/>
      <c r="J3" s="8"/>
    </row>
    <row r="4" spans="1:10" ht="18.75">
      <c r="A4" s="30"/>
      <c r="B4" s="83"/>
      <c r="C4" s="83"/>
      <c r="D4" s="83"/>
      <c r="E4" s="83"/>
      <c r="F4" s="83"/>
      <c r="G4" s="83"/>
      <c r="H4" s="83"/>
      <c r="I4" s="83"/>
      <c r="J4" s="8"/>
    </row>
    <row r="5" spans="1:10" ht="15.75" customHeight="1">
      <c r="A5" s="30"/>
      <c r="B5" s="83"/>
      <c r="C5" s="83"/>
      <c r="D5" s="83"/>
      <c r="E5" s="83"/>
      <c r="F5" s="83"/>
      <c r="G5" s="83"/>
      <c r="H5" s="83"/>
      <c r="I5" s="83"/>
      <c r="J5" s="8"/>
    </row>
    <row r="6" spans="1:10" ht="25.5" customHeight="1">
      <c r="A6" s="31"/>
      <c r="B6" s="83"/>
      <c r="C6" s="83"/>
      <c r="D6" s="83"/>
      <c r="E6" s="83"/>
      <c r="F6" s="83"/>
      <c r="G6" s="83"/>
      <c r="H6" s="83"/>
      <c r="I6" s="83"/>
      <c r="J6" s="8"/>
    </row>
    <row r="7" ht="15.75">
      <c r="A7" s="4"/>
    </row>
    <row r="8" spans="1:10" ht="12.75" customHeight="1">
      <c r="A8" s="66" t="s">
        <v>0</v>
      </c>
      <c r="B8" s="66" t="s">
        <v>1</v>
      </c>
      <c r="C8" s="66" t="s">
        <v>20</v>
      </c>
      <c r="D8" s="66"/>
      <c r="E8" s="66" t="s">
        <v>40</v>
      </c>
      <c r="F8" s="66" t="s">
        <v>39</v>
      </c>
      <c r="G8" s="66"/>
      <c r="H8" s="66"/>
      <c r="I8" s="66"/>
      <c r="J8" s="66" t="s">
        <v>5</v>
      </c>
    </row>
    <row r="9" spans="1:10" ht="12.7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12.75">
      <c r="A10" s="66"/>
      <c r="B10" s="66"/>
      <c r="C10" s="66"/>
      <c r="D10" s="66"/>
      <c r="E10" s="66">
        <v>2011</v>
      </c>
      <c r="F10" s="66" t="s">
        <v>15</v>
      </c>
      <c r="G10" s="66"/>
      <c r="H10" s="75" t="s">
        <v>6</v>
      </c>
      <c r="I10" s="75" t="s">
        <v>7</v>
      </c>
      <c r="J10" s="66"/>
    </row>
    <row r="11" spans="1:10" ht="12.75">
      <c r="A11" s="66"/>
      <c r="B11" s="66"/>
      <c r="C11" s="66"/>
      <c r="D11" s="66"/>
      <c r="E11" s="66"/>
      <c r="F11" s="66"/>
      <c r="G11" s="66"/>
      <c r="H11" s="75"/>
      <c r="I11" s="75"/>
      <c r="J11" s="66"/>
    </row>
    <row r="12" spans="1:10" ht="12.75">
      <c r="A12" s="10">
        <v>1</v>
      </c>
      <c r="B12" s="10">
        <v>2</v>
      </c>
      <c r="C12" s="50">
        <v>3</v>
      </c>
      <c r="D12" s="52"/>
      <c r="E12" s="10">
        <v>4</v>
      </c>
      <c r="F12" s="66">
        <v>5</v>
      </c>
      <c r="G12" s="66"/>
      <c r="H12" s="66"/>
      <c r="I12" s="66"/>
      <c r="J12" s="10">
        <v>6</v>
      </c>
    </row>
    <row r="13" spans="1:10" ht="51">
      <c r="A13" s="12" t="s">
        <v>10</v>
      </c>
      <c r="B13" s="13" t="str">
        <f>'приложение 3.1'!B13</f>
        <v>Осуществление регулярной деятельности муниципальных специальных (коррекционных) школ для обучающихся (воспитанников) с ограниченными возможностями</v>
      </c>
      <c r="C13" s="50"/>
      <c r="D13" s="52"/>
      <c r="E13" s="11"/>
      <c r="F13" s="10"/>
      <c r="G13" s="10"/>
      <c r="H13" s="10"/>
      <c r="I13" s="10"/>
      <c r="J13" s="10"/>
    </row>
    <row r="14" spans="1:10" ht="50.25" customHeight="1">
      <c r="A14" s="14" t="s">
        <v>11</v>
      </c>
      <c r="B14" s="25" t="str">
        <f>'приложение 3.1'!B14</f>
        <v>Обеспечение функционирования муниципальных специальных (коррекционных) образовательных учреждений</v>
      </c>
      <c r="C14" s="43" t="s">
        <v>21</v>
      </c>
      <c r="D14" s="38"/>
      <c r="E14" s="32">
        <f>'приложение 3.1'!E14</f>
        <v>2.79</v>
      </c>
      <c r="F14" s="59" t="s">
        <v>19</v>
      </c>
      <c r="G14" s="59"/>
      <c r="H14" s="20">
        <v>4219912</v>
      </c>
      <c r="I14" s="21" t="s">
        <v>28</v>
      </c>
      <c r="J14" s="10" t="str">
        <f>'приложение 3.1'!K14</f>
        <v>Бюджет муниципального образования "Город Томск"</v>
      </c>
    </row>
    <row r="15" spans="1:10" ht="54.75" customHeight="1">
      <c r="A15" s="14" t="s">
        <v>18</v>
      </c>
      <c r="B15" s="25" t="str">
        <f>'приложение 3.1'!B15</f>
        <v>Предоставление  общедоступного и бесплатного  начального общего, основного общего, среднего (полного)  общего  образования по основным общеобразовательным программам  </v>
      </c>
      <c r="C15" s="80"/>
      <c r="D15" s="81"/>
      <c r="E15" s="32">
        <f>'приложение 3.1'!E15</f>
        <v>53036.9</v>
      </c>
      <c r="F15" s="59" t="s">
        <v>19</v>
      </c>
      <c r="G15" s="59"/>
      <c r="H15" s="20">
        <v>4219912</v>
      </c>
      <c r="I15" s="21" t="s">
        <v>28</v>
      </c>
      <c r="J15" s="70" t="s">
        <v>9</v>
      </c>
    </row>
    <row r="16" spans="1:10" ht="44.25" customHeight="1">
      <c r="A16" s="22" t="s">
        <v>31</v>
      </c>
      <c r="B16" s="25" t="str">
        <f>'приложение 3.1'!B16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16" s="80"/>
      <c r="D16" s="81"/>
      <c r="E16" s="33">
        <f>'приложение 3.1'!E16</f>
        <v>1938.2</v>
      </c>
      <c r="F16" s="21" t="s">
        <v>19</v>
      </c>
      <c r="G16" s="21"/>
      <c r="H16" s="20">
        <v>4219912</v>
      </c>
      <c r="I16" s="21" t="s">
        <v>28</v>
      </c>
      <c r="J16" s="84"/>
    </row>
    <row r="17" spans="1:10" ht="78.75" customHeight="1">
      <c r="A17" s="22" t="s">
        <v>34</v>
      </c>
      <c r="B17" s="25" t="str">
        <f>'приложение 3.1'!B17</f>
        <v>Обеспечение одеждой, обувью, мягким инвентарем, оборудованием и единовременным пособием выпускников муниципальных и негосударственных образовательных учреждений, находящихся (находившихся) под опекой (попечительством) или в приемных семьях</v>
      </c>
      <c r="C17" s="68"/>
      <c r="D17" s="69"/>
      <c r="E17" s="33">
        <f>'приложение 3.1'!E17</f>
        <v>72.47</v>
      </c>
      <c r="F17" s="21" t="s">
        <v>19</v>
      </c>
      <c r="G17" s="21"/>
      <c r="H17" s="20">
        <v>4219912</v>
      </c>
      <c r="I17" s="21" t="s">
        <v>28</v>
      </c>
      <c r="J17" s="76"/>
    </row>
    <row r="18" spans="1:10" ht="12.75">
      <c r="A18" s="53" t="s">
        <v>16</v>
      </c>
      <c r="B18" s="54"/>
      <c r="C18" s="54"/>
      <c r="D18" s="55"/>
      <c r="E18" s="33">
        <f>SUM(E14:E17)</f>
        <v>55050.36</v>
      </c>
      <c r="F18" s="14"/>
      <c r="G18" s="14"/>
      <c r="H18" s="10"/>
      <c r="I18" s="14"/>
      <c r="J18" s="10"/>
    </row>
    <row r="19" spans="1:10" ht="51">
      <c r="A19" s="12" t="s">
        <v>12</v>
      </c>
      <c r="B19" s="13" t="str">
        <f>'приложение 3.1'!B19</f>
        <v>Осуществление регулярной деятельности  муниципальной специальной (коррекционной) школы-интерната для обучающихся с ограниченными возможностями здоровья </v>
      </c>
      <c r="C19" s="50"/>
      <c r="D19" s="52"/>
      <c r="E19" s="33"/>
      <c r="F19" s="14"/>
      <c r="G19" s="14"/>
      <c r="H19" s="10"/>
      <c r="I19" s="14"/>
      <c r="J19" s="10"/>
    </row>
    <row r="20" spans="1:10" ht="51">
      <c r="A20" s="14" t="s">
        <v>13</v>
      </c>
      <c r="B20" s="25" t="str">
        <f>'приложение 3.1'!B20</f>
        <v>Обеспечение функционирования муниципальных специальных (коррекционных) образовательных учреждений</v>
      </c>
      <c r="C20" s="43" t="s">
        <v>23</v>
      </c>
      <c r="D20" s="38"/>
      <c r="E20" s="32">
        <f>'приложение 3.1'!E20</f>
        <v>0.54448</v>
      </c>
      <c r="F20" s="21" t="s">
        <v>19</v>
      </c>
      <c r="G20" s="21"/>
      <c r="H20" s="20">
        <v>4229912</v>
      </c>
      <c r="I20" s="21" t="s">
        <v>28</v>
      </c>
      <c r="J20" s="10" t="str">
        <f>'приложение 3.1'!K20</f>
        <v>Бюджет муниципального образования "Город Томск"</v>
      </c>
    </row>
    <row r="21" spans="1:10" ht="54" customHeight="1">
      <c r="A21" s="14" t="s">
        <v>14</v>
      </c>
      <c r="B21" s="25" t="str">
        <f>'приложение 3.1'!B21</f>
        <v>Предоставление  общедоступного и бесплатного  начального общего, основного общего, среднего (полного)  общего  образования по основным общеобразовательным программам  </v>
      </c>
      <c r="C21" s="80"/>
      <c r="D21" s="81"/>
      <c r="E21" s="32">
        <f>'приложение 3.1'!E21</f>
        <v>17355.79</v>
      </c>
      <c r="F21" s="21" t="s">
        <v>19</v>
      </c>
      <c r="G21" s="21"/>
      <c r="H21" s="20">
        <v>4229912</v>
      </c>
      <c r="I21" s="21" t="s">
        <v>28</v>
      </c>
      <c r="J21" s="70" t="s">
        <v>9</v>
      </c>
    </row>
    <row r="22" spans="1:10" ht="42.75" customHeight="1">
      <c r="A22" s="22" t="s">
        <v>32</v>
      </c>
      <c r="B22" s="25" t="str">
        <f>'приложение 3.1'!B22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22" s="80"/>
      <c r="D22" s="81"/>
      <c r="E22" s="33">
        <f>'приложение 3.1'!E22</f>
        <v>572.487</v>
      </c>
      <c r="F22" s="21" t="s">
        <v>19</v>
      </c>
      <c r="G22" s="21"/>
      <c r="H22" s="20">
        <v>4229912</v>
      </c>
      <c r="I22" s="21" t="s">
        <v>28</v>
      </c>
      <c r="J22" s="84"/>
    </row>
    <row r="23" spans="1:10" ht="78.75" customHeight="1">
      <c r="A23" s="22" t="s">
        <v>35</v>
      </c>
      <c r="B23" s="25" t="str">
        <f>'приложение 3.1'!B23</f>
        <v>Обеспечение одеждой, обувью, мягким инвентарем, оборудованием и единовременным пособием выпускников муниципальных и негосударственных образовательных учреждений, находящихся (находившихся) под опекой (попечительством) или в приемных семьях</v>
      </c>
      <c r="C23" s="68"/>
      <c r="D23" s="69"/>
      <c r="E23" s="33">
        <f>'приложение 3.1'!E23</f>
        <v>36.241</v>
      </c>
      <c r="F23" s="21" t="s">
        <v>19</v>
      </c>
      <c r="G23" s="21"/>
      <c r="H23" s="20">
        <v>4229912</v>
      </c>
      <c r="I23" s="21" t="s">
        <v>28</v>
      </c>
      <c r="J23" s="76"/>
    </row>
    <row r="24" spans="1:10" ht="12.75">
      <c r="A24" s="53" t="s">
        <v>16</v>
      </c>
      <c r="B24" s="54"/>
      <c r="C24" s="54"/>
      <c r="D24" s="55"/>
      <c r="E24" s="33">
        <f>SUM(E20:E23)</f>
        <v>17965.062480000004</v>
      </c>
      <c r="F24" s="14"/>
      <c r="G24" s="14"/>
      <c r="H24" s="10"/>
      <c r="I24" s="14"/>
      <c r="J24" s="10"/>
    </row>
    <row r="25" spans="1:10" s="8" customFormat="1" ht="12.75" customHeight="1">
      <c r="A25" s="72" t="s">
        <v>17</v>
      </c>
      <c r="B25" s="73"/>
      <c r="C25" s="73"/>
      <c r="D25" s="74"/>
      <c r="E25" s="34">
        <f>E24+E18</f>
        <v>73015.42248000001</v>
      </c>
      <c r="F25" s="44"/>
      <c r="G25" s="44"/>
      <c r="H25" s="17"/>
      <c r="I25" s="17"/>
      <c r="J25" s="17"/>
    </row>
    <row r="26" spans="1:10" s="8" customFormat="1" ht="15.75">
      <c r="A26" s="79" t="s">
        <v>38</v>
      </c>
      <c r="B26" s="79"/>
      <c r="C26" s="79"/>
      <c r="D26" s="79"/>
      <c r="E26" s="37"/>
      <c r="F26" s="78"/>
      <c r="G26" s="78"/>
      <c r="H26" s="7"/>
      <c r="I26" s="7"/>
      <c r="J26" s="7"/>
    </row>
    <row r="27" spans="1:10" s="8" customFormat="1" ht="51">
      <c r="A27" s="53" t="str">
        <f>A24</f>
        <v>Итого:</v>
      </c>
      <c r="B27" s="54"/>
      <c r="C27" s="54"/>
      <c r="D27" s="55"/>
      <c r="E27" s="32">
        <f>E14+E20</f>
        <v>3.33448</v>
      </c>
      <c r="F27" s="77"/>
      <c r="G27" s="77"/>
      <c r="H27" s="24"/>
      <c r="I27" s="24"/>
      <c r="J27" s="10" t="str">
        <f>'приложение 3.1'!K27</f>
        <v>Бюджет муниципального образования "Город Томск"</v>
      </c>
    </row>
    <row r="28" spans="1:10" s="8" customFormat="1" ht="12.75">
      <c r="A28" s="53" t="str">
        <f>A24</f>
        <v>Итого:</v>
      </c>
      <c r="B28" s="54"/>
      <c r="C28" s="54"/>
      <c r="D28" s="55"/>
      <c r="E28" s="32">
        <f>SUM(E15:E17,E21:E23)</f>
        <v>73012.08799999999</v>
      </c>
      <c r="F28" s="23"/>
      <c r="G28" s="23"/>
      <c r="H28" s="23"/>
      <c r="I28" s="23"/>
      <c r="J28" s="10" t="s">
        <v>9</v>
      </c>
    </row>
    <row r="29" s="8" customFormat="1" ht="12.75"/>
    <row r="30" s="8" customFormat="1" ht="12.75"/>
    <row r="31" s="8" customFormat="1" ht="12.75"/>
    <row r="32" s="8" customFormat="1" ht="12.75"/>
    <row r="33" s="8" customFormat="1" ht="12.75"/>
    <row r="34" s="8" customFormat="1" ht="15.75" customHeight="1"/>
    <row r="35" s="8" customFormat="1" ht="15.75" customHeight="1"/>
    <row r="36" s="8" customFormat="1" ht="12.75"/>
    <row r="37" s="8" customFormat="1" ht="15.75" customHeight="1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5.75" customHeight="1"/>
    <row r="46" s="8" customFormat="1" ht="15.75" customHeight="1"/>
    <row r="47" s="8" customFormat="1" ht="12.75"/>
    <row r="48" s="8" customFormat="1" ht="47.25" customHeight="1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</sheetData>
  <mergeCells count="32">
    <mergeCell ref="J15:J17"/>
    <mergeCell ref="C20:D23"/>
    <mergeCell ref="J21:J23"/>
    <mergeCell ref="F12:I12"/>
    <mergeCell ref="C13:D13"/>
    <mergeCell ref="C19:D19"/>
    <mergeCell ref="A18:D18"/>
    <mergeCell ref="F15:G15"/>
    <mergeCell ref="C12:D12"/>
    <mergeCell ref="E1:J2"/>
    <mergeCell ref="B3:I6"/>
    <mergeCell ref="F8:I9"/>
    <mergeCell ref="J8:J11"/>
    <mergeCell ref="F10:G11"/>
    <mergeCell ref="H10:H11"/>
    <mergeCell ref="I10:I11"/>
    <mergeCell ref="E10:E11"/>
    <mergeCell ref="E8:E9"/>
    <mergeCell ref="A25:D25"/>
    <mergeCell ref="F25:G25"/>
    <mergeCell ref="C14:D17"/>
    <mergeCell ref="A24:D24"/>
    <mergeCell ref="A28:D28"/>
    <mergeCell ref="F27:G27"/>
    <mergeCell ref="F26:G26"/>
    <mergeCell ref="A8:A11"/>
    <mergeCell ref="B8:B11"/>
    <mergeCell ref="C8:D11"/>
    <mergeCell ref="A27:D27"/>
    <mergeCell ref="F14:G14"/>
    <mergeCell ref="A26:B26"/>
    <mergeCell ref="C26:D2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rowBreaks count="1" manualBreakCount="1">
    <brk id="1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85" zoomScaleSheetLayoutView="85" workbookViewId="0" topLeftCell="A1">
      <selection activeCell="O10" sqref="O10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8515625" style="0" customWidth="1"/>
    <col min="4" max="6" width="14.7109375" style="0" customWidth="1"/>
    <col min="7" max="7" width="14.140625" style="0" customWidth="1"/>
    <col min="8" max="8" width="8.8515625" style="0" customWidth="1"/>
    <col min="9" max="9" width="8.7109375" style="0" customWidth="1"/>
    <col min="10" max="10" width="8.28125" style="0" customWidth="1"/>
    <col min="11" max="11" width="17.421875" style="0" customWidth="1"/>
  </cols>
  <sheetData>
    <row r="1" spans="7:11" ht="12.75">
      <c r="G1" s="67" t="s">
        <v>46</v>
      </c>
      <c r="H1" s="67"/>
      <c r="I1" s="67"/>
      <c r="J1" s="67"/>
      <c r="K1" s="67"/>
    </row>
    <row r="2" spans="1:11" ht="63.75" customHeight="1">
      <c r="A2" s="9"/>
      <c r="G2" s="67"/>
      <c r="H2" s="67"/>
      <c r="I2" s="67"/>
      <c r="J2" s="67"/>
      <c r="K2" s="67"/>
    </row>
    <row r="3" spans="1:10" ht="15.75">
      <c r="A3" s="1"/>
      <c r="B3" s="39" t="s">
        <v>42</v>
      </c>
      <c r="C3" s="40"/>
      <c r="D3" s="40"/>
      <c r="E3" s="40"/>
      <c r="F3" s="40"/>
      <c r="G3" s="40"/>
      <c r="H3" s="40"/>
      <c r="I3" s="40"/>
      <c r="J3" s="40"/>
    </row>
    <row r="4" spans="1:10" ht="18.75">
      <c r="A4" s="2"/>
      <c r="B4" s="40"/>
      <c r="C4" s="40"/>
      <c r="D4" s="40"/>
      <c r="E4" s="40"/>
      <c r="F4" s="40"/>
      <c r="G4" s="40"/>
      <c r="H4" s="40"/>
      <c r="I4" s="40"/>
      <c r="J4" s="40"/>
    </row>
    <row r="5" spans="1:10" ht="18.75">
      <c r="A5" s="2"/>
      <c r="B5" s="40"/>
      <c r="C5" s="40"/>
      <c r="D5" s="40"/>
      <c r="E5" s="40"/>
      <c r="F5" s="40"/>
      <c r="G5" s="40"/>
      <c r="H5" s="40"/>
      <c r="I5" s="40"/>
      <c r="J5" s="40"/>
    </row>
    <row r="6" spans="1:10" ht="24" customHeight="1">
      <c r="A6" s="3"/>
      <c r="B6" s="40"/>
      <c r="C6" s="40"/>
      <c r="D6" s="40"/>
      <c r="E6" s="40"/>
      <c r="F6" s="40"/>
      <c r="G6" s="40"/>
      <c r="H6" s="40"/>
      <c r="I6" s="40"/>
      <c r="J6" s="40"/>
    </row>
    <row r="7" ht="15.75">
      <c r="A7" s="4"/>
    </row>
    <row r="8" spans="1:11" ht="12.75" customHeight="1">
      <c r="A8" s="66" t="s">
        <v>0</v>
      </c>
      <c r="B8" s="66" t="s">
        <v>1</v>
      </c>
      <c r="C8" s="66" t="s">
        <v>2</v>
      </c>
      <c r="D8" s="66" t="s">
        <v>3</v>
      </c>
      <c r="E8" s="50" t="s">
        <v>4</v>
      </c>
      <c r="F8" s="51"/>
      <c r="G8" s="52"/>
      <c r="H8" s="66" t="s">
        <v>39</v>
      </c>
      <c r="I8" s="66"/>
      <c r="J8" s="66"/>
      <c r="K8" s="66" t="s">
        <v>5</v>
      </c>
    </row>
    <row r="9" spans="1:11" ht="12.75">
      <c r="A9" s="66"/>
      <c r="B9" s="66"/>
      <c r="C9" s="66"/>
      <c r="D9" s="66"/>
      <c r="E9" s="50" t="s">
        <v>41</v>
      </c>
      <c r="F9" s="51"/>
      <c r="G9" s="52"/>
      <c r="H9" s="66"/>
      <c r="I9" s="66"/>
      <c r="J9" s="66"/>
      <c r="K9" s="66"/>
    </row>
    <row r="10" spans="1:11" ht="12.75">
      <c r="A10" s="66"/>
      <c r="B10" s="66"/>
      <c r="C10" s="66"/>
      <c r="D10" s="66"/>
      <c r="E10" s="45">
        <v>2011</v>
      </c>
      <c r="F10" s="86">
        <v>2012</v>
      </c>
      <c r="G10" s="86">
        <v>2013</v>
      </c>
      <c r="H10" s="66" t="s">
        <v>15</v>
      </c>
      <c r="I10" s="75" t="s">
        <v>6</v>
      </c>
      <c r="J10" s="75" t="s">
        <v>7</v>
      </c>
      <c r="K10" s="66"/>
    </row>
    <row r="11" spans="1:11" ht="12.75">
      <c r="A11" s="66"/>
      <c r="B11" s="66"/>
      <c r="C11" s="66"/>
      <c r="D11" s="66"/>
      <c r="E11" s="47"/>
      <c r="F11" s="86"/>
      <c r="G11" s="86"/>
      <c r="H11" s="66"/>
      <c r="I11" s="75"/>
      <c r="J11" s="75"/>
      <c r="K11" s="66"/>
    </row>
    <row r="12" spans="1:11" ht="12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66">
        <v>8</v>
      </c>
      <c r="I12" s="66"/>
      <c r="J12" s="66"/>
      <c r="K12" s="10">
        <v>9</v>
      </c>
    </row>
    <row r="13" spans="1:11" ht="51">
      <c r="A13" s="12" t="s">
        <v>10</v>
      </c>
      <c r="B13" s="13" t="s">
        <v>25</v>
      </c>
      <c r="C13" s="10"/>
      <c r="D13" s="10"/>
      <c r="E13" s="19"/>
      <c r="F13" s="11"/>
      <c r="G13" s="11"/>
      <c r="H13" s="10"/>
      <c r="I13" s="10"/>
      <c r="J13" s="10"/>
      <c r="K13" s="10"/>
    </row>
    <row r="14" spans="1:11" ht="51">
      <c r="A14" s="14" t="s">
        <v>11</v>
      </c>
      <c r="B14" s="25" t="s">
        <v>37</v>
      </c>
      <c r="C14" s="70" t="s">
        <v>29</v>
      </c>
      <c r="D14" s="70" t="s">
        <v>8</v>
      </c>
      <c r="E14" s="32">
        <f>2.79</f>
        <v>2.79</v>
      </c>
      <c r="F14" s="32">
        <v>0</v>
      </c>
      <c r="G14" s="32">
        <v>0</v>
      </c>
      <c r="H14" s="21" t="s">
        <v>19</v>
      </c>
      <c r="I14" s="20">
        <v>4219912</v>
      </c>
      <c r="J14" s="21" t="s">
        <v>28</v>
      </c>
      <c r="K14" s="10" t="s">
        <v>36</v>
      </c>
    </row>
    <row r="15" spans="1:11" ht="51.75" customHeight="1">
      <c r="A15" s="14" t="s">
        <v>18</v>
      </c>
      <c r="B15" s="15" t="s">
        <v>26</v>
      </c>
      <c r="C15" s="87"/>
      <c r="D15" s="87"/>
      <c r="E15" s="32">
        <f>53036.9</f>
        <v>53036.9</v>
      </c>
      <c r="F15" s="32">
        <v>52199.2</v>
      </c>
      <c r="G15" s="32">
        <v>52199.2</v>
      </c>
      <c r="H15" s="21" t="s">
        <v>19</v>
      </c>
      <c r="I15" s="20">
        <v>4219912</v>
      </c>
      <c r="J15" s="21" t="s">
        <v>28</v>
      </c>
      <c r="K15" s="70" t="s">
        <v>9</v>
      </c>
    </row>
    <row r="16" spans="1:11" ht="51">
      <c r="A16" s="14" t="s">
        <v>31</v>
      </c>
      <c r="B16" s="15" t="s">
        <v>24</v>
      </c>
      <c r="C16" s="87"/>
      <c r="D16" s="87"/>
      <c r="E16" s="32">
        <v>1938.2</v>
      </c>
      <c r="F16" s="32">
        <v>1938.202</v>
      </c>
      <c r="G16" s="32">
        <v>1938.202</v>
      </c>
      <c r="H16" s="21" t="s">
        <v>19</v>
      </c>
      <c r="I16" s="20">
        <v>4219912</v>
      </c>
      <c r="J16" s="21" t="s">
        <v>28</v>
      </c>
      <c r="K16" s="87"/>
    </row>
    <row r="17" spans="1:11" ht="76.5">
      <c r="A17" s="14" t="s">
        <v>34</v>
      </c>
      <c r="B17" s="15" t="s">
        <v>33</v>
      </c>
      <c r="C17" s="71"/>
      <c r="D17" s="71"/>
      <c r="E17" s="32">
        <v>72.47</v>
      </c>
      <c r="F17" s="32">
        <v>0</v>
      </c>
      <c r="G17" s="32">
        <v>0</v>
      </c>
      <c r="H17" s="21" t="s">
        <v>19</v>
      </c>
      <c r="I17" s="20">
        <v>4219912</v>
      </c>
      <c r="J17" s="21" t="s">
        <v>28</v>
      </c>
      <c r="K17" s="71"/>
    </row>
    <row r="18" spans="1:11" ht="12.75">
      <c r="A18" s="53" t="s">
        <v>16</v>
      </c>
      <c r="B18" s="55"/>
      <c r="C18" s="10"/>
      <c r="D18" s="16"/>
      <c r="E18" s="32">
        <f>SUM(E14:E17)</f>
        <v>55050.36</v>
      </c>
      <c r="F18" s="32">
        <f>SUM(F14:F17)</f>
        <v>54137.401999999995</v>
      </c>
      <c r="G18" s="32">
        <f>SUM(G14:G17)</f>
        <v>54137.401999999995</v>
      </c>
      <c r="H18" s="14"/>
      <c r="I18" s="10"/>
      <c r="J18" s="14"/>
      <c r="K18" s="10"/>
    </row>
    <row r="19" spans="1:11" ht="51">
      <c r="A19" s="12" t="s">
        <v>12</v>
      </c>
      <c r="B19" s="13" t="s">
        <v>27</v>
      </c>
      <c r="C19" s="10"/>
      <c r="D19" s="10"/>
      <c r="E19" s="32"/>
      <c r="F19" s="32"/>
      <c r="G19" s="32"/>
      <c r="H19" s="14"/>
      <c r="I19" s="10"/>
      <c r="J19" s="14"/>
      <c r="K19" s="10"/>
    </row>
    <row r="20" spans="1:11" ht="51">
      <c r="A20" s="14" t="s">
        <v>13</v>
      </c>
      <c r="B20" s="25" t="str">
        <f>B14</f>
        <v>Обеспечение функционирования муниципальных специальных (коррекционных) образовательных учреждений</v>
      </c>
      <c r="C20" s="70" t="s">
        <v>30</v>
      </c>
      <c r="D20" s="70" t="s">
        <v>8</v>
      </c>
      <c r="E20" s="32">
        <f>0.54448</f>
        <v>0.54448</v>
      </c>
      <c r="F20" s="32">
        <v>0</v>
      </c>
      <c r="G20" s="32">
        <v>0</v>
      </c>
      <c r="H20" s="21" t="s">
        <v>19</v>
      </c>
      <c r="I20" s="20">
        <v>4229912</v>
      </c>
      <c r="J20" s="21" t="s">
        <v>28</v>
      </c>
      <c r="K20" s="10" t="s">
        <v>36</v>
      </c>
    </row>
    <row r="21" spans="1:11" ht="51">
      <c r="A21" s="14" t="s">
        <v>14</v>
      </c>
      <c r="B21" s="15" t="str">
        <f>B15</f>
        <v>Предоставление  общедоступного и бесплатного  начального общего, основного общего, среднего (полного)  общего  образования по основным общеобразовательным программам  </v>
      </c>
      <c r="C21" s="84"/>
      <c r="D21" s="84"/>
      <c r="E21" s="32">
        <v>17355.79</v>
      </c>
      <c r="F21" s="32">
        <v>16829.8</v>
      </c>
      <c r="G21" s="32">
        <v>16829.8</v>
      </c>
      <c r="H21" s="21" t="s">
        <v>19</v>
      </c>
      <c r="I21" s="20">
        <v>4229912</v>
      </c>
      <c r="J21" s="21" t="s">
        <v>28</v>
      </c>
      <c r="K21" s="70" t="s">
        <v>9</v>
      </c>
    </row>
    <row r="22" spans="1:11" ht="51">
      <c r="A22" s="14" t="s">
        <v>32</v>
      </c>
      <c r="B22" s="15" t="str">
        <f>B16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22" s="84"/>
      <c r="D22" s="84"/>
      <c r="E22" s="32">
        <v>572.487</v>
      </c>
      <c r="F22" s="32">
        <v>612.487</v>
      </c>
      <c r="G22" s="32">
        <v>612.487</v>
      </c>
      <c r="H22" s="21" t="s">
        <v>19</v>
      </c>
      <c r="I22" s="20">
        <v>4229912</v>
      </c>
      <c r="J22" s="21" t="s">
        <v>28</v>
      </c>
      <c r="K22" s="84"/>
    </row>
    <row r="23" spans="1:11" ht="76.5">
      <c r="A23" s="14" t="s">
        <v>35</v>
      </c>
      <c r="B23" s="15" t="str">
        <f>B17</f>
        <v>Обеспечение одеждой, обувью, мягким инвентарем, оборудованием и единовременным пособием выпускников муниципальных и негосударственных образовательных учреждений, находящихся (находившихся) под опекой (попечительством) или в приемных семьях</v>
      </c>
      <c r="C23" s="76"/>
      <c r="D23" s="76"/>
      <c r="E23" s="32">
        <v>36.241</v>
      </c>
      <c r="F23" s="32">
        <v>0</v>
      </c>
      <c r="G23" s="32">
        <v>0</v>
      </c>
      <c r="H23" s="21" t="s">
        <v>19</v>
      </c>
      <c r="I23" s="20">
        <v>4229912</v>
      </c>
      <c r="J23" s="21" t="s">
        <v>28</v>
      </c>
      <c r="K23" s="76"/>
    </row>
    <row r="24" spans="1:11" ht="12.75">
      <c r="A24" s="53" t="s">
        <v>16</v>
      </c>
      <c r="B24" s="55"/>
      <c r="C24" s="10"/>
      <c r="D24" s="16"/>
      <c r="E24" s="33">
        <f>SUM(E20:E23)</f>
        <v>17965.062480000004</v>
      </c>
      <c r="F24" s="33">
        <f>SUM(F20:F23)</f>
        <v>17442.287</v>
      </c>
      <c r="G24" s="33">
        <f>SUM(G20:G23)</f>
        <v>17442.287</v>
      </c>
      <c r="H24" s="14"/>
      <c r="I24" s="10"/>
      <c r="J24" s="14"/>
      <c r="K24" s="10"/>
    </row>
    <row r="25" spans="1:11" ht="12.75">
      <c r="A25" s="85" t="s">
        <v>17</v>
      </c>
      <c r="B25" s="85"/>
      <c r="C25" s="17"/>
      <c r="D25" s="18"/>
      <c r="E25" s="34">
        <f>E24+E18</f>
        <v>73015.42248000001</v>
      </c>
      <c r="F25" s="34">
        <f>F24+F18</f>
        <v>71579.689</v>
      </c>
      <c r="G25" s="34">
        <f>G24+G18</f>
        <v>71579.689</v>
      </c>
      <c r="H25" s="12"/>
      <c r="I25" s="17"/>
      <c r="J25" s="17"/>
      <c r="K25" s="17"/>
    </row>
    <row r="26" spans="1:7" ht="12.75">
      <c r="A26" s="79" t="s">
        <v>38</v>
      </c>
      <c r="B26" s="79"/>
      <c r="E26" s="35"/>
      <c r="F26" s="35"/>
      <c r="G26" s="35"/>
    </row>
    <row r="27" spans="1:11" ht="51">
      <c r="A27" s="53" t="str">
        <f>A24</f>
        <v>Итого:</v>
      </c>
      <c r="B27" s="55"/>
      <c r="C27" s="23"/>
      <c r="D27" s="23"/>
      <c r="E27" s="36">
        <f>E14+E20</f>
        <v>3.33448</v>
      </c>
      <c r="F27" s="36">
        <f>F14+F20</f>
        <v>0</v>
      </c>
      <c r="G27" s="36">
        <f>G14+G20</f>
        <v>0</v>
      </c>
      <c r="H27" s="23"/>
      <c r="I27" s="23"/>
      <c r="J27" s="23"/>
      <c r="K27" s="10" t="s">
        <v>36</v>
      </c>
    </row>
    <row r="28" spans="1:11" ht="12.75">
      <c r="A28" s="53" t="str">
        <f>A24</f>
        <v>Итого:</v>
      </c>
      <c r="B28" s="55"/>
      <c r="C28" s="23"/>
      <c r="D28" s="23"/>
      <c r="E28" s="36">
        <f>SUM(E15:E17,E21:E23)</f>
        <v>73012.08799999999</v>
      </c>
      <c r="F28" s="36">
        <f>SUM(F15:F17,F21:F23)</f>
        <v>71579.68899999998</v>
      </c>
      <c r="G28" s="36">
        <f>SUM(G15:G17,G21:G23)</f>
        <v>71579.68899999998</v>
      </c>
      <c r="H28" s="23"/>
      <c r="I28" s="23"/>
      <c r="J28" s="23"/>
      <c r="K28" s="10" t="s">
        <v>9</v>
      </c>
    </row>
    <row r="34" s="8" customFormat="1" ht="12.75"/>
    <row r="35" s="8" customFormat="1" ht="12.75"/>
    <row r="36" s="8" customFormat="1" ht="84" customHeight="1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5.75" customHeight="1"/>
    <row r="45" s="8" customFormat="1" ht="15.75" customHeight="1"/>
    <row r="46" s="8" customFormat="1" ht="12.75"/>
    <row r="47" s="8" customFormat="1" ht="15.75" customHeight="1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5.75" customHeight="1"/>
    <row r="56" s="8" customFormat="1" ht="15.75" customHeight="1"/>
    <row r="57" s="8" customFormat="1" ht="12.75"/>
    <row r="58" s="8" customFormat="1" ht="47.25" customHeight="1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</sheetData>
  <mergeCells count="29">
    <mergeCell ref="K15:K17"/>
    <mergeCell ref="C14:C17"/>
    <mergeCell ref="D14:D17"/>
    <mergeCell ref="C20:C23"/>
    <mergeCell ref="D20:D23"/>
    <mergeCell ref="K21:K23"/>
    <mergeCell ref="K8:K11"/>
    <mergeCell ref="F10:F11"/>
    <mergeCell ref="G10:G11"/>
    <mergeCell ref="I10:I11"/>
    <mergeCell ref="J10:J11"/>
    <mergeCell ref="E8:G8"/>
    <mergeCell ref="E9:G9"/>
    <mergeCell ref="A26:B26"/>
    <mergeCell ref="A25:B25"/>
    <mergeCell ref="A27:B27"/>
    <mergeCell ref="B3:J6"/>
    <mergeCell ref="B8:B11"/>
    <mergeCell ref="D8:D11"/>
    <mergeCell ref="A28:B28"/>
    <mergeCell ref="G1:K2"/>
    <mergeCell ref="H10:H11"/>
    <mergeCell ref="A18:B18"/>
    <mergeCell ref="H12:J12"/>
    <mergeCell ref="E10:E11"/>
    <mergeCell ref="H8:J9"/>
    <mergeCell ref="A8:A11"/>
    <mergeCell ref="C8:C11"/>
    <mergeCell ref="A24:B24"/>
  </mergeCells>
  <printOptions horizontalCentered="1" verticalCentered="1"/>
  <pageMargins left="0" right="0" top="0" bottom="0" header="0.5118110236220472" footer="0.5118110236220472"/>
  <pageSetup fitToHeight="2" horizontalDpi="600" verticalDpi="600" orientation="landscape" paperSize="9" scale="91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2011-12-22T05:10:10Z</cp:lastPrinted>
  <dcterms:created xsi:type="dcterms:W3CDTF">1996-10-08T23:32:33Z</dcterms:created>
  <dcterms:modified xsi:type="dcterms:W3CDTF">2012-05-05T07:49:55Z</dcterms:modified>
  <cp:category/>
  <cp:version/>
  <cp:contentType/>
  <cp:contentStatus/>
</cp:coreProperties>
</file>