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.4" sheetId="1" r:id="rId1"/>
    <sheet name="приложение 5.3" sheetId="2" r:id="rId2"/>
    <sheet name="приложение 5.2" sheetId="3" r:id="rId3"/>
    <sheet name="приложение 5.1" sheetId="4" r:id="rId4"/>
  </sheets>
  <definedNames>
    <definedName name="_xlnm.Print_Titles" localSheetId="3">'приложение 5.1'!$3:$6</definedName>
    <definedName name="_xlnm.Print_Titles" localSheetId="2">'приложение 5.2'!$3:$5</definedName>
    <definedName name="_xlnm.Print_Titles" localSheetId="1">'приложение 5.3'!$3:$5</definedName>
    <definedName name="_xlnm.Print_Titles" localSheetId="0">'приложение 5.4'!$3:$5</definedName>
    <definedName name="_xlnm.Print_Area" localSheetId="2">'приложение 5.2'!$A$1:$I$18</definedName>
  </definedNames>
  <calcPr fullCalcOnLoad="1"/>
</workbook>
</file>

<file path=xl/sharedStrings.xml><?xml version="1.0" encoding="utf-8"?>
<sst xmlns="http://schemas.openxmlformats.org/spreadsheetml/2006/main" count="141" uniqueCount="45">
  <si>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</si>
  <si>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</si>
  <si>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</si>
  <si>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</si>
  <si>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</si>
  <si>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</si>
  <si>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</si>
  <si>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</si>
  <si>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</si>
  <si>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</si>
  <si>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2.</t>
  </si>
  <si>
    <t>Раздел, подраздел</t>
  </si>
  <si>
    <t>ВСЕГО:</t>
  </si>
  <si>
    <t>Бюджет муниципального образования "Город Томск"</t>
  </si>
  <si>
    <t>0707</t>
  </si>
  <si>
    <t>Объем работ</t>
  </si>
  <si>
    <t>Сумма</t>
  </si>
  <si>
    <t>019</t>
  </si>
  <si>
    <t>500</t>
  </si>
  <si>
    <t>Осуществление мероприятий по оздоровительной кампании детей, проводимых муниципальными автономными учреждениями</t>
  </si>
  <si>
    <t>Областной бюджет</t>
  </si>
  <si>
    <t>Итого:</t>
  </si>
  <si>
    <t xml:space="preserve">
</t>
  </si>
  <si>
    <t>2011 - 2013</t>
  </si>
  <si>
    <t>1.1.</t>
  </si>
  <si>
    <t>1.2.</t>
  </si>
  <si>
    <t>Субсидия на организацию отдыха детей в каникулярное время</t>
  </si>
  <si>
    <t>2.1.</t>
  </si>
  <si>
    <t>2.2.</t>
  </si>
  <si>
    <t>Обеспечение деятельности 2 детских оздоровительных лагерей с круглосуточным пребыванием детей</t>
  </si>
  <si>
    <t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t>
  </si>
  <si>
    <t>Обеспечение деятельности 76 оздоровительных лагерей с дневным пребыванием детей, 6 детских оздоровительных лагерей с круглосуточным пребыванием детей</t>
  </si>
  <si>
    <t>(т. р.)</t>
  </si>
  <si>
    <t>Коды бюджетной классификации</t>
  </si>
  <si>
    <t>из них:</t>
  </si>
  <si>
    <t xml:space="preserve">Перечень 
программных мероприятий ведомственной целевой программы 
"Организация отдыха детей  в каникулярное время" на 2011-2013 гг.
</t>
  </si>
  <si>
    <t>Осуществление мероприятий по оздоровительной кампании детей, проводимых муниципальными бюджетными образовательными учреждениями</t>
  </si>
  <si>
    <t xml:space="preserve">Смета расходов на реализацию ведомственной целевой программы 
"Организация отдыха детей  в каникулярное время" на 2011-2013 гг. на 2011 год
</t>
  </si>
  <si>
    <t xml:space="preserve">Смета расходов на реализацию ведомственной целевой программы 
"Организация отдыха детей  в каникулярное время" на 2011-2013 гг. на 2012 год
</t>
  </si>
  <si>
    <t xml:space="preserve">Смета расходов на реализацию ведомственной целевой программы 
"Организация отдыха детей  в каникулярное время" на 2011-2013 гг. на 2013 год
</t>
  </si>
  <si>
    <t>Организация отдыха детей в каникулярное время</t>
  </si>
  <si>
    <t xml:space="preserve">Приложение 5.1
к ведомственной целевой программе 
"Организация отдыха детей в каникулярное время" на 2011-2013 гг.
</t>
  </si>
  <si>
    <t>Приложение 5.2
к ведомственной целевой программе 
"Организация отдыха детей в каникулярное время" на 2011-2013 гг. на 2011 год</t>
  </si>
  <si>
    <t xml:space="preserve">Приложение 5.3
к ведомственной целевой программе 
"Организация отдыха детей в каникулярное время" на 2011-2013 гг. на 2012 год
</t>
  </si>
  <si>
    <t>Приложение 5.4
к ведомственной целевой программе 
"Организация отдыха детей в каникулярное время" на 2011-2013 гг. на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</si>
</sst>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0.0"/>
    <numFmt numFmtId="178" formatCode="_-* #,##0.0_р_._-;\-* #,##0.0_р_._-;_-* &quot;-&quot;?_р_._-;_-@_-"/>
    <numFmt numFmtId="179" formatCode="#,##0.0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3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179" fontId="2" fillId="0" borderId="1" xfId="0" applyNumberFormat="1" applyFont="1" applyBorder="1" applyAlignment="1">
      <alignment horizontal="center" vertical="top" wrapText="1"/>
    </xf>
    <xf numFmtId="179" fontId="2" fillId="0" borderId="1" xfId="0" applyNumberFormat="1" applyFont="1" applyFill="1" applyBorder="1" applyAlignment="1">
      <alignment horizontal="center" vertical="top" wrapText="1"/>
    </xf>
    <xf numFmtId="179" fontId="4" fillId="0" borderId="1" xfId="0" applyNumberFormat="1" applyFont="1" applyBorder="1" applyAlignment="1">
      <alignment horizontal="center" vertical="top" wrapText="1"/>
    </xf>
    <xf numFmtId="179" fontId="4" fillId="0" borderId="1" xfId="0" applyNumberFormat="1" applyFont="1" applyFill="1" applyBorder="1" applyAlignment="1">
      <alignment horizontal="center" vertical="top" wrapText="1"/>
    </xf>
    <xf numFmtId="179" fontId="2" fillId="0" borderId="1" xfId="0" applyNumberFormat="1" applyFont="1" applyFill="1" applyBorder="1" applyAlignment="1">
      <alignment horizontal="center" vertical="top"/>
    </xf>
    <xf numFmtId="17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/>
    </xf>
    <xf numFmtId="179" fontId="2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85" zoomScaleSheetLayoutView="85" workbookViewId="0" topLeftCell="A1">
      <selection activeCell="N4" sqref="N4"/>
    </sheetView>
  </sheetViews>
  <sheetFormatPr defaultColWidth="9.140625" defaultRowHeight="12.75"/>
  <cols>
    <col min="1" max="1" width="3.8515625" style="1" customWidth="1"/>
    <col min="2" max="2" width="32.421875" style="1" customWidth="1"/>
    <col min="3" max="3" width="9.140625" style="1" customWidth="1"/>
    <col min="4" max="4" width="25.421875" style="1" customWidth="1"/>
    <col min="5" max="5" width="11.57421875" style="1" customWidth="1"/>
    <col min="6" max="6" width="8.7109375" style="1" customWidth="1"/>
    <col min="7" max="7" width="13.00390625" style="1" customWidth="1"/>
    <col min="8" max="8" width="13.28125" style="1" customWidth="1"/>
    <col min="9" max="9" width="20.421875" style="1" customWidth="1"/>
    <col min="10" max="16384" width="9.140625" style="1" customWidth="1"/>
  </cols>
  <sheetData>
    <row r="1" spans="1:9" ht="54.75" customHeight="1">
      <c r="A1" s="20"/>
      <c r="B1" s="20"/>
      <c r="C1" s="20"/>
      <c r="D1" s="20"/>
      <c r="E1" s="20"/>
      <c r="F1" s="14"/>
      <c r="G1" s="48" t="s">
        <v>44</v>
      </c>
      <c r="H1" s="48"/>
      <c r="I1" s="48"/>
    </row>
    <row r="2" spans="1:9" ht="39.75" customHeight="1">
      <c r="A2" s="21"/>
      <c r="B2" s="49" t="s">
        <v>39</v>
      </c>
      <c r="C2" s="50"/>
      <c r="D2" s="50"/>
      <c r="E2" s="50"/>
      <c r="F2" s="50"/>
      <c r="G2" s="50"/>
      <c r="H2" s="50"/>
      <c r="I2" s="20"/>
    </row>
    <row r="3" spans="1:9" ht="31.5" customHeight="1">
      <c r="A3" s="53" t="s">
        <v>0</v>
      </c>
      <c r="B3" s="53" t="s">
        <v>1</v>
      </c>
      <c r="C3" s="54" t="s">
        <v>15</v>
      </c>
      <c r="D3" s="55"/>
      <c r="E3" s="2" t="s">
        <v>16</v>
      </c>
      <c r="F3" s="53" t="s">
        <v>33</v>
      </c>
      <c r="G3" s="53"/>
      <c r="H3" s="53"/>
      <c r="I3" s="53" t="s">
        <v>5</v>
      </c>
    </row>
    <row r="4" spans="1:9" ht="15.75" customHeight="1">
      <c r="A4" s="53"/>
      <c r="B4" s="53"/>
      <c r="C4" s="56"/>
      <c r="D4" s="57"/>
      <c r="E4" s="2" t="s">
        <v>32</v>
      </c>
      <c r="F4" s="53"/>
      <c r="G4" s="53"/>
      <c r="H4" s="53"/>
      <c r="I4" s="53"/>
    </row>
    <row r="5" spans="1:9" ht="38.25">
      <c r="A5" s="53"/>
      <c r="B5" s="53"/>
      <c r="C5" s="56"/>
      <c r="D5" s="57"/>
      <c r="E5" s="2">
        <v>2013</v>
      </c>
      <c r="F5" s="2" t="s">
        <v>11</v>
      </c>
      <c r="G5" s="19" t="s">
        <v>6</v>
      </c>
      <c r="H5" s="19" t="s">
        <v>7</v>
      </c>
      <c r="I5" s="53"/>
    </row>
    <row r="6" spans="1:9" ht="12.75" customHeight="1">
      <c r="A6" s="2">
        <v>1</v>
      </c>
      <c r="B6" s="2">
        <v>2</v>
      </c>
      <c r="C6" s="40">
        <v>3</v>
      </c>
      <c r="D6" s="41"/>
      <c r="E6" s="2">
        <v>4</v>
      </c>
      <c r="F6" s="53">
        <v>5</v>
      </c>
      <c r="G6" s="53"/>
      <c r="H6" s="53"/>
      <c r="I6" s="2">
        <v>6</v>
      </c>
    </row>
    <row r="7" spans="1:9" ht="67.5" customHeight="1">
      <c r="A7" s="28" t="str">
        <f>'приложение 5.1'!A8</f>
        <v>1.</v>
      </c>
      <c r="B7" s="18" t="str">
        <f>'приложение 5.1'!B8</f>
        <v>Осуществление мероприятий по оздоровительной кампании детей, проводимых муниципальными бюджетными образовательными учреждениями</v>
      </c>
      <c r="C7" s="51"/>
      <c r="D7" s="52"/>
      <c r="E7" s="2"/>
      <c r="F7" s="2"/>
      <c r="G7" s="2"/>
      <c r="H7" s="2"/>
      <c r="I7" s="2"/>
    </row>
    <row r="8" spans="1:9" ht="69.75" customHeight="1">
      <c r="A8" s="25" t="str">
        <f>'приложение 5.1'!A9</f>
        <v>1.1.</v>
      </c>
      <c r="B8" s="26" t="str">
        <f>'приложение 5.1'!B9</f>
        <v>Осуществление мероприятий по оздоровительной кампании детей, проводимых муниципальными бюджетными образовательными учреждениями</v>
      </c>
      <c r="C8" s="40" t="str">
        <f>'приложение 5.3'!C8:D8</f>
        <v>Обеспечение деятельности 76 оздоровительных лагерей с дневным пребыванием детей, 6 детских оздоровительных лагерей с круглосуточным пребыванием детей</v>
      </c>
      <c r="D8" s="41"/>
      <c r="E8" s="29">
        <f>'приложение 5.1'!G9</f>
        <v>17009.39</v>
      </c>
      <c r="F8" s="4" t="s">
        <v>14</v>
      </c>
      <c r="G8" s="2">
        <v>4320014</v>
      </c>
      <c r="H8" s="4" t="s">
        <v>18</v>
      </c>
      <c r="I8" s="2" t="s">
        <v>13</v>
      </c>
    </row>
    <row r="9" spans="1:9" ht="69" customHeight="1">
      <c r="A9" s="25" t="str">
        <f>'приложение 5.1'!A10</f>
        <v>1.2.</v>
      </c>
      <c r="B9" s="26" t="str">
        <f>'приложение 5.1'!B10</f>
        <v>Организация отдыха детей в каникулярное время</v>
      </c>
      <c r="C9" s="40" t="str">
        <f>'приложение 5.3'!C9:D9</f>
        <v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v>
      </c>
      <c r="D9" s="41"/>
      <c r="E9" s="29">
        <f>'приложение 5.1'!G10</f>
        <v>13860.3</v>
      </c>
      <c r="F9" s="4" t="s">
        <v>14</v>
      </c>
      <c r="G9" s="2">
        <v>4320014</v>
      </c>
      <c r="H9" s="4" t="s">
        <v>18</v>
      </c>
      <c r="I9" s="2" t="s">
        <v>20</v>
      </c>
    </row>
    <row r="10" spans="1:9" s="37" customFormat="1" ht="12.75" customHeight="1">
      <c r="A10" s="38" t="str">
        <f>'приложение 5.1'!A11</f>
        <v>Итого:</v>
      </c>
      <c r="B10" s="39"/>
      <c r="C10" s="39"/>
      <c r="D10" s="35"/>
      <c r="E10" s="36">
        <f>SUM(E8:E9)</f>
        <v>30869.69</v>
      </c>
      <c r="F10" s="2"/>
      <c r="G10" s="2"/>
      <c r="H10" s="2"/>
      <c r="I10" s="2"/>
    </row>
    <row r="11" spans="1:9" ht="51">
      <c r="A11" s="28" t="str">
        <f>'приложение 5.1'!A12</f>
        <v>2.</v>
      </c>
      <c r="B11" s="18" t="str">
        <f>'приложение 5.1'!B12</f>
        <v>Осуществление мероприятий по оздоровительной кампании детей, проводимых муниципальными автономными учреждениями</v>
      </c>
      <c r="C11" s="40"/>
      <c r="D11" s="41"/>
      <c r="E11" s="29"/>
      <c r="F11" s="2"/>
      <c r="G11" s="2"/>
      <c r="H11" s="2"/>
      <c r="I11" s="2"/>
    </row>
    <row r="12" spans="1:9" ht="51">
      <c r="A12" s="25" t="str">
        <f>'приложение 5.1'!A13</f>
        <v>2.1.</v>
      </c>
      <c r="B12" s="26" t="str">
        <f>'приложение 5.1'!B13</f>
        <v>Осуществление мероприятий по оздоровительной кампании детей, проводимых муниципальными автономными учреждениями</v>
      </c>
      <c r="C12" s="40" t="str">
        <f>'приложение 5.3'!C12:D12</f>
        <v>Обеспечение деятельности 2 детских оздоровительных лагерей с круглосуточным пребыванием детей</v>
      </c>
      <c r="D12" s="41"/>
      <c r="E12" s="29">
        <f>'приложение 5.1'!G13</f>
        <v>8219</v>
      </c>
      <c r="F12" s="4" t="s">
        <v>14</v>
      </c>
      <c r="G12" s="2">
        <v>4320014</v>
      </c>
      <c r="H12" s="4" t="s">
        <v>17</v>
      </c>
      <c r="I12" s="2" t="s">
        <v>13</v>
      </c>
    </row>
    <row r="13" spans="1:9" ht="66" customHeight="1">
      <c r="A13" s="25" t="str">
        <f>'приложение 5.1'!A14</f>
        <v>2.2.</v>
      </c>
      <c r="B13" s="26" t="str">
        <f>'приложение 5.1'!B14</f>
        <v>Субсидия на организацию отдыха детей в каникулярное время</v>
      </c>
      <c r="C13" s="40" t="str">
        <f>'приложение 5.3'!C13:D13</f>
        <v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v>
      </c>
      <c r="D13" s="41"/>
      <c r="E13" s="29">
        <f>'приложение 5.1'!G14</f>
        <v>23184</v>
      </c>
      <c r="F13" s="4" t="s">
        <v>14</v>
      </c>
      <c r="G13" s="2">
        <v>4320014</v>
      </c>
      <c r="H13" s="4" t="s">
        <v>17</v>
      </c>
      <c r="I13" s="2" t="s">
        <v>20</v>
      </c>
    </row>
    <row r="14" spans="1:9" s="37" customFormat="1" ht="12.75" customHeight="1">
      <c r="A14" s="38" t="str">
        <f>'приложение 5.1'!A15</f>
        <v>Итого:</v>
      </c>
      <c r="B14" s="39"/>
      <c r="C14" s="39"/>
      <c r="D14" s="35"/>
      <c r="E14" s="36">
        <f>SUM(E12:E13)</f>
        <v>31403</v>
      </c>
      <c r="F14" s="2"/>
      <c r="G14" s="2"/>
      <c r="H14" s="2"/>
      <c r="I14" s="2"/>
    </row>
    <row r="15" spans="1:9" ht="12.75" customHeight="1">
      <c r="A15" s="42" t="str">
        <f>'приложение 5.1'!A16</f>
        <v>ВСЕГО:</v>
      </c>
      <c r="B15" s="43"/>
      <c r="C15" s="43"/>
      <c r="D15" s="44"/>
      <c r="E15" s="31">
        <f>E10+E14</f>
        <v>62272.69</v>
      </c>
      <c r="F15" s="2"/>
      <c r="G15" s="2"/>
      <c r="H15" s="2"/>
      <c r="I15" s="2"/>
    </row>
    <row r="16" spans="1:9" ht="12.75" customHeight="1">
      <c r="A16" s="45" t="s">
        <v>34</v>
      </c>
      <c r="B16" s="46"/>
      <c r="C16" s="46"/>
      <c r="D16" s="47"/>
      <c r="E16" s="29"/>
      <c r="F16" s="2"/>
      <c r="G16" s="2"/>
      <c r="H16" s="2"/>
      <c r="I16" s="2"/>
    </row>
    <row r="17" spans="1:9" ht="51">
      <c r="A17" s="38" t="s">
        <v>21</v>
      </c>
      <c r="B17" s="39"/>
      <c r="C17" s="39"/>
      <c r="D17" s="35"/>
      <c r="E17" s="36">
        <f>E8+E12</f>
        <v>25228.39</v>
      </c>
      <c r="F17" s="2"/>
      <c r="G17" s="2"/>
      <c r="H17" s="2"/>
      <c r="I17" s="2" t="s">
        <v>13</v>
      </c>
    </row>
    <row r="18" spans="1:9" ht="25.5" customHeight="1">
      <c r="A18" s="38" t="s">
        <v>21</v>
      </c>
      <c r="B18" s="39"/>
      <c r="C18" s="39"/>
      <c r="D18" s="35"/>
      <c r="E18" s="36">
        <f>E9+E13</f>
        <v>37044.3</v>
      </c>
      <c r="F18" s="2"/>
      <c r="G18" s="2"/>
      <c r="H18" s="2"/>
      <c r="I18" s="2" t="s">
        <v>20</v>
      </c>
    </row>
    <row r="19" spans="1:9" s="13" customFormat="1" ht="14.25" customHeight="1">
      <c r="A19" s="11"/>
      <c r="B19" s="11"/>
      <c r="C19" s="10"/>
      <c r="D19" s="10"/>
      <c r="E19" s="6"/>
      <c r="F19" s="10"/>
      <c r="G19" s="5"/>
      <c r="H19" s="5"/>
      <c r="I19" s="10"/>
    </row>
    <row r="20" spans="1:9" s="13" customFormat="1" ht="12" customHeight="1">
      <c r="A20" s="8"/>
      <c r="B20" s="9"/>
      <c r="C20" s="10"/>
      <c r="D20" s="10"/>
      <c r="E20" s="6"/>
      <c r="F20" s="10"/>
      <c r="G20" s="5"/>
      <c r="H20" s="5"/>
      <c r="I20" s="10"/>
    </row>
    <row r="21" spans="1:8" s="13" customFormat="1" ht="15.75" customHeight="1">
      <c r="A21" s="5"/>
      <c r="B21" s="7"/>
      <c r="C21" s="10"/>
      <c r="D21" s="10"/>
      <c r="E21" s="12"/>
      <c r="F21" s="10"/>
      <c r="G21" s="5"/>
      <c r="H21" s="5"/>
    </row>
    <row r="22" spans="1:8" s="13" customFormat="1" ht="13.5" customHeight="1">
      <c r="A22" s="5"/>
      <c r="B22" s="7"/>
      <c r="C22" s="10"/>
      <c r="D22" s="10"/>
      <c r="E22" s="12"/>
      <c r="F22" s="10"/>
      <c r="G22" s="5"/>
      <c r="H22" s="5"/>
    </row>
    <row r="23" spans="1:8" s="13" customFormat="1" ht="3.75" customHeight="1" hidden="1">
      <c r="A23" s="5"/>
      <c r="B23" s="7"/>
      <c r="C23" s="10"/>
      <c r="D23" s="10"/>
      <c r="E23" s="6"/>
      <c r="F23" s="10"/>
      <c r="G23" s="5"/>
      <c r="H23" s="5"/>
    </row>
    <row r="24" spans="1:8" s="13" customFormat="1" ht="51.75" customHeight="1">
      <c r="A24" s="5"/>
      <c r="B24" s="7"/>
      <c r="C24" s="10"/>
      <c r="D24" s="10"/>
      <c r="E24" s="6"/>
      <c r="F24" s="10"/>
      <c r="G24" s="5"/>
      <c r="H24" s="5"/>
    </row>
    <row r="25" s="13" customFormat="1" ht="39.75" customHeight="1"/>
    <row r="26" s="13" customFormat="1" ht="50.25" customHeight="1"/>
    <row r="27" s="13" customFormat="1" ht="37.5" customHeight="1"/>
    <row r="28" s="13" customFormat="1" ht="12.75" customHeight="1"/>
    <row r="29" s="13" customFormat="1" ht="12" customHeight="1"/>
    <row r="30" s="13" customFormat="1" ht="18.75" customHeight="1"/>
    <row r="31" s="13" customFormat="1" ht="80.25" customHeight="1"/>
    <row r="32" s="13" customFormat="1" ht="64.5" customHeight="1"/>
    <row r="33" s="13" customFormat="1" ht="78.75" customHeight="1"/>
    <row r="34" s="13" customFormat="1" ht="30.75" customHeight="1"/>
    <row r="35" s="13" customFormat="1" ht="30.75" customHeight="1"/>
    <row r="36" s="13" customFormat="1" ht="32.25" customHeight="1"/>
    <row r="37" s="13" customFormat="1" ht="15.75" customHeight="1"/>
    <row r="38" s="13" customFormat="1" ht="15.75" customHeight="1"/>
    <row r="39" s="13" customFormat="1" ht="84" customHeight="1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5.75" customHeight="1"/>
    <row r="48" s="13" customFormat="1" ht="15.75" customHeight="1"/>
    <row r="49" s="13" customFormat="1" ht="12.75"/>
    <row r="50" s="13" customFormat="1" ht="15.75" customHeight="1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8" ht="15.75" customHeight="1"/>
    <row r="59" ht="15.75" customHeight="1"/>
    <row r="61" ht="47.25" customHeight="1"/>
  </sheetData>
  <mergeCells count="21">
    <mergeCell ref="C12:D12"/>
    <mergeCell ref="C6:D6"/>
    <mergeCell ref="C8:D8"/>
    <mergeCell ref="A3:A5"/>
    <mergeCell ref="B3:B5"/>
    <mergeCell ref="C3:D5"/>
    <mergeCell ref="C11:D11"/>
    <mergeCell ref="G1:I1"/>
    <mergeCell ref="B2:H2"/>
    <mergeCell ref="C7:D7"/>
    <mergeCell ref="A10:D10"/>
    <mergeCell ref="C9:D9"/>
    <mergeCell ref="F3:H4"/>
    <mergeCell ref="I3:I5"/>
    <mergeCell ref="F6:H6"/>
    <mergeCell ref="A17:D17"/>
    <mergeCell ref="A18:D18"/>
    <mergeCell ref="C13:D13"/>
    <mergeCell ref="A14:D14"/>
    <mergeCell ref="A15:D15"/>
    <mergeCell ref="A16:D16"/>
  </mergeCells>
  <printOptions horizontalCentered="1" verticalCentered="1"/>
  <pageMargins left="0" right="0" top="0" bottom="0" header="0.5118110236220472" footer="0.5118110236220472"/>
  <pageSetup fitToHeight="2" horizontalDpi="600" verticalDpi="600" orientation="landscape" paperSize="9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5" zoomScaleSheetLayoutView="85" workbookViewId="0" topLeftCell="A1">
      <selection activeCell="N4" sqref="N4"/>
    </sheetView>
  </sheetViews>
  <sheetFormatPr defaultColWidth="9.140625" defaultRowHeight="12.75"/>
  <cols>
    <col min="1" max="1" width="3.8515625" style="0" customWidth="1"/>
    <col min="2" max="2" width="28.421875" style="0" customWidth="1"/>
    <col min="4" max="4" width="28.7109375" style="0" customWidth="1"/>
    <col min="5" max="5" width="12.28125" style="0" customWidth="1"/>
    <col min="6" max="6" width="8.8515625" style="0" customWidth="1"/>
    <col min="7" max="7" width="10.7109375" style="0" customWidth="1"/>
    <col min="8" max="8" width="8.7109375" style="0" customWidth="1"/>
    <col min="9" max="9" width="14.8515625" style="0" customWidth="1"/>
  </cols>
  <sheetData>
    <row r="1" spans="1:9" ht="57.75" customHeight="1">
      <c r="A1" s="20"/>
      <c r="B1" s="20"/>
      <c r="C1" s="20"/>
      <c r="D1" s="20"/>
      <c r="E1" s="48" t="s">
        <v>43</v>
      </c>
      <c r="F1" s="48"/>
      <c r="G1" s="48"/>
      <c r="H1" s="48"/>
      <c r="I1" s="48"/>
    </row>
    <row r="2" spans="1:9" ht="36.75" customHeight="1">
      <c r="A2" s="21"/>
      <c r="B2" s="49" t="s">
        <v>38</v>
      </c>
      <c r="C2" s="50"/>
      <c r="D2" s="50"/>
      <c r="E2" s="50"/>
      <c r="F2" s="50"/>
      <c r="G2" s="50"/>
      <c r="H2" s="20"/>
      <c r="I2" s="20"/>
    </row>
    <row r="3" spans="1:9" ht="31.5" customHeight="1">
      <c r="A3" s="53" t="s">
        <v>0</v>
      </c>
      <c r="B3" s="53" t="s">
        <v>1</v>
      </c>
      <c r="C3" s="54" t="s">
        <v>15</v>
      </c>
      <c r="D3" s="55"/>
      <c r="E3" s="2" t="s">
        <v>16</v>
      </c>
      <c r="F3" s="53" t="s">
        <v>33</v>
      </c>
      <c r="G3" s="53"/>
      <c r="H3" s="53"/>
      <c r="I3" s="53" t="s">
        <v>5</v>
      </c>
    </row>
    <row r="4" spans="1:9" ht="15.75" customHeight="1">
      <c r="A4" s="53"/>
      <c r="B4" s="53"/>
      <c r="C4" s="56"/>
      <c r="D4" s="57"/>
      <c r="E4" s="2" t="s">
        <v>32</v>
      </c>
      <c r="F4" s="53"/>
      <c r="G4" s="53"/>
      <c r="H4" s="53"/>
      <c r="I4" s="53"/>
    </row>
    <row r="5" spans="1:9" ht="29.25" customHeight="1">
      <c r="A5" s="53"/>
      <c r="B5" s="53"/>
      <c r="C5" s="56"/>
      <c r="D5" s="57"/>
      <c r="E5" s="2">
        <v>2012</v>
      </c>
      <c r="F5" s="2" t="s">
        <v>11</v>
      </c>
      <c r="G5" s="19" t="s">
        <v>6</v>
      </c>
      <c r="H5" s="19" t="s">
        <v>7</v>
      </c>
      <c r="I5" s="53"/>
    </row>
    <row r="6" spans="1:9" ht="12.75" customHeight="1">
      <c r="A6" s="2">
        <v>1</v>
      </c>
      <c r="B6" s="2">
        <v>2</v>
      </c>
      <c r="C6" s="40">
        <v>3</v>
      </c>
      <c r="D6" s="41"/>
      <c r="E6" s="2">
        <v>4</v>
      </c>
      <c r="F6" s="53">
        <v>5</v>
      </c>
      <c r="G6" s="53"/>
      <c r="H6" s="53"/>
      <c r="I6" s="2">
        <v>6</v>
      </c>
    </row>
    <row r="7" spans="1:9" ht="94.5" customHeight="1">
      <c r="A7" s="28" t="str">
        <f>'приложение 5.1'!A8</f>
        <v>1.</v>
      </c>
      <c r="B7" s="18" t="str">
        <f>'приложение 5.1'!B8</f>
        <v>Осуществление мероприятий по оздоровительной кампании детей, проводимых муниципальными бюджетными образовательными учреждениями</v>
      </c>
      <c r="C7" s="51"/>
      <c r="D7" s="52"/>
      <c r="E7" s="2"/>
      <c r="F7" s="2"/>
      <c r="G7" s="2"/>
      <c r="H7" s="2"/>
      <c r="I7" s="2"/>
    </row>
    <row r="8" spans="1:9" ht="76.5">
      <c r="A8" s="4" t="str">
        <f>'приложение 5.1'!A9</f>
        <v>1.1.</v>
      </c>
      <c r="B8" s="26" t="str">
        <f>'приложение 5.1'!B9</f>
        <v>Осуществление мероприятий по оздоровительной кампании детей, проводимых муниципальными бюджетными образовательными учреждениями</v>
      </c>
      <c r="C8" s="40" t="str">
        <f>'приложение 5.2'!C8:D8</f>
        <v>Обеспечение деятельности 76 оздоровительных лагерей с дневным пребыванием детей, 6 детских оздоровительных лагерей с круглосуточным пребыванием детей</v>
      </c>
      <c r="D8" s="41"/>
      <c r="E8" s="29">
        <f>'приложение 5.1'!F9</f>
        <v>17009.39</v>
      </c>
      <c r="F8" s="4" t="s">
        <v>14</v>
      </c>
      <c r="G8" s="2">
        <v>4320014</v>
      </c>
      <c r="H8" s="4" t="s">
        <v>18</v>
      </c>
      <c r="I8" s="2" t="s">
        <v>13</v>
      </c>
    </row>
    <row r="9" spans="1:9" ht="66.75" customHeight="1">
      <c r="A9" s="4" t="str">
        <f>'приложение 5.1'!A10</f>
        <v>1.2.</v>
      </c>
      <c r="B9" s="26" t="str">
        <f>'приложение 5.1'!B10</f>
        <v>Организация отдыха детей в каникулярное время</v>
      </c>
      <c r="C9" s="40" t="str">
        <f>'приложение 5.2'!C9:D9</f>
        <v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v>
      </c>
      <c r="D9" s="41"/>
      <c r="E9" s="29">
        <f>'приложение 5.1'!F10</f>
        <v>13860.3</v>
      </c>
      <c r="F9" s="4" t="s">
        <v>14</v>
      </c>
      <c r="G9" s="2">
        <v>4320014</v>
      </c>
      <c r="H9" s="4" t="s">
        <v>18</v>
      </c>
      <c r="I9" s="2" t="s">
        <v>20</v>
      </c>
    </row>
    <row r="10" spans="1:9" s="37" customFormat="1" ht="12.75" customHeight="1">
      <c r="A10" s="38" t="str">
        <f>'приложение 5.1'!A11</f>
        <v>Итого:</v>
      </c>
      <c r="B10" s="39"/>
      <c r="C10" s="39"/>
      <c r="D10" s="35"/>
      <c r="E10" s="36">
        <f>SUM(E8:E9)</f>
        <v>30869.69</v>
      </c>
      <c r="F10" s="2"/>
      <c r="G10" s="2"/>
      <c r="H10" s="2"/>
      <c r="I10" s="2"/>
    </row>
    <row r="11" spans="1:9" ht="63.75">
      <c r="A11" s="28" t="str">
        <f>'приложение 5.1'!A12</f>
        <v>2.</v>
      </c>
      <c r="B11" s="18" t="str">
        <f>'приложение 5.1'!B12</f>
        <v>Осуществление мероприятий по оздоровительной кампании детей, проводимых муниципальными автономными учреждениями</v>
      </c>
      <c r="C11" s="40"/>
      <c r="D11" s="41"/>
      <c r="E11" s="29"/>
      <c r="F11" s="2"/>
      <c r="G11" s="2"/>
      <c r="H11" s="2"/>
      <c r="I11" s="2"/>
    </row>
    <row r="12" spans="1:9" ht="63.75">
      <c r="A12" s="4" t="str">
        <f>'приложение 5.1'!A13</f>
        <v>2.1.</v>
      </c>
      <c r="B12" s="26" t="str">
        <f>'приложение 5.1'!B13</f>
        <v>Осуществление мероприятий по оздоровительной кампании детей, проводимых муниципальными автономными учреждениями</v>
      </c>
      <c r="C12" s="40" t="str">
        <f>'приложение 5.2'!C12:D12</f>
        <v>Обеспечение деятельности 2 детских оздоровительных лагерей с круглосуточным пребыванием детей</v>
      </c>
      <c r="D12" s="41"/>
      <c r="E12" s="29">
        <f>'приложение 5.1'!F13</f>
        <v>8219</v>
      </c>
      <c r="F12" s="4" t="s">
        <v>14</v>
      </c>
      <c r="G12" s="2">
        <v>4320014</v>
      </c>
      <c r="H12" s="4" t="s">
        <v>17</v>
      </c>
      <c r="I12" s="2" t="s">
        <v>13</v>
      </c>
    </row>
    <row r="13" spans="1:9" ht="66.75" customHeight="1">
      <c r="A13" s="4" t="str">
        <f>'приложение 5.1'!A14</f>
        <v>2.2.</v>
      </c>
      <c r="B13" s="26" t="str">
        <f>'приложение 5.1'!B14</f>
        <v>Субсидия на организацию отдыха детей в каникулярное время</v>
      </c>
      <c r="C13" s="40" t="str">
        <f>'приложение 5.2'!C13:D13</f>
        <v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v>
      </c>
      <c r="D13" s="41"/>
      <c r="E13" s="29">
        <f>'приложение 5.1'!F14</f>
        <v>23184</v>
      </c>
      <c r="F13" s="4" t="s">
        <v>14</v>
      </c>
      <c r="G13" s="2">
        <v>4320014</v>
      </c>
      <c r="H13" s="4" t="s">
        <v>17</v>
      </c>
      <c r="I13" s="2" t="s">
        <v>20</v>
      </c>
    </row>
    <row r="14" spans="1:9" s="37" customFormat="1" ht="12.75" customHeight="1">
      <c r="A14" s="38" t="str">
        <f>'приложение 5.1'!A15</f>
        <v>Итого:</v>
      </c>
      <c r="B14" s="39"/>
      <c r="C14" s="39"/>
      <c r="D14" s="35"/>
      <c r="E14" s="36">
        <f>SUM(E12:E13)</f>
        <v>31403</v>
      </c>
      <c r="F14" s="2"/>
      <c r="G14" s="2"/>
      <c r="H14" s="2"/>
      <c r="I14" s="2"/>
    </row>
    <row r="15" spans="1:9" ht="12.75" customHeight="1">
      <c r="A15" s="42" t="str">
        <f>'приложение 5.1'!A16</f>
        <v>ВСЕГО:</v>
      </c>
      <c r="B15" s="43"/>
      <c r="C15" s="43"/>
      <c r="D15" s="44"/>
      <c r="E15" s="31">
        <f>E10+E14</f>
        <v>62272.69</v>
      </c>
      <c r="F15" s="2"/>
      <c r="G15" s="2"/>
      <c r="H15" s="2"/>
      <c r="I15" s="2"/>
    </row>
    <row r="16" spans="1:9" ht="12.75" customHeight="1">
      <c r="A16" s="45" t="s">
        <v>34</v>
      </c>
      <c r="B16" s="46"/>
      <c r="C16" s="46"/>
      <c r="D16" s="47"/>
      <c r="E16" s="29"/>
      <c r="F16" s="2"/>
      <c r="G16" s="2"/>
      <c r="H16" s="2"/>
      <c r="I16" s="2"/>
    </row>
    <row r="17" spans="1:9" ht="51">
      <c r="A17" s="38" t="s">
        <v>21</v>
      </c>
      <c r="B17" s="39"/>
      <c r="C17" s="39"/>
      <c r="D17" s="35"/>
      <c r="E17" s="36">
        <f>E8+E12</f>
        <v>25228.39</v>
      </c>
      <c r="F17" s="2"/>
      <c r="G17" s="2"/>
      <c r="H17" s="2"/>
      <c r="I17" s="2" t="s">
        <v>13</v>
      </c>
    </row>
    <row r="18" spans="1:9" ht="25.5" customHeight="1">
      <c r="A18" s="38" t="s">
        <v>21</v>
      </c>
      <c r="B18" s="39"/>
      <c r="C18" s="39"/>
      <c r="D18" s="35"/>
      <c r="E18" s="36">
        <f>E9+E13</f>
        <v>37044.3</v>
      </c>
      <c r="F18" s="2"/>
      <c r="G18" s="2"/>
      <c r="H18" s="2"/>
      <c r="I18" s="2" t="s">
        <v>20</v>
      </c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</sheetData>
  <mergeCells count="21">
    <mergeCell ref="B3:B5"/>
    <mergeCell ref="C3:D5"/>
    <mergeCell ref="C12:D12"/>
    <mergeCell ref="C13:D13"/>
    <mergeCell ref="C11:D11"/>
    <mergeCell ref="C9:D9"/>
    <mergeCell ref="E1:I1"/>
    <mergeCell ref="B2:G2"/>
    <mergeCell ref="I3:I5"/>
    <mergeCell ref="A10:D10"/>
    <mergeCell ref="F6:H6"/>
    <mergeCell ref="C6:D6"/>
    <mergeCell ref="C8:D8"/>
    <mergeCell ref="A3:A5"/>
    <mergeCell ref="F3:H4"/>
    <mergeCell ref="C7:D7"/>
    <mergeCell ref="A18:D18"/>
    <mergeCell ref="A14:D14"/>
    <mergeCell ref="A15:D15"/>
    <mergeCell ref="A16:D16"/>
    <mergeCell ref="A17:D1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L7" sqref="L7"/>
    </sheetView>
  </sheetViews>
  <sheetFormatPr defaultColWidth="9.140625" defaultRowHeight="12.75"/>
  <cols>
    <col min="1" max="1" width="3.8515625" style="0" customWidth="1"/>
    <col min="2" max="2" width="28.421875" style="0" customWidth="1"/>
    <col min="4" max="4" width="28.7109375" style="0" customWidth="1"/>
    <col min="5" max="5" width="12.28125" style="0" customWidth="1"/>
    <col min="7" max="7" width="10.7109375" style="0" customWidth="1"/>
    <col min="8" max="8" width="8.8515625" style="0" customWidth="1"/>
    <col min="9" max="9" width="14.8515625" style="0" customWidth="1"/>
  </cols>
  <sheetData>
    <row r="1" spans="1:9" ht="54.75" customHeight="1">
      <c r="A1" s="20"/>
      <c r="B1" s="20"/>
      <c r="C1" s="20"/>
      <c r="D1" s="20"/>
      <c r="E1" s="15" t="s">
        <v>22</v>
      </c>
      <c r="F1" s="48" t="s">
        <v>42</v>
      </c>
      <c r="G1" s="48"/>
      <c r="H1" s="48"/>
      <c r="I1" s="48"/>
    </row>
    <row r="2" spans="1:9" ht="34.5" customHeight="1">
      <c r="A2" s="21"/>
      <c r="B2" s="49" t="s">
        <v>37</v>
      </c>
      <c r="C2" s="50"/>
      <c r="D2" s="50"/>
      <c r="E2" s="50"/>
      <c r="F2" s="50"/>
      <c r="G2" s="50"/>
      <c r="H2" s="20"/>
      <c r="I2" s="20"/>
    </row>
    <row r="3" spans="1:9" ht="31.5" customHeight="1">
      <c r="A3" s="53" t="s">
        <v>0</v>
      </c>
      <c r="B3" s="53" t="s">
        <v>1</v>
      </c>
      <c r="C3" s="54" t="s">
        <v>15</v>
      </c>
      <c r="D3" s="55"/>
      <c r="E3" s="2" t="s">
        <v>16</v>
      </c>
      <c r="F3" s="53" t="s">
        <v>33</v>
      </c>
      <c r="G3" s="53"/>
      <c r="H3" s="53"/>
      <c r="I3" s="53" t="s">
        <v>5</v>
      </c>
    </row>
    <row r="4" spans="1:9" ht="15.75" customHeight="1">
      <c r="A4" s="53"/>
      <c r="B4" s="53"/>
      <c r="C4" s="56"/>
      <c r="D4" s="57"/>
      <c r="E4" s="2" t="s">
        <v>32</v>
      </c>
      <c r="F4" s="53"/>
      <c r="G4" s="53"/>
      <c r="H4" s="53"/>
      <c r="I4" s="53"/>
    </row>
    <row r="5" spans="1:9" ht="29.25" customHeight="1">
      <c r="A5" s="53"/>
      <c r="B5" s="53"/>
      <c r="C5" s="56"/>
      <c r="D5" s="57"/>
      <c r="E5" s="2">
        <v>2011</v>
      </c>
      <c r="F5" s="2" t="s">
        <v>11</v>
      </c>
      <c r="G5" s="19" t="s">
        <v>6</v>
      </c>
      <c r="H5" s="19" t="s">
        <v>7</v>
      </c>
      <c r="I5" s="53"/>
    </row>
    <row r="6" spans="1:9" ht="12.75" customHeight="1">
      <c r="A6" s="2">
        <v>1</v>
      </c>
      <c r="B6" s="2">
        <v>2</v>
      </c>
      <c r="C6" s="40">
        <v>3</v>
      </c>
      <c r="D6" s="41"/>
      <c r="E6" s="2">
        <v>4</v>
      </c>
      <c r="F6" s="53">
        <v>5</v>
      </c>
      <c r="G6" s="53"/>
      <c r="H6" s="53"/>
      <c r="I6" s="2">
        <v>6</v>
      </c>
    </row>
    <row r="7" spans="1:9" ht="87" customHeight="1">
      <c r="A7" s="28" t="str">
        <f>'приложение 5.1'!A8</f>
        <v>1.</v>
      </c>
      <c r="B7" s="18" t="str">
        <f>'приложение 5.1'!B8</f>
        <v>Осуществление мероприятий по оздоровительной кампании детей, проводимых муниципальными бюджетными образовательными учреждениями</v>
      </c>
      <c r="C7" s="51"/>
      <c r="D7" s="52"/>
      <c r="E7" s="2"/>
      <c r="F7" s="2"/>
      <c r="G7" s="2"/>
      <c r="H7" s="2"/>
      <c r="I7" s="2"/>
    </row>
    <row r="8" spans="1:9" ht="76.5">
      <c r="A8" s="4" t="str">
        <f>'приложение 5.1'!A9</f>
        <v>1.1.</v>
      </c>
      <c r="B8" s="26" t="str">
        <f>'приложение 5.1'!B9</f>
        <v>Осуществление мероприятий по оздоровительной кампании детей, проводимых муниципальными бюджетными образовательными учреждениями</v>
      </c>
      <c r="C8" s="59" t="s">
        <v>31</v>
      </c>
      <c r="D8" s="60"/>
      <c r="E8" s="29">
        <f>'приложение 5.1'!E9</f>
        <v>17346.6</v>
      </c>
      <c r="F8" s="4" t="s">
        <v>14</v>
      </c>
      <c r="G8" s="2">
        <v>4320014</v>
      </c>
      <c r="H8" s="4" t="s">
        <v>18</v>
      </c>
      <c r="I8" s="2" t="s">
        <v>13</v>
      </c>
    </row>
    <row r="9" spans="1:9" ht="63.75" customHeight="1">
      <c r="A9" s="4" t="str">
        <f>'приложение 5.1'!A10</f>
        <v>1.2.</v>
      </c>
      <c r="B9" s="26" t="str">
        <f>'приложение 5.1'!B10</f>
        <v>Организация отдыха детей в каникулярное время</v>
      </c>
      <c r="C9" s="59" t="s">
        <v>30</v>
      </c>
      <c r="D9" s="60"/>
      <c r="E9" s="29">
        <f>'приложение 5.1'!E10</f>
        <v>9989.91299</v>
      </c>
      <c r="F9" s="4" t="s">
        <v>14</v>
      </c>
      <c r="G9" s="2">
        <v>4320014</v>
      </c>
      <c r="H9" s="4" t="s">
        <v>18</v>
      </c>
      <c r="I9" s="2" t="s">
        <v>20</v>
      </c>
    </row>
    <row r="10" spans="1:9" s="37" customFormat="1" ht="12.75" customHeight="1">
      <c r="A10" s="38" t="str">
        <f>'приложение 5.1'!A11</f>
        <v>Итого:</v>
      </c>
      <c r="B10" s="39"/>
      <c r="C10" s="39"/>
      <c r="D10" s="35"/>
      <c r="E10" s="36">
        <f>SUM(E8:E9)</f>
        <v>27336.51299</v>
      </c>
      <c r="F10" s="2"/>
      <c r="G10" s="2"/>
      <c r="H10" s="2"/>
      <c r="I10" s="2"/>
    </row>
    <row r="11" spans="1:9" ht="63.75">
      <c r="A11" s="28" t="str">
        <f>'приложение 5.1'!A12</f>
        <v>2.</v>
      </c>
      <c r="B11" s="18" t="str">
        <f>'приложение 5.1'!B12</f>
        <v>Осуществление мероприятий по оздоровительной кампании детей, проводимых муниципальными автономными учреждениями</v>
      </c>
      <c r="C11" s="40"/>
      <c r="D11" s="41"/>
      <c r="E11" s="29"/>
      <c r="F11" s="2"/>
      <c r="G11" s="2"/>
      <c r="H11" s="2"/>
      <c r="I11" s="2"/>
    </row>
    <row r="12" spans="1:9" ht="63.75">
      <c r="A12" s="4" t="str">
        <f>'приложение 5.1'!A13</f>
        <v>2.1.</v>
      </c>
      <c r="B12" s="26" t="str">
        <f>'приложение 5.1'!B13</f>
        <v>Осуществление мероприятий по оздоровительной кампании детей, проводимых муниципальными автономными учреждениями</v>
      </c>
      <c r="C12" s="59" t="s">
        <v>29</v>
      </c>
      <c r="D12" s="60"/>
      <c r="E12" s="29">
        <f>'приложение 5.1'!E13</f>
        <v>10168.3</v>
      </c>
      <c r="F12" s="4" t="s">
        <v>14</v>
      </c>
      <c r="G12" s="2">
        <v>4320014</v>
      </c>
      <c r="H12" s="4" t="s">
        <v>17</v>
      </c>
      <c r="I12" s="2" t="s">
        <v>13</v>
      </c>
    </row>
    <row r="13" spans="1:9" ht="66.75" customHeight="1">
      <c r="A13" s="4" t="str">
        <f>'приложение 5.1'!A14</f>
        <v>2.2.</v>
      </c>
      <c r="B13" s="26" t="str">
        <f>'приложение 5.1'!B14</f>
        <v>Субсидия на организацию отдыха детей в каникулярное время</v>
      </c>
      <c r="C13" s="59" t="s">
        <v>30</v>
      </c>
      <c r="D13" s="60"/>
      <c r="E13" s="29">
        <f>'приложение 5.1'!E14</f>
        <v>27054.38701</v>
      </c>
      <c r="F13" s="4" t="s">
        <v>14</v>
      </c>
      <c r="G13" s="2">
        <v>4320014</v>
      </c>
      <c r="H13" s="4" t="s">
        <v>17</v>
      </c>
      <c r="I13" s="2" t="s">
        <v>20</v>
      </c>
    </row>
    <row r="14" spans="1:9" s="37" customFormat="1" ht="12.75" customHeight="1">
      <c r="A14" s="38" t="str">
        <f>'приложение 5.1'!A15</f>
        <v>Итого:</v>
      </c>
      <c r="B14" s="39"/>
      <c r="C14" s="39"/>
      <c r="D14" s="35"/>
      <c r="E14" s="36">
        <f>SUM(E12:E13)</f>
        <v>37222.687009999994</v>
      </c>
      <c r="F14" s="2"/>
      <c r="G14" s="2"/>
      <c r="H14" s="2"/>
      <c r="I14" s="2"/>
    </row>
    <row r="15" spans="1:9" ht="12.75" customHeight="1">
      <c r="A15" s="42" t="str">
        <f>'приложение 5.1'!A16</f>
        <v>ВСЕГО:</v>
      </c>
      <c r="B15" s="43"/>
      <c r="C15" s="43"/>
      <c r="D15" s="44"/>
      <c r="E15" s="31">
        <f>ROUNDUP(E10+E14,1)</f>
        <v>64559.2</v>
      </c>
      <c r="F15" s="2"/>
      <c r="G15" s="2"/>
      <c r="H15" s="2"/>
      <c r="I15" s="2"/>
    </row>
    <row r="16" spans="1:9" ht="12.75" customHeight="1">
      <c r="A16" s="45" t="s">
        <v>34</v>
      </c>
      <c r="B16" s="46"/>
      <c r="C16" s="46"/>
      <c r="D16" s="47"/>
      <c r="E16" s="29"/>
      <c r="F16" s="2"/>
      <c r="G16" s="2"/>
      <c r="H16" s="2"/>
      <c r="I16" s="2"/>
    </row>
    <row r="17" spans="1:9" ht="51">
      <c r="A17" s="38" t="s">
        <v>21</v>
      </c>
      <c r="B17" s="39"/>
      <c r="C17" s="39"/>
      <c r="D17" s="35"/>
      <c r="E17" s="36">
        <f>ROUNDUP(E8+E12,1)</f>
        <v>27514.9</v>
      </c>
      <c r="F17" s="2"/>
      <c r="G17" s="2"/>
      <c r="H17" s="2"/>
      <c r="I17" s="2" t="s">
        <v>13</v>
      </c>
    </row>
    <row r="18" spans="1:9" ht="25.5" customHeight="1">
      <c r="A18" s="38" t="s">
        <v>21</v>
      </c>
      <c r="B18" s="39"/>
      <c r="C18" s="39"/>
      <c r="D18" s="35"/>
      <c r="E18" s="36">
        <f>E9+E13</f>
        <v>37044.3</v>
      </c>
      <c r="F18" s="2"/>
      <c r="G18" s="2"/>
      <c r="H18" s="2"/>
      <c r="I18" s="2" t="s">
        <v>20</v>
      </c>
    </row>
    <row r="19" spans="1:9" s="1" customFormat="1" ht="40.5" customHeight="1">
      <c r="A19" s="5"/>
      <c r="B19" s="7"/>
      <c r="C19" s="10"/>
      <c r="D19" s="10"/>
      <c r="E19" s="6"/>
      <c r="F19" s="5"/>
      <c r="G19" s="5"/>
      <c r="H19" s="10"/>
      <c r="I19" s="13"/>
    </row>
    <row r="20" ht="26.25" customHeight="1"/>
    <row r="21" spans="3:5" ht="97.5" customHeight="1">
      <c r="C21" s="16"/>
      <c r="D21" s="58"/>
      <c r="E21" s="58"/>
    </row>
    <row r="22" spans="3:5" ht="97.5" customHeight="1">
      <c r="C22" s="17"/>
      <c r="D22" s="58"/>
      <c r="E22" s="58"/>
    </row>
    <row r="23" spans="3:5" ht="97.5" customHeight="1">
      <c r="C23" s="16"/>
      <c r="D23" s="58"/>
      <c r="E23" s="58"/>
    </row>
    <row r="24" ht="30.75" customHeight="1"/>
    <row r="25" ht="30.75" customHeight="1"/>
    <row r="26" ht="32.25" customHeight="1"/>
    <row r="27" s="1" customFormat="1" ht="15.75" customHeight="1"/>
    <row r="28" s="1" customFormat="1" ht="15.75" customHeight="1"/>
    <row r="29" s="1" customFormat="1" ht="84" customHeight="1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5.75" customHeight="1"/>
    <row r="38" s="1" customFormat="1" ht="15.75" customHeight="1"/>
    <row r="39" s="1" customFormat="1" ht="12.75"/>
    <row r="40" s="1" customFormat="1" ht="15.75" customHeight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5.75" customHeight="1"/>
    <row r="49" s="1" customFormat="1" ht="15.75" customHeight="1"/>
    <row r="50" s="1" customFormat="1" ht="12.75" customHeight="1"/>
    <row r="51" s="1" customFormat="1" ht="47.25" customHeight="1"/>
    <row r="52" s="1" customFormat="1" ht="12.75"/>
    <row r="53" s="1" customFormat="1" ht="12.75"/>
    <row r="54" s="1" customFormat="1" ht="12.75" customHeight="1"/>
    <row r="55" s="1" customFormat="1" ht="12.75" customHeight="1"/>
    <row r="56" s="1" customFormat="1" ht="12.75" customHeight="1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</sheetData>
  <mergeCells count="24">
    <mergeCell ref="F6:H6"/>
    <mergeCell ref="C8:D8"/>
    <mergeCell ref="C9:D9"/>
    <mergeCell ref="C11:D11"/>
    <mergeCell ref="A10:D10"/>
    <mergeCell ref="C7:D7"/>
    <mergeCell ref="F1:I1"/>
    <mergeCell ref="I3:I5"/>
    <mergeCell ref="B2:G2"/>
    <mergeCell ref="F3:H4"/>
    <mergeCell ref="D21:E21"/>
    <mergeCell ref="D22:E22"/>
    <mergeCell ref="D23:E23"/>
    <mergeCell ref="A3:A5"/>
    <mergeCell ref="B3:B5"/>
    <mergeCell ref="C3:D5"/>
    <mergeCell ref="C6:D6"/>
    <mergeCell ref="C12:D12"/>
    <mergeCell ref="C13:D13"/>
    <mergeCell ref="A14:D14"/>
    <mergeCell ref="A15:D15"/>
    <mergeCell ref="A16:D16"/>
    <mergeCell ref="A17:D17"/>
    <mergeCell ref="A18:D1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1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workbookViewId="0" topLeftCell="A1">
      <selection activeCell="G22" sqref="G22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00390625" style="0" customWidth="1"/>
    <col min="4" max="5" width="14.7109375" style="0" customWidth="1"/>
    <col min="6" max="7" width="16.8515625" style="0" customWidth="1"/>
    <col min="8" max="9" width="8.7109375" style="0" customWidth="1"/>
    <col min="10" max="10" width="8.28125" style="0" customWidth="1"/>
    <col min="11" max="11" width="17.421875" style="0" customWidth="1"/>
  </cols>
  <sheetData>
    <row r="1" spans="1:11" ht="41.25" customHeight="1">
      <c r="A1" s="20"/>
      <c r="B1" s="20"/>
      <c r="C1" s="20"/>
      <c r="D1" s="20"/>
      <c r="E1" s="20"/>
      <c r="F1" s="20"/>
      <c r="G1" s="48" t="s">
        <v>41</v>
      </c>
      <c r="H1" s="48"/>
      <c r="I1" s="48"/>
      <c r="J1" s="48"/>
      <c r="K1" s="48"/>
    </row>
    <row r="2" spans="1:11" ht="45.75" customHeight="1">
      <c r="A2" s="21"/>
      <c r="B2" s="49" t="s">
        <v>35</v>
      </c>
      <c r="C2" s="50"/>
      <c r="D2" s="50"/>
      <c r="E2" s="50"/>
      <c r="F2" s="50"/>
      <c r="G2" s="50"/>
      <c r="H2" s="50"/>
      <c r="I2" s="50"/>
      <c r="J2" s="50"/>
      <c r="K2" s="20"/>
    </row>
    <row r="3" spans="1:11" ht="31.5" customHeight="1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/>
      <c r="G3" s="53"/>
      <c r="H3" s="53" t="s">
        <v>33</v>
      </c>
      <c r="I3" s="53"/>
      <c r="J3" s="53"/>
      <c r="K3" s="53" t="s">
        <v>5</v>
      </c>
    </row>
    <row r="4" spans="1:11" ht="15.75" customHeight="1">
      <c r="A4" s="53"/>
      <c r="B4" s="53"/>
      <c r="C4" s="53"/>
      <c r="D4" s="53"/>
      <c r="E4" s="53" t="s">
        <v>32</v>
      </c>
      <c r="F4" s="53"/>
      <c r="G4" s="53"/>
      <c r="H4" s="53"/>
      <c r="I4" s="53"/>
      <c r="J4" s="53"/>
      <c r="K4" s="53"/>
    </row>
    <row r="5" spans="1:11" ht="12.75">
      <c r="A5" s="53"/>
      <c r="B5" s="53"/>
      <c r="C5" s="53"/>
      <c r="D5" s="53"/>
      <c r="E5" s="53">
        <v>2011</v>
      </c>
      <c r="F5" s="53">
        <v>2012</v>
      </c>
      <c r="G5" s="53">
        <v>2013</v>
      </c>
      <c r="H5" s="53" t="s">
        <v>11</v>
      </c>
      <c r="I5" s="69" t="s">
        <v>6</v>
      </c>
      <c r="J5" s="69" t="s">
        <v>7</v>
      </c>
      <c r="K5" s="53"/>
    </row>
    <row r="6" spans="1:11" ht="12.75" customHeight="1">
      <c r="A6" s="53"/>
      <c r="B6" s="53"/>
      <c r="C6" s="53"/>
      <c r="D6" s="53"/>
      <c r="E6" s="53"/>
      <c r="F6" s="53"/>
      <c r="G6" s="53"/>
      <c r="H6" s="53"/>
      <c r="I6" s="69"/>
      <c r="J6" s="69"/>
      <c r="K6" s="53"/>
    </row>
    <row r="7" spans="1:11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53">
        <v>8</v>
      </c>
      <c r="I7" s="53"/>
      <c r="J7" s="53"/>
      <c r="K7" s="2">
        <v>9</v>
      </c>
    </row>
    <row r="8" spans="1:11" ht="38.25">
      <c r="A8" s="3" t="s">
        <v>9</v>
      </c>
      <c r="B8" s="18" t="s">
        <v>36</v>
      </c>
      <c r="C8" s="2"/>
      <c r="D8" s="2"/>
      <c r="E8" s="2"/>
      <c r="F8" s="2"/>
      <c r="G8" s="2"/>
      <c r="H8" s="2"/>
      <c r="I8" s="2"/>
      <c r="J8" s="2"/>
      <c r="K8" s="2"/>
    </row>
    <row r="9" spans="1:11" ht="51.75" customHeight="1">
      <c r="A9" s="25" t="s">
        <v>24</v>
      </c>
      <c r="B9" s="26" t="s">
        <v>36</v>
      </c>
      <c r="C9" s="74" t="s">
        <v>23</v>
      </c>
      <c r="D9" s="74" t="s">
        <v>8</v>
      </c>
      <c r="E9" s="30">
        <v>17346.6</v>
      </c>
      <c r="F9" s="30">
        <v>17009.39</v>
      </c>
      <c r="G9" s="30">
        <f>F9</f>
        <v>17009.39</v>
      </c>
      <c r="H9" s="4" t="s">
        <v>14</v>
      </c>
      <c r="I9" s="2">
        <v>4320014</v>
      </c>
      <c r="J9" s="4" t="s">
        <v>18</v>
      </c>
      <c r="K9" s="2" t="s">
        <v>13</v>
      </c>
    </row>
    <row r="10" spans="1:11" ht="12.75">
      <c r="A10" s="25" t="s">
        <v>25</v>
      </c>
      <c r="B10" s="26" t="s">
        <v>40</v>
      </c>
      <c r="C10" s="75"/>
      <c r="D10" s="75"/>
      <c r="E10" s="30">
        <f>9989.91299</f>
        <v>9989.91299</v>
      </c>
      <c r="F10" s="30">
        <v>13860.3</v>
      </c>
      <c r="G10" s="30">
        <v>13860.3</v>
      </c>
      <c r="H10" s="4" t="s">
        <v>14</v>
      </c>
      <c r="I10" s="2">
        <v>4320014</v>
      </c>
      <c r="J10" s="4" t="s">
        <v>18</v>
      </c>
      <c r="K10" s="2" t="s">
        <v>20</v>
      </c>
    </row>
    <row r="11" spans="1:11" s="37" customFormat="1" ht="12.75">
      <c r="A11" s="70" t="s">
        <v>21</v>
      </c>
      <c r="B11" s="71"/>
      <c r="C11" s="71"/>
      <c r="D11" s="72"/>
      <c r="E11" s="36">
        <f>SUM(E9:E10)</f>
        <v>27336.51299</v>
      </c>
      <c r="F11" s="36">
        <f>SUM(F9:F10)</f>
        <v>30869.69</v>
      </c>
      <c r="G11" s="36">
        <f>SUM(G9:G10)</f>
        <v>30869.69</v>
      </c>
      <c r="H11" s="2"/>
      <c r="I11" s="2"/>
      <c r="J11" s="2"/>
      <c r="K11" s="2"/>
    </row>
    <row r="12" spans="1:11" ht="38.25">
      <c r="A12" s="3" t="s">
        <v>10</v>
      </c>
      <c r="B12" s="18" t="s">
        <v>19</v>
      </c>
      <c r="C12" s="2"/>
      <c r="D12" s="2"/>
      <c r="E12" s="29"/>
      <c r="F12" s="29"/>
      <c r="G12" s="29"/>
      <c r="H12" s="2"/>
      <c r="I12" s="2"/>
      <c r="J12" s="2"/>
      <c r="K12" s="2"/>
    </row>
    <row r="13" spans="1:11" ht="51">
      <c r="A13" s="25" t="s">
        <v>27</v>
      </c>
      <c r="B13" s="27" t="s">
        <v>19</v>
      </c>
      <c r="C13" s="74" t="s">
        <v>23</v>
      </c>
      <c r="D13" s="74" t="s">
        <v>8</v>
      </c>
      <c r="E13" s="30">
        <v>10168.3</v>
      </c>
      <c r="F13" s="30">
        <v>8219</v>
      </c>
      <c r="G13" s="30">
        <v>8219</v>
      </c>
      <c r="H13" s="4" t="s">
        <v>14</v>
      </c>
      <c r="I13" s="2">
        <v>4320014</v>
      </c>
      <c r="J13" s="4" t="s">
        <v>17</v>
      </c>
      <c r="K13" s="2" t="s">
        <v>13</v>
      </c>
    </row>
    <row r="14" spans="1:11" ht="25.5">
      <c r="A14" s="25" t="s">
        <v>28</v>
      </c>
      <c r="B14" s="26" t="s">
        <v>26</v>
      </c>
      <c r="C14" s="75"/>
      <c r="D14" s="75"/>
      <c r="E14" s="30">
        <v>27054.38701</v>
      </c>
      <c r="F14" s="30">
        <v>23184</v>
      </c>
      <c r="G14" s="30">
        <v>23184</v>
      </c>
      <c r="H14" s="4" t="s">
        <v>14</v>
      </c>
      <c r="I14" s="2">
        <v>4320014</v>
      </c>
      <c r="J14" s="4" t="s">
        <v>17</v>
      </c>
      <c r="K14" s="2" t="s">
        <v>20</v>
      </c>
    </row>
    <row r="15" spans="1:11" s="37" customFormat="1" ht="12.75">
      <c r="A15" s="70" t="s">
        <v>21</v>
      </c>
      <c r="B15" s="71"/>
      <c r="C15" s="71"/>
      <c r="D15" s="72"/>
      <c r="E15" s="36">
        <f>SUM(E13:E14)</f>
        <v>37222.687009999994</v>
      </c>
      <c r="F15" s="36">
        <f>SUM(F13:F14)</f>
        <v>31403</v>
      </c>
      <c r="G15" s="36">
        <f>SUM(G13:G14)</f>
        <v>31403</v>
      </c>
      <c r="H15" s="4"/>
      <c r="I15" s="2"/>
      <c r="J15" s="4"/>
      <c r="K15" s="2"/>
    </row>
    <row r="16" spans="1:12" ht="14.25" customHeight="1">
      <c r="A16" s="73" t="s">
        <v>12</v>
      </c>
      <c r="B16" s="73"/>
      <c r="C16" s="73"/>
      <c r="D16" s="73"/>
      <c r="E16" s="32">
        <f>ROUNDUP(E11+E15,1)</f>
        <v>64559.2</v>
      </c>
      <c r="F16" s="32">
        <f>F11+F15</f>
        <v>62272.69</v>
      </c>
      <c r="G16" s="32">
        <f>G11+G15</f>
        <v>62272.69</v>
      </c>
      <c r="H16" s="62"/>
      <c r="I16" s="63"/>
      <c r="J16" s="63"/>
      <c r="K16" s="64"/>
      <c r="L16" s="24"/>
    </row>
    <row r="17" spans="1:13" s="23" customFormat="1" ht="12.75">
      <c r="A17" s="45" t="s">
        <v>34</v>
      </c>
      <c r="B17" s="46"/>
      <c r="C17" s="46"/>
      <c r="D17" s="47"/>
      <c r="E17" s="33"/>
      <c r="F17" s="34"/>
      <c r="G17" s="34"/>
      <c r="H17" s="65"/>
      <c r="I17" s="66"/>
      <c r="J17" s="66"/>
      <c r="K17" s="67"/>
      <c r="L17" s="22"/>
      <c r="M17" s="13"/>
    </row>
    <row r="18" spans="1:11" ht="51">
      <c r="A18" s="68" t="s">
        <v>21</v>
      </c>
      <c r="B18" s="68"/>
      <c r="C18" s="68"/>
      <c r="D18" s="68"/>
      <c r="E18" s="36">
        <f>ROUNDUP(E9+E13,1)</f>
        <v>27514.9</v>
      </c>
      <c r="F18" s="36">
        <f>F9+F13</f>
        <v>25228.39</v>
      </c>
      <c r="G18" s="36">
        <f>G9+G13</f>
        <v>25228.39</v>
      </c>
      <c r="H18" s="61"/>
      <c r="I18" s="61"/>
      <c r="J18" s="61"/>
      <c r="K18" s="2" t="s">
        <v>13</v>
      </c>
    </row>
    <row r="19" spans="1:11" ht="15.75" customHeight="1">
      <c r="A19" s="68" t="s">
        <v>21</v>
      </c>
      <c r="B19" s="68"/>
      <c r="C19" s="68"/>
      <c r="D19" s="68"/>
      <c r="E19" s="36">
        <f>E10+E14</f>
        <v>37044.3</v>
      </c>
      <c r="F19" s="36">
        <f>F10+F14</f>
        <v>37044.3</v>
      </c>
      <c r="G19" s="36">
        <f>G10+G14</f>
        <v>37044.3</v>
      </c>
      <c r="H19" s="61"/>
      <c r="I19" s="61"/>
      <c r="J19" s="61"/>
      <c r="K19" s="2" t="s">
        <v>20</v>
      </c>
    </row>
    <row r="20" ht="44.25" customHeight="1"/>
    <row r="21" ht="15" customHeight="1"/>
    <row r="22" ht="15.75" customHeight="1"/>
    <row r="23" ht="79.5" customHeight="1"/>
    <row r="24" ht="30.75" customHeight="1"/>
    <row r="25" ht="30.75" customHeight="1"/>
    <row r="26" ht="26.25" customHeight="1"/>
    <row r="27" ht="78" customHeight="1"/>
    <row r="28" ht="83.25" customHeight="1"/>
    <row r="29" ht="97.5" customHeight="1"/>
    <row r="30" ht="30.75" customHeight="1"/>
    <row r="31" ht="30.75" customHeight="1"/>
    <row r="32" ht="32.25" customHeight="1"/>
    <row r="33" s="1" customFormat="1" ht="15.75" customHeight="1"/>
    <row r="34" s="1" customFormat="1" ht="15.75" customHeight="1"/>
    <row r="35" s="1" customFormat="1" ht="84" customHeight="1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5.75" customHeight="1"/>
    <row r="44" s="1" customFormat="1" ht="15.75" customHeight="1"/>
    <row r="45" s="1" customFormat="1" ht="12.75"/>
    <row r="46" s="1" customFormat="1" ht="15.75" customHeight="1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5.75" customHeight="1"/>
    <row r="55" s="1" customFormat="1" ht="15.75" customHeight="1"/>
    <row r="56" s="1" customFormat="1" ht="12.75"/>
    <row r="57" s="1" customFormat="1" ht="47.25" customHeight="1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</sheetData>
  <mergeCells count="31">
    <mergeCell ref="A15:D15"/>
    <mergeCell ref="A16:D16"/>
    <mergeCell ref="A3:A6"/>
    <mergeCell ref="B3:B6"/>
    <mergeCell ref="C3:C6"/>
    <mergeCell ref="D3:D6"/>
    <mergeCell ref="C9:C10"/>
    <mergeCell ref="D9:D10"/>
    <mergeCell ref="C13:C14"/>
    <mergeCell ref="D13:D14"/>
    <mergeCell ref="E3:G3"/>
    <mergeCell ref="E4:G4"/>
    <mergeCell ref="E5:E6"/>
    <mergeCell ref="A11:D11"/>
    <mergeCell ref="H7:J7"/>
    <mergeCell ref="B2:J2"/>
    <mergeCell ref="G1:K1"/>
    <mergeCell ref="K3:K6"/>
    <mergeCell ref="F5:F6"/>
    <mergeCell ref="G5:G6"/>
    <mergeCell ref="I5:I6"/>
    <mergeCell ref="J5:J6"/>
    <mergeCell ref="H3:J4"/>
    <mergeCell ref="H5:H6"/>
    <mergeCell ref="H18:J18"/>
    <mergeCell ref="H19:J19"/>
    <mergeCell ref="A17:D17"/>
    <mergeCell ref="H16:K16"/>
    <mergeCell ref="H17:K17"/>
    <mergeCell ref="A18:D18"/>
    <mergeCell ref="A19:D1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2011-12-22T05:12:31Z</cp:lastPrinted>
  <dcterms:created xsi:type="dcterms:W3CDTF">1996-10-08T23:32:33Z</dcterms:created>
  <dcterms:modified xsi:type="dcterms:W3CDTF">2012-05-05T07:51:18Z</dcterms:modified>
  <cp:category/>
  <cp:version/>
  <cp:contentType/>
  <cp:contentStatus/>
</cp:coreProperties>
</file>