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приложение 2.4" sheetId="1" r:id="rId1"/>
    <sheet name="приложение 2.3" sheetId="2" r:id="rId2"/>
    <sheet name="приложение 2.2" sheetId="3" r:id="rId3"/>
    <sheet name="приложение 2.1" sheetId="4" r:id="rId4"/>
  </sheets>
  <definedNames>
    <definedName name="_xlnm.Print_Titles" localSheetId="3">'приложение 2.1'!$3:$5</definedName>
    <definedName name="_xlnm.Print_Titles" localSheetId="2">'приложение 2.2'!$3:$5</definedName>
    <definedName name="_xlnm.Print_Titles" localSheetId="1">'приложение 2.3'!$5:$7</definedName>
    <definedName name="_xlnm.Print_Area" localSheetId="2">'приложение 2.2'!$A$1:$J$23</definedName>
    <definedName name="_xlnm.Print_Area" localSheetId="0">'приложение 2.4'!$A$1:$J$15</definedName>
  </definedNames>
  <calcPr fullCalcOnLoad="1"/>
</workbook>
</file>

<file path=xl/sharedStrings.xml><?xml version="1.0" encoding="utf-8"?>
<sst xmlns="http://schemas.openxmlformats.org/spreadsheetml/2006/main" count="163" uniqueCount="42">
  <si>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</si>
  <si>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</si>
  <si>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</si>
  <si>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</si>
  <si>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</si>
  <si>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</si>
  <si>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</si>
  <si>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</si>
  <si>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</si>
  <si>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</si>
  <si>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2.</t>
  </si>
  <si>
    <t>Раздел, подраздел</t>
  </si>
  <si>
    <t>Итого:</t>
  </si>
  <si>
    <t>0702</t>
  </si>
  <si>
    <t>001</t>
  </si>
  <si>
    <t>ВСЕГО:</t>
  </si>
  <si>
    <t>Бюджет муниципального образования "Город Томск"</t>
  </si>
  <si>
    <t>Объем реализации</t>
  </si>
  <si>
    <t xml:space="preserve">Обеспечение деятельности 1 оздоровительного образовательного учреждения санаторного типа </t>
  </si>
  <si>
    <t xml:space="preserve"> </t>
  </si>
  <si>
    <t>005</t>
  </si>
  <si>
    <t>007</t>
  </si>
  <si>
    <t>013</t>
  </si>
  <si>
    <t>085</t>
  </si>
  <si>
    <t>011</t>
  </si>
  <si>
    <t xml:space="preserve">Осуществление регулярной деятельности  муниципального казенного оздоровительного образовательного учреждения санаторного типа для детей, нуждающихся в длительном лечении  </t>
  </si>
  <si>
    <t>из них</t>
  </si>
  <si>
    <t>(т. р.)</t>
  </si>
  <si>
    <t>Коды бюджетной классификации</t>
  </si>
  <si>
    <t>Сумма (т.р.)</t>
  </si>
  <si>
    <t>2012-2014</t>
  </si>
  <si>
    <t>Финансовое обеспечение  муниципального задания на оказание муниципальных услуг (выполнение работ) муниципальными бюджетными и автономными образовательными учреждениями</t>
  </si>
  <si>
    <t>Обеспечение деятельности 65 образовательных учреждений</t>
  </si>
  <si>
    <t>Областной бюджет (прогноз)</t>
  </si>
  <si>
    <t xml:space="preserve">Приложение 2.1
к ведомственной целевой программе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
</t>
  </si>
  <si>
    <t xml:space="preserve">Перечень 
программных мероприятий ведомственной целевой программы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
</t>
  </si>
  <si>
    <t xml:space="preserve">Приложение 2.2
к ведомственной целевой программе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2012 год
</t>
  </si>
  <si>
    <t xml:space="preserve"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2012 год
</t>
  </si>
  <si>
    <t>Приложение 2.3
к ведомственной целевой программе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2013 год</t>
  </si>
  <si>
    <t xml:space="preserve"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2013 год
</t>
  </si>
  <si>
    <t>Приложение 2.4
к ведомственной целевой программе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2014 год</t>
  </si>
  <si>
    <t xml:space="preserve"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2014 год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</si>
</sst>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_-* #,##0.000_р_._-;\-* #,##0.000_р_._-;_-* &quot;-&quot;???_р_._-;_-@_-"/>
    <numFmt numFmtId="177" formatCode="#,##0.000_ ;\-#,##0.000\ "/>
    <numFmt numFmtId="178" formatCode="0.0"/>
    <numFmt numFmtId="179" formatCode="[$€-2]\ ###,000_);[Red]\([$€-2]\ ###,000\)"/>
    <numFmt numFmtId="180" formatCode="_-* #,##0.000000_р_._-;\-* #,##0.000000_р_._-;_-* &quot;-&quot;??????_р_._-;_-@_-"/>
    <numFmt numFmtId="181" formatCode="#,##0.0_ ;\-#,##0.0\ "/>
    <numFmt numFmtId="182" formatCode="#,##0.0"/>
  </numFmts>
  <fonts count="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0" fontId="0" fillId="0" borderId="0" xfId="0" applyAlignment="1">
      <alignment/>
    </xf>
    <xf numFmtId="43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177" fontId="0" fillId="0" borderId="0" xfId="0" applyNumberFormat="1" applyBorder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justify" vertical="top"/>
    </xf>
    <xf numFmtId="43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/>
    </xf>
    <xf numFmtId="4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vertical="top" wrapText="1"/>
    </xf>
    <xf numFmtId="176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182" fontId="3" fillId="0" borderId="1" xfId="0" applyNumberFormat="1" applyFont="1" applyFill="1" applyBorder="1" applyAlignment="1">
      <alignment horizontal="right" vertical="top" wrapText="1"/>
    </xf>
    <xf numFmtId="182" fontId="7" fillId="0" borderId="1" xfId="0" applyNumberFormat="1" applyFont="1" applyBorder="1" applyAlignment="1">
      <alignment horizontal="right" vertical="top" wrapText="1"/>
    </xf>
    <xf numFmtId="182" fontId="1" fillId="0" borderId="0" xfId="0" applyNumberFormat="1" applyFont="1" applyBorder="1" applyAlignment="1">
      <alignment horizontal="right" vertical="top"/>
    </xf>
    <xf numFmtId="182" fontId="3" fillId="0" borderId="1" xfId="0" applyNumberFormat="1" applyFont="1" applyBorder="1" applyAlignment="1">
      <alignment horizontal="right" vertical="top"/>
    </xf>
    <xf numFmtId="182" fontId="3" fillId="2" borderId="1" xfId="0" applyNumberFormat="1" applyFont="1" applyFill="1" applyBorder="1" applyAlignment="1">
      <alignment horizontal="right" vertical="top"/>
    </xf>
    <xf numFmtId="182" fontId="3" fillId="0" borderId="1" xfId="0" applyNumberFormat="1" applyFont="1" applyBorder="1" applyAlignment="1">
      <alignment horizontal="right" vertical="top" wrapText="1"/>
    </xf>
    <xf numFmtId="182" fontId="3" fillId="0" borderId="1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left" vertical="top"/>
    </xf>
    <xf numFmtId="182" fontId="3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182" fontId="3" fillId="0" borderId="1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85" zoomScaleSheetLayoutView="85" workbookViewId="0" topLeftCell="A1">
      <selection activeCell="N4" sqref="N4"/>
    </sheetView>
  </sheetViews>
  <sheetFormatPr defaultColWidth="9.140625" defaultRowHeight="12.75"/>
  <cols>
    <col min="1" max="1" width="3.8515625" style="3" customWidth="1"/>
    <col min="2" max="2" width="48.8515625" style="3" customWidth="1"/>
    <col min="3" max="3" width="9.140625" style="3" customWidth="1"/>
    <col min="4" max="4" width="14.7109375" style="3" customWidth="1"/>
    <col min="5" max="5" width="13.7109375" style="3" customWidth="1"/>
    <col min="6" max="6" width="9.57421875" style="3" bestFit="1" customWidth="1"/>
    <col min="7" max="7" width="5.28125" style="3" hidden="1" customWidth="1"/>
    <col min="8" max="8" width="8.7109375" style="3" customWidth="1"/>
    <col min="9" max="9" width="8.8515625" style="3" customWidth="1"/>
    <col min="10" max="10" width="17.421875" style="3" customWidth="1"/>
    <col min="11" max="16384" width="9.140625" style="3" customWidth="1"/>
  </cols>
  <sheetData>
    <row r="1" spans="1:11" ht="116.25" customHeight="1">
      <c r="A1"/>
      <c r="B1"/>
      <c r="C1"/>
      <c r="D1"/>
      <c r="E1" s="17"/>
      <c r="F1" s="65" t="s">
        <v>40</v>
      </c>
      <c r="G1" s="65"/>
      <c r="H1" s="65"/>
      <c r="I1" s="65"/>
      <c r="J1" s="65"/>
      <c r="K1" s="9"/>
    </row>
    <row r="2" spans="1:11" ht="22.5" customHeight="1">
      <c r="A2" s="1"/>
      <c r="B2" s="66" t="s">
        <v>41</v>
      </c>
      <c r="C2" s="67"/>
      <c r="D2" s="67"/>
      <c r="E2" s="67"/>
      <c r="F2" s="67"/>
      <c r="G2" s="67"/>
      <c r="H2" s="67"/>
      <c r="I2" s="67"/>
      <c r="J2" s="67"/>
      <c r="K2"/>
    </row>
    <row r="3" spans="1:11" ht="18.75">
      <c r="A3" s="2"/>
      <c r="B3" s="67"/>
      <c r="C3" s="67"/>
      <c r="D3" s="67"/>
      <c r="E3" s="67"/>
      <c r="F3" s="67"/>
      <c r="G3" s="67"/>
      <c r="H3" s="67"/>
      <c r="I3" s="67"/>
      <c r="J3" s="67"/>
      <c r="K3"/>
    </row>
    <row r="4" spans="1:11" ht="36" customHeight="1">
      <c r="A4" s="2"/>
      <c r="B4" s="67"/>
      <c r="C4" s="67"/>
      <c r="D4" s="67"/>
      <c r="E4" s="67"/>
      <c r="F4" s="67"/>
      <c r="G4" s="67"/>
      <c r="H4" s="67"/>
      <c r="I4" s="67"/>
      <c r="J4" s="67"/>
      <c r="K4"/>
    </row>
    <row r="5" spans="1:11" ht="24" customHeight="1">
      <c r="A5" s="68" t="s">
        <v>0</v>
      </c>
      <c r="B5" s="68" t="s">
        <v>1</v>
      </c>
      <c r="C5" s="69" t="s">
        <v>17</v>
      </c>
      <c r="D5" s="70"/>
      <c r="E5" s="73" t="s">
        <v>29</v>
      </c>
      <c r="F5" s="68" t="s">
        <v>28</v>
      </c>
      <c r="G5" s="68"/>
      <c r="H5" s="68"/>
      <c r="I5" s="68"/>
      <c r="J5" s="68" t="s">
        <v>5</v>
      </c>
      <c r="K5"/>
    </row>
    <row r="6" spans="1:11" ht="12.75">
      <c r="A6" s="68"/>
      <c r="B6" s="68"/>
      <c r="C6" s="71"/>
      <c r="D6" s="72"/>
      <c r="E6" s="74"/>
      <c r="F6" s="68"/>
      <c r="G6" s="68"/>
      <c r="H6" s="68"/>
      <c r="I6" s="68"/>
      <c r="J6" s="68"/>
      <c r="K6"/>
    </row>
    <row r="7" spans="1:11" ht="31.5" customHeight="1">
      <c r="A7" s="68"/>
      <c r="B7" s="68"/>
      <c r="C7" s="71"/>
      <c r="D7" s="72"/>
      <c r="E7" s="8">
        <v>2014</v>
      </c>
      <c r="F7" s="68" t="s">
        <v>11</v>
      </c>
      <c r="G7" s="68"/>
      <c r="H7" s="38" t="s">
        <v>6</v>
      </c>
      <c r="I7" s="38" t="s">
        <v>7</v>
      </c>
      <c r="J7" s="68"/>
      <c r="K7" s="75"/>
    </row>
    <row r="8" spans="1:11" ht="15.75" customHeight="1">
      <c r="A8" s="4">
        <v>1</v>
      </c>
      <c r="B8" s="4">
        <v>2</v>
      </c>
      <c r="C8" s="81">
        <v>3</v>
      </c>
      <c r="D8" s="82"/>
      <c r="E8" s="4">
        <v>4</v>
      </c>
      <c r="F8" s="68">
        <v>5</v>
      </c>
      <c r="G8" s="68"/>
      <c r="H8" s="68"/>
      <c r="I8" s="68"/>
      <c r="J8" s="4">
        <v>6</v>
      </c>
      <c r="K8" s="75"/>
    </row>
    <row r="9" spans="1:11" ht="31.5" customHeight="1">
      <c r="A9" s="89" t="s">
        <v>9</v>
      </c>
      <c r="B9" s="83" t="str">
        <f>'приложение 2.1'!B7</f>
        <v>Финансовое обеспечение  муниципального задания на оказание муниципальных услуг (выполнение работ) муниципальными бюджетными и автономными образовательными учреждениями</v>
      </c>
      <c r="C9" s="61" t="str">
        <f>'приложение 2.3'!C9:D9</f>
        <v>Обеспечение деятельности 65 образовательных учреждений</v>
      </c>
      <c r="D9" s="62"/>
      <c r="E9" s="46">
        <f>'приложение 2.1'!G7</f>
        <v>147522</v>
      </c>
      <c r="F9" s="80" t="s">
        <v>13</v>
      </c>
      <c r="G9" s="80"/>
      <c r="H9" s="4">
        <v>4219911</v>
      </c>
      <c r="I9" s="5" t="str">
        <f>'приложение 2.1'!K7</f>
        <v>001</v>
      </c>
      <c r="J9" s="84" t="s">
        <v>16</v>
      </c>
      <c r="K9" s="75"/>
    </row>
    <row r="10" spans="1:11" ht="31.5" customHeight="1">
      <c r="A10" s="90"/>
      <c r="B10" s="60"/>
      <c r="C10" s="63"/>
      <c r="D10" s="64"/>
      <c r="E10" s="46">
        <f>'приложение 2.1'!G8</f>
        <v>14738.4</v>
      </c>
      <c r="F10" s="5" t="s">
        <v>13</v>
      </c>
      <c r="G10" s="5"/>
      <c r="H10" s="4">
        <v>4229911</v>
      </c>
      <c r="I10" s="5" t="str">
        <f>'приложение 2.1'!K8</f>
        <v>001</v>
      </c>
      <c r="J10" s="85"/>
      <c r="K10" s="6"/>
    </row>
    <row r="11" spans="1:11" ht="14.25" customHeight="1">
      <c r="A11" s="86" t="s">
        <v>12</v>
      </c>
      <c r="B11" s="87"/>
      <c r="C11" s="87"/>
      <c r="D11" s="88"/>
      <c r="E11" s="56">
        <f>SUM(E9:E10)</f>
        <v>162260.4</v>
      </c>
      <c r="F11" s="5"/>
      <c r="G11" s="5"/>
      <c r="H11" s="4"/>
      <c r="I11" s="5"/>
      <c r="J11" s="5"/>
      <c r="K11" s="6"/>
    </row>
    <row r="12" spans="1:10" s="59" customFormat="1" ht="12.75">
      <c r="A12" s="76" t="s">
        <v>15</v>
      </c>
      <c r="B12" s="76"/>
      <c r="C12" s="76"/>
      <c r="D12" s="76"/>
      <c r="E12" s="47">
        <f>E11</f>
        <v>162260.4</v>
      </c>
      <c r="F12" s="77"/>
      <c r="G12" s="78"/>
      <c r="H12" s="78"/>
      <c r="I12" s="78"/>
      <c r="J12" s="79"/>
    </row>
    <row r="13" spans="1:10" ht="15.75">
      <c r="A13" s="53" t="s">
        <v>26</v>
      </c>
      <c r="B13" s="11"/>
      <c r="C13" s="12"/>
      <c r="D13" s="13"/>
      <c r="E13" s="48"/>
      <c r="F13" s="10"/>
      <c r="G13" s="12"/>
      <c r="H13" s="10"/>
      <c r="I13" s="12"/>
      <c r="J13" s="15"/>
    </row>
    <row r="14" spans="1:10" ht="51">
      <c r="A14" s="91" t="s">
        <v>12</v>
      </c>
      <c r="B14" s="92"/>
      <c r="C14" s="92"/>
      <c r="D14" s="93"/>
      <c r="E14" s="52">
        <f>E9+E10</f>
        <v>162260.4</v>
      </c>
      <c r="F14" s="94"/>
      <c r="G14" s="95"/>
      <c r="H14" s="95"/>
      <c r="I14" s="96"/>
      <c r="J14" s="20" t="s">
        <v>16</v>
      </c>
    </row>
    <row r="15" spans="1:10" ht="25.5">
      <c r="A15" s="91" t="s">
        <v>12</v>
      </c>
      <c r="B15" s="92"/>
      <c r="C15" s="92"/>
      <c r="D15" s="93"/>
      <c r="E15" s="52">
        <v>0</v>
      </c>
      <c r="F15" s="94"/>
      <c r="G15" s="95"/>
      <c r="H15" s="95"/>
      <c r="I15" s="96"/>
      <c r="J15" s="20" t="s">
        <v>33</v>
      </c>
    </row>
    <row r="16" spans="1:10" ht="12.7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2.7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.7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2.7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2.7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2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2.7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2.7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2.7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2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2.7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2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2.7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2.7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2.7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2.7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2.7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2.7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2.7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2.7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2.7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2.7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2.7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2.7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2.7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2.7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2.7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2.7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2.7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2.7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2.7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2.7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2.7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2.7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2.7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2.75">
      <c r="A52" s="14"/>
      <c r="B52" s="14"/>
      <c r="C52" s="14"/>
      <c r="D52" s="14"/>
      <c r="E52" s="14"/>
      <c r="F52" s="14"/>
      <c r="G52" s="14"/>
      <c r="H52" s="14"/>
      <c r="I52" s="14"/>
      <c r="J52" s="14"/>
    </row>
  </sheetData>
  <mergeCells count="24">
    <mergeCell ref="A11:D11"/>
    <mergeCell ref="A9:A10"/>
    <mergeCell ref="A15:D15"/>
    <mergeCell ref="F15:I15"/>
    <mergeCell ref="F14:I14"/>
    <mergeCell ref="A14:D14"/>
    <mergeCell ref="K7:K9"/>
    <mergeCell ref="A12:D12"/>
    <mergeCell ref="F12:J12"/>
    <mergeCell ref="F9:G9"/>
    <mergeCell ref="A5:A7"/>
    <mergeCell ref="C8:D8"/>
    <mergeCell ref="F8:I8"/>
    <mergeCell ref="B9:B10"/>
    <mergeCell ref="C9:D10"/>
    <mergeCell ref="J9:J10"/>
    <mergeCell ref="F1:J1"/>
    <mergeCell ref="B2:J4"/>
    <mergeCell ref="B5:B7"/>
    <mergeCell ref="C5:D7"/>
    <mergeCell ref="J5:J7"/>
    <mergeCell ref="F7:G7"/>
    <mergeCell ref="E5:E6"/>
    <mergeCell ref="F5:I6"/>
  </mergeCells>
  <printOptions horizontalCentered="1"/>
  <pageMargins left="0" right="0" top="0" bottom="0" header="0.5118110236220472" footer="0.5118110236220472"/>
  <pageSetup fitToHeight="3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85" zoomScaleSheetLayoutView="85" workbookViewId="0" topLeftCell="A1">
      <selection activeCell="N4" sqref="N4"/>
    </sheetView>
  </sheetViews>
  <sheetFormatPr defaultColWidth="9.140625" defaultRowHeight="12.75"/>
  <cols>
    <col min="1" max="1" width="3.8515625" style="0" customWidth="1"/>
    <col min="2" max="2" width="48.8515625" style="0" customWidth="1"/>
    <col min="4" max="4" width="14.7109375" style="0" customWidth="1"/>
    <col min="5" max="5" width="15.421875" style="0" bestFit="1" customWidth="1"/>
    <col min="6" max="6" width="1.7109375" style="0" hidden="1" customWidth="1"/>
    <col min="7" max="7" width="8.8515625" style="0" customWidth="1"/>
    <col min="8" max="8" width="8.57421875" style="0" customWidth="1"/>
    <col min="9" max="9" width="9.421875" style="0" customWidth="1"/>
    <col min="10" max="10" width="14.57421875" style="0" customWidth="1"/>
    <col min="12" max="12" width="16.00390625" style="0" bestFit="1" customWidth="1"/>
  </cols>
  <sheetData>
    <row r="1" spans="5:13" ht="92.25" customHeight="1">
      <c r="E1" s="17"/>
      <c r="F1" s="65" t="s">
        <v>38</v>
      </c>
      <c r="G1" s="65"/>
      <c r="H1" s="65"/>
      <c r="I1" s="65"/>
      <c r="J1" s="65"/>
      <c r="K1" s="14"/>
      <c r="L1" s="14"/>
      <c r="M1" s="14"/>
    </row>
    <row r="2" spans="1:13" ht="15.75">
      <c r="A2" s="1"/>
      <c r="B2" s="66" t="s">
        <v>39</v>
      </c>
      <c r="C2" s="67"/>
      <c r="D2" s="67"/>
      <c r="E2" s="67"/>
      <c r="F2" s="67"/>
      <c r="G2" s="67"/>
      <c r="H2" s="67"/>
      <c r="I2" s="67"/>
      <c r="J2" s="67"/>
      <c r="K2" s="14"/>
      <c r="L2" s="14"/>
      <c r="M2" s="14"/>
    </row>
    <row r="3" spans="1:13" ht="28.5" customHeight="1">
      <c r="A3" s="2"/>
      <c r="B3" s="67"/>
      <c r="C3" s="67"/>
      <c r="D3" s="67"/>
      <c r="E3" s="67"/>
      <c r="F3" s="67"/>
      <c r="G3" s="67"/>
      <c r="H3" s="67"/>
      <c r="I3" s="67"/>
      <c r="J3" s="67"/>
      <c r="K3" s="14"/>
      <c r="L3" s="14"/>
      <c r="M3" s="14"/>
    </row>
    <row r="4" spans="1:13" ht="33.75" customHeight="1">
      <c r="A4" s="2"/>
      <c r="B4" s="67"/>
      <c r="C4" s="67"/>
      <c r="D4" s="67"/>
      <c r="E4" s="67"/>
      <c r="F4" s="67"/>
      <c r="G4" s="67"/>
      <c r="H4" s="67"/>
      <c r="I4" s="67"/>
      <c r="J4" s="67"/>
      <c r="K4" s="14"/>
      <c r="L4" s="14"/>
      <c r="M4" s="14"/>
    </row>
    <row r="5" spans="1:13" ht="15.75" customHeight="1">
      <c r="A5" s="68" t="s">
        <v>0</v>
      </c>
      <c r="B5" s="68" t="s">
        <v>1</v>
      </c>
      <c r="C5" s="69" t="s">
        <v>17</v>
      </c>
      <c r="D5" s="70"/>
      <c r="E5" s="73" t="s">
        <v>29</v>
      </c>
      <c r="F5" s="68" t="s">
        <v>28</v>
      </c>
      <c r="G5" s="68"/>
      <c r="H5" s="68"/>
      <c r="I5" s="68"/>
      <c r="J5" s="68" t="s">
        <v>5</v>
      </c>
      <c r="K5" s="14"/>
      <c r="L5" s="14"/>
      <c r="M5" s="14"/>
    </row>
    <row r="6" spans="1:13" ht="26.25" customHeight="1">
      <c r="A6" s="68"/>
      <c r="B6" s="68"/>
      <c r="C6" s="71"/>
      <c r="D6" s="72"/>
      <c r="E6" s="74"/>
      <c r="F6" s="68"/>
      <c r="G6" s="68"/>
      <c r="H6" s="68"/>
      <c r="I6" s="68"/>
      <c r="J6" s="68"/>
      <c r="K6" s="14"/>
      <c r="L6" s="14"/>
      <c r="M6" s="14"/>
    </row>
    <row r="7" spans="1:13" ht="25.5">
      <c r="A7" s="68"/>
      <c r="B7" s="68"/>
      <c r="C7" s="71"/>
      <c r="D7" s="72"/>
      <c r="E7" s="8">
        <v>2013</v>
      </c>
      <c r="F7" s="68" t="s">
        <v>11</v>
      </c>
      <c r="G7" s="68"/>
      <c r="H7" s="38" t="s">
        <v>6</v>
      </c>
      <c r="I7" s="38" t="s">
        <v>7</v>
      </c>
      <c r="J7" s="68"/>
      <c r="K7" s="14"/>
      <c r="L7" s="14"/>
      <c r="M7" s="14"/>
    </row>
    <row r="8" spans="1:13" ht="15.75" customHeight="1">
      <c r="A8" s="4">
        <v>1</v>
      </c>
      <c r="B8" s="4">
        <v>2</v>
      </c>
      <c r="C8" s="81">
        <v>3</v>
      </c>
      <c r="D8" s="82"/>
      <c r="E8" s="4">
        <v>4</v>
      </c>
      <c r="F8" s="68">
        <v>5</v>
      </c>
      <c r="G8" s="68"/>
      <c r="H8" s="68"/>
      <c r="I8" s="68"/>
      <c r="J8" s="4">
        <v>6</v>
      </c>
      <c r="K8" s="14"/>
      <c r="L8" s="14"/>
      <c r="M8" s="14"/>
    </row>
    <row r="9" spans="1:13" ht="39.75" customHeight="1">
      <c r="A9" s="89" t="s">
        <v>9</v>
      </c>
      <c r="B9" s="83" t="str">
        <f>'приложение 2.1'!B7</f>
        <v>Финансовое обеспечение  муниципального задания на оказание муниципальных услуг (выполнение работ) муниципальными бюджетными и автономными образовательными учреждениями</v>
      </c>
      <c r="C9" s="61" t="str">
        <f>'приложение 2.2'!C6:D6</f>
        <v>Обеспечение деятельности 65 образовательных учреждений</v>
      </c>
      <c r="D9" s="62"/>
      <c r="E9" s="46">
        <f>'приложение 2.1'!F7</f>
        <v>147521.9</v>
      </c>
      <c r="F9" s="80" t="s">
        <v>13</v>
      </c>
      <c r="G9" s="80"/>
      <c r="H9" s="4">
        <v>4219911</v>
      </c>
      <c r="I9" s="5" t="str">
        <f>'приложение 2.1'!K7</f>
        <v>001</v>
      </c>
      <c r="J9" s="84" t="s">
        <v>16</v>
      </c>
      <c r="K9" s="14"/>
      <c r="L9" s="14"/>
      <c r="M9" s="14"/>
    </row>
    <row r="10" spans="1:13" ht="43.5" customHeight="1">
      <c r="A10" s="90"/>
      <c r="B10" s="60"/>
      <c r="C10" s="63"/>
      <c r="D10" s="64"/>
      <c r="E10" s="46">
        <f>'приложение 2.1'!F8</f>
        <v>14738.4</v>
      </c>
      <c r="F10" s="5" t="s">
        <v>13</v>
      </c>
      <c r="G10" s="5" t="s">
        <v>13</v>
      </c>
      <c r="H10" s="4">
        <v>4229911</v>
      </c>
      <c r="I10" s="5" t="str">
        <f>'приложение 2.1'!K8</f>
        <v>001</v>
      </c>
      <c r="J10" s="85"/>
      <c r="K10" s="14"/>
      <c r="L10" s="14"/>
      <c r="M10" s="14"/>
    </row>
    <row r="11" spans="1:13" ht="37.5" customHeight="1">
      <c r="A11" s="90"/>
      <c r="B11" s="60"/>
      <c r="C11" s="63"/>
      <c r="D11" s="64"/>
      <c r="E11" s="46">
        <f>'приложение 2.1'!F9</f>
        <v>843475.2</v>
      </c>
      <c r="F11" s="5" t="s">
        <v>13</v>
      </c>
      <c r="G11" s="5" t="s">
        <v>13</v>
      </c>
      <c r="H11" s="4">
        <v>4219911</v>
      </c>
      <c r="I11" s="5" t="str">
        <f>'приложение 2.1'!K9</f>
        <v>005</v>
      </c>
      <c r="J11" s="97" t="s">
        <v>33</v>
      </c>
      <c r="K11" s="14"/>
      <c r="L11" s="14"/>
      <c r="M11" s="14"/>
    </row>
    <row r="12" spans="1:13" ht="38.25" customHeight="1">
      <c r="A12" s="90"/>
      <c r="B12" s="60"/>
      <c r="C12" s="63"/>
      <c r="D12" s="64"/>
      <c r="E12" s="46">
        <f>'приложение 2.1'!F10</f>
        <v>18025.216</v>
      </c>
      <c r="F12" s="5" t="s">
        <v>13</v>
      </c>
      <c r="G12" s="5" t="s">
        <v>13</v>
      </c>
      <c r="H12" s="4">
        <v>4229911</v>
      </c>
      <c r="I12" s="5" t="str">
        <f>'приложение 2.1'!K10</f>
        <v>005</v>
      </c>
      <c r="J12" s="98"/>
      <c r="K12" s="14"/>
      <c r="L12" s="14"/>
      <c r="M12" s="14"/>
    </row>
    <row r="13" spans="1:13" ht="40.5" customHeight="1">
      <c r="A13" s="90"/>
      <c r="B13" s="60"/>
      <c r="C13" s="63"/>
      <c r="D13" s="64"/>
      <c r="E13" s="46">
        <f>'приложение 2.1'!F11</f>
        <v>50296.4</v>
      </c>
      <c r="F13" s="5" t="s">
        <v>13</v>
      </c>
      <c r="G13" s="5" t="s">
        <v>13</v>
      </c>
      <c r="H13" s="4">
        <v>4219911</v>
      </c>
      <c r="I13" s="5" t="str">
        <f>'приложение 2.1'!K11</f>
        <v>007</v>
      </c>
      <c r="J13" s="98"/>
      <c r="K13" s="14"/>
      <c r="L13" s="14"/>
      <c r="M13" s="14"/>
    </row>
    <row r="14" spans="1:13" ht="40.5" customHeight="1">
      <c r="A14" s="90"/>
      <c r="B14" s="60"/>
      <c r="C14" s="63"/>
      <c r="D14" s="64"/>
      <c r="E14" s="46">
        <f>'приложение 2.1'!F12</f>
        <v>908.801</v>
      </c>
      <c r="F14" s="5"/>
      <c r="G14" s="5" t="s">
        <v>13</v>
      </c>
      <c r="H14" s="4">
        <v>4229911</v>
      </c>
      <c r="I14" s="5" t="str">
        <f>'приложение 2.1'!K12</f>
        <v>007</v>
      </c>
      <c r="J14" s="98"/>
      <c r="K14" s="14"/>
      <c r="L14" s="14"/>
      <c r="M14" s="14"/>
    </row>
    <row r="15" spans="1:13" ht="40.5" customHeight="1">
      <c r="A15" s="90"/>
      <c r="B15" s="60"/>
      <c r="C15" s="63"/>
      <c r="D15" s="64"/>
      <c r="E15" s="46">
        <f>'приложение 2.1'!F13</f>
        <v>2682</v>
      </c>
      <c r="F15" s="5"/>
      <c r="G15" s="5" t="s">
        <v>13</v>
      </c>
      <c r="H15" s="4">
        <v>4219911</v>
      </c>
      <c r="I15" s="5" t="str">
        <f>'приложение 2.1'!K13</f>
        <v>013</v>
      </c>
      <c r="J15" s="98"/>
      <c r="K15" s="14"/>
      <c r="L15" s="14"/>
      <c r="M15" s="14"/>
    </row>
    <row r="16" spans="1:13" ht="40.5" customHeight="1">
      <c r="A16" s="90"/>
      <c r="B16" s="60"/>
      <c r="C16" s="63"/>
      <c r="D16" s="64"/>
      <c r="E16" s="46">
        <f>'приложение 2.1'!F15</f>
        <v>4582</v>
      </c>
      <c r="F16" s="5"/>
      <c r="G16" s="5" t="s">
        <v>13</v>
      </c>
      <c r="H16" s="4">
        <v>4219911</v>
      </c>
      <c r="I16" s="5" t="str">
        <f>'приложение 2.1'!K15</f>
        <v>085</v>
      </c>
      <c r="J16" s="98"/>
      <c r="K16" s="14"/>
      <c r="L16" s="14"/>
      <c r="M16" s="14"/>
    </row>
    <row r="17" spans="1:13" ht="50.25" customHeight="1">
      <c r="A17" s="104"/>
      <c r="B17" s="105"/>
      <c r="C17" s="100"/>
      <c r="D17" s="101"/>
      <c r="E17" s="46">
        <f>'приложение 2.1'!F16</f>
        <v>903.5</v>
      </c>
      <c r="F17" s="5"/>
      <c r="G17" s="5" t="s">
        <v>13</v>
      </c>
      <c r="H17" s="4">
        <v>4229911</v>
      </c>
      <c r="I17" s="5" t="str">
        <f>'приложение 2.1'!K16</f>
        <v>085</v>
      </c>
      <c r="J17" s="99"/>
      <c r="K17" s="14"/>
      <c r="L17" s="14"/>
      <c r="M17" s="14"/>
    </row>
    <row r="18" spans="1:13" ht="18.75" customHeight="1">
      <c r="A18" s="86" t="s">
        <v>12</v>
      </c>
      <c r="B18" s="87"/>
      <c r="C18" s="87"/>
      <c r="D18" s="88"/>
      <c r="E18" s="56">
        <f>SUM(E9:E17)</f>
        <v>1083133.417</v>
      </c>
      <c r="F18" s="5"/>
      <c r="G18" s="5"/>
      <c r="H18" s="4"/>
      <c r="I18" s="5"/>
      <c r="J18" s="5"/>
      <c r="K18" s="14"/>
      <c r="L18" s="14"/>
      <c r="M18" s="14"/>
    </row>
    <row r="19" spans="1:13" ht="54.75" customHeight="1">
      <c r="A19" s="89" t="s">
        <v>10</v>
      </c>
      <c r="B19" s="83" t="str">
        <f>'приложение 2.1'!B18</f>
        <v>Осуществление регулярной деятельности  муниципального казенного оздоровительного образовательного учреждения санаторного типа для детей, нуждающихся в длительном лечении  </v>
      </c>
      <c r="C19" s="61" t="s">
        <v>18</v>
      </c>
      <c r="D19" s="62"/>
      <c r="E19" s="51">
        <f>'приложение 2.1'!F18</f>
        <v>21993.3</v>
      </c>
      <c r="F19" s="5" t="s">
        <v>13</v>
      </c>
      <c r="G19" s="5" t="s">
        <v>13</v>
      </c>
      <c r="H19" s="4">
        <v>4219911</v>
      </c>
      <c r="I19" s="5" t="str">
        <f>'приложение 2.1'!K18</f>
        <v>011</v>
      </c>
      <c r="J19" s="102" t="s">
        <v>33</v>
      </c>
      <c r="K19" s="14"/>
      <c r="L19" s="14"/>
      <c r="M19" s="14"/>
    </row>
    <row r="20" spans="1:13" ht="53.25" customHeight="1">
      <c r="A20" s="104"/>
      <c r="B20" s="105"/>
      <c r="C20" s="100"/>
      <c r="D20" s="101"/>
      <c r="E20" s="51">
        <f>'приложение 2.1'!F19</f>
        <v>281.32</v>
      </c>
      <c r="F20" s="7" t="s">
        <v>13</v>
      </c>
      <c r="G20" s="5" t="s">
        <v>13</v>
      </c>
      <c r="H20" s="4">
        <v>4219911</v>
      </c>
      <c r="I20" s="5" t="str">
        <f>'приложение 2.1'!K19</f>
        <v>007</v>
      </c>
      <c r="J20" s="103"/>
      <c r="K20" s="14"/>
      <c r="L20" s="14"/>
      <c r="M20" s="14"/>
    </row>
    <row r="21" spans="1:13" ht="15" customHeight="1">
      <c r="A21" s="86" t="s">
        <v>12</v>
      </c>
      <c r="B21" s="87"/>
      <c r="C21" s="87"/>
      <c r="D21" s="88"/>
      <c r="E21" s="56">
        <f>SUM(E19:E20)</f>
        <v>22274.62</v>
      </c>
      <c r="F21" s="5"/>
      <c r="G21" s="5"/>
      <c r="H21" s="4"/>
      <c r="I21" s="5"/>
      <c r="J21" s="5"/>
      <c r="K21" s="14"/>
      <c r="L21" s="14"/>
      <c r="M21" s="14"/>
    </row>
    <row r="22" spans="1:13" s="55" customFormat="1" ht="12.75">
      <c r="A22" s="76" t="s">
        <v>15</v>
      </c>
      <c r="B22" s="76"/>
      <c r="C22" s="76"/>
      <c r="D22" s="76"/>
      <c r="E22" s="47">
        <f>E18+E21</f>
        <v>1105408.037</v>
      </c>
      <c r="F22" s="77"/>
      <c r="G22" s="78"/>
      <c r="H22" s="78"/>
      <c r="I22" s="78"/>
      <c r="J22" s="79"/>
      <c r="K22" s="58"/>
      <c r="L22" s="58"/>
      <c r="M22" s="58"/>
    </row>
    <row r="23" spans="1:13" ht="15.75">
      <c r="A23" s="53" t="s">
        <v>26</v>
      </c>
      <c r="B23" s="11"/>
      <c r="C23" s="12"/>
      <c r="D23" s="13"/>
      <c r="E23" s="48"/>
      <c r="F23" s="10"/>
      <c r="G23" s="12"/>
      <c r="H23" s="10"/>
      <c r="I23" s="12"/>
      <c r="J23" s="15"/>
      <c r="K23" s="14"/>
      <c r="L23" s="14"/>
      <c r="M23" s="14"/>
    </row>
    <row r="24" spans="1:13" ht="51">
      <c r="A24" s="91" t="s">
        <v>12</v>
      </c>
      <c r="B24" s="92"/>
      <c r="C24" s="92"/>
      <c r="D24" s="93"/>
      <c r="E24" s="52">
        <f>E9+E10</f>
        <v>162260.3</v>
      </c>
      <c r="F24" s="94"/>
      <c r="G24" s="95"/>
      <c r="H24" s="95"/>
      <c r="I24" s="96"/>
      <c r="J24" s="20" t="s">
        <v>16</v>
      </c>
      <c r="K24" s="14"/>
      <c r="L24" s="14"/>
      <c r="M24" s="14"/>
    </row>
    <row r="25" spans="1:13" ht="38.25">
      <c r="A25" s="91" t="s">
        <v>12</v>
      </c>
      <c r="B25" s="92"/>
      <c r="C25" s="92"/>
      <c r="D25" s="93"/>
      <c r="E25" s="52">
        <f>E11+E12+E13+E14+E15+E16+E17+E19+E20</f>
        <v>943147.737</v>
      </c>
      <c r="F25" s="94"/>
      <c r="G25" s="95"/>
      <c r="H25" s="95"/>
      <c r="I25" s="96"/>
      <c r="J25" s="20" t="s">
        <v>33</v>
      </c>
      <c r="K25" s="14"/>
      <c r="L25" s="14"/>
      <c r="M25" s="14"/>
    </row>
    <row r="26" spans="1:13" ht="12.75">
      <c r="A26" s="34"/>
      <c r="B26" s="34"/>
      <c r="C26" s="34"/>
      <c r="D26" s="34"/>
      <c r="E26" s="33"/>
      <c r="F26" s="31"/>
      <c r="G26" s="31"/>
      <c r="H26" s="30"/>
      <c r="I26" s="31"/>
      <c r="J26" s="31"/>
      <c r="K26" s="14"/>
      <c r="L26" s="14"/>
      <c r="M26" s="14"/>
    </row>
    <row r="27" spans="1:13" ht="12.75">
      <c r="A27" s="34"/>
      <c r="B27" s="34"/>
      <c r="C27" s="34"/>
      <c r="D27" s="34"/>
      <c r="E27" s="33"/>
      <c r="F27" s="31"/>
      <c r="G27" s="31"/>
      <c r="H27" s="31"/>
      <c r="I27" s="31"/>
      <c r="J27" s="31"/>
      <c r="K27" s="14"/>
      <c r="L27" s="14"/>
      <c r="M27" s="14"/>
    </row>
    <row r="28" spans="1:13" ht="15.75">
      <c r="A28" s="10"/>
      <c r="B28" s="11"/>
      <c r="C28" s="12"/>
      <c r="D28" s="13"/>
      <c r="E28" s="16"/>
      <c r="F28" s="10"/>
      <c r="G28" s="12"/>
      <c r="H28" s="10"/>
      <c r="I28" s="12"/>
      <c r="J28" s="14"/>
      <c r="K28" s="14"/>
      <c r="L28" s="14"/>
      <c r="M28" s="14"/>
    </row>
    <row r="29" spans="1:13" ht="15.75">
      <c r="A29" s="29"/>
      <c r="B29" s="29"/>
      <c r="C29" s="29"/>
      <c r="D29" s="29"/>
      <c r="E29" s="37"/>
      <c r="F29" s="10"/>
      <c r="G29" s="10"/>
      <c r="H29" s="10"/>
      <c r="I29" s="10"/>
      <c r="J29" s="36"/>
      <c r="K29" s="14"/>
      <c r="L29" s="14"/>
      <c r="M29" s="14"/>
    </row>
    <row r="30" spans="1:13" ht="15.75">
      <c r="A30" s="29"/>
      <c r="B30" s="29"/>
      <c r="C30" s="29"/>
      <c r="D30" s="29"/>
      <c r="E30" s="37"/>
      <c r="F30" s="10"/>
      <c r="G30" s="10"/>
      <c r="H30" s="10"/>
      <c r="I30" s="10"/>
      <c r="J30" s="36"/>
      <c r="K30" s="14"/>
      <c r="L30" s="14"/>
      <c r="M30" s="14"/>
    </row>
    <row r="31" spans="1:13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2.75">
      <c r="A48" s="14"/>
      <c r="B48" s="31"/>
      <c r="C48" s="32"/>
      <c r="D48" s="30"/>
      <c r="E48" s="30"/>
      <c r="F48" s="35"/>
      <c r="G48" s="31"/>
      <c r="H48" s="31"/>
      <c r="I48" s="30"/>
      <c r="J48" s="31"/>
      <c r="K48" s="36"/>
      <c r="L48" s="14"/>
      <c r="M48" s="14"/>
    </row>
    <row r="49" spans="1:13" ht="12.75">
      <c r="A49" s="14"/>
      <c r="B49" s="31"/>
      <c r="C49" s="32"/>
      <c r="D49" s="30"/>
      <c r="E49" s="30"/>
      <c r="F49" s="35"/>
      <c r="G49" s="31"/>
      <c r="H49" s="31"/>
      <c r="I49" s="30"/>
      <c r="J49" s="31"/>
      <c r="K49" s="36"/>
      <c r="L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0" ht="12.7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2.7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12.7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2.7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2.7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2.7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12.75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12.75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2.7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12.7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12.7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2.7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ht="12.7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12.75">
      <c r="A64" s="17"/>
      <c r="B64" s="17"/>
      <c r="C64" s="17"/>
      <c r="D64" s="17"/>
      <c r="E64" s="17"/>
      <c r="F64" s="17"/>
      <c r="G64" s="17"/>
      <c r="H64" s="17"/>
      <c r="I64" s="17"/>
      <c r="J64" s="17"/>
    </row>
  </sheetData>
  <mergeCells count="29">
    <mergeCell ref="A21:D21"/>
    <mergeCell ref="A22:D22"/>
    <mergeCell ref="A5:A7"/>
    <mergeCell ref="B5:B7"/>
    <mergeCell ref="C5:D7"/>
    <mergeCell ref="C9:D17"/>
    <mergeCell ref="A9:A17"/>
    <mergeCell ref="B9:B17"/>
    <mergeCell ref="A25:D25"/>
    <mergeCell ref="F25:I25"/>
    <mergeCell ref="F22:J22"/>
    <mergeCell ref="A24:D24"/>
    <mergeCell ref="F24:I24"/>
    <mergeCell ref="J9:J10"/>
    <mergeCell ref="F8:I8"/>
    <mergeCell ref="C8:D8"/>
    <mergeCell ref="F1:J1"/>
    <mergeCell ref="B2:J4"/>
    <mergeCell ref="F5:I6"/>
    <mergeCell ref="J5:J7"/>
    <mergeCell ref="F7:G7"/>
    <mergeCell ref="E5:E6"/>
    <mergeCell ref="F9:G9"/>
    <mergeCell ref="J11:J17"/>
    <mergeCell ref="C19:D20"/>
    <mergeCell ref="J19:J20"/>
    <mergeCell ref="A18:D18"/>
    <mergeCell ref="A19:A20"/>
    <mergeCell ref="B19:B20"/>
  </mergeCells>
  <printOptions horizontalCentered="1"/>
  <pageMargins left="0" right="0" top="0" bottom="0" header="0.5118110236220472" footer="0.5118110236220472"/>
  <pageSetup horizontalDpi="600" verticalDpi="600" orientation="landscape" paperSize="9" scale="95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="85" zoomScaleSheetLayoutView="85" workbookViewId="0" topLeftCell="A1">
      <selection activeCell="L2" sqref="L2"/>
    </sheetView>
  </sheetViews>
  <sheetFormatPr defaultColWidth="9.140625" defaultRowHeight="12.75"/>
  <cols>
    <col min="1" max="1" width="3.8515625" style="3" customWidth="1"/>
    <col min="2" max="2" width="48.8515625" style="3" customWidth="1"/>
    <col min="3" max="3" width="9.140625" style="3" customWidth="1"/>
    <col min="4" max="4" width="14.7109375" style="3" customWidth="1"/>
    <col min="5" max="5" width="13.7109375" style="3" customWidth="1"/>
    <col min="6" max="6" width="9.140625" style="3" customWidth="1"/>
    <col min="7" max="7" width="5.28125" style="3" hidden="1" customWidth="1"/>
    <col min="8" max="8" width="8.7109375" style="3" customWidth="1"/>
    <col min="9" max="9" width="9.8515625" style="3" customWidth="1"/>
    <col min="10" max="10" width="17.421875" style="3" customWidth="1"/>
    <col min="11" max="16384" width="9.140625" style="3" customWidth="1"/>
  </cols>
  <sheetData>
    <row r="1" spans="1:11" s="44" customFormat="1" ht="112.5" customHeight="1">
      <c r="A1" s="42"/>
      <c r="B1" s="42"/>
      <c r="C1" s="42"/>
      <c r="D1" s="42"/>
      <c r="E1" s="42"/>
      <c r="F1" s="65" t="s">
        <v>36</v>
      </c>
      <c r="G1" s="65"/>
      <c r="H1" s="65"/>
      <c r="I1" s="65"/>
      <c r="J1" s="65"/>
      <c r="K1" s="9"/>
    </row>
    <row r="2" spans="1:11" s="44" customFormat="1" ht="65.25" customHeight="1">
      <c r="A2" s="43"/>
      <c r="B2" s="106" t="s">
        <v>37</v>
      </c>
      <c r="C2" s="107"/>
      <c r="D2" s="107"/>
      <c r="E2" s="107"/>
      <c r="F2" s="107"/>
      <c r="G2" s="107"/>
      <c r="H2" s="107"/>
      <c r="I2" s="107"/>
      <c r="J2" s="107"/>
      <c r="K2" s="42"/>
    </row>
    <row r="3" spans="1:11" s="44" customFormat="1" ht="30.75" customHeight="1">
      <c r="A3" s="68" t="s">
        <v>0</v>
      </c>
      <c r="B3" s="68" t="s">
        <v>1</v>
      </c>
      <c r="C3" s="69" t="s">
        <v>17</v>
      </c>
      <c r="D3" s="70"/>
      <c r="E3" s="8" t="s">
        <v>29</v>
      </c>
      <c r="F3" s="68" t="s">
        <v>28</v>
      </c>
      <c r="G3" s="68"/>
      <c r="H3" s="68"/>
      <c r="I3" s="68"/>
      <c r="J3" s="68" t="s">
        <v>5</v>
      </c>
      <c r="K3" s="42"/>
    </row>
    <row r="4" spans="1:11" s="44" customFormat="1" ht="25.5">
      <c r="A4" s="68"/>
      <c r="B4" s="68"/>
      <c r="C4" s="71"/>
      <c r="D4" s="72"/>
      <c r="E4" s="8">
        <v>2012</v>
      </c>
      <c r="F4" s="68" t="s">
        <v>11</v>
      </c>
      <c r="G4" s="68"/>
      <c r="H4" s="38" t="s">
        <v>6</v>
      </c>
      <c r="I4" s="38" t="s">
        <v>7</v>
      </c>
      <c r="J4" s="68"/>
      <c r="K4" s="75"/>
    </row>
    <row r="5" spans="1:11" s="44" customFormat="1" ht="13.5" customHeight="1">
      <c r="A5" s="4">
        <v>1</v>
      </c>
      <c r="B5" s="4">
        <v>2</v>
      </c>
      <c r="C5" s="81">
        <v>3</v>
      </c>
      <c r="D5" s="82"/>
      <c r="E5" s="4">
        <v>4</v>
      </c>
      <c r="F5" s="68">
        <v>5</v>
      </c>
      <c r="G5" s="68"/>
      <c r="H5" s="68"/>
      <c r="I5" s="68"/>
      <c r="J5" s="4">
        <v>6</v>
      </c>
      <c r="K5" s="75"/>
    </row>
    <row r="6" spans="1:11" s="44" customFormat="1" ht="36.75" customHeight="1">
      <c r="A6" s="89" t="s">
        <v>9</v>
      </c>
      <c r="B6" s="83" t="str">
        <f>'приложение 2.1'!B7</f>
        <v>Финансовое обеспечение  муниципального задания на оказание муниципальных услуг (выполнение работ) муниципальными бюджетными и автономными образовательными учреждениями</v>
      </c>
      <c r="C6" s="61" t="s">
        <v>32</v>
      </c>
      <c r="D6" s="62"/>
      <c r="E6" s="46">
        <f>'приложение 2.1'!E7</f>
        <v>148054.9</v>
      </c>
      <c r="F6" s="80" t="s">
        <v>13</v>
      </c>
      <c r="G6" s="80"/>
      <c r="H6" s="4">
        <v>4219911</v>
      </c>
      <c r="I6" s="5" t="str">
        <f>'приложение 2.1'!K7</f>
        <v>001</v>
      </c>
      <c r="J6" s="84" t="s">
        <v>16</v>
      </c>
      <c r="K6" s="6"/>
    </row>
    <row r="7" spans="1:11" s="44" customFormat="1" ht="36.75" customHeight="1">
      <c r="A7" s="90"/>
      <c r="B7" s="60"/>
      <c r="C7" s="63"/>
      <c r="D7" s="64"/>
      <c r="E7" s="46">
        <f>'приложение 2.1'!E8</f>
        <v>13748.2</v>
      </c>
      <c r="F7" s="5" t="s">
        <v>13</v>
      </c>
      <c r="G7" s="5"/>
      <c r="H7" s="4">
        <v>4229911</v>
      </c>
      <c r="I7" s="5" t="str">
        <f>'приложение 2.1'!K8</f>
        <v>001</v>
      </c>
      <c r="J7" s="85"/>
      <c r="K7" s="6"/>
    </row>
    <row r="8" spans="1:11" s="44" customFormat="1" ht="41.25" customHeight="1">
      <c r="A8" s="90"/>
      <c r="B8" s="60"/>
      <c r="C8" s="63"/>
      <c r="D8" s="64"/>
      <c r="E8" s="46">
        <f>'приложение 2.1'!E9</f>
        <v>843475.184</v>
      </c>
      <c r="F8" s="5" t="s">
        <v>13</v>
      </c>
      <c r="G8" s="5" t="s">
        <v>13</v>
      </c>
      <c r="H8" s="4">
        <v>4219911</v>
      </c>
      <c r="I8" s="5" t="str">
        <f>'приложение 2.1'!K9</f>
        <v>005</v>
      </c>
      <c r="J8" s="97" t="s">
        <v>33</v>
      </c>
      <c r="K8" s="6"/>
    </row>
    <row r="9" spans="1:12" s="42" customFormat="1" ht="41.25" customHeight="1">
      <c r="A9" s="90"/>
      <c r="B9" s="60"/>
      <c r="C9" s="63"/>
      <c r="D9" s="64"/>
      <c r="E9" s="46">
        <f>'приложение 2.1'!E10</f>
        <v>18025.216</v>
      </c>
      <c r="F9" s="5" t="s">
        <v>13</v>
      </c>
      <c r="G9" s="5"/>
      <c r="H9" s="4">
        <v>4229911</v>
      </c>
      <c r="I9" s="5" t="str">
        <f>'приложение 2.1'!K10</f>
        <v>005</v>
      </c>
      <c r="J9" s="98"/>
      <c r="K9" s="44"/>
      <c r="L9" s="44"/>
    </row>
    <row r="10" spans="1:12" s="42" customFormat="1" ht="44.25" customHeight="1">
      <c r="A10" s="90"/>
      <c r="B10" s="60"/>
      <c r="C10" s="63"/>
      <c r="D10" s="64"/>
      <c r="E10" s="46">
        <f>'приложение 2.1'!E11</f>
        <v>50296.22</v>
      </c>
      <c r="F10" s="5" t="s">
        <v>13</v>
      </c>
      <c r="G10" s="18"/>
      <c r="H10" s="4">
        <v>4219911</v>
      </c>
      <c r="I10" s="5" t="str">
        <f>'приложение 2.1'!K11</f>
        <v>007</v>
      </c>
      <c r="J10" s="98"/>
      <c r="K10" s="44"/>
      <c r="L10" s="44"/>
    </row>
    <row r="11" spans="1:12" s="42" customFormat="1" ht="44.25" customHeight="1">
      <c r="A11" s="90"/>
      <c r="B11" s="60"/>
      <c r="C11" s="63"/>
      <c r="D11" s="64"/>
      <c r="E11" s="46">
        <f>'приложение 2.1'!E12</f>
        <v>908.801</v>
      </c>
      <c r="F11" s="5" t="s">
        <v>13</v>
      </c>
      <c r="G11" s="5"/>
      <c r="H11" s="4">
        <v>4229911</v>
      </c>
      <c r="I11" s="5" t="str">
        <f>'приложение 2.1'!K12</f>
        <v>007</v>
      </c>
      <c r="J11" s="98"/>
      <c r="K11" s="44"/>
      <c r="L11" s="44"/>
    </row>
    <row r="12" spans="1:12" s="42" customFormat="1" ht="39.75" customHeight="1">
      <c r="A12" s="90"/>
      <c r="B12" s="60"/>
      <c r="C12" s="63"/>
      <c r="D12" s="64"/>
      <c r="E12" s="46">
        <f>'приложение 2.1'!E13</f>
        <v>2615.9</v>
      </c>
      <c r="F12" s="5" t="s">
        <v>13</v>
      </c>
      <c r="G12" s="18"/>
      <c r="H12" s="4">
        <v>4219911</v>
      </c>
      <c r="I12" s="5" t="str">
        <f>'приложение 2.1'!K13</f>
        <v>013</v>
      </c>
      <c r="J12" s="98"/>
      <c r="K12" s="44"/>
      <c r="L12" s="44"/>
    </row>
    <row r="13" spans="1:12" s="42" customFormat="1" ht="39.75" customHeight="1">
      <c r="A13" s="90"/>
      <c r="B13" s="60"/>
      <c r="C13" s="63"/>
      <c r="D13" s="64"/>
      <c r="E13" s="46">
        <f>'приложение 2.1'!E14</f>
        <v>0.1</v>
      </c>
      <c r="F13" s="5" t="s">
        <v>13</v>
      </c>
      <c r="G13" s="5"/>
      <c r="H13" s="4">
        <v>4229911</v>
      </c>
      <c r="I13" s="5" t="str">
        <f>'приложение 2.1'!K14</f>
        <v>013</v>
      </c>
      <c r="J13" s="98"/>
      <c r="K13" s="44"/>
      <c r="L13" s="44"/>
    </row>
    <row r="14" spans="1:12" s="42" customFormat="1" ht="39.75" customHeight="1">
      <c r="A14" s="90"/>
      <c r="B14" s="60"/>
      <c r="C14" s="63"/>
      <c r="D14" s="64"/>
      <c r="E14" s="46">
        <f>'приложение 2.1'!E15</f>
        <v>4598.502</v>
      </c>
      <c r="F14" s="5" t="s">
        <v>13</v>
      </c>
      <c r="G14" s="18"/>
      <c r="H14" s="4">
        <v>4219911</v>
      </c>
      <c r="I14" s="5" t="str">
        <f>'приложение 2.1'!K15</f>
        <v>085</v>
      </c>
      <c r="J14" s="98"/>
      <c r="K14" s="44"/>
      <c r="L14" s="44"/>
    </row>
    <row r="15" spans="1:12" s="42" customFormat="1" ht="54" customHeight="1">
      <c r="A15" s="104"/>
      <c r="B15" s="105"/>
      <c r="C15" s="100"/>
      <c r="D15" s="101"/>
      <c r="E15" s="46">
        <f>'приложение 2.1'!E16</f>
        <v>819.098</v>
      </c>
      <c r="F15" s="5" t="s">
        <v>13</v>
      </c>
      <c r="G15" s="5"/>
      <c r="H15" s="4">
        <v>4229911</v>
      </c>
      <c r="I15" s="5" t="str">
        <f>'приложение 2.1'!K16</f>
        <v>085</v>
      </c>
      <c r="J15" s="99"/>
      <c r="K15" s="44"/>
      <c r="L15" s="44"/>
    </row>
    <row r="16" spans="1:11" s="44" customFormat="1" ht="14.25" customHeight="1">
      <c r="A16" s="86" t="s">
        <v>12</v>
      </c>
      <c r="B16" s="88"/>
      <c r="C16" s="81"/>
      <c r="D16" s="82"/>
      <c r="E16" s="56">
        <f>SUM(E6:E15)</f>
        <v>1082542.121</v>
      </c>
      <c r="F16" s="5"/>
      <c r="G16" s="5"/>
      <c r="H16" s="4"/>
      <c r="I16" s="5"/>
      <c r="J16" s="5"/>
      <c r="K16" s="6"/>
    </row>
    <row r="17" spans="1:13" s="42" customFormat="1" ht="66.75" customHeight="1">
      <c r="A17" s="89" t="s">
        <v>10</v>
      </c>
      <c r="B17" s="83" t="str">
        <f>'приложение 2.1'!B18</f>
        <v>Осуществление регулярной деятельности  муниципального казенного оздоровительного образовательного учреждения санаторного типа для детей, нуждающихся в длительном лечении  </v>
      </c>
      <c r="C17" s="61" t="s">
        <v>18</v>
      </c>
      <c r="D17" s="62"/>
      <c r="E17" s="51">
        <f>'приложение 2.1'!E18</f>
        <v>21993.3</v>
      </c>
      <c r="F17" s="5" t="s">
        <v>13</v>
      </c>
      <c r="G17" s="5" t="s">
        <v>13</v>
      </c>
      <c r="H17" s="4">
        <v>4219911</v>
      </c>
      <c r="I17" s="5" t="str">
        <f>'приложение 2.1'!K18</f>
        <v>011</v>
      </c>
      <c r="J17" s="102" t="s">
        <v>33</v>
      </c>
      <c r="M17" s="44"/>
    </row>
    <row r="18" spans="1:13" s="42" customFormat="1" ht="63" customHeight="1">
      <c r="A18" s="104"/>
      <c r="B18" s="105"/>
      <c r="C18" s="100"/>
      <c r="D18" s="101"/>
      <c r="E18" s="51">
        <f>'приложение 2.1'!E19</f>
        <v>281.29</v>
      </c>
      <c r="F18" s="7" t="s">
        <v>13</v>
      </c>
      <c r="G18" s="5" t="s">
        <v>13</v>
      </c>
      <c r="H18" s="4">
        <v>4219911</v>
      </c>
      <c r="I18" s="5" t="str">
        <f>'приложение 2.1'!K19</f>
        <v>007</v>
      </c>
      <c r="J18" s="103"/>
      <c r="M18" s="44"/>
    </row>
    <row r="19" spans="1:10" s="44" customFormat="1" ht="12.75" customHeight="1">
      <c r="A19" s="86" t="s">
        <v>12</v>
      </c>
      <c r="B19" s="87"/>
      <c r="C19" s="87"/>
      <c r="D19" s="88"/>
      <c r="E19" s="56">
        <f>SUM(E17:E18)</f>
        <v>22274.59</v>
      </c>
      <c r="F19" s="5"/>
      <c r="G19" s="5"/>
      <c r="H19" s="4"/>
      <c r="I19" s="5"/>
      <c r="J19" s="5"/>
    </row>
    <row r="20" spans="1:10" s="57" customFormat="1" ht="12" customHeight="1">
      <c r="A20" s="76" t="s">
        <v>15</v>
      </c>
      <c r="B20" s="76"/>
      <c r="C20" s="76"/>
      <c r="D20" s="76"/>
      <c r="E20" s="47">
        <f>E16+E19</f>
        <v>1104816.7110000001</v>
      </c>
      <c r="F20" s="77"/>
      <c r="G20" s="78"/>
      <c r="H20" s="78"/>
      <c r="I20" s="78"/>
      <c r="J20" s="79"/>
    </row>
    <row r="21" spans="1:10" s="44" customFormat="1" ht="15.75">
      <c r="A21" s="53" t="s">
        <v>26</v>
      </c>
      <c r="B21" s="11"/>
      <c r="C21" s="12"/>
      <c r="D21" s="13"/>
      <c r="E21" s="48"/>
      <c r="F21" s="10"/>
      <c r="G21" s="12"/>
      <c r="H21" s="10"/>
      <c r="I21" s="12"/>
      <c r="J21" s="45"/>
    </row>
    <row r="22" spans="1:10" s="44" customFormat="1" ht="51">
      <c r="A22" s="91" t="s">
        <v>12</v>
      </c>
      <c r="B22" s="92"/>
      <c r="C22" s="92"/>
      <c r="D22" s="93"/>
      <c r="E22" s="49">
        <f>E6+E7</f>
        <v>161803.1</v>
      </c>
      <c r="F22" s="94"/>
      <c r="G22" s="95"/>
      <c r="H22" s="95"/>
      <c r="I22" s="96"/>
      <c r="J22" s="4" t="s">
        <v>16</v>
      </c>
    </row>
    <row r="23" spans="1:10" s="44" customFormat="1" ht="25.5">
      <c r="A23" s="91" t="s">
        <v>12</v>
      </c>
      <c r="B23" s="92"/>
      <c r="C23" s="92"/>
      <c r="D23" s="93"/>
      <c r="E23" s="49">
        <f>E8+E9+E10+E11+E12+E13+E14+E15+E17+E18</f>
        <v>943013.611</v>
      </c>
      <c r="F23" s="94"/>
      <c r="G23" s="95"/>
      <c r="H23" s="95"/>
      <c r="I23" s="96"/>
      <c r="J23" s="4" t="s">
        <v>33</v>
      </c>
    </row>
    <row r="24" ht="12.75">
      <c r="E24" s="3" t="s">
        <v>19</v>
      </c>
    </row>
    <row r="55" spans="2:3" ht="12.75">
      <c r="B55" s="27"/>
      <c r="C55" s="28"/>
    </row>
    <row r="56" spans="2:3" ht="12.75">
      <c r="B56" s="27"/>
      <c r="C56" s="28"/>
    </row>
  </sheetData>
  <mergeCells count="30">
    <mergeCell ref="J6:J7"/>
    <mergeCell ref="J8:J15"/>
    <mergeCell ref="J17:J18"/>
    <mergeCell ref="F6:G6"/>
    <mergeCell ref="B17:B18"/>
    <mergeCell ref="A19:D19"/>
    <mergeCell ref="A16:B16"/>
    <mergeCell ref="C16:D16"/>
    <mergeCell ref="C17:D18"/>
    <mergeCell ref="A17:A18"/>
    <mergeCell ref="F1:J1"/>
    <mergeCell ref="B2:J2"/>
    <mergeCell ref="F3:I3"/>
    <mergeCell ref="J3:J4"/>
    <mergeCell ref="K4:K5"/>
    <mergeCell ref="F4:G4"/>
    <mergeCell ref="C5:D5"/>
    <mergeCell ref="F5:I5"/>
    <mergeCell ref="A3:A4"/>
    <mergeCell ref="B3:B4"/>
    <mergeCell ref="C3:D4"/>
    <mergeCell ref="C6:D15"/>
    <mergeCell ref="B6:B15"/>
    <mergeCell ref="A6:A15"/>
    <mergeCell ref="F22:I22"/>
    <mergeCell ref="F23:I23"/>
    <mergeCell ref="F20:J20"/>
    <mergeCell ref="A22:D22"/>
    <mergeCell ref="A23:D23"/>
    <mergeCell ref="A20:D20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8" r:id="rId1"/>
  <rowBreaks count="1" manualBreakCount="1">
    <brk id="1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42"/>
  <sheetViews>
    <sheetView view="pageBreakPreview" zoomScale="85" zoomScaleSheetLayoutView="85" workbookViewId="0" topLeftCell="A1">
      <selection activeCell="N3" sqref="N3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1.28125" style="0" customWidth="1"/>
    <col min="4" max="4" width="15.8515625" style="0" customWidth="1"/>
    <col min="5" max="5" width="16.00390625" style="0" bestFit="1" customWidth="1"/>
    <col min="6" max="6" width="16.8515625" style="0" customWidth="1"/>
    <col min="7" max="7" width="15.7109375" style="0" customWidth="1"/>
    <col min="8" max="8" width="9.57421875" style="0" customWidth="1"/>
    <col min="9" max="9" width="0.71875" style="0" hidden="1" customWidth="1"/>
    <col min="10" max="10" width="8.7109375" style="0" customWidth="1"/>
    <col min="11" max="11" width="8.8515625" style="0" customWidth="1"/>
    <col min="12" max="12" width="17.421875" style="0" customWidth="1"/>
    <col min="13" max="13" width="10.140625" style="0" bestFit="1" customWidth="1"/>
    <col min="14" max="14" width="10.28125" style="0" bestFit="1" customWidth="1"/>
    <col min="15" max="15" width="10.140625" style="0" bestFit="1" customWidth="1"/>
    <col min="16" max="16" width="10.140625" style="0" customWidth="1"/>
    <col min="17" max="17" width="11.7109375" style="0" bestFit="1" customWidth="1"/>
  </cols>
  <sheetData>
    <row r="1" spans="1:12" ht="87" customHeight="1">
      <c r="A1" s="42"/>
      <c r="B1" s="42"/>
      <c r="C1" s="42"/>
      <c r="D1" s="42"/>
      <c r="E1" s="42"/>
      <c r="F1" s="42"/>
      <c r="G1" s="65" t="s">
        <v>34</v>
      </c>
      <c r="H1" s="65"/>
      <c r="I1" s="65"/>
      <c r="J1" s="65"/>
      <c r="K1" s="65"/>
      <c r="L1" s="65"/>
    </row>
    <row r="2" spans="1:12" ht="64.5" customHeight="1">
      <c r="A2" s="43"/>
      <c r="B2" s="106" t="s">
        <v>35</v>
      </c>
      <c r="C2" s="107"/>
      <c r="D2" s="107"/>
      <c r="E2" s="107"/>
      <c r="F2" s="107"/>
      <c r="G2" s="107"/>
      <c r="H2" s="107"/>
      <c r="I2" s="107"/>
      <c r="J2" s="107"/>
      <c r="K2" s="107"/>
      <c r="L2" s="42"/>
    </row>
    <row r="3" spans="1:12" ht="31.5" customHeight="1">
      <c r="A3" s="68" t="s">
        <v>0</v>
      </c>
      <c r="B3" s="68" t="s">
        <v>1</v>
      </c>
      <c r="C3" s="68" t="s">
        <v>2</v>
      </c>
      <c r="D3" s="68" t="s">
        <v>3</v>
      </c>
      <c r="E3" s="81" t="s">
        <v>4</v>
      </c>
      <c r="F3" s="117"/>
      <c r="G3" s="82"/>
      <c r="H3" s="68" t="s">
        <v>28</v>
      </c>
      <c r="I3" s="68"/>
      <c r="J3" s="68"/>
      <c r="K3" s="68"/>
      <c r="L3" s="68" t="s">
        <v>5</v>
      </c>
    </row>
    <row r="4" spans="1:12" ht="15.75" customHeight="1">
      <c r="A4" s="68"/>
      <c r="B4" s="68"/>
      <c r="C4" s="68"/>
      <c r="D4" s="68"/>
      <c r="E4" s="81" t="s">
        <v>27</v>
      </c>
      <c r="F4" s="117"/>
      <c r="G4" s="82"/>
      <c r="H4" s="68"/>
      <c r="I4" s="68"/>
      <c r="J4" s="68"/>
      <c r="K4" s="68"/>
      <c r="L4" s="68"/>
    </row>
    <row r="5" spans="1:12" ht="25.5">
      <c r="A5" s="68"/>
      <c r="B5" s="68"/>
      <c r="C5" s="68"/>
      <c r="D5" s="68"/>
      <c r="E5" s="8">
        <v>2012</v>
      </c>
      <c r="F5" s="4">
        <v>2013</v>
      </c>
      <c r="G5" s="4">
        <v>2014</v>
      </c>
      <c r="H5" s="68" t="s">
        <v>11</v>
      </c>
      <c r="I5" s="68"/>
      <c r="J5" s="22" t="s">
        <v>6</v>
      </c>
      <c r="K5" s="22" t="s">
        <v>7</v>
      </c>
      <c r="L5" s="68"/>
    </row>
    <row r="6" spans="1:12" ht="12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68">
        <v>8</v>
      </c>
      <c r="I6" s="68"/>
      <c r="J6" s="68"/>
      <c r="K6" s="68"/>
      <c r="L6" s="4">
        <v>9</v>
      </c>
    </row>
    <row r="7" spans="1:12" ht="34.5" customHeight="1">
      <c r="A7" s="89" t="s">
        <v>9</v>
      </c>
      <c r="B7" s="83" t="s">
        <v>31</v>
      </c>
      <c r="C7" s="102" t="s">
        <v>30</v>
      </c>
      <c r="D7" s="102" t="s">
        <v>8</v>
      </c>
      <c r="E7" s="46">
        <v>148054.9</v>
      </c>
      <c r="F7" s="46">
        <v>147521.9</v>
      </c>
      <c r="G7" s="46">
        <v>147522</v>
      </c>
      <c r="H7" s="80" t="s">
        <v>13</v>
      </c>
      <c r="I7" s="80"/>
      <c r="J7" s="4">
        <v>4219911</v>
      </c>
      <c r="K7" s="5" t="s">
        <v>14</v>
      </c>
      <c r="L7" s="73" t="s">
        <v>16</v>
      </c>
    </row>
    <row r="8" spans="1:12" ht="34.5" customHeight="1">
      <c r="A8" s="90"/>
      <c r="B8" s="60"/>
      <c r="C8" s="118"/>
      <c r="D8" s="118"/>
      <c r="E8" s="46">
        <v>13748.2</v>
      </c>
      <c r="F8" s="46">
        <v>14738.4</v>
      </c>
      <c r="G8" s="46">
        <v>14738.4</v>
      </c>
      <c r="H8" s="80" t="s">
        <v>13</v>
      </c>
      <c r="I8" s="80"/>
      <c r="J8" s="4">
        <v>4229911</v>
      </c>
      <c r="K8" s="5" t="s">
        <v>14</v>
      </c>
      <c r="L8" s="74"/>
    </row>
    <row r="9" spans="1:12" ht="32.25" customHeight="1">
      <c r="A9" s="90"/>
      <c r="B9" s="60"/>
      <c r="C9" s="118"/>
      <c r="D9" s="118"/>
      <c r="E9" s="46">
        <v>843475.184</v>
      </c>
      <c r="F9" s="46">
        <v>843475.2</v>
      </c>
      <c r="G9" s="46">
        <v>0</v>
      </c>
      <c r="H9" s="5" t="s">
        <v>13</v>
      </c>
      <c r="I9" s="5"/>
      <c r="J9" s="4">
        <v>4219911</v>
      </c>
      <c r="K9" s="5" t="s">
        <v>20</v>
      </c>
      <c r="L9" s="102" t="s">
        <v>33</v>
      </c>
    </row>
    <row r="10" spans="1:12" ht="48.75" customHeight="1">
      <c r="A10" s="90"/>
      <c r="B10" s="60"/>
      <c r="C10" s="118"/>
      <c r="D10" s="118"/>
      <c r="E10" s="46">
        <v>18025.216</v>
      </c>
      <c r="F10" s="46">
        <f>E10</f>
        <v>18025.216</v>
      </c>
      <c r="G10" s="46">
        <v>0</v>
      </c>
      <c r="H10" s="80" t="s">
        <v>13</v>
      </c>
      <c r="I10" s="80"/>
      <c r="J10" s="4">
        <v>4229911</v>
      </c>
      <c r="K10" s="5" t="s">
        <v>20</v>
      </c>
      <c r="L10" s="118"/>
    </row>
    <row r="11" spans="1:12" ht="38.25" customHeight="1">
      <c r="A11" s="90"/>
      <c r="B11" s="60"/>
      <c r="C11" s="118"/>
      <c r="D11" s="118"/>
      <c r="E11" s="46">
        <v>50296.22</v>
      </c>
      <c r="F11" s="46">
        <v>50296.4</v>
      </c>
      <c r="G11" s="46">
        <v>0</v>
      </c>
      <c r="H11" s="5" t="s">
        <v>13</v>
      </c>
      <c r="I11" s="5"/>
      <c r="J11" s="4">
        <v>4219911</v>
      </c>
      <c r="K11" s="5" t="s">
        <v>21</v>
      </c>
      <c r="L11" s="118"/>
    </row>
    <row r="12" spans="1:12" ht="38.25" customHeight="1">
      <c r="A12" s="90"/>
      <c r="B12" s="60"/>
      <c r="C12" s="118"/>
      <c r="D12" s="118"/>
      <c r="E12" s="46">
        <v>908.801</v>
      </c>
      <c r="F12" s="46">
        <f>E12</f>
        <v>908.801</v>
      </c>
      <c r="G12" s="46">
        <v>0</v>
      </c>
      <c r="H12" s="80" t="s">
        <v>13</v>
      </c>
      <c r="I12" s="80"/>
      <c r="J12" s="4">
        <v>4229911</v>
      </c>
      <c r="K12" s="5" t="s">
        <v>21</v>
      </c>
      <c r="L12" s="118"/>
    </row>
    <row r="13" spans="1:12" ht="26.25" customHeight="1">
      <c r="A13" s="90"/>
      <c r="B13" s="60"/>
      <c r="C13" s="118"/>
      <c r="D13" s="118"/>
      <c r="E13" s="46">
        <v>2615.9</v>
      </c>
      <c r="F13" s="46">
        <v>2682</v>
      </c>
      <c r="G13" s="46">
        <v>0</v>
      </c>
      <c r="H13" s="5" t="s">
        <v>13</v>
      </c>
      <c r="I13" s="5"/>
      <c r="J13" s="4">
        <v>4219911</v>
      </c>
      <c r="K13" s="5" t="s">
        <v>22</v>
      </c>
      <c r="L13" s="118"/>
    </row>
    <row r="14" spans="1:12" ht="26.25" customHeight="1">
      <c r="A14" s="90"/>
      <c r="B14" s="60"/>
      <c r="C14" s="118"/>
      <c r="D14" s="118"/>
      <c r="E14" s="46">
        <v>0.1</v>
      </c>
      <c r="F14" s="46">
        <v>0</v>
      </c>
      <c r="G14" s="46">
        <v>0</v>
      </c>
      <c r="H14" s="80" t="s">
        <v>13</v>
      </c>
      <c r="I14" s="80"/>
      <c r="J14" s="4">
        <v>4229911</v>
      </c>
      <c r="K14" s="5" t="s">
        <v>22</v>
      </c>
      <c r="L14" s="118"/>
    </row>
    <row r="15" spans="1:12" ht="42.75" customHeight="1">
      <c r="A15" s="90"/>
      <c r="B15" s="60"/>
      <c r="C15" s="118"/>
      <c r="D15" s="118"/>
      <c r="E15" s="46">
        <v>4598.502</v>
      </c>
      <c r="F15" s="46">
        <v>4582</v>
      </c>
      <c r="G15" s="46">
        <v>0</v>
      </c>
      <c r="H15" s="5" t="s">
        <v>13</v>
      </c>
      <c r="I15" s="5" t="s">
        <v>14</v>
      </c>
      <c r="J15" s="4">
        <v>4219911</v>
      </c>
      <c r="K15" s="5" t="s">
        <v>23</v>
      </c>
      <c r="L15" s="118"/>
    </row>
    <row r="16" spans="1:12" ht="52.5" customHeight="1">
      <c r="A16" s="104"/>
      <c r="B16" s="105"/>
      <c r="C16" s="103"/>
      <c r="D16" s="103"/>
      <c r="E16" s="46">
        <v>819.098</v>
      </c>
      <c r="F16" s="46">
        <v>903.5</v>
      </c>
      <c r="G16" s="46">
        <v>0</v>
      </c>
      <c r="H16" s="80" t="s">
        <v>13</v>
      </c>
      <c r="I16" s="80"/>
      <c r="J16" s="4">
        <v>4229911</v>
      </c>
      <c r="K16" s="5" t="s">
        <v>23</v>
      </c>
      <c r="L16" s="103"/>
    </row>
    <row r="17" spans="1:12" ht="32.25" customHeight="1">
      <c r="A17" s="86" t="s">
        <v>12</v>
      </c>
      <c r="B17" s="87"/>
      <c r="C17" s="87"/>
      <c r="D17" s="88"/>
      <c r="E17" s="54">
        <f>SUM(E7:E16)</f>
        <v>1082542.121</v>
      </c>
      <c r="F17" s="54">
        <f>SUM(F7:F16)</f>
        <v>1083133.417</v>
      </c>
      <c r="G17" s="54">
        <f>SUM(G7:G16)</f>
        <v>162260.4</v>
      </c>
      <c r="H17" s="5"/>
      <c r="I17" s="5"/>
      <c r="J17" s="4"/>
      <c r="K17" s="5"/>
      <c r="L17" s="4"/>
    </row>
    <row r="18" spans="1:13" ht="54.75" customHeight="1">
      <c r="A18" s="115" t="s">
        <v>10</v>
      </c>
      <c r="B18" s="83" t="s">
        <v>25</v>
      </c>
      <c r="C18" s="102" t="s">
        <v>30</v>
      </c>
      <c r="D18" s="102" t="s">
        <v>8</v>
      </c>
      <c r="E18" s="46">
        <v>21993.3</v>
      </c>
      <c r="F18" s="46">
        <v>21993.3</v>
      </c>
      <c r="G18" s="46">
        <v>0</v>
      </c>
      <c r="H18" s="5" t="s">
        <v>13</v>
      </c>
      <c r="I18" s="4">
        <v>4219900</v>
      </c>
      <c r="J18" s="4">
        <v>4219911</v>
      </c>
      <c r="K18" s="5" t="s">
        <v>24</v>
      </c>
      <c r="L18" s="102" t="s">
        <v>33</v>
      </c>
      <c r="M18" s="3"/>
    </row>
    <row r="19" spans="1:13" ht="66" customHeight="1">
      <c r="A19" s="116"/>
      <c r="B19" s="105"/>
      <c r="C19" s="103"/>
      <c r="D19" s="103"/>
      <c r="E19" s="46">
        <v>281.29</v>
      </c>
      <c r="F19" s="46">
        <v>281.32</v>
      </c>
      <c r="G19" s="46">
        <v>0</v>
      </c>
      <c r="H19" s="5" t="s">
        <v>13</v>
      </c>
      <c r="I19" s="4">
        <v>4219900</v>
      </c>
      <c r="J19" s="4">
        <v>4219911</v>
      </c>
      <c r="K19" s="5" t="s">
        <v>21</v>
      </c>
      <c r="L19" s="103"/>
      <c r="M19" s="3"/>
    </row>
    <row r="20" spans="1:13" s="26" customFormat="1" ht="19.5" customHeight="1">
      <c r="A20" s="112" t="s">
        <v>12</v>
      </c>
      <c r="B20" s="113"/>
      <c r="C20" s="113"/>
      <c r="D20" s="114"/>
      <c r="E20" s="54">
        <f>SUM(E18:E19)</f>
        <v>22274.59</v>
      </c>
      <c r="F20" s="54">
        <f>SUM(F18:F19)</f>
        <v>22274.62</v>
      </c>
      <c r="G20" s="54">
        <f>SUM(G18:G19)</f>
        <v>0</v>
      </c>
      <c r="H20" s="24"/>
      <c r="I20" s="19"/>
      <c r="J20" s="19"/>
      <c r="K20" s="24"/>
      <c r="L20" s="19"/>
      <c r="M20" s="25"/>
    </row>
    <row r="21" spans="1:12" s="55" customFormat="1" ht="12.75" customHeight="1">
      <c r="A21" s="76" t="s">
        <v>15</v>
      </c>
      <c r="B21" s="76"/>
      <c r="C21" s="76"/>
      <c r="D21" s="76"/>
      <c r="E21" s="47">
        <f>E17+E20</f>
        <v>1104816.7110000001</v>
      </c>
      <c r="F21" s="47">
        <f>F17+F20</f>
        <v>1105408.037</v>
      </c>
      <c r="G21" s="47">
        <f>G17+G20</f>
        <v>162260.4</v>
      </c>
      <c r="H21" s="119"/>
      <c r="I21" s="119"/>
      <c r="J21" s="119"/>
      <c r="K21" s="119"/>
      <c r="L21" s="119"/>
    </row>
    <row r="22" spans="1:12" ht="15.75">
      <c r="A22" s="53" t="s">
        <v>26</v>
      </c>
      <c r="B22" s="11"/>
      <c r="C22" s="12"/>
      <c r="D22" s="13"/>
      <c r="E22" s="48"/>
      <c r="F22" s="48"/>
      <c r="G22" s="48"/>
      <c r="H22" s="10"/>
      <c r="I22" s="12"/>
      <c r="J22" s="44"/>
      <c r="K22" s="44"/>
      <c r="L22" s="42"/>
    </row>
    <row r="23" spans="1:12" ht="63" customHeight="1">
      <c r="A23" s="110" t="s">
        <v>12</v>
      </c>
      <c r="B23" s="110"/>
      <c r="C23" s="110"/>
      <c r="D23" s="110"/>
      <c r="E23" s="49">
        <f>E7+E8</f>
        <v>161803.1</v>
      </c>
      <c r="F23" s="49">
        <f>F7+F8</f>
        <v>162260.3</v>
      </c>
      <c r="G23" s="49">
        <f>G7+G8</f>
        <v>162260.4</v>
      </c>
      <c r="H23" s="108"/>
      <c r="I23" s="108"/>
      <c r="J23" s="108"/>
      <c r="K23" s="108"/>
      <c r="L23" s="41" t="s">
        <v>16</v>
      </c>
    </row>
    <row r="24" spans="1:12" ht="30" customHeight="1">
      <c r="A24" s="111" t="s">
        <v>12</v>
      </c>
      <c r="B24" s="111"/>
      <c r="C24" s="111"/>
      <c r="D24" s="111"/>
      <c r="E24" s="50">
        <f>E9+E10+E11+E12+E13+E14+E15+E16+E18+E19</f>
        <v>943013.611</v>
      </c>
      <c r="F24" s="50">
        <f>F9+F10+F11+F12+F13+F14+F15+F16+F18+F19</f>
        <v>943147.737</v>
      </c>
      <c r="G24" s="50">
        <f>G9+G10+G11+G12+G13+G14+G15+G16+G18+G19</f>
        <v>0</v>
      </c>
      <c r="H24" s="109"/>
      <c r="I24" s="109"/>
      <c r="J24" s="109"/>
      <c r="K24" s="109"/>
      <c r="L24" s="4" t="s">
        <v>33</v>
      </c>
    </row>
    <row r="25" spans="5:7" s="3" customFormat="1" ht="12.75">
      <c r="E25" s="39"/>
      <c r="F25" s="39"/>
      <c r="G25" s="39"/>
    </row>
    <row r="26" spans="5:8" s="3" customFormat="1" ht="25.5" customHeight="1">
      <c r="E26" s="39"/>
      <c r="F26" s="39"/>
      <c r="G26" s="39"/>
      <c r="H26" s="21"/>
    </row>
    <row r="27" spans="5:8" s="3" customFormat="1" ht="12.75">
      <c r="E27" s="23"/>
      <c r="F27" s="23"/>
      <c r="H27" s="21"/>
    </row>
    <row r="28" spans="1:8" ht="12.75">
      <c r="A28" s="3"/>
      <c r="B28" s="3"/>
      <c r="C28" s="3"/>
      <c r="D28" s="3"/>
      <c r="E28" s="23"/>
      <c r="F28" s="3"/>
      <c r="G28" s="3"/>
      <c r="H28" s="21"/>
    </row>
    <row r="29" spans="1:8" ht="12.75">
      <c r="A29" s="3"/>
      <c r="B29" s="3"/>
      <c r="C29" s="3"/>
      <c r="D29" s="3"/>
      <c r="E29" s="40"/>
      <c r="F29" s="3"/>
      <c r="G29" s="3"/>
      <c r="H29" s="21"/>
    </row>
    <row r="30" spans="1:8" ht="12.75">
      <c r="A30" s="3"/>
      <c r="B30" s="3"/>
      <c r="C30" s="3"/>
      <c r="D30" s="3"/>
      <c r="E30" s="3"/>
      <c r="F30" s="3"/>
      <c r="G30" s="3"/>
      <c r="H30" s="21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</sheetData>
  <mergeCells count="37">
    <mergeCell ref="L18:L19"/>
    <mergeCell ref="H14:I14"/>
    <mergeCell ref="H7:I7"/>
    <mergeCell ref="H21:L21"/>
    <mergeCell ref="H16:I16"/>
    <mergeCell ref="H10:I10"/>
    <mergeCell ref="H12:I12"/>
    <mergeCell ref="A17:D17"/>
    <mergeCell ref="H8:I8"/>
    <mergeCell ref="L7:L8"/>
    <mergeCell ref="C7:C16"/>
    <mergeCell ref="D7:D16"/>
    <mergeCell ref="L9:L16"/>
    <mergeCell ref="A7:A16"/>
    <mergeCell ref="B7:B16"/>
    <mergeCell ref="B2:K2"/>
    <mergeCell ref="G1:L1"/>
    <mergeCell ref="H6:K6"/>
    <mergeCell ref="H5:I5"/>
    <mergeCell ref="L3:L5"/>
    <mergeCell ref="H3:K4"/>
    <mergeCell ref="E3:G3"/>
    <mergeCell ref="E4:G4"/>
    <mergeCell ref="A3:A5"/>
    <mergeCell ref="B3:B5"/>
    <mergeCell ref="C3:C5"/>
    <mergeCell ref="D3:D5"/>
    <mergeCell ref="C18:C19"/>
    <mergeCell ref="D18:D19"/>
    <mergeCell ref="H23:K23"/>
    <mergeCell ref="H24:K24"/>
    <mergeCell ref="A23:D23"/>
    <mergeCell ref="A24:D24"/>
    <mergeCell ref="A20:D20"/>
    <mergeCell ref="A21:D21"/>
    <mergeCell ref="B18:B19"/>
    <mergeCell ref="A18:A19"/>
  </mergeCells>
  <printOptions horizontalCentered="1"/>
  <pageMargins left="0" right="0" top="0" bottom="0" header="0" footer="0"/>
  <pageSetup horizontalDpi="600" verticalDpi="600" orientation="landscape" paperSize="9" scale="75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2012-05-21T06:01:30Z</cp:lastPrinted>
  <dcterms:created xsi:type="dcterms:W3CDTF">1996-10-08T23:32:33Z</dcterms:created>
  <dcterms:modified xsi:type="dcterms:W3CDTF">2012-05-21T06:02:29Z</dcterms:modified>
  <cp:category/>
  <cp:version/>
  <cp:contentType/>
  <cp:contentStatus/>
</cp:coreProperties>
</file>