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прил.5" sheetId="1" r:id="rId1"/>
  </sheets>
  <definedNames>
    <definedName name="_xlnm._FilterDatabase" localSheetId="0" hidden="1">'без прил.5'!$B$1:$B$62</definedName>
    <definedName name="_xlnm.Print_Area" localSheetId="0">'без прил.5'!$A$1:$I$70</definedName>
  </definedNames>
  <calcPr fullCalcOnLoad="1"/>
</workbook>
</file>

<file path=xl/sharedStrings.xml><?xml version="1.0" encoding="utf-8"?>
<sst xmlns="http://schemas.openxmlformats.org/spreadsheetml/2006/main" count="222" uniqueCount="77">
  <si>
    <t>Адрес МКД</t>
  </si>
  <si>
    <t>Форма собственности</t>
  </si>
  <si>
    <t>Год постройки</t>
  </si>
  <si>
    <t>Вид капитального ремонта</t>
  </si>
  <si>
    <t>Наименование обслуживающей организации</t>
  </si>
  <si>
    <t>ул. Артема, 19</t>
  </si>
  <si>
    <t>ул. Усова, 17</t>
  </si>
  <si>
    <t>ул. Усова, 66</t>
  </si>
  <si>
    <t>пр. Кирова, 53/1</t>
  </si>
  <si>
    <t>ул. Артема, 5</t>
  </si>
  <si>
    <t>ул. Артема, 5а</t>
  </si>
  <si>
    <t>ул. Усова, 11а</t>
  </si>
  <si>
    <t>ул. Белинского, 21а/1</t>
  </si>
  <si>
    <t>ул. Белинского, 21а/2</t>
  </si>
  <si>
    <t>ул. Усова, 64</t>
  </si>
  <si>
    <t>ул. Артема, 6</t>
  </si>
  <si>
    <t>ул. Артема, 8</t>
  </si>
  <si>
    <t>ул. Тимакова, 35</t>
  </si>
  <si>
    <t>ул. Студенческий городок, 2</t>
  </si>
  <si>
    <t>ул. Артема, 3</t>
  </si>
  <si>
    <t>ул. Пирогова, 14/1</t>
  </si>
  <si>
    <t>ул. Пирогова, 14/2</t>
  </si>
  <si>
    <t>пер. Промышленный, 2</t>
  </si>
  <si>
    <t>ул. Тверская, 92а</t>
  </si>
  <si>
    <t>ул. Калужская, 11</t>
  </si>
  <si>
    <t>пер. Светлый, 2 (п. Геологов)</t>
  </si>
  <si>
    <t>ул. Карпова, 8</t>
  </si>
  <si>
    <t>ул. Карпова, 8/1</t>
  </si>
  <si>
    <t>ул. Карпова, 8/6</t>
  </si>
  <si>
    <t>ул. Эуштинская, 11/1</t>
  </si>
  <si>
    <t>ул. Карпова, 8/2</t>
  </si>
  <si>
    <t>ул. Карпова, 8/3</t>
  </si>
  <si>
    <t>ул. Карпова, 8/4</t>
  </si>
  <si>
    <t>ул. Калужская, 5</t>
  </si>
  <si>
    <t>ул. Усова, 27</t>
  </si>
  <si>
    <t>ул. Елизаровых, 14</t>
  </si>
  <si>
    <t>ул. Елизаровых, 16</t>
  </si>
  <si>
    <t>ул. Эуштинская, 11</t>
  </si>
  <si>
    <t>2013 год</t>
  </si>
  <si>
    <t>2014 год</t>
  </si>
  <si>
    <t>2015 год</t>
  </si>
  <si>
    <t>ул. Щорса, 2б</t>
  </si>
  <si>
    <t>смешанная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</si>
  <si>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</si>
  <si>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ООО "УК "Елизаровское"</t>
  </si>
  <si>
    <t>ООО "УК "Стройсоюз"</t>
  </si>
  <si>
    <t>ООО "УК "Кировский массив"</t>
  </si>
  <si>
    <t>ООО "УК "Источное"</t>
  </si>
  <si>
    <t>ООО "УК "Громада"</t>
  </si>
  <si>
    <t>ООО "Жилсервис"</t>
  </si>
  <si>
    <t>ООО "УК "Кировская"</t>
  </si>
  <si>
    <t>ООО "Заводской массив"</t>
  </si>
  <si>
    <t>ООО "УК "Кироская"</t>
  </si>
  <si>
    <t>ул. Учебная, 42</t>
  </si>
  <si>
    <t>ул. Киевская, 105</t>
  </si>
  <si>
    <t>Субсидия на выборочный капитальный ремонт</t>
  </si>
  <si>
    <t>ул. Усова, 52</t>
  </si>
  <si>
    <t>частная</t>
  </si>
  <si>
    <t>ул. Усова, 21/3</t>
  </si>
  <si>
    <t>ТСЖ "Старт"</t>
  </si>
  <si>
    <t>ООО "УК "Заводской массив"</t>
  </si>
  <si>
    <t>ул. Усова, 37а</t>
  </si>
  <si>
    <t>пр. Кирова, 56б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</si>
  <si>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</si>
  <si>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</si>
  <si>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ул. Усова, 10а</t>
  </si>
  <si>
    <t>ул. Дзержинского, 34а</t>
  </si>
  <si>
    <t>ул. Дзержинского, 31б</t>
  </si>
  <si>
    <t>ул. Студенческий городок, 5</t>
  </si>
  <si>
    <t>ул. Студенческий городок, 5а</t>
  </si>
  <si>
    <t xml:space="preserve">Приложение 2 к городской долгосрочной целевой программе
 «Капитальный ремонт жилищного фонда»  на 2013-2015 г.г. </t>
  </si>
  <si>
    <t>Всего (руб.)</t>
  </si>
  <si>
    <t>№
п/п</t>
  </si>
  <si>
    <t>Итого по 2014 году</t>
  </si>
  <si>
    <t>Итого по 2013 году</t>
  </si>
  <si>
    <t>Итого по 2015 году</t>
  </si>
  <si>
    <t>ИТОГО 51 МКД: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</si>
</sst>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11">
    <font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75" zoomScaleNormal="85" zoomScaleSheetLayoutView="75" workbookViewId="0" topLeftCell="A46">
      <selection activeCell="A68" sqref="A67:I68"/>
    </sheetView>
  </sheetViews>
  <sheetFormatPr defaultColWidth="9.140625" defaultRowHeight="12.75"/>
  <cols>
    <col min="1" max="1" width="7.7109375" style="9" customWidth="1"/>
    <col min="2" max="2" width="29.00390625" style="10" customWidth="1"/>
    <col min="3" max="3" width="15.140625" style="9" customWidth="1"/>
    <col min="4" max="4" width="11.7109375" style="9" customWidth="1"/>
    <col min="5" max="5" width="29.7109375" style="9" customWidth="1"/>
    <col min="6" max="6" width="20.421875" style="11" customWidth="1"/>
    <col min="7" max="7" width="21.57421875" style="11" customWidth="1"/>
    <col min="8" max="8" width="20.00390625" style="11" customWidth="1"/>
    <col min="9" max="9" width="21.140625" style="9" customWidth="1"/>
    <col min="10" max="16384" width="9.140625" style="9" customWidth="1"/>
  </cols>
  <sheetData>
    <row r="1" spans="1:11" ht="12.75" customHeight="1">
      <c r="A1" s="1"/>
      <c r="B1" s="5"/>
      <c r="C1" s="6"/>
      <c r="D1" s="6"/>
      <c r="E1" s="5"/>
      <c r="F1" s="22" t="s">
        <v>70</v>
      </c>
      <c r="G1" s="22"/>
      <c r="H1" s="22"/>
      <c r="I1" s="22"/>
      <c r="J1" s="22"/>
      <c r="K1" s="22"/>
    </row>
    <row r="2" spans="2:11" ht="12.75">
      <c r="B2" s="5"/>
      <c r="C2" s="6"/>
      <c r="D2" s="6"/>
      <c r="E2" s="5"/>
      <c r="F2" s="22"/>
      <c r="G2" s="22"/>
      <c r="H2" s="22"/>
      <c r="I2" s="22"/>
      <c r="J2" s="22"/>
      <c r="K2" s="22"/>
    </row>
    <row r="3" spans="1:9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</row>
    <row r="4" spans="1:9" ht="27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 customHeight="1">
      <c r="A5" s="32" t="s">
        <v>72</v>
      </c>
      <c r="B5" s="32" t="s">
        <v>0</v>
      </c>
      <c r="C5" s="32" t="s">
        <v>1</v>
      </c>
      <c r="D5" s="32" t="s">
        <v>2</v>
      </c>
      <c r="E5" s="32" t="s">
        <v>3</v>
      </c>
      <c r="F5" s="28" t="s">
        <v>71</v>
      </c>
      <c r="G5" s="28" t="s">
        <v>63</v>
      </c>
      <c r="H5" s="28" t="s">
        <v>64</v>
      </c>
      <c r="I5" s="32" t="s">
        <v>4</v>
      </c>
    </row>
    <row r="6" spans="1:9" ht="61.5" customHeight="1">
      <c r="A6" s="32"/>
      <c r="B6" s="32"/>
      <c r="C6" s="32"/>
      <c r="D6" s="32"/>
      <c r="E6" s="32"/>
      <c r="F6" s="28"/>
      <c r="G6" s="28"/>
      <c r="H6" s="28"/>
      <c r="I6" s="32"/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2" customFormat="1" ht="15.75">
      <c r="A8" s="20" t="s">
        <v>38</v>
      </c>
      <c r="B8" s="21"/>
      <c r="C8" s="21"/>
      <c r="D8" s="21"/>
      <c r="E8" s="21"/>
      <c r="F8" s="21"/>
      <c r="G8" s="21"/>
      <c r="H8" s="21"/>
      <c r="I8" s="24"/>
    </row>
    <row r="9" spans="1:9" s="3" customFormat="1" ht="25.5">
      <c r="A9" s="14">
        <v>1</v>
      </c>
      <c r="B9" s="14" t="s">
        <v>5</v>
      </c>
      <c r="C9" s="14" t="s">
        <v>42</v>
      </c>
      <c r="D9" s="14">
        <v>1967</v>
      </c>
      <c r="E9" s="14" t="s">
        <v>55</v>
      </c>
      <c r="F9" s="12">
        <f aca="true" t="shared" si="0" ref="F9:F19">G9+H9</f>
        <v>909000</v>
      </c>
      <c r="G9" s="12">
        <f>H9*1%</f>
        <v>9000</v>
      </c>
      <c r="H9" s="12">
        <v>900000</v>
      </c>
      <c r="I9" s="14" t="s">
        <v>44</v>
      </c>
    </row>
    <row r="10" spans="1:9" s="3" customFormat="1" ht="25.5">
      <c r="A10" s="14">
        <f>A9+1</f>
        <v>2</v>
      </c>
      <c r="B10" s="14" t="s">
        <v>54</v>
      </c>
      <c r="C10" s="14" t="s">
        <v>42</v>
      </c>
      <c r="D10" s="14">
        <v>1910</v>
      </c>
      <c r="E10" s="14" t="s">
        <v>55</v>
      </c>
      <c r="F10" s="12">
        <f t="shared" si="0"/>
        <v>202000</v>
      </c>
      <c r="G10" s="12">
        <f aca="true" t="shared" si="1" ref="G10:G19">H10*1%</f>
        <v>2000</v>
      </c>
      <c r="H10" s="12">
        <v>200000</v>
      </c>
      <c r="I10" s="14" t="s">
        <v>49</v>
      </c>
    </row>
    <row r="11" spans="1:9" s="3" customFormat="1" ht="25.5">
      <c r="A11" s="14">
        <f aca="true" t="shared" si="2" ref="A11:A19">A10+1</f>
        <v>3</v>
      </c>
      <c r="B11" s="14" t="s">
        <v>56</v>
      </c>
      <c r="C11" s="14" t="s">
        <v>57</v>
      </c>
      <c r="D11" s="14">
        <v>1973</v>
      </c>
      <c r="E11" s="14" t="s">
        <v>55</v>
      </c>
      <c r="F11" s="12">
        <f t="shared" si="0"/>
        <v>505000</v>
      </c>
      <c r="G11" s="12">
        <f t="shared" si="1"/>
        <v>5000</v>
      </c>
      <c r="H11" s="12">
        <v>500000</v>
      </c>
      <c r="I11" s="14" t="s">
        <v>59</v>
      </c>
    </row>
    <row r="12" spans="1:9" s="3" customFormat="1" ht="25.5">
      <c r="A12" s="14">
        <f t="shared" si="2"/>
        <v>4</v>
      </c>
      <c r="B12" s="14" t="s">
        <v>58</v>
      </c>
      <c r="C12" s="14" t="s">
        <v>42</v>
      </c>
      <c r="D12" s="14">
        <v>1979</v>
      </c>
      <c r="E12" s="14" t="s">
        <v>55</v>
      </c>
      <c r="F12" s="12">
        <f t="shared" si="0"/>
        <v>50500</v>
      </c>
      <c r="G12" s="12">
        <f t="shared" si="1"/>
        <v>500</v>
      </c>
      <c r="H12" s="12">
        <v>50000</v>
      </c>
      <c r="I12" s="14" t="s">
        <v>47</v>
      </c>
    </row>
    <row r="13" spans="1:9" s="3" customFormat="1" ht="25.5">
      <c r="A13" s="14">
        <f t="shared" si="2"/>
        <v>5</v>
      </c>
      <c r="B13" s="14" t="s">
        <v>14</v>
      </c>
      <c r="C13" s="14" t="s">
        <v>42</v>
      </c>
      <c r="D13" s="14">
        <v>1957</v>
      </c>
      <c r="E13" s="14" t="s">
        <v>55</v>
      </c>
      <c r="F13" s="12">
        <f t="shared" si="0"/>
        <v>1515000</v>
      </c>
      <c r="G13" s="12">
        <f t="shared" si="1"/>
        <v>15000</v>
      </c>
      <c r="H13" s="12">
        <v>1500000</v>
      </c>
      <c r="I13" s="14" t="s">
        <v>45</v>
      </c>
    </row>
    <row r="14" spans="1:9" s="3" customFormat="1" ht="25.5">
      <c r="A14" s="14">
        <f t="shared" si="2"/>
        <v>6</v>
      </c>
      <c r="B14" s="14" t="s">
        <v>11</v>
      </c>
      <c r="C14" s="14" t="s">
        <v>42</v>
      </c>
      <c r="D14" s="14">
        <v>1952</v>
      </c>
      <c r="E14" s="14" t="s">
        <v>55</v>
      </c>
      <c r="F14" s="12">
        <f t="shared" si="0"/>
        <v>4545000</v>
      </c>
      <c r="G14" s="12">
        <f t="shared" si="1"/>
        <v>45000</v>
      </c>
      <c r="H14" s="12">
        <v>4500000</v>
      </c>
      <c r="I14" s="14" t="s">
        <v>46</v>
      </c>
    </row>
    <row r="15" spans="1:9" s="3" customFormat="1" ht="25.5">
      <c r="A15" s="14">
        <f t="shared" si="2"/>
        <v>7</v>
      </c>
      <c r="B15" s="14" t="s">
        <v>23</v>
      </c>
      <c r="C15" s="14" t="s">
        <v>42</v>
      </c>
      <c r="D15" s="14">
        <v>1962</v>
      </c>
      <c r="E15" s="14" t="s">
        <v>55</v>
      </c>
      <c r="F15" s="12">
        <f t="shared" si="0"/>
        <v>726793.7679000001</v>
      </c>
      <c r="G15" s="12">
        <f t="shared" si="1"/>
        <v>7195.977900000001</v>
      </c>
      <c r="H15" s="12">
        <v>719597.79</v>
      </c>
      <c r="I15" s="14" t="s">
        <v>49</v>
      </c>
    </row>
    <row r="16" spans="1:9" s="3" customFormat="1" ht="25.5">
      <c r="A16" s="14">
        <f t="shared" si="2"/>
        <v>8</v>
      </c>
      <c r="B16" s="14" t="s">
        <v>9</v>
      </c>
      <c r="C16" s="14" t="s">
        <v>42</v>
      </c>
      <c r="D16" s="14">
        <v>1954</v>
      </c>
      <c r="E16" s="14" t="s">
        <v>55</v>
      </c>
      <c r="F16" s="12">
        <f t="shared" si="0"/>
        <v>101000</v>
      </c>
      <c r="G16" s="12">
        <f t="shared" si="1"/>
        <v>1000</v>
      </c>
      <c r="H16" s="12">
        <v>100000</v>
      </c>
      <c r="I16" s="14" t="s">
        <v>45</v>
      </c>
    </row>
    <row r="17" spans="1:9" s="3" customFormat="1" ht="25.5">
      <c r="A17" s="14">
        <f t="shared" si="2"/>
        <v>9</v>
      </c>
      <c r="B17" s="14" t="s">
        <v>7</v>
      </c>
      <c r="C17" s="14" t="s">
        <v>42</v>
      </c>
      <c r="D17" s="14">
        <v>1960</v>
      </c>
      <c r="E17" s="14" t="s">
        <v>55</v>
      </c>
      <c r="F17" s="12">
        <f t="shared" si="0"/>
        <v>202000</v>
      </c>
      <c r="G17" s="12">
        <f t="shared" si="1"/>
        <v>2000</v>
      </c>
      <c r="H17" s="12">
        <v>200000</v>
      </c>
      <c r="I17" s="14" t="s">
        <v>45</v>
      </c>
    </row>
    <row r="18" spans="1:9" s="3" customFormat="1" ht="25.5">
      <c r="A18" s="14">
        <f t="shared" si="2"/>
        <v>10</v>
      </c>
      <c r="B18" s="14" t="s">
        <v>13</v>
      </c>
      <c r="C18" s="14" t="s">
        <v>42</v>
      </c>
      <c r="D18" s="14">
        <v>1955</v>
      </c>
      <c r="E18" s="14" t="s">
        <v>55</v>
      </c>
      <c r="F18" s="12">
        <f t="shared" si="0"/>
        <v>787800</v>
      </c>
      <c r="G18" s="12">
        <f t="shared" si="1"/>
        <v>7800</v>
      </c>
      <c r="H18" s="12">
        <v>780000</v>
      </c>
      <c r="I18" s="14" t="s">
        <v>48</v>
      </c>
    </row>
    <row r="19" spans="1:9" s="3" customFormat="1" ht="25.5">
      <c r="A19" s="14">
        <f t="shared" si="2"/>
        <v>11</v>
      </c>
      <c r="B19" s="14" t="s">
        <v>62</v>
      </c>
      <c r="C19" s="14" t="s">
        <v>42</v>
      </c>
      <c r="D19" s="14">
        <v>1971</v>
      </c>
      <c r="E19" s="14" t="s">
        <v>55</v>
      </c>
      <c r="F19" s="12">
        <f t="shared" si="0"/>
        <v>101000</v>
      </c>
      <c r="G19" s="12">
        <f t="shared" si="1"/>
        <v>1000</v>
      </c>
      <c r="H19" s="12">
        <v>100000</v>
      </c>
      <c r="I19" s="14" t="s">
        <v>49</v>
      </c>
    </row>
    <row r="20" spans="1:9" s="8" customFormat="1" ht="15" customHeight="1">
      <c r="A20" s="25" t="s">
        <v>74</v>
      </c>
      <c r="B20" s="26"/>
      <c r="C20" s="26"/>
      <c r="D20" s="26"/>
      <c r="E20" s="27"/>
      <c r="F20" s="13">
        <f>SUM(F9:F19)</f>
        <v>9645093.7679</v>
      </c>
      <c r="G20" s="13">
        <f>SUM(G9:G19)</f>
        <v>95495.9779</v>
      </c>
      <c r="H20" s="13">
        <f>SUM(H9:H19)</f>
        <v>9549597.79</v>
      </c>
      <c r="I20" s="13"/>
    </row>
    <row r="21" spans="1:9" s="2" customFormat="1" ht="15.75">
      <c r="A21" s="20" t="s">
        <v>39</v>
      </c>
      <c r="B21" s="21"/>
      <c r="C21" s="21"/>
      <c r="D21" s="21"/>
      <c r="E21" s="21"/>
      <c r="F21" s="21"/>
      <c r="G21" s="21"/>
      <c r="H21" s="21"/>
      <c r="I21" s="24"/>
    </row>
    <row r="22" spans="1:9" s="3" customFormat="1" ht="25.5">
      <c r="A22" s="14">
        <v>1</v>
      </c>
      <c r="B22" s="14" t="s">
        <v>6</v>
      </c>
      <c r="C22" s="14" t="s">
        <v>42</v>
      </c>
      <c r="D22" s="14">
        <v>1952</v>
      </c>
      <c r="E22" s="14" t="s">
        <v>55</v>
      </c>
      <c r="F22" s="12">
        <f aca="true" t="shared" si="3" ref="F22:F40">G22+H22</f>
        <v>3030000</v>
      </c>
      <c r="G22" s="12">
        <f>H22*1%</f>
        <v>30000</v>
      </c>
      <c r="H22" s="12">
        <v>3000000</v>
      </c>
      <c r="I22" s="14" t="s">
        <v>45</v>
      </c>
    </row>
    <row r="23" spans="1:9" s="1" customFormat="1" ht="25.5">
      <c r="A23" s="14">
        <v>2</v>
      </c>
      <c r="B23" s="14" t="s">
        <v>65</v>
      </c>
      <c r="C23" s="14" t="s">
        <v>42</v>
      </c>
      <c r="D23" s="14">
        <v>1951</v>
      </c>
      <c r="E23" s="14" t="s">
        <v>55</v>
      </c>
      <c r="F23" s="12">
        <f t="shared" si="3"/>
        <v>2020000</v>
      </c>
      <c r="G23" s="12">
        <f aca="true" t="shared" si="4" ref="G23:G40">H23*1%</f>
        <v>20000</v>
      </c>
      <c r="H23" s="12">
        <v>2000000</v>
      </c>
      <c r="I23" s="14" t="s">
        <v>45</v>
      </c>
    </row>
    <row r="24" spans="1:9" s="1" customFormat="1" ht="27.75" customHeight="1">
      <c r="A24" s="14">
        <f aca="true" t="shared" si="5" ref="A24:A40">A23+1</f>
        <v>3</v>
      </c>
      <c r="B24" s="14" t="s">
        <v>68</v>
      </c>
      <c r="C24" s="14" t="s">
        <v>42</v>
      </c>
      <c r="D24" s="14">
        <v>1917</v>
      </c>
      <c r="E24" s="14" t="s">
        <v>55</v>
      </c>
      <c r="F24" s="12">
        <f t="shared" si="3"/>
        <v>2020000</v>
      </c>
      <c r="G24" s="12">
        <f t="shared" si="4"/>
        <v>20000</v>
      </c>
      <c r="H24" s="12">
        <v>2000000</v>
      </c>
      <c r="I24" s="14" t="s">
        <v>47</v>
      </c>
    </row>
    <row r="25" spans="1:9" s="1" customFormat="1" ht="25.5">
      <c r="A25" s="14">
        <f t="shared" si="5"/>
        <v>4</v>
      </c>
      <c r="B25" s="14" t="s">
        <v>69</v>
      </c>
      <c r="C25" s="14" t="s">
        <v>42</v>
      </c>
      <c r="D25" s="14">
        <v>1967</v>
      </c>
      <c r="E25" s="14" t="s">
        <v>55</v>
      </c>
      <c r="F25" s="12">
        <f t="shared" si="3"/>
        <v>1010000</v>
      </c>
      <c r="G25" s="12">
        <f t="shared" si="4"/>
        <v>10000</v>
      </c>
      <c r="H25" s="12">
        <v>1000000</v>
      </c>
      <c r="I25" s="14" t="s">
        <v>47</v>
      </c>
    </row>
    <row r="26" spans="1:9" s="3" customFormat="1" ht="25.5">
      <c r="A26" s="14">
        <f t="shared" si="5"/>
        <v>5</v>
      </c>
      <c r="B26" s="14" t="s">
        <v>9</v>
      </c>
      <c r="C26" s="14" t="s">
        <v>42</v>
      </c>
      <c r="D26" s="14">
        <v>1954</v>
      </c>
      <c r="E26" s="14" t="s">
        <v>55</v>
      </c>
      <c r="F26" s="12">
        <f t="shared" si="3"/>
        <v>1010000</v>
      </c>
      <c r="G26" s="12">
        <f t="shared" si="4"/>
        <v>10000</v>
      </c>
      <c r="H26" s="12">
        <v>1000000</v>
      </c>
      <c r="I26" s="14" t="s">
        <v>45</v>
      </c>
    </row>
    <row r="27" spans="1:9" s="3" customFormat="1" ht="25.5">
      <c r="A27" s="14">
        <f t="shared" si="5"/>
        <v>6</v>
      </c>
      <c r="B27" s="14" t="s">
        <v>13</v>
      </c>
      <c r="C27" s="14" t="s">
        <v>42</v>
      </c>
      <c r="D27" s="14">
        <v>1955</v>
      </c>
      <c r="E27" s="14" t="s">
        <v>55</v>
      </c>
      <c r="F27" s="12">
        <f t="shared" si="3"/>
        <v>2020000</v>
      </c>
      <c r="G27" s="12">
        <f t="shared" si="4"/>
        <v>20000</v>
      </c>
      <c r="H27" s="12">
        <v>2000000</v>
      </c>
      <c r="I27" s="14" t="s">
        <v>48</v>
      </c>
    </row>
    <row r="28" spans="1:9" s="3" customFormat="1" ht="25.5">
      <c r="A28" s="14">
        <f t="shared" si="5"/>
        <v>7</v>
      </c>
      <c r="B28" s="14" t="s">
        <v>62</v>
      </c>
      <c r="C28" s="14" t="s">
        <v>42</v>
      </c>
      <c r="D28" s="14">
        <v>1971</v>
      </c>
      <c r="E28" s="14" t="s">
        <v>55</v>
      </c>
      <c r="F28" s="12">
        <f t="shared" si="3"/>
        <v>2020000</v>
      </c>
      <c r="G28" s="12">
        <f t="shared" si="4"/>
        <v>20000</v>
      </c>
      <c r="H28" s="12">
        <v>2000000</v>
      </c>
      <c r="I28" s="14" t="s">
        <v>49</v>
      </c>
    </row>
    <row r="29" spans="1:9" s="3" customFormat="1" ht="25.5">
      <c r="A29" s="14">
        <f t="shared" si="5"/>
        <v>8</v>
      </c>
      <c r="B29" s="14" t="s">
        <v>11</v>
      </c>
      <c r="C29" s="14" t="s">
        <v>42</v>
      </c>
      <c r="D29" s="14">
        <v>1952</v>
      </c>
      <c r="E29" s="14" t="s">
        <v>55</v>
      </c>
      <c r="F29" s="12">
        <f t="shared" si="3"/>
        <v>2020000</v>
      </c>
      <c r="G29" s="12">
        <f t="shared" si="4"/>
        <v>20000</v>
      </c>
      <c r="H29" s="12">
        <v>2000000</v>
      </c>
      <c r="I29" s="14" t="s">
        <v>46</v>
      </c>
    </row>
    <row r="30" spans="1:9" s="3" customFormat="1" ht="25.5">
      <c r="A30" s="14">
        <f t="shared" si="5"/>
        <v>9</v>
      </c>
      <c r="B30" s="14" t="s">
        <v>53</v>
      </c>
      <c r="C30" s="14" t="s">
        <v>42</v>
      </c>
      <c r="D30" s="14">
        <v>1956</v>
      </c>
      <c r="E30" s="14" t="s">
        <v>55</v>
      </c>
      <c r="F30" s="12">
        <f t="shared" si="3"/>
        <v>3030000</v>
      </c>
      <c r="G30" s="12">
        <f t="shared" si="4"/>
        <v>30000</v>
      </c>
      <c r="H30" s="12">
        <v>3000000</v>
      </c>
      <c r="I30" s="14" t="s">
        <v>60</v>
      </c>
    </row>
    <row r="31" spans="1:9" s="3" customFormat="1" ht="25.5">
      <c r="A31" s="14">
        <f t="shared" si="5"/>
        <v>10</v>
      </c>
      <c r="B31" s="14" t="s">
        <v>7</v>
      </c>
      <c r="C31" s="14" t="s">
        <v>42</v>
      </c>
      <c r="D31" s="14">
        <v>1960</v>
      </c>
      <c r="E31" s="14" t="s">
        <v>55</v>
      </c>
      <c r="F31" s="12">
        <f t="shared" si="3"/>
        <v>3838000</v>
      </c>
      <c r="G31" s="12">
        <f t="shared" si="4"/>
        <v>38000</v>
      </c>
      <c r="H31" s="12">
        <v>3800000</v>
      </c>
      <c r="I31" s="14" t="s">
        <v>45</v>
      </c>
    </row>
    <row r="32" spans="1:9" s="3" customFormat="1" ht="25.5">
      <c r="A32" s="14">
        <f t="shared" si="5"/>
        <v>11</v>
      </c>
      <c r="B32" s="14" t="s">
        <v>8</v>
      </c>
      <c r="C32" s="14" t="s">
        <v>42</v>
      </c>
      <c r="D32" s="14">
        <v>1946</v>
      </c>
      <c r="E32" s="14" t="s">
        <v>55</v>
      </c>
      <c r="F32" s="12">
        <f t="shared" si="3"/>
        <v>2020000</v>
      </c>
      <c r="G32" s="12">
        <f t="shared" si="4"/>
        <v>20000</v>
      </c>
      <c r="H32" s="12">
        <v>2000000</v>
      </c>
      <c r="I32" s="14" t="s">
        <v>45</v>
      </c>
    </row>
    <row r="33" spans="1:9" s="3" customFormat="1" ht="25.5">
      <c r="A33" s="14">
        <f t="shared" si="5"/>
        <v>12</v>
      </c>
      <c r="B33" s="14" t="s">
        <v>12</v>
      </c>
      <c r="C33" s="14" t="s">
        <v>42</v>
      </c>
      <c r="D33" s="14">
        <v>1956</v>
      </c>
      <c r="E33" s="14" t="s">
        <v>55</v>
      </c>
      <c r="F33" s="12">
        <f t="shared" si="3"/>
        <v>3009800</v>
      </c>
      <c r="G33" s="12">
        <f t="shared" si="4"/>
        <v>29800</v>
      </c>
      <c r="H33" s="12">
        <v>2980000</v>
      </c>
      <c r="I33" s="14" t="s">
        <v>48</v>
      </c>
    </row>
    <row r="34" spans="1:9" s="3" customFormat="1" ht="25.5">
      <c r="A34" s="14">
        <f t="shared" si="5"/>
        <v>13</v>
      </c>
      <c r="B34" s="14" t="s">
        <v>18</v>
      </c>
      <c r="C34" s="14" t="s">
        <v>42</v>
      </c>
      <c r="D34" s="14">
        <v>1917</v>
      </c>
      <c r="E34" s="14" t="s">
        <v>55</v>
      </c>
      <c r="F34" s="12">
        <f t="shared" si="3"/>
        <v>3030000</v>
      </c>
      <c r="G34" s="12">
        <f t="shared" si="4"/>
        <v>30000</v>
      </c>
      <c r="H34" s="12">
        <v>3000000</v>
      </c>
      <c r="I34" s="14" t="s">
        <v>48</v>
      </c>
    </row>
    <row r="35" spans="1:9" s="3" customFormat="1" ht="25.5">
      <c r="A35" s="14">
        <f t="shared" si="5"/>
        <v>14</v>
      </c>
      <c r="B35" s="14" t="s">
        <v>20</v>
      </c>
      <c r="C35" s="14" t="s">
        <v>42</v>
      </c>
      <c r="D35" s="14">
        <v>1955</v>
      </c>
      <c r="E35" s="14" t="s">
        <v>55</v>
      </c>
      <c r="F35" s="12">
        <f t="shared" si="3"/>
        <v>1499850</v>
      </c>
      <c r="G35" s="12">
        <f t="shared" si="4"/>
        <v>14850</v>
      </c>
      <c r="H35" s="12">
        <v>1485000</v>
      </c>
      <c r="I35" s="14" t="s">
        <v>50</v>
      </c>
    </row>
    <row r="36" spans="1:9" s="3" customFormat="1" ht="25.5">
      <c r="A36" s="14">
        <f t="shared" si="5"/>
        <v>15</v>
      </c>
      <c r="B36" s="14" t="s">
        <v>21</v>
      </c>
      <c r="C36" s="14" t="s">
        <v>42</v>
      </c>
      <c r="D36" s="14">
        <v>1955</v>
      </c>
      <c r="E36" s="14" t="s">
        <v>55</v>
      </c>
      <c r="F36" s="12">
        <f t="shared" si="3"/>
        <v>1499850</v>
      </c>
      <c r="G36" s="12">
        <f t="shared" si="4"/>
        <v>14850</v>
      </c>
      <c r="H36" s="12">
        <v>1485000</v>
      </c>
      <c r="I36" s="14" t="s">
        <v>50</v>
      </c>
    </row>
    <row r="37" spans="1:9" s="3" customFormat="1" ht="25.5">
      <c r="A37" s="14">
        <f t="shared" si="5"/>
        <v>16</v>
      </c>
      <c r="B37" s="14" t="s">
        <v>33</v>
      </c>
      <c r="C37" s="14" t="s">
        <v>42</v>
      </c>
      <c r="D37" s="14">
        <v>1958</v>
      </c>
      <c r="E37" s="14" t="s">
        <v>55</v>
      </c>
      <c r="F37" s="12">
        <f t="shared" si="3"/>
        <v>1499850</v>
      </c>
      <c r="G37" s="12">
        <f t="shared" si="4"/>
        <v>14850</v>
      </c>
      <c r="H37" s="12">
        <v>1485000</v>
      </c>
      <c r="I37" s="14" t="s">
        <v>52</v>
      </c>
    </row>
    <row r="38" spans="1:9" s="3" customFormat="1" ht="25.5">
      <c r="A38" s="14">
        <f t="shared" si="5"/>
        <v>17</v>
      </c>
      <c r="B38" s="14" t="s">
        <v>24</v>
      </c>
      <c r="C38" s="14" t="s">
        <v>42</v>
      </c>
      <c r="D38" s="14">
        <v>1958</v>
      </c>
      <c r="E38" s="14" t="s">
        <v>55</v>
      </c>
      <c r="F38" s="12">
        <f t="shared" si="3"/>
        <v>2525000</v>
      </c>
      <c r="G38" s="12">
        <f t="shared" si="4"/>
        <v>25000</v>
      </c>
      <c r="H38" s="12">
        <v>2500000</v>
      </c>
      <c r="I38" s="14" t="s">
        <v>50</v>
      </c>
    </row>
    <row r="39" spans="1:9" s="3" customFormat="1" ht="25.5">
      <c r="A39" s="14">
        <f t="shared" si="5"/>
        <v>18</v>
      </c>
      <c r="B39" s="14" t="s">
        <v>25</v>
      </c>
      <c r="C39" s="14" t="s">
        <v>42</v>
      </c>
      <c r="D39" s="14">
        <v>1986</v>
      </c>
      <c r="E39" s="14" t="s">
        <v>55</v>
      </c>
      <c r="F39" s="12">
        <f t="shared" si="3"/>
        <v>3535000</v>
      </c>
      <c r="G39" s="12">
        <f t="shared" si="4"/>
        <v>35000</v>
      </c>
      <c r="H39" s="12">
        <v>3500000</v>
      </c>
      <c r="I39" s="14" t="s">
        <v>48</v>
      </c>
    </row>
    <row r="40" spans="1:9" s="3" customFormat="1" ht="25.5">
      <c r="A40" s="14">
        <f t="shared" si="5"/>
        <v>19</v>
      </c>
      <c r="B40" s="14" t="s">
        <v>28</v>
      </c>
      <c r="C40" s="14" t="s">
        <v>42</v>
      </c>
      <c r="D40" s="14">
        <v>1952</v>
      </c>
      <c r="E40" s="14" t="s">
        <v>55</v>
      </c>
      <c r="F40" s="12">
        <f t="shared" si="3"/>
        <v>2287650</v>
      </c>
      <c r="G40" s="12">
        <f t="shared" si="4"/>
        <v>22650</v>
      </c>
      <c r="H40" s="12">
        <v>2265000</v>
      </c>
      <c r="I40" s="14" t="s">
        <v>48</v>
      </c>
    </row>
    <row r="41" spans="1:9" s="3" customFormat="1" ht="12.75">
      <c r="A41" s="14"/>
      <c r="B41" s="14"/>
      <c r="C41" s="14"/>
      <c r="D41" s="14"/>
      <c r="E41" s="14"/>
      <c r="F41" s="12"/>
      <c r="G41" s="12"/>
      <c r="H41" s="12"/>
      <c r="I41" s="14"/>
    </row>
    <row r="42" spans="1:9" s="8" customFormat="1" ht="12.75" customHeight="1">
      <c r="A42" s="25" t="s">
        <v>73</v>
      </c>
      <c r="B42" s="26"/>
      <c r="C42" s="26"/>
      <c r="D42" s="26"/>
      <c r="E42" s="27"/>
      <c r="F42" s="13">
        <f>SUM(F22:F41)</f>
        <v>42925000</v>
      </c>
      <c r="G42" s="13">
        <f>SUM(G22:G41)</f>
        <v>425000</v>
      </c>
      <c r="H42" s="13">
        <f>SUM(H22:H41)</f>
        <v>42500000</v>
      </c>
      <c r="I42" s="13"/>
    </row>
    <row r="43" spans="1:9" s="8" customFormat="1" ht="15.75">
      <c r="A43" s="20" t="s">
        <v>40</v>
      </c>
      <c r="B43" s="21"/>
      <c r="C43" s="21"/>
      <c r="D43" s="21"/>
      <c r="E43" s="21"/>
      <c r="F43" s="21"/>
      <c r="G43" s="21"/>
      <c r="H43" s="21"/>
      <c r="I43" s="24"/>
    </row>
    <row r="44" spans="1:9" s="2" customFormat="1" ht="25.5">
      <c r="A44" s="14">
        <v>1</v>
      </c>
      <c r="B44" s="14" t="s">
        <v>10</v>
      </c>
      <c r="C44" s="14" t="s">
        <v>42</v>
      </c>
      <c r="D44" s="14">
        <v>1956</v>
      </c>
      <c r="E44" s="14" t="s">
        <v>55</v>
      </c>
      <c r="F44" s="12">
        <f>G44+H44</f>
        <v>1010000</v>
      </c>
      <c r="G44" s="12">
        <f>H44*1%</f>
        <v>10000</v>
      </c>
      <c r="H44" s="12">
        <v>1000000</v>
      </c>
      <c r="I44" s="14" t="s">
        <v>45</v>
      </c>
    </row>
    <row r="45" spans="1:9" s="3" customFormat="1" ht="25.5">
      <c r="A45" s="14">
        <f>A44+1</f>
        <v>2</v>
      </c>
      <c r="B45" s="14" t="s">
        <v>66</v>
      </c>
      <c r="C45" s="14" t="s">
        <v>42</v>
      </c>
      <c r="D45" s="14">
        <v>1951</v>
      </c>
      <c r="E45" s="14" t="s">
        <v>55</v>
      </c>
      <c r="F45" s="12">
        <f aca="true" t="shared" si="6" ref="F45:F64">G45+H45</f>
        <v>1414000</v>
      </c>
      <c r="G45" s="12">
        <f aca="true" t="shared" si="7" ref="G45:G64">H45*1%</f>
        <v>14000</v>
      </c>
      <c r="H45" s="12">
        <v>1400000</v>
      </c>
      <c r="I45" s="14" t="s">
        <v>45</v>
      </c>
    </row>
    <row r="46" spans="1:9" s="1" customFormat="1" ht="25.5">
      <c r="A46" s="14">
        <f aca="true" t="shared" si="8" ref="A46:A64">A45+1</f>
        <v>3</v>
      </c>
      <c r="B46" s="14" t="s">
        <v>67</v>
      </c>
      <c r="C46" s="14" t="s">
        <v>42</v>
      </c>
      <c r="D46" s="14">
        <v>1948</v>
      </c>
      <c r="E46" s="14" t="s">
        <v>55</v>
      </c>
      <c r="F46" s="12">
        <f t="shared" si="6"/>
        <v>2020000</v>
      </c>
      <c r="G46" s="12">
        <f t="shared" si="7"/>
        <v>20000</v>
      </c>
      <c r="H46" s="12">
        <v>2000000</v>
      </c>
      <c r="I46" s="14" t="s">
        <v>46</v>
      </c>
    </row>
    <row r="47" spans="1:9" s="1" customFormat="1" ht="25.5">
      <c r="A47" s="14">
        <f t="shared" si="8"/>
        <v>4</v>
      </c>
      <c r="B47" s="14" t="s">
        <v>22</v>
      </c>
      <c r="C47" s="14" t="s">
        <v>42</v>
      </c>
      <c r="D47" s="14">
        <v>1954</v>
      </c>
      <c r="E47" s="14" t="s">
        <v>55</v>
      </c>
      <c r="F47" s="12">
        <f t="shared" si="6"/>
        <v>999900</v>
      </c>
      <c r="G47" s="12">
        <f t="shared" si="7"/>
        <v>9900</v>
      </c>
      <c r="H47" s="12">
        <v>990000</v>
      </c>
      <c r="I47" s="14" t="s">
        <v>51</v>
      </c>
    </row>
    <row r="48" spans="1:9" s="3" customFormat="1" ht="25.5">
      <c r="A48" s="14">
        <f t="shared" si="8"/>
        <v>5</v>
      </c>
      <c r="B48" s="14" t="s">
        <v>34</v>
      </c>
      <c r="C48" s="14" t="s">
        <v>42</v>
      </c>
      <c r="D48" s="14">
        <v>1948</v>
      </c>
      <c r="E48" s="14" t="s">
        <v>55</v>
      </c>
      <c r="F48" s="12">
        <f t="shared" si="6"/>
        <v>349965</v>
      </c>
      <c r="G48" s="12">
        <f t="shared" si="7"/>
        <v>3465</v>
      </c>
      <c r="H48" s="12">
        <v>346500</v>
      </c>
      <c r="I48" s="14" t="s">
        <v>50</v>
      </c>
    </row>
    <row r="49" spans="1:9" s="3" customFormat="1" ht="25.5">
      <c r="A49" s="14">
        <f t="shared" si="8"/>
        <v>6</v>
      </c>
      <c r="B49" s="14" t="s">
        <v>35</v>
      </c>
      <c r="C49" s="14" t="s">
        <v>42</v>
      </c>
      <c r="D49" s="14">
        <v>1953</v>
      </c>
      <c r="E49" s="14" t="s">
        <v>55</v>
      </c>
      <c r="F49" s="12">
        <f t="shared" si="6"/>
        <v>2020000</v>
      </c>
      <c r="G49" s="12">
        <f t="shared" si="7"/>
        <v>20000</v>
      </c>
      <c r="H49" s="12">
        <v>2000000</v>
      </c>
      <c r="I49" s="14" t="s">
        <v>50</v>
      </c>
    </row>
    <row r="50" spans="1:9" s="3" customFormat="1" ht="25.5">
      <c r="A50" s="14">
        <f t="shared" si="8"/>
        <v>7</v>
      </c>
      <c r="B50" s="14" t="s">
        <v>36</v>
      </c>
      <c r="C50" s="14" t="s">
        <v>42</v>
      </c>
      <c r="D50" s="14">
        <v>1953</v>
      </c>
      <c r="E50" s="14" t="s">
        <v>55</v>
      </c>
      <c r="F50" s="12">
        <f t="shared" si="6"/>
        <v>2020000</v>
      </c>
      <c r="G50" s="12">
        <f t="shared" si="7"/>
        <v>20000</v>
      </c>
      <c r="H50" s="12">
        <v>2000000</v>
      </c>
      <c r="I50" s="14" t="s">
        <v>50</v>
      </c>
    </row>
    <row r="51" spans="1:9" s="3" customFormat="1" ht="25.5">
      <c r="A51" s="14">
        <f t="shared" si="8"/>
        <v>8</v>
      </c>
      <c r="B51" s="14" t="s">
        <v>15</v>
      </c>
      <c r="C51" s="14" t="s">
        <v>42</v>
      </c>
      <c r="D51" s="14">
        <v>1956</v>
      </c>
      <c r="E51" s="14" t="s">
        <v>55</v>
      </c>
      <c r="F51" s="12">
        <f t="shared" si="6"/>
        <v>999900</v>
      </c>
      <c r="G51" s="12">
        <f t="shared" si="7"/>
        <v>9900</v>
      </c>
      <c r="H51" s="12">
        <v>990000</v>
      </c>
      <c r="I51" s="14" t="s">
        <v>45</v>
      </c>
    </row>
    <row r="52" spans="1:9" s="3" customFormat="1" ht="25.5">
      <c r="A52" s="14">
        <f t="shared" si="8"/>
        <v>9</v>
      </c>
      <c r="B52" s="14" t="s">
        <v>16</v>
      </c>
      <c r="C52" s="14" t="s">
        <v>42</v>
      </c>
      <c r="D52" s="14">
        <v>1956</v>
      </c>
      <c r="E52" s="14" t="s">
        <v>55</v>
      </c>
      <c r="F52" s="12">
        <f t="shared" si="6"/>
        <v>999900</v>
      </c>
      <c r="G52" s="12">
        <f t="shared" si="7"/>
        <v>9900</v>
      </c>
      <c r="H52" s="12">
        <v>990000</v>
      </c>
      <c r="I52" s="14" t="s">
        <v>45</v>
      </c>
    </row>
    <row r="53" spans="1:9" s="3" customFormat="1" ht="25.5">
      <c r="A53" s="14">
        <f t="shared" si="8"/>
        <v>10</v>
      </c>
      <c r="B53" s="14" t="s">
        <v>17</v>
      </c>
      <c r="C53" s="14" t="s">
        <v>42</v>
      </c>
      <c r="D53" s="14">
        <v>1959</v>
      </c>
      <c r="E53" s="14" t="s">
        <v>55</v>
      </c>
      <c r="F53" s="12">
        <f t="shared" si="6"/>
        <v>2020000</v>
      </c>
      <c r="G53" s="12">
        <f t="shared" si="7"/>
        <v>20000</v>
      </c>
      <c r="H53" s="12">
        <v>2000000</v>
      </c>
      <c r="I53" s="14" t="s">
        <v>48</v>
      </c>
    </row>
    <row r="54" spans="1:9" s="3" customFormat="1" ht="25.5">
      <c r="A54" s="14">
        <f t="shared" si="8"/>
        <v>11</v>
      </c>
      <c r="B54" s="14" t="s">
        <v>19</v>
      </c>
      <c r="C54" s="14" t="s">
        <v>42</v>
      </c>
      <c r="D54" s="14">
        <v>1954</v>
      </c>
      <c r="E54" s="14" t="s">
        <v>55</v>
      </c>
      <c r="F54" s="12">
        <f t="shared" si="6"/>
        <v>1999800</v>
      </c>
      <c r="G54" s="12">
        <f t="shared" si="7"/>
        <v>19800</v>
      </c>
      <c r="H54" s="12">
        <v>1980000</v>
      </c>
      <c r="I54" s="14" t="s">
        <v>46</v>
      </c>
    </row>
    <row r="55" spans="1:9" s="3" customFormat="1" ht="25.5">
      <c r="A55" s="14">
        <f t="shared" si="8"/>
        <v>12</v>
      </c>
      <c r="B55" s="14" t="s">
        <v>61</v>
      </c>
      <c r="C55" s="14" t="s">
        <v>42</v>
      </c>
      <c r="D55" s="14">
        <v>1969</v>
      </c>
      <c r="E55" s="14" t="s">
        <v>55</v>
      </c>
      <c r="F55" s="12">
        <f t="shared" si="6"/>
        <v>4040000</v>
      </c>
      <c r="G55" s="12">
        <f t="shared" si="7"/>
        <v>40000</v>
      </c>
      <c r="H55" s="12">
        <v>4000000</v>
      </c>
      <c r="I55" s="14" t="s">
        <v>46</v>
      </c>
    </row>
    <row r="56" spans="1:9" s="3" customFormat="1" ht="25.5">
      <c r="A56" s="14">
        <f t="shared" si="8"/>
        <v>13</v>
      </c>
      <c r="B56" s="14" t="s">
        <v>26</v>
      </c>
      <c r="C56" s="14" t="s">
        <v>42</v>
      </c>
      <c r="D56" s="14">
        <v>1953</v>
      </c>
      <c r="E56" s="14" t="s">
        <v>55</v>
      </c>
      <c r="F56" s="12">
        <f t="shared" si="6"/>
        <v>2929000</v>
      </c>
      <c r="G56" s="12">
        <f t="shared" si="7"/>
        <v>29000</v>
      </c>
      <c r="H56" s="12">
        <v>2900000</v>
      </c>
      <c r="I56" s="14" t="s">
        <v>48</v>
      </c>
    </row>
    <row r="57" spans="1:9" s="3" customFormat="1" ht="25.5">
      <c r="A57" s="14">
        <f t="shared" si="8"/>
        <v>14</v>
      </c>
      <c r="B57" s="14" t="s">
        <v>27</v>
      </c>
      <c r="C57" s="14" t="s">
        <v>42</v>
      </c>
      <c r="D57" s="14">
        <v>1953</v>
      </c>
      <c r="E57" s="14" t="s">
        <v>55</v>
      </c>
      <c r="F57" s="12">
        <f t="shared" si="6"/>
        <v>1999800</v>
      </c>
      <c r="G57" s="12">
        <f t="shared" si="7"/>
        <v>19800</v>
      </c>
      <c r="H57" s="12">
        <v>1980000</v>
      </c>
      <c r="I57" s="14" t="s">
        <v>48</v>
      </c>
    </row>
    <row r="58" spans="1:9" s="3" customFormat="1" ht="25.5">
      <c r="A58" s="14">
        <f t="shared" si="8"/>
        <v>15</v>
      </c>
      <c r="B58" s="14" t="s">
        <v>30</v>
      </c>
      <c r="C58" s="14" t="s">
        <v>42</v>
      </c>
      <c r="D58" s="14">
        <v>1952</v>
      </c>
      <c r="E58" s="14" t="s">
        <v>55</v>
      </c>
      <c r="F58" s="12">
        <f t="shared" si="6"/>
        <v>1999800</v>
      </c>
      <c r="G58" s="12">
        <f t="shared" si="7"/>
        <v>19800</v>
      </c>
      <c r="H58" s="12">
        <v>1980000</v>
      </c>
      <c r="I58" s="14" t="s">
        <v>48</v>
      </c>
    </row>
    <row r="59" spans="1:9" s="3" customFormat="1" ht="25.5">
      <c r="A59" s="14">
        <f t="shared" si="8"/>
        <v>16</v>
      </c>
      <c r="B59" s="14" t="s">
        <v>31</v>
      </c>
      <c r="C59" s="14" t="s">
        <v>42</v>
      </c>
      <c r="D59" s="14">
        <v>1952</v>
      </c>
      <c r="E59" s="14" t="s">
        <v>55</v>
      </c>
      <c r="F59" s="12">
        <f t="shared" si="6"/>
        <v>1999800</v>
      </c>
      <c r="G59" s="12">
        <f t="shared" si="7"/>
        <v>19800</v>
      </c>
      <c r="H59" s="12">
        <v>1980000</v>
      </c>
      <c r="I59" s="14" t="s">
        <v>48</v>
      </c>
    </row>
    <row r="60" spans="1:9" s="3" customFormat="1" ht="25.5">
      <c r="A60" s="14">
        <f t="shared" si="8"/>
        <v>17</v>
      </c>
      <c r="B60" s="14" t="s">
        <v>32</v>
      </c>
      <c r="C60" s="14" t="s">
        <v>42</v>
      </c>
      <c r="D60" s="14">
        <v>1952</v>
      </c>
      <c r="E60" s="14" t="s">
        <v>55</v>
      </c>
      <c r="F60" s="12">
        <f t="shared" si="6"/>
        <v>1999800</v>
      </c>
      <c r="G60" s="12">
        <f t="shared" si="7"/>
        <v>19800</v>
      </c>
      <c r="H60" s="12">
        <v>1980000</v>
      </c>
      <c r="I60" s="14" t="s">
        <v>48</v>
      </c>
    </row>
    <row r="61" spans="1:9" s="3" customFormat="1" ht="25.5">
      <c r="A61" s="14">
        <f t="shared" si="8"/>
        <v>18</v>
      </c>
      <c r="B61" s="14" t="s">
        <v>29</v>
      </c>
      <c r="C61" s="14" t="s">
        <v>42</v>
      </c>
      <c r="D61" s="14">
        <v>1902</v>
      </c>
      <c r="E61" s="14" t="s">
        <v>55</v>
      </c>
      <c r="F61" s="12">
        <f t="shared" si="6"/>
        <v>1999800</v>
      </c>
      <c r="G61" s="12">
        <f t="shared" si="7"/>
        <v>19800</v>
      </c>
      <c r="H61" s="12">
        <v>1980000</v>
      </c>
      <c r="I61" s="14" t="s">
        <v>48</v>
      </c>
    </row>
    <row r="62" spans="1:9" s="3" customFormat="1" ht="25.5">
      <c r="A62" s="14">
        <f t="shared" si="8"/>
        <v>19</v>
      </c>
      <c r="B62" s="14" t="s">
        <v>37</v>
      </c>
      <c r="C62" s="14" t="s">
        <v>42</v>
      </c>
      <c r="D62" s="14">
        <v>1902</v>
      </c>
      <c r="E62" s="14" t="s">
        <v>55</v>
      </c>
      <c r="F62" s="12">
        <f t="shared" si="6"/>
        <v>1499850</v>
      </c>
      <c r="G62" s="12">
        <f t="shared" si="7"/>
        <v>14850</v>
      </c>
      <c r="H62" s="12">
        <v>1485000</v>
      </c>
      <c r="I62" s="14" t="s">
        <v>52</v>
      </c>
    </row>
    <row r="63" spans="1:9" s="3" customFormat="1" ht="25.5">
      <c r="A63" s="14">
        <f t="shared" si="8"/>
        <v>20</v>
      </c>
      <c r="B63" s="14" t="s">
        <v>33</v>
      </c>
      <c r="C63" s="14" t="s">
        <v>42</v>
      </c>
      <c r="D63" s="14">
        <v>1958</v>
      </c>
      <c r="E63" s="14" t="s">
        <v>55</v>
      </c>
      <c r="F63" s="12">
        <f t="shared" si="6"/>
        <v>2966537.5489000003</v>
      </c>
      <c r="G63" s="12">
        <f t="shared" si="7"/>
        <v>29371.658900000002</v>
      </c>
      <c r="H63" s="12">
        <v>2937165.89</v>
      </c>
      <c r="I63" s="14" t="s">
        <v>52</v>
      </c>
    </row>
    <row r="64" spans="1:9" s="3" customFormat="1" ht="25.5">
      <c r="A64" s="14">
        <f t="shared" si="8"/>
        <v>21</v>
      </c>
      <c r="B64" s="14" t="s">
        <v>41</v>
      </c>
      <c r="C64" s="14" t="s">
        <v>42</v>
      </c>
      <c r="D64" s="14">
        <v>1960</v>
      </c>
      <c r="E64" s="14" t="s">
        <v>55</v>
      </c>
      <c r="F64" s="12">
        <f t="shared" si="6"/>
        <v>3112147.4531301</v>
      </c>
      <c r="G64" s="12">
        <f t="shared" si="7"/>
        <v>30813.341120099998</v>
      </c>
      <c r="H64" s="12">
        <v>3081334.11201</v>
      </c>
      <c r="I64" s="14" t="s">
        <v>52</v>
      </c>
    </row>
    <row r="65" spans="1:9" s="3" customFormat="1" ht="18.75" customHeight="1">
      <c r="A65" s="25" t="s">
        <v>75</v>
      </c>
      <c r="B65" s="26"/>
      <c r="C65" s="26"/>
      <c r="D65" s="26"/>
      <c r="E65" s="27"/>
      <c r="F65" s="13">
        <f>SUM(F44:F64)</f>
        <v>40400000.002030104</v>
      </c>
      <c r="G65" s="13">
        <f>SUM(G44:G64)</f>
        <v>400000.0000201</v>
      </c>
      <c r="H65" s="13">
        <f>SUM(H44:H64)</f>
        <v>40000000.00201</v>
      </c>
      <c r="I65" s="13"/>
    </row>
    <row r="66" spans="1:9" s="4" customFormat="1" ht="21.75" customHeight="1">
      <c r="A66" s="20" t="s">
        <v>76</v>
      </c>
      <c r="B66" s="21"/>
      <c r="C66" s="21"/>
      <c r="D66" s="21"/>
      <c r="E66" s="24"/>
      <c r="F66" s="16">
        <f>F65+F42+F20</f>
        <v>92970093.76993011</v>
      </c>
      <c r="G66" s="16">
        <f>G65+G42+G20</f>
        <v>920495.9779201001</v>
      </c>
      <c r="H66" s="16">
        <f>H65+H42+H20</f>
        <v>92049597.79201001</v>
      </c>
      <c r="I66" s="15"/>
    </row>
    <row r="67" spans="1:9" s="7" customFormat="1" ht="14.25" customHeight="1">
      <c r="A67" s="9"/>
      <c r="B67" s="10"/>
      <c r="C67" s="9"/>
      <c r="D67" s="9"/>
      <c r="E67" s="9"/>
      <c r="F67" s="11"/>
      <c r="G67" s="11"/>
      <c r="H67" s="11"/>
      <c r="I67" s="9"/>
    </row>
    <row r="68" spans="1:9" s="19" customFormat="1" ht="15.75">
      <c r="A68" s="29"/>
      <c r="B68" s="30"/>
      <c r="C68" s="30"/>
      <c r="D68" s="30"/>
      <c r="E68" s="30"/>
      <c r="F68" s="18"/>
      <c r="G68" s="18"/>
      <c r="H68" s="31"/>
      <c r="I68" s="31"/>
    </row>
  </sheetData>
  <autoFilter ref="B1:B62"/>
  <mergeCells count="20">
    <mergeCell ref="A68:E68"/>
    <mergeCell ref="H68:I68"/>
    <mergeCell ref="F1:K2"/>
    <mergeCell ref="A3:I4"/>
    <mergeCell ref="I5:I6"/>
    <mergeCell ref="A5:A6"/>
    <mergeCell ref="B5:B6"/>
    <mergeCell ref="C5:C6"/>
    <mergeCell ref="D5:D6"/>
    <mergeCell ref="E5:E6"/>
    <mergeCell ref="F5:F6"/>
    <mergeCell ref="G5:G6"/>
    <mergeCell ref="H5:H6"/>
    <mergeCell ref="A65:E65"/>
    <mergeCell ref="A66:E66"/>
    <mergeCell ref="A21:I21"/>
    <mergeCell ref="A8:I8"/>
    <mergeCell ref="A43:I43"/>
    <mergeCell ref="A20:E20"/>
    <mergeCell ref="A42:E42"/>
  </mergeCells>
  <printOptions horizontalCentered="1"/>
  <pageMargins left="0.31" right="0.19" top="0.54" bottom="0.26" header="0.511811023622047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2012-12-25T06:43:27Z</cp:lastPrinted>
  <dcterms:created xsi:type="dcterms:W3CDTF">1996-10-08T23:32:33Z</dcterms:created>
  <dcterms:modified xsi:type="dcterms:W3CDTF">2013-01-10T09:36:33Z</dcterms:modified>
  <cp:category/>
  <cp:version/>
  <cp:contentType/>
  <cp:contentStatus/>
</cp:coreProperties>
</file>