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6" sheetId="1" r:id="rId1"/>
    <sheet name="приложение 5" sheetId="2" r:id="rId2"/>
    <sheet name="приложение 4" sheetId="3" r:id="rId3"/>
    <sheet name="приложение 3" sheetId="4" r:id="rId4"/>
  </sheets>
  <definedNames>
    <definedName name="_xlnm.Print_Area" localSheetId="2">'приложение 4'!$A$1:$J$21</definedName>
    <definedName name="_xlnm.Print_Area" localSheetId="0">'приложение 6'!$A$1:$J$22</definedName>
  </definedNames>
  <calcPr fullCalcOnLoad="1"/>
</workbook>
</file>

<file path=xl/sharedStrings.xml><?xml version="1.0" encoding="utf-8"?>
<sst xmlns="http://schemas.openxmlformats.org/spreadsheetml/2006/main" count="160" uniqueCount="41">
  <si>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</si>
  <si>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</si>
  <si>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</si>
  <si>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</si>
  <si>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</si>
  <si>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</si>
  <si>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</si>
  <si>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</si>
  <si>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</si>
  <si>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</si>
  <si>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</si>
  <si>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</si>
  <si>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</si>
  <si>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</si>
  <si>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</si>
  <si>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</si>
  <si>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</si>
  <si>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</si>
  <si>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</si>
  <si>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</si>
  <si>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</si>
  <si>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</si>
  <si>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</si>
  <si>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</si>
  <si>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</si>
  <si>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</si>
  <si>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</si>
  <si>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</si>
  <si>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</si>
  <si>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46 400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</si>
  <si>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</si>
  <si>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</si>
  <si>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</si>
  <si>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</si>
  <si>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2013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</si>
  <si>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2014 год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</si>
  <si>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</si>
  <si>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Приложение 3
к постановлению администрации Города Томска
от 05.06.2012 № 599</t>
  </si>
  <si>
    <t>Приложение 4
к постановлению администрации Города Томска
от 05.06.2012 № 599</t>
  </si>
  <si>
    <t>Приложение 5
к постановлению администрации Города Томска
от 05.06.2012 № 599</t>
  </si>
  <si>
    <t>Приложение 6
к постановлению администрации Города Томска
от 05.06.2012 № 599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</si>
</sst>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3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182" fontId="3" fillId="0" borderId="1" xfId="0" applyNumberFormat="1" applyFont="1" applyFill="1" applyBorder="1" applyAlignment="1">
      <alignment horizontal="right" vertical="top" wrapText="1"/>
    </xf>
    <xf numFmtId="182" fontId="7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/>
    </xf>
    <xf numFmtId="182" fontId="3" fillId="2" borderId="1" xfId="0" applyNumberFormat="1" applyFont="1" applyFill="1" applyBorder="1" applyAlignment="1">
      <alignment horizontal="right" vertical="top"/>
    </xf>
    <xf numFmtId="182" fontId="3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57421875" style="3" bestFit="1" customWidth="1"/>
    <col min="7" max="7" width="5.28125" style="3" hidden="1" customWidth="1"/>
    <col min="8" max="8" width="8.7109375" style="3" customWidth="1"/>
    <col min="9" max="9" width="8.8515625" style="3" customWidth="1"/>
    <col min="10" max="10" width="17.421875" style="3" customWidth="1"/>
    <col min="11" max="16384" width="9.140625" style="3" customWidth="1"/>
  </cols>
  <sheetData>
    <row r="1" spans="1:11" ht="41.25" customHeight="1">
      <c r="A1"/>
      <c r="B1"/>
      <c r="C1"/>
      <c r="D1"/>
      <c r="E1" s="16"/>
      <c r="F1" s="60" t="s">
        <v>40</v>
      </c>
      <c r="G1" s="60"/>
      <c r="H1" s="60"/>
      <c r="I1" s="60"/>
      <c r="J1" s="60"/>
      <c r="K1" s="8"/>
    </row>
    <row r="2" spans="1:11" ht="22.5" customHeight="1">
      <c r="A2" s="1"/>
      <c r="B2" s="61" t="s">
        <v>35</v>
      </c>
      <c r="C2" s="62"/>
      <c r="D2" s="62"/>
      <c r="E2" s="62"/>
      <c r="F2" s="62"/>
      <c r="G2" s="62"/>
      <c r="H2" s="62"/>
      <c r="I2" s="62"/>
      <c r="J2" s="62"/>
      <c r="K2"/>
    </row>
    <row r="3" spans="1:11" ht="18.75">
      <c r="A3" s="2"/>
      <c r="B3" s="62"/>
      <c r="C3" s="62"/>
      <c r="D3" s="62"/>
      <c r="E3" s="62"/>
      <c r="F3" s="62"/>
      <c r="G3" s="62"/>
      <c r="H3" s="62"/>
      <c r="I3" s="62"/>
      <c r="J3" s="62"/>
      <c r="K3"/>
    </row>
    <row r="4" spans="1:11" ht="36" customHeight="1">
      <c r="A4" s="2"/>
      <c r="B4" s="62"/>
      <c r="C4" s="62"/>
      <c r="D4" s="62"/>
      <c r="E4" s="62"/>
      <c r="F4" s="62"/>
      <c r="G4" s="62"/>
      <c r="H4" s="62"/>
      <c r="I4" s="62"/>
      <c r="J4" s="62"/>
      <c r="K4"/>
    </row>
    <row r="5" spans="1:11" ht="24" customHeight="1">
      <c r="A5" s="63" t="s">
        <v>0</v>
      </c>
      <c r="B5" s="63" t="s">
        <v>1</v>
      </c>
      <c r="C5" s="64" t="s">
        <v>16</v>
      </c>
      <c r="D5" s="65"/>
      <c r="E5" s="68" t="s">
        <v>26</v>
      </c>
      <c r="F5" s="63" t="s">
        <v>25</v>
      </c>
      <c r="G5" s="63"/>
      <c r="H5" s="63"/>
      <c r="I5" s="63"/>
      <c r="J5" s="63" t="s">
        <v>5</v>
      </c>
      <c r="K5"/>
    </row>
    <row r="6" spans="1:11" ht="12.75">
      <c r="A6" s="63"/>
      <c r="B6" s="63"/>
      <c r="C6" s="66"/>
      <c r="D6" s="67"/>
      <c r="E6" s="69"/>
      <c r="F6" s="63"/>
      <c r="G6" s="63"/>
      <c r="H6" s="63"/>
      <c r="I6" s="63"/>
      <c r="J6" s="63"/>
      <c r="K6"/>
    </row>
    <row r="7" spans="1:11" ht="31.5" customHeight="1">
      <c r="A7" s="63"/>
      <c r="B7" s="63"/>
      <c r="C7" s="66"/>
      <c r="D7" s="67"/>
      <c r="E7" s="7">
        <v>2014</v>
      </c>
      <c r="F7" s="63" t="s">
        <v>10</v>
      </c>
      <c r="G7" s="63"/>
      <c r="H7" s="33" t="s">
        <v>6</v>
      </c>
      <c r="I7" s="33" t="s">
        <v>7</v>
      </c>
      <c r="J7" s="63"/>
      <c r="K7" s="70"/>
    </row>
    <row r="8" spans="1:11" ht="15.75" customHeight="1">
      <c r="A8" s="4">
        <v>1</v>
      </c>
      <c r="B8" s="4">
        <v>2</v>
      </c>
      <c r="C8" s="76">
        <v>3</v>
      </c>
      <c r="D8" s="77"/>
      <c r="E8" s="4">
        <v>4</v>
      </c>
      <c r="F8" s="63">
        <v>5</v>
      </c>
      <c r="G8" s="63"/>
      <c r="H8" s="63"/>
      <c r="I8" s="63"/>
      <c r="J8" s="4">
        <v>6</v>
      </c>
      <c r="K8" s="70"/>
    </row>
    <row r="9" spans="1:11" ht="31.5" customHeight="1">
      <c r="A9" s="56" t="s">
        <v>9</v>
      </c>
      <c r="B9" s="7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81" t="s">
        <v>29</v>
      </c>
      <c r="D9" s="82"/>
      <c r="E9" s="41">
        <f>'приложение 3'!G7</f>
        <v>167522</v>
      </c>
      <c r="F9" s="75" t="s">
        <v>12</v>
      </c>
      <c r="G9" s="75"/>
      <c r="H9" s="4">
        <v>4219911</v>
      </c>
      <c r="I9" s="5" t="str">
        <f>'приложение 3'!K7</f>
        <v>001</v>
      </c>
      <c r="J9" s="87" t="s">
        <v>15</v>
      </c>
      <c r="K9" s="70"/>
    </row>
    <row r="10" spans="1:11" ht="31.5" customHeight="1">
      <c r="A10" s="57"/>
      <c r="B10" s="79"/>
      <c r="C10" s="83"/>
      <c r="D10" s="84"/>
      <c r="E10" s="41">
        <f>'приложение 3'!G8</f>
        <v>14738.4</v>
      </c>
      <c r="F10" s="5" t="s">
        <v>12</v>
      </c>
      <c r="G10" s="5"/>
      <c r="H10" s="4">
        <v>4229911</v>
      </c>
      <c r="I10" s="5" t="str">
        <f>'приложение 3'!K8</f>
        <v>001</v>
      </c>
      <c r="J10" s="88"/>
      <c r="K10" s="6"/>
    </row>
    <row r="11" spans="1:11" ht="32.25" customHeight="1">
      <c r="A11" s="57"/>
      <c r="B11" s="79"/>
      <c r="C11" s="83"/>
      <c r="D11" s="84"/>
      <c r="E11" s="41">
        <f>'приложение 3'!G9</f>
        <v>1032899.6</v>
      </c>
      <c r="F11" s="5" t="s">
        <v>12</v>
      </c>
      <c r="G11" s="5" t="s">
        <v>12</v>
      </c>
      <c r="H11" s="4">
        <v>4219911</v>
      </c>
      <c r="I11" s="5" t="str">
        <f>'приложение 3'!K9</f>
        <v>005</v>
      </c>
      <c r="J11" s="89" t="s">
        <v>31</v>
      </c>
      <c r="K11" s="6"/>
    </row>
    <row r="12" spans="1:11" ht="44.25" customHeight="1">
      <c r="A12" s="57"/>
      <c r="B12" s="79"/>
      <c r="C12" s="83"/>
      <c r="D12" s="84"/>
      <c r="E12" s="41">
        <f>'приложение 3'!G10</f>
        <v>21653.4</v>
      </c>
      <c r="F12" s="5" t="s">
        <v>12</v>
      </c>
      <c r="G12" s="5"/>
      <c r="H12" s="4">
        <v>4229911</v>
      </c>
      <c r="I12" s="5" t="str">
        <f>'приложение 3'!K10</f>
        <v>005</v>
      </c>
      <c r="J12" s="90"/>
      <c r="K12" s="6"/>
    </row>
    <row r="13" spans="1:10" ht="27.75" customHeight="1">
      <c r="A13" s="57"/>
      <c r="B13" s="79"/>
      <c r="C13" s="83"/>
      <c r="D13" s="84"/>
      <c r="E13" s="41">
        <f>'приложение 3'!G11</f>
        <v>49912</v>
      </c>
      <c r="F13" s="5" t="s">
        <v>12</v>
      </c>
      <c r="G13" s="5" t="s">
        <v>12</v>
      </c>
      <c r="H13" s="4">
        <v>4219911</v>
      </c>
      <c r="I13" s="5" t="str">
        <f>'приложение 3'!K11</f>
        <v>007</v>
      </c>
      <c r="J13" s="90"/>
    </row>
    <row r="14" spans="1:10" ht="41.25" customHeight="1">
      <c r="A14" s="57"/>
      <c r="B14" s="79"/>
      <c r="C14" s="83"/>
      <c r="D14" s="84"/>
      <c r="E14" s="41">
        <f>'приложение 3'!G12</f>
        <v>847.1</v>
      </c>
      <c r="F14" s="5" t="s">
        <v>12</v>
      </c>
      <c r="G14" s="5"/>
      <c r="H14" s="4">
        <v>4229911</v>
      </c>
      <c r="I14" s="5" t="str">
        <f>'приложение 3'!K12</f>
        <v>007</v>
      </c>
      <c r="J14" s="90"/>
    </row>
    <row r="15" spans="1:10" ht="41.25" customHeight="1">
      <c r="A15" s="57"/>
      <c r="B15" s="79"/>
      <c r="C15" s="83"/>
      <c r="D15" s="84"/>
      <c r="E15" s="41">
        <f>'приложение 3'!G15</f>
        <v>24931</v>
      </c>
      <c r="F15" s="5" t="s">
        <v>12</v>
      </c>
      <c r="G15" s="5"/>
      <c r="H15" s="4">
        <v>4219911</v>
      </c>
      <c r="I15" s="5" t="s">
        <v>22</v>
      </c>
      <c r="J15" s="90"/>
    </row>
    <row r="16" spans="1:10" ht="30" customHeight="1">
      <c r="A16" s="57"/>
      <c r="B16" s="79"/>
      <c r="C16" s="83"/>
      <c r="D16" s="84"/>
      <c r="E16" s="41">
        <f>'приложение 3'!G16</f>
        <v>2642</v>
      </c>
      <c r="F16" s="5" t="s">
        <v>12</v>
      </c>
      <c r="G16" s="5" t="s">
        <v>12</v>
      </c>
      <c r="H16" s="4">
        <v>4219911</v>
      </c>
      <c r="I16" s="5" t="str">
        <f>'приложение 3'!K16</f>
        <v>013</v>
      </c>
      <c r="J16" s="90"/>
    </row>
    <row r="17" spans="1:10" ht="42" customHeight="1">
      <c r="A17" s="57"/>
      <c r="B17" s="79"/>
      <c r="C17" s="83"/>
      <c r="D17" s="84"/>
      <c r="E17" s="41">
        <f>'приложение 3'!G17</f>
        <v>3254.7</v>
      </c>
      <c r="F17" s="5" t="s">
        <v>12</v>
      </c>
      <c r="G17" s="5" t="s">
        <v>12</v>
      </c>
      <c r="H17" s="4">
        <v>4219911</v>
      </c>
      <c r="I17" s="5" t="str">
        <f>'приложение 3'!K17</f>
        <v>085</v>
      </c>
      <c r="J17" s="90"/>
    </row>
    <row r="18" spans="1:10" ht="48" customHeight="1">
      <c r="A18" s="58"/>
      <c r="B18" s="80"/>
      <c r="C18" s="85"/>
      <c r="D18" s="86"/>
      <c r="E18" s="41">
        <f>'приложение 3'!G18</f>
        <v>1075.7</v>
      </c>
      <c r="F18" s="5" t="s">
        <v>12</v>
      </c>
      <c r="G18" s="5"/>
      <c r="H18" s="4">
        <v>4229911</v>
      </c>
      <c r="I18" s="5" t="str">
        <f>'приложение 3'!K18</f>
        <v>085</v>
      </c>
      <c r="J18" s="55"/>
    </row>
    <row r="19" spans="1:10" s="51" customFormat="1" ht="12.75">
      <c r="A19" s="71" t="s">
        <v>14</v>
      </c>
      <c r="B19" s="71"/>
      <c r="C19" s="71"/>
      <c r="D19" s="71"/>
      <c r="E19" s="42">
        <f>SUM(E9:E18)</f>
        <v>1319475.9</v>
      </c>
      <c r="F19" s="72"/>
      <c r="G19" s="73"/>
      <c r="H19" s="73"/>
      <c r="I19" s="73"/>
      <c r="J19" s="74"/>
    </row>
    <row r="20" spans="1:10" ht="15.75">
      <c r="A20" s="47" t="s">
        <v>23</v>
      </c>
      <c r="B20" s="10"/>
      <c r="C20" s="11"/>
      <c r="D20" s="12"/>
      <c r="E20" s="43"/>
      <c r="F20" s="9"/>
      <c r="G20" s="11"/>
      <c r="H20" s="9"/>
      <c r="I20" s="11"/>
      <c r="J20" s="14"/>
    </row>
    <row r="21" spans="1:10" ht="51">
      <c r="A21" s="59" t="s">
        <v>11</v>
      </c>
      <c r="B21" s="54"/>
      <c r="C21" s="54"/>
      <c r="D21" s="91"/>
      <c r="E21" s="46">
        <f>E9+E10</f>
        <v>182260.4</v>
      </c>
      <c r="F21" s="92"/>
      <c r="G21" s="93"/>
      <c r="H21" s="93"/>
      <c r="I21" s="94"/>
      <c r="J21" s="18" t="s">
        <v>15</v>
      </c>
    </row>
    <row r="22" spans="1:10" ht="25.5">
      <c r="A22" s="59" t="s">
        <v>11</v>
      </c>
      <c r="B22" s="54"/>
      <c r="C22" s="54"/>
      <c r="D22" s="91"/>
      <c r="E22" s="46">
        <f>SUM(E11:E18)</f>
        <v>1137215.5</v>
      </c>
      <c r="F22" s="92"/>
      <c r="G22" s="93"/>
      <c r="H22" s="93"/>
      <c r="I22" s="94"/>
      <c r="J22" s="18" t="s">
        <v>31</v>
      </c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</sheetData>
  <mergeCells count="24">
    <mergeCell ref="J11:J18"/>
    <mergeCell ref="A9:A18"/>
    <mergeCell ref="A22:D22"/>
    <mergeCell ref="F22:I22"/>
    <mergeCell ref="F21:I21"/>
    <mergeCell ref="A21:D21"/>
    <mergeCell ref="K7:K9"/>
    <mergeCell ref="A19:D19"/>
    <mergeCell ref="F19:J19"/>
    <mergeCell ref="F9:G9"/>
    <mergeCell ref="A5:A7"/>
    <mergeCell ref="C8:D8"/>
    <mergeCell ref="F8:I8"/>
    <mergeCell ref="B9:B18"/>
    <mergeCell ref="C9:D18"/>
    <mergeCell ref="J9:J10"/>
    <mergeCell ref="F1:J1"/>
    <mergeCell ref="B2:J4"/>
    <mergeCell ref="B5:B7"/>
    <mergeCell ref="C5:D7"/>
    <mergeCell ref="J5:J7"/>
    <mergeCell ref="F7:G7"/>
    <mergeCell ref="E5:E6"/>
    <mergeCell ref="F5:I6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5.421875" style="0" bestFit="1" customWidth="1"/>
    <col min="6" max="6" width="1.7109375" style="0" hidden="1" customWidth="1"/>
    <col min="7" max="7" width="8.8515625" style="0" customWidth="1"/>
    <col min="8" max="8" width="8.57421875" style="0" customWidth="1"/>
    <col min="9" max="9" width="9.421875" style="0" customWidth="1"/>
    <col min="10" max="10" width="14.57421875" style="0" customWidth="1"/>
    <col min="12" max="12" width="16.00390625" style="0" bestFit="1" customWidth="1"/>
  </cols>
  <sheetData>
    <row r="1" spans="5:13" ht="51.75" customHeight="1">
      <c r="E1" s="16"/>
      <c r="F1" s="60" t="s">
        <v>39</v>
      </c>
      <c r="G1" s="60"/>
      <c r="H1" s="60"/>
      <c r="I1" s="60"/>
      <c r="J1" s="60"/>
      <c r="K1" s="13"/>
      <c r="L1" s="13"/>
      <c r="M1" s="13"/>
    </row>
    <row r="2" spans="1:13" ht="15.75">
      <c r="A2" s="1"/>
      <c r="B2" s="61" t="s">
        <v>34</v>
      </c>
      <c r="C2" s="62"/>
      <c r="D2" s="62"/>
      <c r="E2" s="62"/>
      <c r="F2" s="62"/>
      <c r="G2" s="62"/>
      <c r="H2" s="62"/>
      <c r="I2" s="62"/>
      <c r="J2" s="62"/>
      <c r="K2" s="13"/>
      <c r="L2" s="13"/>
      <c r="M2" s="13"/>
    </row>
    <row r="3" spans="1:13" ht="28.5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13"/>
      <c r="L3" s="13"/>
      <c r="M3" s="13"/>
    </row>
    <row r="4" spans="1:13" ht="33.75" customHeight="1">
      <c r="A4" s="2"/>
      <c r="B4" s="62"/>
      <c r="C4" s="62"/>
      <c r="D4" s="62"/>
      <c r="E4" s="62"/>
      <c r="F4" s="62"/>
      <c r="G4" s="62"/>
      <c r="H4" s="62"/>
      <c r="I4" s="62"/>
      <c r="J4" s="62"/>
      <c r="K4" s="13"/>
      <c r="L4" s="13"/>
      <c r="M4" s="13"/>
    </row>
    <row r="5" spans="1:13" ht="15.75" customHeight="1">
      <c r="A5" s="63" t="s">
        <v>0</v>
      </c>
      <c r="B5" s="63" t="s">
        <v>1</v>
      </c>
      <c r="C5" s="64" t="s">
        <v>16</v>
      </c>
      <c r="D5" s="65"/>
      <c r="E5" s="68" t="s">
        <v>26</v>
      </c>
      <c r="F5" s="63" t="s">
        <v>25</v>
      </c>
      <c r="G5" s="63"/>
      <c r="H5" s="63"/>
      <c r="I5" s="63"/>
      <c r="J5" s="63" t="s">
        <v>5</v>
      </c>
      <c r="K5" s="13"/>
      <c r="L5" s="13"/>
      <c r="M5" s="13"/>
    </row>
    <row r="6" spans="1:13" ht="26.25" customHeight="1">
      <c r="A6" s="63"/>
      <c r="B6" s="63"/>
      <c r="C6" s="66"/>
      <c r="D6" s="67"/>
      <c r="E6" s="69"/>
      <c r="F6" s="63"/>
      <c r="G6" s="63"/>
      <c r="H6" s="63"/>
      <c r="I6" s="63"/>
      <c r="J6" s="63"/>
      <c r="K6" s="13"/>
      <c r="L6" s="13"/>
      <c r="M6" s="13"/>
    </row>
    <row r="7" spans="1:13" ht="25.5">
      <c r="A7" s="63"/>
      <c r="B7" s="63"/>
      <c r="C7" s="66"/>
      <c r="D7" s="67"/>
      <c r="E7" s="7">
        <v>2013</v>
      </c>
      <c r="F7" s="63" t="s">
        <v>10</v>
      </c>
      <c r="G7" s="63"/>
      <c r="H7" s="33" t="s">
        <v>6</v>
      </c>
      <c r="I7" s="33" t="s">
        <v>7</v>
      </c>
      <c r="J7" s="63"/>
      <c r="K7" s="13"/>
      <c r="L7" s="13"/>
      <c r="M7" s="13"/>
    </row>
    <row r="8" spans="1:13" ht="15.75" customHeight="1">
      <c r="A8" s="4">
        <v>1</v>
      </c>
      <c r="B8" s="4">
        <v>2</v>
      </c>
      <c r="C8" s="76">
        <v>3</v>
      </c>
      <c r="D8" s="77"/>
      <c r="E8" s="4">
        <v>4</v>
      </c>
      <c r="F8" s="63">
        <v>5</v>
      </c>
      <c r="G8" s="63"/>
      <c r="H8" s="63"/>
      <c r="I8" s="63"/>
      <c r="J8" s="4">
        <v>6</v>
      </c>
      <c r="K8" s="13"/>
      <c r="L8" s="13"/>
      <c r="M8" s="13"/>
    </row>
    <row r="9" spans="1:13" ht="39.75" customHeight="1">
      <c r="A9" s="56" t="s">
        <v>9</v>
      </c>
      <c r="B9" s="7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81" t="s">
        <v>29</v>
      </c>
      <c r="D9" s="82"/>
      <c r="E9" s="41">
        <f>'приложение 3'!F7</f>
        <v>167521.9</v>
      </c>
      <c r="F9" s="75" t="s">
        <v>12</v>
      </c>
      <c r="G9" s="75"/>
      <c r="H9" s="4">
        <v>4219911</v>
      </c>
      <c r="I9" s="5" t="str">
        <f>'приложение 3'!K7</f>
        <v>001</v>
      </c>
      <c r="J9" s="87" t="s">
        <v>15</v>
      </c>
      <c r="K9" s="13"/>
      <c r="L9" s="13"/>
      <c r="M9" s="13"/>
    </row>
    <row r="10" spans="1:13" ht="43.5" customHeight="1">
      <c r="A10" s="57"/>
      <c r="B10" s="79"/>
      <c r="C10" s="83"/>
      <c r="D10" s="84"/>
      <c r="E10" s="41">
        <f>'приложение 3'!F8</f>
        <v>14738.4</v>
      </c>
      <c r="F10" s="5" t="s">
        <v>12</v>
      </c>
      <c r="G10" s="5" t="s">
        <v>12</v>
      </c>
      <c r="H10" s="4">
        <v>4229911</v>
      </c>
      <c r="I10" s="5" t="str">
        <f>'приложение 3'!K8</f>
        <v>001</v>
      </c>
      <c r="J10" s="88"/>
      <c r="K10" s="13"/>
      <c r="L10" s="13"/>
      <c r="M10" s="13"/>
    </row>
    <row r="11" spans="1:13" ht="37.5" customHeight="1">
      <c r="A11" s="57"/>
      <c r="B11" s="79"/>
      <c r="C11" s="83"/>
      <c r="D11" s="84"/>
      <c r="E11" s="41">
        <f>'приложение 3'!F9</f>
        <v>1030182.5</v>
      </c>
      <c r="F11" s="5" t="s">
        <v>12</v>
      </c>
      <c r="G11" s="5" t="s">
        <v>12</v>
      </c>
      <c r="H11" s="4">
        <v>4219911</v>
      </c>
      <c r="I11" s="5" t="str">
        <f>'приложение 3'!K9</f>
        <v>005</v>
      </c>
      <c r="J11" s="89" t="s">
        <v>31</v>
      </c>
      <c r="K11" s="13"/>
      <c r="L11" s="13"/>
      <c r="M11" s="13"/>
    </row>
    <row r="12" spans="1:13" ht="38.25" customHeight="1">
      <c r="A12" s="57"/>
      <c r="B12" s="79"/>
      <c r="C12" s="83"/>
      <c r="D12" s="84"/>
      <c r="E12" s="41">
        <f>'приложение 3'!F10</f>
        <v>21596.5</v>
      </c>
      <c r="F12" s="5" t="s">
        <v>12</v>
      </c>
      <c r="G12" s="5" t="s">
        <v>12</v>
      </c>
      <c r="H12" s="4">
        <v>4229911</v>
      </c>
      <c r="I12" s="5" t="str">
        <f>'приложение 3'!K10</f>
        <v>005</v>
      </c>
      <c r="J12" s="90"/>
      <c r="K12" s="13"/>
      <c r="L12" s="13"/>
      <c r="M12" s="13"/>
    </row>
    <row r="13" spans="1:13" ht="40.5" customHeight="1">
      <c r="A13" s="57"/>
      <c r="B13" s="79"/>
      <c r="C13" s="83"/>
      <c r="D13" s="84"/>
      <c r="E13" s="41">
        <f>'приложение 3'!F11</f>
        <v>49912</v>
      </c>
      <c r="F13" s="5" t="s">
        <v>12</v>
      </c>
      <c r="G13" s="5" t="s">
        <v>12</v>
      </c>
      <c r="H13" s="4">
        <v>4219911</v>
      </c>
      <c r="I13" s="5" t="str">
        <f>'приложение 3'!K11</f>
        <v>007</v>
      </c>
      <c r="J13" s="90"/>
      <c r="K13" s="13"/>
      <c r="L13" s="13"/>
      <c r="M13" s="13"/>
    </row>
    <row r="14" spans="1:13" ht="40.5" customHeight="1">
      <c r="A14" s="57"/>
      <c r="B14" s="79"/>
      <c r="C14" s="83"/>
      <c r="D14" s="84"/>
      <c r="E14" s="41">
        <f>'приложение 3'!F12</f>
        <v>847.1</v>
      </c>
      <c r="F14" s="5"/>
      <c r="G14" s="5" t="s">
        <v>12</v>
      </c>
      <c r="H14" s="4">
        <v>4229911</v>
      </c>
      <c r="I14" s="5" t="str">
        <f>'приложение 3'!K12</f>
        <v>007</v>
      </c>
      <c r="J14" s="90"/>
      <c r="K14" s="13"/>
      <c r="L14" s="13"/>
      <c r="M14" s="13"/>
    </row>
    <row r="15" spans="1:13" ht="40.5" customHeight="1">
      <c r="A15" s="57"/>
      <c r="B15" s="79"/>
      <c r="C15" s="83"/>
      <c r="D15" s="84"/>
      <c r="E15" s="41">
        <f>'приложение 3'!F15</f>
        <v>24563</v>
      </c>
      <c r="F15" s="5"/>
      <c r="G15" s="5" t="s">
        <v>12</v>
      </c>
      <c r="H15" s="4">
        <v>4219911</v>
      </c>
      <c r="I15" s="5" t="s">
        <v>22</v>
      </c>
      <c r="J15" s="90"/>
      <c r="K15" s="13"/>
      <c r="L15" s="13"/>
      <c r="M15" s="13"/>
    </row>
    <row r="16" spans="1:13" ht="40.5" customHeight="1">
      <c r="A16" s="57"/>
      <c r="B16" s="79"/>
      <c r="C16" s="83"/>
      <c r="D16" s="84"/>
      <c r="E16" s="41">
        <f>'приложение 3'!F16</f>
        <v>2349</v>
      </c>
      <c r="F16" s="5"/>
      <c r="G16" s="5" t="s">
        <v>12</v>
      </c>
      <c r="H16" s="4">
        <v>4219911</v>
      </c>
      <c r="I16" s="5" t="str">
        <f>'приложение 3'!K16</f>
        <v>013</v>
      </c>
      <c r="J16" s="90"/>
      <c r="K16" s="13"/>
      <c r="L16" s="13"/>
      <c r="M16" s="13"/>
    </row>
    <row r="17" spans="1:13" ht="40.5" customHeight="1">
      <c r="A17" s="57"/>
      <c r="B17" s="79"/>
      <c r="C17" s="83"/>
      <c r="D17" s="84"/>
      <c r="E17" s="41">
        <f>'приложение 3'!F17</f>
        <v>3214.9</v>
      </c>
      <c r="F17" s="5"/>
      <c r="G17" s="5" t="s">
        <v>12</v>
      </c>
      <c r="H17" s="4">
        <v>4219911</v>
      </c>
      <c r="I17" s="5" t="str">
        <f>'приложение 3'!K17</f>
        <v>085</v>
      </c>
      <c r="J17" s="90"/>
      <c r="K17" s="13"/>
      <c r="L17" s="13"/>
      <c r="M17" s="13"/>
    </row>
    <row r="18" spans="1:13" ht="50.25" customHeight="1">
      <c r="A18" s="58"/>
      <c r="B18" s="80"/>
      <c r="C18" s="85"/>
      <c r="D18" s="86"/>
      <c r="E18" s="41">
        <f>'приложение 3'!F18</f>
        <v>1062.6</v>
      </c>
      <c r="F18" s="5"/>
      <c r="G18" s="5" t="s">
        <v>12</v>
      </c>
      <c r="H18" s="4">
        <v>4229911</v>
      </c>
      <c r="I18" s="5" t="str">
        <f>'приложение 3'!K18</f>
        <v>085</v>
      </c>
      <c r="J18" s="55"/>
      <c r="K18" s="13"/>
      <c r="L18" s="13"/>
      <c r="M18" s="13"/>
    </row>
    <row r="19" spans="1:13" s="48" customFormat="1" ht="12.75">
      <c r="A19" s="71" t="s">
        <v>14</v>
      </c>
      <c r="B19" s="71"/>
      <c r="C19" s="71"/>
      <c r="D19" s="71"/>
      <c r="E19" s="42">
        <f>SUM(E9:E18)</f>
        <v>1315987.9000000001</v>
      </c>
      <c r="F19" s="72"/>
      <c r="G19" s="73"/>
      <c r="H19" s="73"/>
      <c r="I19" s="73"/>
      <c r="J19" s="74"/>
      <c r="K19" s="50"/>
      <c r="L19" s="50"/>
      <c r="M19" s="50"/>
    </row>
    <row r="20" spans="1:13" ht="15.75">
      <c r="A20" s="47" t="s">
        <v>23</v>
      </c>
      <c r="B20" s="10"/>
      <c r="C20" s="11"/>
      <c r="D20" s="12"/>
      <c r="E20" s="43"/>
      <c r="F20" s="9"/>
      <c r="G20" s="11"/>
      <c r="H20" s="9"/>
      <c r="I20" s="11"/>
      <c r="J20" s="14"/>
      <c r="K20" s="13"/>
      <c r="L20" s="13"/>
      <c r="M20" s="13"/>
    </row>
    <row r="21" spans="1:13" ht="51">
      <c r="A21" s="59" t="s">
        <v>11</v>
      </c>
      <c r="B21" s="54"/>
      <c r="C21" s="54"/>
      <c r="D21" s="91"/>
      <c r="E21" s="46">
        <f>E9+E10</f>
        <v>182260.3</v>
      </c>
      <c r="F21" s="92"/>
      <c r="G21" s="93"/>
      <c r="H21" s="93"/>
      <c r="I21" s="94"/>
      <c r="J21" s="18" t="s">
        <v>15</v>
      </c>
      <c r="K21" s="13"/>
      <c r="L21" s="13"/>
      <c r="M21" s="13"/>
    </row>
    <row r="22" spans="1:13" ht="38.25">
      <c r="A22" s="59" t="s">
        <v>11</v>
      </c>
      <c r="B22" s="54"/>
      <c r="C22" s="54"/>
      <c r="D22" s="91"/>
      <c r="E22" s="46">
        <f>SUM(E11:E18)</f>
        <v>1133727.6</v>
      </c>
      <c r="F22" s="92"/>
      <c r="G22" s="93"/>
      <c r="H22" s="93"/>
      <c r="I22" s="94"/>
      <c r="J22" s="18" t="s">
        <v>31</v>
      </c>
      <c r="K22" s="13"/>
      <c r="L22" s="13"/>
      <c r="M22" s="13"/>
    </row>
    <row r="23" spans="1:13" ht="12.75">
      <c r="A23" s="29"/>
      <c r="B23" s="29"/>
      <c r="C23" s="29"/>
      <c r="D23" s="29"/>
      <c r="E23" s="28"/>
      <c r="F23" s="26"/>
      <c r="G23" s="26"/>
      <c r="H23" s="25"/>
      <c r="I23" s="26"/>
      <c r="J23" s="26"/>
      <c r="K23" s="13"/>
      <c r="L23" s="13"/>
      <c r="M23" s="13"/>
    </row>
    <row r="24" spans="1:13" ht="12.75">
      <c r="A24" s="29"/>
      <c r="B24" s="29"/>
      <c r="C24" s="29"/>
      <c r="D24" s="29"/>
      <c r="E24" s="28"/>
      <c r="F24" s="26"/>
      <c r="G24" s="26"/>
      <c r="H24" s="26"/>
      <c r="I24" s="26"/>
      <c r="J24" s="26"/>
      <c r="K24" s="13"/>
      <c r="L24" s="13"/>
      <c r="M24" s="13"/>
    </row>
    <row r="25" spans="1:13" ht="15.75">
      <c r="A25" s="9"/>
      <c r="B25" s="10"/>
      <c r="C25" s="11"/>
      <c r="D25" s="12"/>
      <c r="E25" s="15"/>
      <c r="F25" s="9"/>
      <c r="G25" s="11"/>
      <c r="H25" s="9"/>
      <c r="I25" s="11"/>
      <c r="J25" s="13"/>
      <c r="K25" s="13"/>
      <c r="L25" s="13"/>
      <c r="M25" s="13"/>
    </row>
    <row r="26" spans="1:13" ht="15.75">
      <c r="A26" s="24"/>
      <c r="B26" s="24"/>
      <c r="C26" s="24"/>
      <c r="D26" s="24"/>
      <c r="E26" s="32"/>
      <c r="F26" s="9"/>
      <c r="G26" s="9"/>
      <c r="H26" s="9"/>
      <c r="I26" s="9"/>
      <c r="J26" s="31"/>
      <c r="K26" s="13"/>
      <c r="L26" s="13"/>
      <c r="M26" s="13"/>
    </row>
    <row r="27" spans="1:13" ht="15.75">
      <c r="A27" s="24"/>
      <c r="B27" s="24"/>
      <c r="C27" s="24"/>
      <c r="D27" s="24"/>
      <c r="E27" s="32"/>
      <c r="F27" s="9"/>
      <c r="G27" s="9"/>
      <c r="H27" s="9"/>
      <c r="I27" s="9"/>
      <c r="J27" s="31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 s="13"/>
      <c r="B45" s="26"/>
      <c r="C45" s="27"/>
      <c r="D45" s="25"/>
      <c r="E45" s="25"/>
      <c r="F45" s="30"/>
      <c r="G45" s="26"/>
      <c r="H45" s="26"/>
      <c r="I45" s="25"/>
      <c r="J45" s="26"/>
      <c r="K45" s="31"/>
      <c r="L45" s="13"/>
      <c r="M45" s="13"/>
    </row>
    <row r="46" spans="1:13" ht="12.75">
      <c r="A46" s="13"/>
      <c r="B46" s="26"/>
      <c r="C46" s="27"/>
      <c r="D46" s="25"/>
      <c r="E46" s="25"/>
      <c r="F46" s="30"/>
      <c r="G46" s="26"/>
      <c r="H46" s="26"/>
      <c r="I46" s="25"/>
      <c r="J46" s="26"/>
      <c r="K46" s="31"/>
      <c r="L46" s="13"/>
      <c r="M46" s="13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</sheetData>
  <mergeCells count="23">
    <mergeCell ref="A5:A7"/>
    <mergeCell ref="B5:B7"/>
    <mergeCell ref="C5:D7"/>
    <mergeCell ref="C9:D18"/>
    <mergeCell ref="A9:A18"/>
    <mergeCell ref="B9:B18"/>
    <mergeCell ref="A22:D22"/>
    <mergeCell ref="F22:I22"/>
    <mergeCell ref="F19:J19"/>
    <mergeCell ref="A21:D21"/>
    <mergeCell ref="F21:I21"/>
    <mergeCell ref="A19:D19"/>
    <mergeCell ref="F1:J1"/>
    <mergeCell ref="B2:J4"/>
    <mergeCell ref="F5:I6"/>
    <mergeCell ref="J5:J7"/>
    <mergeCell ref="F7:G7"/>
    <mergeCell ref="E5:E6"/>
    <mergeCell ref="J11:J18"/>
    <mergeCell ref="J9:J10"/>
    <mergeCell ref="F8:I8"/>
    <mergeCell ref="C8:D8"/>
    <mergeCell ref="F9:G9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140625" style="3" customWidth="1"/>
    <col min="7" max="7" width="5.28125" style="3" hidden="1" customWidth="1"/>
    <col min="8" max="8" width="8.7109375" style="3" customWidth="1"/>
    <col min="9" max="9" width="9.140625" style="3" customWidth="1"/>
    <col min="10" max="10" width="17.421875" style="3" customWidth="1"/>
    <col min="11" max="16384" width="9.140625" style="3" customWidth="1"/>
  </cols>
  <sheetData>
    <row r="1" spans="1:11" s="39" customFormat="1" ht="45.75" customHeight="1">
      <c r="A1" s="37"/>
      <c r="B1" s="37"/>
      <c r="C1" s="37"/>
      <c r="D1" s="37"/>
      <c r="E1" s="37"/>
      <c r="F1" s="60" t="s">
        <v>38</v>
      </c>
      <c r="G1" s="60"/>
      <c r="H1" s="60"/>
      <c r="I1" s="60"/>
      <c r="J1" s="60"/>
      <c r="K1" s="8"/>
    </row>
    <row r="2" spans="1:11" s="39" customFormat="1" ht="68.25" customHeight="1">
      <c r="A2" s="38"/>
      <c r="B2" s="96" t="s">
        <v>33</v>
      </c>
      <c r="C2" s="97"/>
      <c r="D2" s="97"/>
      <c r="E2" s="97"/>
      <c r="F2" s="97"/>
      <c r="G2" s="97"/>
      <c r="H2" s="97"/>
      <c r="I2" s="97"/>
      <c r="J2" s="97"/>
      <c r="K2" s="37"/>
    </row>
    <row r="3" spans="1:11" s="39" customFormat="1" ht="30.75" customHeight="1">
      <c r="A3" s="63" t="s">
        <v>0</v>
      </c>
      <c r="B3" s="63" t="s">
        <v>1</v>
      </c>
      <c r="C3" s="64" t="s">
        <v>16</v>
      </c>
      <c r="D3" s="65"/>
      <c r="E3" s="7" t="s">
        <v>26</v>
      </c>
      <c r="F3" s="63" t="s">
        <v>25</v>
      </c>
      <c r="G3" s="63"/>
      <c r="H3" s="63"/>
      <c r="I3" s="63"/>
      <c r="J3" s="63" t="s">
        <v>5</v>
      </c>
      <c r="K3" s="37"/>
    </row>
    <row r="4" spans="1:11" s="39" customFormat="1" ht="25.5">
      <c r="A4" s="63"/>
      <c r="B4" s="63"/>
      <c r="C4" s="66"/>
      <c r="D4" s="67"/>
      <c r="E4" s="7">
        <v>2012</v>
      </c>
      <c r="F4" s="63" t="s">
        <v>10</v>
      </c>
      <c r="G4" s="63"/>
      <c r="H4" s="33" t="s">
        <v>6</v>
      </c>
      <c r="I4" s="33" t="s">
        <v>7</v>
      </c>
      <c r="J4" s="63"/>
      <c r="K4" s="70"/>
    </row>
    <row r="5" spans="1:11" s="39" customFormat="1" ht="13.5" customHeight="1">
      <c r="A5" s="4">
        <v>1</v>
      </c>
      <c r="B5" s="4">
        <v>2</v>
      </c>
      <c r="C5" s="76">
        <v>3</v>
      </c>
      <c r="D5" s="77"/>
      <c r="E5" s="4">
        <v>4</v>
      </c>
      <c r="F5" s="63">
        <v>5</v>
      </c>
      <c r="G5" s="63"/>
      <c r="H5" s="63"/>
      <c r="I5" s="63"/>
      <c r="J5" s="4">
        <v>6</v>
      </c>
      <c r="K5" s="70"/>
    </row>
    <row r="6" spans="1:11" s="39" customFormat="1" ht="36.75" customHeight="1">
      <c r="A6" s="95" t="s">
        <v>9</v>
      </c>
      <c r="B6" s="78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81" t="s">
        <v>28</v>
      </c>
      <c r="D6" s="82"/>
      <c r="E6" s="41">
        <f>'приложение 3'!E7</f>
        <v>158077.5</v>
      </c>
      <c r="F6" s="75" t="s">
        <v>12</v>
      </c>
      <c r="G6" s="75"/>
      <c r="H6" s="4">
        <v>4219911</v>
      </c>
      <c r="I6" s="5" t="str">
        <f>'приложение 3'!K7</f>
        <v>001</v>
      </c>
      <c r="J6" s="87" t="s">
        <v>15</v>
      </c>
      <c r="K6" s="6"/>
    </row>
    <row r="7" spans="1:11" s="39" customFormat="1" ht="36.75" customHeight="1">
      <c r="A7" s="95"/>
      <c r="B7" s="79"/>
      <c r="C7" s="83"/>
      <c r="D7" s="84"/>
      <c r="E7" s="41">
        <f>'приложение 3'!E8</f>
        <v>13772.1</v>
      </c>
      <c r="F7" s="5" t="s">
        <v>12</v>
      </c>
      <c r="G7" s="5"/>
      <c r="H7" s="4">
        <v>4229911</v>
      </c>
      <c r="I7" s="5" t="str">
        <f>'приложение 3'!K8</f>
        <v>001</v>
      </c>
      <c r="J7" s="88"/>
      <c r="K7" s="6"/>
    </row>
    <row r="8" spans="1:11" s="39" customFormat="1" ht="41.25" customHeight="1">
      <c r="A8" s="95"/>
      <c r="B8" s="79"/>
      <c r="C8" s="83"/>
      <c r="D8" s="84"/>
      <c r="E8" s="41">
        <f>'приложение 3'!E9</f>
        <v>992956</v>
      </c>
      <c r="F8" s="5" t="s">
        <v>12</v>
      </c>
      <c r="G8" s="5" t="s">
        <v>12</v>
      </c>
      <c r="H8" s="4">
        <v>4219911</v>
      </c>
      <c r="I8" s="5" t="str">
        <f>'приложение 3'!K9</f>
        <v>005</v>
      </c>
      <c r="J8" s="89" t="s">
        <v>31</v>
      </c>
      <c r="K8" s="6"/>
    </row>
    <row r="9" spans="1:12" s="37" customFormat="1" ht="41.25" customHeight="1">
      <c r="A9" s="95"/>
      <c r="B9" s="79"/>
      <c r="C9" s="83"/>
      <c r="D9" s="84"/>
      <c r="E9" s="41">
        <f>'приложение 3'!E10</f>
        <v>20816</v>
      </c>
      <c r="F9" s="5" t="s">
        <v>12</v>
      </c>
      <c r="G9" s="5"/>
      <c r="H9" s="4">
        <v>4229911</v>
      </c>
      <c r="I9" s="5" t="str">
        <f>'приложение 3'!K10</f>
        <v>005</v>
      </c>
      <c r="J9" s="90"/>
      <c r="K9" s="39"/>
      <c r="L9" s="39"/>
    </row>
    <row r="10" spans="1:12" s="37" customFormat="1" ht="44.25" customHeight="1">
      <c r="A10" s="95"/>
      <c r="B10" s="79"/>
      <c r="C10" s="83"/>
      <c r="D10" s="84"/>
      <c r="E10" s="41">
        <f>'приложение 3'!E11</f>
        <v>49912</v>
      </c>
      <c r="F10" s="5" t="s">
        <v>12</v>
      </c>
      <c r="G10" s="17"/>
      <c r="H10" s="4">
        <v>4219911</v>
      </c>
      <c r="I10" s="5" t="str">
        <f>'приложение 3'!K11</f>
        <v>007</v>
      </c>
      <c r="J10" s="90"/>
      <c r="K10" s="39"/>
      <c r="L10" s="39"/>
    </row>
    <row r="11" spans="1:12" s="37" customFormat="1" ht="44.25" customHeight="1">
      <c r="A11" s="95"/>
      <c r="B11" s="79"/>
      <c r="C11" s="83"/>
      <c r="D11" s="84"/>
      <c r="E11" s="41">
        <f>'приложение 3'!E12</f>
        <v>847.1</v>
      </c>
      <c r="F11" s="5" t="s">
        <v>12</v>
      </c>
      <c r="G11" s="5"/>
      <c r="H11" s="4">
        <v>4229911</v>
      </c>
      <c r="I11" s="5" t="str">
        <f>'приложение 3'!K12</f>
        <v>007</v>
      </c>
      <c r="J11" s="90"/>
      <c r="K11" s="39"/>
      <c r="L11" s="39"/>
    </row>
    <row r="12" spans="1:12" s="37" customFormat="1" ht="44.25" customHeight="1">
      <c r="A12" s="95"/>
      <c r="B12" s="79"/>
      <c r="C12" s="83"/>
      <c r="D12" s="84"/>
      <c r="E12" s="41">
        <f>'приложение 3'!E13</f>
        <v>79620.8</v>
      </c>
      <c r="F12" s="5" t="s">
        <v>12</v>
      </c>
      <c r="G12" s="17"/>
      <c r="H12" s="4">
        <v>4219911</v>
      </c>
      <c r="I12" s="5" t="s">
        <v>27</v>
      </c>
      <c r="J12" s="90"/>
      <c r="K12" s="39"/>
      <c r="L12" s="39"/>
    </row>
    <row r="13" spans="1:12" s="37" customFormat="1" ht="44.25" customHeight="1">
      <c r="A13" s="95"/>
      <c r="B13" s="79"/>
      <c r="C13" s="83"/>
      <c r="D13" s="84"/>
      <c r="E13" s="41">
        <f>'приложение 3'!E14</f>
        <v>299.1</v>
      </c>
      <c r="F13" s="5" t="s">
        <v>12</v>
      </c>
      <c r="G13" s="5"/>
      <c r="H13" s="4">
        <v>4229911</v>
      </c>
      <c r="I13" s="5" t="s">
        <v>27</v>
      </c>
      <c r="J13" s="90"/>
      <c r="K13" s="39"/>
      <c r="L13" s="39"/>
    </row>
    <row r="14" spans="1:12" s="37" customFormat="1" ht="44.25" customHeight="1">
      <c r="A14" s="95"/>
      <c r="B14" s="79"/>
      <c r="C14" s="83"/>
      <c r="D14" s="84"/>
      <c r="E14" s="41">
        <f>'приложение 3'!E15</f>
        <v>24851.5</v>
      </c>
      <c r="F14" s="5" t="s">
        <v>12</v>
      </c>
      <c r="G14" s="5"/>
      <c r="H14" s="4">
        <v>4219911</v>
      </c>
      <c r="I14" s="5" t="s">
        <v>22</v>
      </c>
      <c r="J14" s="90"/>
      <c r="K14" s="39"/>
      <c r="L14" s="39"/>
    </row>
    <row r="15" spans="1:12" s="37" customFormat="1" ht="39.75" customHeight="1">
      <c r="A15" s="95"/>
      <c r="B15" s="79"/>
      <c r="C15" s="83"/>
      <c r="D15" s="84"/>
      <c r="E15" s="41">
        <f>'приложение 3'!E16</f>
        <v>2311</v>
      </c>
      <c r="F15" s="5" t="s">
        <v>12</v>
      </c>
      <c r="G15" s="17"/>
      <c r="H15" s="4">
        <v>4219911</v>
      </c>
      <c r="I15" s="5" t="str">
        <f>'приложение 3'!K16</f>
        <v>013</v>
      </c>
      <c r="J15" s="90"/>
      <c r="K15" s="39"/>
      <c r="L15" s="39"/>
    </row>
    <row r="16" spans="1:12" s="37" customFormat="1" ht="39.75" customHeight="1">
      <c r="A16" s="95"/>
      <c r="B16" s="79"/>
      <c r="C16" s="83"/>
      <c r="D16" s="84"/>
      <c r="E16" s="41">
        <f>'приложение 3'!E17</f>
        <v>3805.5</v>
      </c>
      <c r="F16" s="5" t="s">
        <v>12</v>
      </c>
      <c r="G16" s="17"/>
      <c r="H16" s="4">
        <v>4219911</v>
      </c>
      <c r="I16" s="5" t="str">
        <f>'приложение 3'!K17</f>
        <v>085</v>
      </c>
      <c r="J16" s="90"/>
      <c r="K16" s="39"/>
      <c r="L16" s="39"/>
    </row>
    <row r="17" spans="1:12" s="37" customFormat="1" ht="54" customHeight="1">
      <c r="A17" s="95"/>
      <c r="B17" s="79"/>
      <c r="C17" s="83"/>
      <c r="D17" s="84"/>
      <c r="E17" s="41">
        <f>'приложение 3'!E18</f>
        <v>88</v>
      </c>
      <c r="F17" s="5" t="s">
        <v>12</v>
      </c>
      <c r="G17" s="5"/>
      <c r="H17" s="4">
        <v>4229911</v>
      </c>
      <c r="I17" s="5" t="str">
        <f>'приложение 3'!K18</f>
        <v>085</v>
      </c>
      <c r="J17" s="90"/>
      <c r="K17" s="39"/>
      <c r="L17" s="39"/>
    </row>
    <row r="18" spans="1:10" s="49" customFormat="1" ht="12" customHeight="1">
      <c r="A18" s="71" t="s">
        <v>14</v>
      </c>
      <c r="B18" s="71"/>
      <c r="C18" s="71"/>
      <c r="D18" s="71"/>
      <c r="E18" s="42">
        <f>SUM(E6:E17)</f>
        <v>1347356.6000000003</v>
      </c>
      <c r="F18" s="72"/>
      <c r="G18" s="73"/>
      <c r="H18" s="73"/>
      <c r="I18" s="73"/>
      <c r="J18" s="74"/>
    </row>
    <row r="19" spans="1:10" s="39" customFormat="1" ht="15.75">
      <c r="A19" s="47" t="s">
        <v>23</v>
      </c>
      <c r="B19" s="10"/>
      <c r="C19" s="11"/>
      <c r="D19" s="12"/>
      <c r="E19" s="43"/>
      <c r="F19" s="9"/>
      <c r="G19" s="11"/>
      <c r="H19" s="9"/>
      <c r="I19" s="11"/>
      <c r="J19" s="40"/>
    </row>
    <row r="20" spans="1:10" s="39" customFormat="1" ht="51">
      <c r="A20" s="59" t="s">
        <v>11</v>
      </c>
      <c r="B20" s="54"/>
      <c r="C20" s="54"/>
      <c r="D20" s="91"/>
      <c r="E20" s="44">
        <f>E6+E7</f>
        <v>171849.6</v>
      </c>
      <c r="F20" s="92"/>
      <c r="G20" s="93"/>
      <c r="H20" s="93"/>
      <c r="I20" s="94"/>
      <c r="J20" s="4" t="s">
        <v>15</v>
      </c>
    </row>
    <row r="21" spans="1:10" s="39" customFormat="1" ht="25.5">
      <c r="A21" s="59" t="s">
        <v>11</v>
      </c>
      <c r="B21" s="54"/>
      <c r="C21" s="54"/>
      <c r="D21" s="91"/>
      <c r="E21" s="44">
        <f>SUM(E8:E17)</f>
        <v>1175507.0000000002</v>
      </c>
      <c r="F21" s="92"/>
      <c r="G21" s="93"/>
      <c r="H21" s="93"/>
      <c r="I21" s="94"/>
      <c r="J21" s="4" t="s">
        <v>31</v>
      </c>
    </row>
    <row r="22" ht="12.75">
      <c r="E22" s="3" t="s">
        <v>17</v>
      </c>
    </row>
    <row r="53" spans="2:3" ht="12.75">
      <c r="B53" s="22"/>
      <c r="C53" s="23"/>
    </row>
    <row r="54" spans="2:3" ht="12.75">
      <c r="B54" s="22"/>
      <c r="C54" s="23"/>
    </row>
  </sheetData>
  <mergeCells count="23">
    <mergeCell ref="J6:J7"/>
    <mergeCell ref="F6:G6"/>
    <mergeCell ref="J8:J17"/>
    <mergeCell ref="F1:J1"/>
    <mergeCell ref="B2:J2"/>
    <mergeCell ref="F3:I3"/>
    <mergeCell ref="J3:J4"/>
    <mergeCell ref="K4:K5"/>
    <mergeCell ref="F4:G4"/>
    <mergeCell ref="C5:D5"/>
    <mergeCell ref="F5:I5"/>
    <mergeCell ref="A3:A4"/>
    <mergeCell ref="B3:B4"/>
    <mergeCell ref="C3:D4"/>
    <mergeCell ref="A6:A17"/>
    <mergeCell ref="B6:B17"/>
    <mergeCell ref="C6:D17"/>
    <mergeCell ref="F20:I20"/>
    <mergeCell ref="F21:I21"/>
    <mergeCell ref="F18:J18"/>
    <mergeCell ref="A20:D20"/>
    <mergeCell ref="A21:D21"/>
    <mergeCell ref="A18:D1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view="pageBreakPreview" zoomScale="85" zoomScaleSheetLayoutView="85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8" customHeight="1">
      <c r="A1" s="37"/>
      <c r="B1" s="37"/>
      <c r="C1" s="37"/>
      <c r="D1" s="37"/>
      <c r="E1" s="37"/>
      <c r="F1" s="37"/>
      <c r="G1" s="60" t="s">
        <v>37</v>
      </c>
      <c r="H1" s="60"/>
      <c r="I1" s="60"/>
      <c r="J1" s="60"/>
      <c r="K1" s="60"/>
      <c r="L1" s="60"/>
    </row>
    <row r="2" spans="1:12" ht="79.5" customHeight="1">
      <c r="A2" s="38"/>
      <c r="B2" s="96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37"/>
    </row>
    <row r="3" spans="1:12" ht="31.5" customHeight="1">
      <c r="A3" s="63" t="s">
        <v>0</v>
      </c>
      <c r="B3" s="63" t="s">
        <v>1</v>
      </c>
      <c r="C3" s="63" t="s">
        <v>2</v>
      </c>
      <c r="D3" s="63" t="s">
        <v>3</v>
      </c>
      <c r="E3" s="76" t="s">
        <v>4</v>
      </c>
      <c r="F3" s="104"/>
      <c r="G3" s="77"/>
      <c r="H3" s="63" t="s">
        <v>25</v>
      </c>
      <c r="I3" s="63"/>
      <c r="J3" s="63"/>
      <c r="K3" s="63"/>
      <c r="L3" s="63" t="s">
        <v>5</v>
      </c>
    </row>
    <row r="4" spans="1:12" ht="15.75" customHeight="1">
      <c r="A4" s="63"/>
      <c r="B4" s="63"/>
      <c r="C4" s="63"/>
      <c r="D4" s="63"/>
      <c r="E4" s="76" t="s">
        <v>24</v>
      </c>
      <c r="F4" s="104"/>
      <c r="G4" s="77"/>
      <c r="H4" s="63"/>
      <c r="I4" s="63"/>
      <c r="J4" s="63"/>
      <c r="K4" s="63"/>
      <c r="L4" s="63"/>
    </row>
    <row r="5" spans="1:12" ht="25.5">
      <c r="A5" s="63"/>
      <c r="B5" s="63"/>
      <c r="C5" s="63"/>
      <c r="D5" s="63"/>
      <c r="E5" s="7">
        <v>2012</v>
      </c>
      <c r="F5" s="4">
        <v>2013</v>
      </c>
      <c r="G5" s="4">
        <v>2014</v>
      </c>
      <c r="H5" s="63" t="s">
        <v>10</v>
      </c>
      <c r="I5" s="63"/>
      <c r="J5" s="20" t="s">
        <v>6</v>
      </c>
      <c r="K5" s="20" t="s">
        <v>7</v>
      </c>
      <c r="L5" s="63"/>
    </row>
    <row r="6" spans="1:12" ht="12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63">
        <v>8</v>
      </c>
      <c r="I6" s="63"/>
      <c r="J6" s="63"/>
      <c r="K6" s="63"/>
      <c r="L6" s="4">
        <v>9</v>
      </c>
    </row>
    <row r="7" spans="1:12" ht="34.5" customHeight="1">
      <c r="A7" s="95" t="s">
        <v>9</v>
      </c>
      <c r="B7" s="78" t="s">
        <v>36</v>
      </c>
      <c r="C7" s="99" t="s">
        <v>30</v>
      </c>
      <c r="D7" s="99" t="s">
        <v>8</v>
      </c>
      <c r="E7" s="41">
        <f>151198.4+6879.1</f>
        <v>158077.5</v>
      </c>
      <c r="F7" s="41">
        <f>147521.9+20000</f>
        <v>167521.9</v>
      </c>
      <c r="G7" s="41">
        <f>147522+20000</f>
        <v>167522</v>
      </c>
      <c r="H7" s="75" t="s">
        <v>12</v>
      </c>
      <c r="I7" s="75"/>
      <c r="J7" s="4">
        <v>4219911</v>
      </c>
      <c r="K7" s="5" t="s">
        <v>13</v>
      </c>
      <c r="L7" s="68" t="s">
        <v>15</v>
      </c>
    </row>
    <row r="8" spans="1:12" ht="34.5" customHeight="1">
      <c r="A8" s="95"/>
      <c r="B8" s="79"/>
      <c r="C8" s="99"/>
      <c r="D8" s="99"/>
      <c r="E8" s="41">
        <v>13772.1</v>
      </c>
      <c r="F8" s="41">
        <v>14738.4</v>
      </c>
      <c r="G8" s="41">
        <v>14738.4</v>
      </c>
      <c r="H8" s="98" t="s">
        <v>12</v>
      </c>
      <c r="I8" s="98"/>
      <c r="J8" s="53">
        <v>4229911</v>
      </c>
      <c r="K8" s="52" t="s">
        <v>13</v>
      </c>
      <c r="L8" s="69"/>
    </row>
    <row r="9" spans="1:12" ht="32.25" customHeight="1">
      <c r="A9" s="95"/>
      <c r="B9" s="79"/>
      <c r="C9" s="99"/>
      <c r="D9" s="99"/>
      <c r="E9" s="41">
        <v>992956</v>
      </c>
      <c r="F9" s="41">
        <v>1030182.5</v>
      </c>
      <c r="G9" s="41">
        <v>1032899.6</v>
      </c>
      <c r="H9" s="52" t="s">
        <v>12</v>
      </c>
      <c r="I9" s="52"/>
      <c r="J9" s="53">
        <v>4219911</v>
      </c>
      <c r="K9" s="52" t="s">
        <v>18</v>
      </c>
      <c r="L9" s="105" t="s">
        <v>31</v>
      </c>
    </row>
    <row r="10" spans="1:12" ht="48.75" customHeight="1">
      <c r="A10" s="95"/>
      <c r="B10" s="79"/>
      <c r="C10" s="99"/>
      <c r="D10" s="99"/>
      <c r="E10" s="41">
        <v>20816</v>
      </c>
      <c r="F10" s="41">
        <v>21596.5</v>
      </c>
      <c r="G10" s="41">
        <v>21653.4</v>
      </c>
      <c r="H10" s="98" t="s">
        <v>12</v>
      </c>
      <c r="I10" s="98"/>
      <c r="J10" s="53">
        <v>4229911</v>
      </c>
      <c r="K10" s="52" t="s">
        <v>18</v>
      </c>
      <c r="L10" s="106"/>
    </row>
    <row r="11" spans="1:12" ht="38.25" customHeight="1">
      <c r="A11" s="95"/>
      <c r="B11" s="79"/>
      <c r="C11" s="99"/>
      <c r="D11" s="99"/>
      <c r="E11" s="41">
        <f>49912</f>
        <v>49912</v>
      </c>
      <c r="F11" s="41">
        <f>49912</f>
        <v>49912</v>
      </c>
      <c r="G11" s="41">
        <f>49912</f>
        <v>49912</v>
      </c>
      <c r="H11" s="52" t="s">
        <v>12</v>
      </c>
      <c r="I11" s="52"/>
      <c r="J11" s="53">
        <v>4219911</v>
      </c>
      <c r="K11" s="52" t="s">
        <v>19</v>
      </c>
      <c r="L11" s="106"/>
    </row>
    <row r="12" spans="1:12" ht="38.25" customHeight="1">
      <c r="A12" s="95"/>
      <c r="B12" s="79"/>
      <c r="C12" s="99"/>
      <c r="D12" s="99"/>
      <c r="E12" s="41">
        <v>847.1</v>
      </c>
      <c r="F12" s="41">
        <f>E12</f>
        <v>847.1</v>
      </c>
      <c r="G12" s="41">
        <f>E12</f>
        <v>847.1</v>
      </c>
      <c r="H12" s="98" t="s">
        <v>12</v>
      </c>
      <c r="I12" s="98"/>
      <c r="J12" s="53">
        <v>4229911</v>
      </c>
      <c r="K12" s="52" t="s">
        <v>19</v>
      </c>
      <c r="L12" s="106"/>
    </row>
    <row r="13" spans="1:12" ht="38.25" customHeight="1">
      <c r="A13" s="95"/>
      <c r="B13" s="79"/>
      <c r="C13" s="99"/>
      <c r="D13" s="99"/>
      <c r="E13" s="41">
        <v>79620.8</v>
      </c>
      <c r="F13" s="41">
        <v>0</v>
      </c>
      <c r="G13" s="41">
        <v>0</v>
      </c>
      <c r="H13" s="52" t="s">
        <v>12</v>
      </c>
      <c r="I13" s="52"/>
      <c r="J13" s="53">
        <v>4219911</v>
      </c>
      <c r="K13" s="52" t="s">
        <v>27</v>
      </c>
      <c r="L13" s="106"/>
    </row>
    <row r="14" spans="1:12" ht="38.25" customHeight="1">
      <c r="A14" s="95"/>
      <c r="B14" s="79"/>
      <c r="C14" s="99"/>
      <c r="D14" s="99"/>
      <c r="E14" s="41">
        <v>299.1</v>
      </c>
      <c r="F14" s="41">
        <v>0</v>
      </c>
      <c r="G14" s="41">
        <v>0</v>
      </c>
      <c r="H14" s="98" t="s">
        <v>12</v>
      </c>
      <c r="I14" s="98"/>
      <c r="J14" s="53">
        <v>4229911</v>
      </c>
      <c r="K14" s="52" t="s">
        <v>27</v>
      </c>
      <c r="L14" s="106"/>
    </row>
    <row r="15" spans="1:12" ht="38.25" customHeight="1">
      <c r="A15" s="95"/>
      <c r="B15" s="79"/>
      <c r="C15" s="99"/>
      <c r="D15" s="99"/>
      <c r="E15" s="41">
        <f>23431+1420.5</f>
        <v>24851.5</v>
      </c>
      <c r="F15" s="41">
        <v>24563</v>
      </c>
      <c r="G15" s="41">
        <v>24931</v>
      </c>
      <c r="H15" s="52" t="s">
        <v>12</v>
      </c>
      <c r="I15" s="53">
        <v>4219900</v>
      </c>
      <c r="J15" s="53">
        <v>4219911</v>
      </c>
      <c r="K15" s="52" t="s">
        <v>22</v>
      </c>
      <c r="L15" s="106"/>
    </row>
    <row r="16" spans="1:12" ht="26.25" customHeight="1">
      <c r="A16" s="95"/>
      <c r="B16" s="79"/>
      <c r="C16" s="99"/>
      <c r="D16" s="99"/>
      <c r="E16" s="41">
        <v>2311</v>
      </c>
      <c r="F16" s="41">
        <v>2349</v>
      </c>
      <c r="G16" s="41">
        <v>2642</v>
      </c>
      <c r="H16" s="52" t="s">
        <v>12</v>
      </c>
      <c r="I16" s="52"/>
      <c r="J16" s="53">
        <v>4219911</v>
      </c>
      <c r="K16" s="52" t="s">
        <v>20</v>
      </c>
      <c r="L16" s="106"/>
    </row>
    <row r="17" spans="1:12" ht="42.75" customHeight="1">
      <c r="A17" s="95"/>
      <c r="B17" s="79"/>
      <c r="C17" s="99"/>
      <c r="D17" s="99"/>
      <c r="E17" s="41">
        <f>3025.5+780</f>
        <v>3805.5</v>
      </c>
      <c r="F17" s="41">
        <v>3214.9</v>
      </c>
      <c r="G17" s="41">
        <v>3254.7</v>
      </c>
      <c r="H17" s="52" t="s">
        <v>12</v>
      </c>
      <c r="I17" s="52" t="s">
        <v>13</v>
      </c>
      <c r="J17" s="53">
        <v>4219911</v>
      </c>
      <c r="K17" s="52" t="s">
        <v>21</v>
      </c>
      <c r="L17" s="106"/>
    </row>
    <row r="18" spans="1:12" ht="52.5" customHeight="1">
      <c r="A18" s="95"/>
      <c r="B18" s="79"/>
      <c r="C18" s="99"/>
      <c r="D18" s="99"/>
      <c r="E18" s="41">
        <f>1000-912</f>
        <v>88</v>
      </c>
      <c r="F18" s="41">
        <v>1062.6</v>
      </c>
      <c r="G18" s="41">
        <v>1075.7</v>
      </c>
      <c r="H18" s="98" t="s">
        <v>12</v>
      </c>
      <c r="I18" s="98"/>
      <c r="J18" s="53">
        <v>4229911</v>
      </c>
      <c r="K18" s="52" t="s">
        <v>21</v>
      </c>
      <c r="L18" s="106"/>
    </row>
    <row r="19" spans="1:12" s="48" customFormat="1" ht="12.75" customHeight="1">
      <c r="A19" s="71" t="s">
        <v>14</v>
      </c>
      <c r="B19" s="71"/>
      <c r="C19" s="71"/>
      <c r="D19" s="71"/>
      <c r="E19" s="42">
        <f>SUM(E7:E18)</f>
        <v>1347356.6000000003</v>
      </c>
      <c r="F19" s="42">
        <f>SUM(F7:F18)</f>
        <v>1315987.9000000001</v>
      </c>
      <c r="G19" s="42">
        <f>SUM(G7:G18)</f>
        <v>1319475.9</v>
      </c>
      <c r="H19" s="107"/>
      <c r="I19" s="107"/>
      <c r="J19" s="107"/>
      <c r="K19" s="107"/>
      <c r="L19" s="107"/>
    </row>
    <row r="20" spans="1:12" ht="15.75">
      <c r="A20" s="47" t="s">
        <v>23</v>
      </c>
      <c r="B20" s="10"/>
      <c r="C20" s="11"/>
      <c r="D20" s="12"/>
      <c r="E20" s="43"/>
      <c r="F20" s="43"/>
      <c r="G20" s="43"/>
      <c r="H20" s="9"/>
      <c r="I20" s="11"/>
      <c r="J20" s="39"/>
      <c r="K20" s="39"/>
      <c r="L20" s="37"/>
    </row>
    <row r="21" spans="1:12" ht="63" customHeight="1">
      <c r="A21" s="102" t="s">
        <v>11</v>
      </c>
      <c r="B21" s="102"/>
      <c r="C21" s="102"/>
      <c r="D21" s="102"/>
      <c r="E21" s="44">
        <f>E7+E8</f>
        <v>171849.6</v>
      </c>
      <c r="F21" s="44">
        <f>F7+F8</f>
        <v>182260.3</v>
      </c>
      <c r="G21" s="44">
        <f>G7+G8</f>
        <v>182260.4</v>
      </c>
      <c r="H21" s="100"/>
      <c r="I21" s="100"/>
      <c r="J21" s="100"/>
      <c r="K21" s="100"/>
      <c r="L21" s="36" t="s">
        <v>15</v>
      </c>
    </row>
    <row r="22" spans="1:12" ht="30" customHeight="1">
      <c r="A22" s="103" t="s">
        <v>11</v>
      </c>
      <c r="B22" s="103"/>
      <c r="C22" s="103"/>
      <c r="D22" s="103"/>
      <c r="E22" s="45">
        <f>SUM(E9:E18)</f>
        <v>1175507.0000000002</v>
      </c>
      <c r="F22" s="45">
        <f>SUM(F9:F18)</f>
        <v>1133727.6</v>
      </c>
      <c r="G22" s="45">
        <f>SUM(G9:G18)</f>
        <v>1137215.5</v>
      </c>
      <c r="H22" s="101"/>
      <c r="I22" s="101"/>
      <c r="J22" s="101"/>
      <c r="K22" s="101"/>
      <c r="L22" s="4" t="s">
        <v>31</v>
      </c>
    </row>
    <row r="23" spans="5:7" s="3" customFormat="1" ht="12.75">
      <c r="E23" s="34"/>
      <c r="F23" s="34"/>
      <c r="G23" s="34"/>
    </row>
    <row r="24" spans="5:8" s="3" customFormat="1" ht="25.5" customHeight="1">
      <c r="E24" s="34"/>
      <c r="F24" s="34"/>
      <c r="G24" s="34"/>
      <c r="H24" s="19"/>
    </row>
    <row r="25" spans="5:8" s="3" customFormat="1" ht="12.75">
      <c r="E25" s="21"/>
      <c r="F25" s="21"/>
      <c r="H25" s="19"/>
    </row>
    <row r="26" spans="1:8" ht="12.75">
      <c r="A26" s="3"/>
      <c r="B26" s="3"/>
      <c r="C26" s="3"/>
      <c r="D26" s="3"/>
      <c r="E26" s="21"/>
      <c r="F26" s="3"/>
      <c r="G26" s="3"/>
      <c r="H26" s="19"/>
    </row>
    <row r="27" spans="1:8" ht="12.75">
      <c r="A27" s="3"/>
      <c r="B27" s="3"/>
      <c r="C27" s="3"/>
      <c r="D27" s="3"/>
      <c r="E27" s="35"/>
      <c r="F27" s="3"/>
      <c r="G27" s="3"/>
      <c r="H27" s="19"/>
    </row>
    <row r="28" spans="1:8" ht="12.75">
      <c r="A28" s="3"/>
      <c r="B28" s="3"/>
      <c r="C28" s="3"/>
      <c r="D28" s="3"/>
      <c r="E28" s="3"/>
      <c r="F28" s="3"/>
      <c r="G28" s="3"/>
      <c r="H28" s="19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</sheetData>
  <mergeCells count="30">
    <mergeCell ref="L7:L8"/>
    <mergeCell ref="L9:L18"/>
    <mergeCell ref="H7:I7"/>
    <mergeCell ref="H19:L19"/>
    <mergeCell ref="H18:I18"/>
    <mergeCell ref="H10:I10"/>
    <mergeCell ref="H12:I12"/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H21:K21"/>
    <mergeCell ref="H22:K22"/>
    <mergeCell ref="A21:D21"/>
    <mergeCell ref="A22:D22"/>
    <mergeCell ref="A19:D19"/>
    <mergeCell ref="H14:I14"/>
    <mergeCell ref="A7:A18"/>
    <mergeCell ref="B7:B18"/>
    <mergeCell ref="C7:C18"/>
    <mergeCell ref="D7:D18"/>
    <mergeCell ref="H8:I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2012-10-16T03:50:16Z</cp:lastPrinted>
  <dcterms:created xsi:type="dcterms:W3CDTF">1996-10-08T23:32:33Z</dcterms:created>
  <dcterms:modified xsi:type="dcterms:W3CDTF">2012-10-17T05:05:38Z</dcterms:modified>
  <cp:category/>
  <cp:version/>
  <cp:contentType/>
  <cp:contentStatus/>
</cp:coreProperties>
</file>