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" sheetId="1" r:id="rId1"/>
  </sheets>
  <definedNames>
    <definedName name="_xlnm.Print_Area" localSheetId="0">'Лист1'!$A$1:$I$91</definedName>
  </definedNames>
  <calcPr fullCalcOnLoad="1"/>
</workbook>
</file>

<file path=xl/sharedStrings.xml><?xml version="1.0" encoding="utf-8"?>
<sst xmlns="http://schemas.openxmlformats.org/spreadsheetml/2006/main" count="299" uniqueCount="125">
  <si>
    <t>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</si>
  <si>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</si>
  <si>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</si>
  <si>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</si>
  <si>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</si>
  <si>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</si>
  <si>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</si>
  <si>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</si>
  <si>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Энтузиастов ул., 26</t>
  </si>
  <si>
    <t>смешанная</t>
  </si>
  <si>
    <t>выборочный  капитальный ремонт наружных стен</t>
  </si>
  <si>
    <t>ООО "УК "Мой Дом"</t>
  </si>
  <si>
    <t>Энтузиастов ул., 28</t>
  </si>
  <si>
    <t>Энтузиастов ул., 30</t>
  </si>
  <si>
    <t>выборочный  капитальный ремонт крыши</t>
  </si>
  <si>
    <t>1-ая Ново-Деповская ул., 2</t>
  </si>
  <si>
    <t>ООО "Компания "Управа"</t>
  </si>
  <si>
    <t>1-ая Ново-Деповская ул., 6</t>
  </si>
  <si>
    <t>выборочный  капитальный ремонт крыши, фундамента, наружных стен</t>
  </si>
  <si>
    <t>Школьный пер., 8</t>
  </si>
  <si>
    <t>выборочный  капитальный ремонт перекрытий, наружных стен, фундамента, системы электроснабжения и электросвещения, крыши</t>
  </si>
  <si>
    <t>ООО "УК "Октябрьский массив"</t>
  </si>
  <si>
    <t>Школьный пер., 8/1</t>
  </si>
  <si>
    <t>Школьный пер., 8/2</t>
  </si>
  <si>
    <t>Пушкина ул., 22</t>
  </si>
  <si>
    <t>Угрюмова ул., 4</t>
  </si>
  <si>
    <t>выборочный  капитальный ремонт системы отопления, электроснабжения и электроосвещения, холодного и горячего водоснабжения, канализации</t>
  </si>
  <si>
    <t>ООО "ЖЭП-9"</t>
  </si>
  <si>
    <t>Угрюмова ул., 4/1</t>
  </si>
  <si>
    <t>Угрюмова ул., 6</t>
  </si>
  <si>
    <t>Мичурина ул., 53</t>
  </si>
  <si>
    <t>выборочный  капитальный ремонт крыши, перекрытий, наружных стен, системы электроснабжения и электроосвещения</t>
  </si>
  <si>
    <t>Мичурина ул., 55</t>
  </si>
  <si>
    <t>Мичурина ул., 49</t>
  </si>
  <si>
    <t>Томск-Северный МПС ул., 1</t>
  </si>
  <si>
    <t>выборочный  капитальный ремонт крыши, перекрытий, печей, наружных стен</t>
  </si>
  <si>
    <t>Томск-Северный МПС ул., 2</t>
  </si>
  <si>
    <t>Томск-Северный МПС ул., 3</t>
  </si>
  <si>
    <t>Томск-Северный МПС ул., 5 А</t>
  </si>
  <si>
    <t>Пушкина ул., 62</t>
  </si>
  <si>
    <t>Пушкина ул., 64</t>
  </si>
  <si>
    <t>МПС ул., 8</t>
  </si>
  <si>
    <t>выборочный  капитальный ремонт крыши, системы электроснабжения и электроосвещения, отопления</t>
  </si>
  <si>
    <t>Осенний пер., 3</t>
  </si>
  <si>
    <t>ИТОГО по 2013 году:</t>
  </si>
  <si>
    <t>2014 год</t>
  </si>
  <si>
    <t>Шишкова ул., 5</t>
  </si>
  <si>
    <t>Музыкальный пер., 3</t>
  </si>
  <si>
    <t>Угрюмова ул., 2 А</t>
  </si>
  <si>
    <t>Угрюмова ул., 2 Б</t>
  </si>
  <si>
    <t>Баумана пер., 5</t>
  </si>
  <si>
    <t>капитальный ремонт перекрытий, наружных стен, системы электроснабжения и электросвещения, крыши</t>
  </si>
  <si>
    <t>Энтузиастов ул., 15</t>
  </si>
  <si>
    <t>выборочный  капитальный ремонт системы отопления, электроснабжения и электроосвещения</t>
  </si>
  <si>
    <t>Энтузиастов ул., 16</t>
  </si>
  <si>
    <t>Энтузиастов ул., 17</t>
  </si>
  <si>
    <t>Энтузиастов ул., 18</t>
  </si>
  <si>
    <t>Свердлова ул., 5</t>
  </si>
  <si>
    <t>выборочный  капитальный ремонт крыши, печей, перекрытий, наружных стен, системы электроснабжения и электроосвещения</t>
  </si>
  <si>
    <t>Яковлева ул., 18</t>
  </si>
  <si>
    <t>Белозерский пер., 1</t>
  </si>
  <si>
    <t>Белозерский пер., 3</t>
  </si>
  <si>
    <t>Иркутский тракт, 4</t>
  </si>
  <si>
    <t>выборочный  капитальный ремонт крыши, наружных стен</t>
  </si>
  <si>
    <t>ООО "Жилкомплекс"</t>
  </si>
  <si>
    <t>Иркутский тракт, 2</t>
  </si>
  <si>
    <t>выборочный  капитальный ремонт систем отопления, электроснабжения и электроосвещения, холодного и горячего водоснабжения, канализации</t>
  </si>
  <si>
    <t>Иркутский тракт, 8</t>
  </si>
  <si>
    <t>Мичурина ул., 12</t>
  </si>
  <si>
    <t>Иркутский тракт, 188</t>
  </si>
  <si>
    <t>Капитальный ремонт холодного и горячего водоснабжения, канализации, электроснабжения и электроосвещения</t>
  </si>
  <si>
    <t>Лазарева ул., 3 А</t>
  </si>
  <si>
    <t>Капитальный ремонт системы элктроснабжения и электроосвещения</t>
  </si>
  <si>
    <t>ИТОГО по 2014 году:</t>
  </si>
  <si>
    <t>2015 год</t>
  </si>
  <si>
    <t>Иркутский тракт, 160</t>
  </si>
  <si>
    <t>Капитальный ремонт крыши, системы элктроснабжения и электроосвещения</t>
  </si>
  <si>
    <t>Лазарева ул., 3 Б</t>
  </si>
  <si>
    <t>Ивана Черных ул., 123</t>
  </si>
  <si>
    <t>Баумана пер., 3</t>
  </si>
  <si>
    <t>выборочный  капитальный ремонт перекрытий, наружных стен, системы отопления, системы электроснабжения и электросвещения, крыши</t>
  </si>
  <si>
    <t>Энтузиастов ул., 11</t>
  </si>
  <si>
    <t>1-ая Ново-Деповская ул., 27</t>
  </si>
  <si>
    <t>1-ая Ново-Деповская ул., 31</t>
  </si>
  <si>
    <t>Офицерский пер., 1 А</t>
  </si>
  <si>
    <t>выборочный  капитальный ремон фундамента, наружных стен</t>
  </si>
  <si>
    <t>Водопроводная ул., 4 Б</t>
  </si>
  <si>
    <t>Большая Подгорная ул., 37</t>
  </si>
  <si>
    <t>выборочный  капитальный ремонт перекрытий, тамбура, наружных стен</t>
  </si>
  <si>
    <t>ООО "УК "Ремстройбыт"</t>
  </si>
  <si>
    <t>Большая Подгорная ул., 29</t>
  </si>
  <si>
    <t>выборочный  капитальный ремонт перекрытий, крыши, наружных стен</t>
  </si>
  <si>
    <t>Большая Подгорная ул., 15</t>
  </si>
  <si>
    <t>выборочный  капитальный ремонт перекрытий, крыши, наружных стен, фундамента</t>
  </si>
  <si>
    <t>Малая Подгорная ул., 11/1</t>
  </si>
  <si>
    <t>выборочный  капитальный ремонт крыши, перекрытий</t>
  </si>
  <si>
    <t>Вокзальная ул., 50</t>
  </si>
  <si>
    <t>Войлочная Заимка ул., 5</t>
  </si>
  <si>
    <t>выборочный  капитальный ремонт крыши, перекрытий, печей, наружных стен, системы электроснабжения и электроосвещения</t>
  </si>
  <si>
    <t>Войлочная Заимка ул., 9</t>
  </si>
  <si>
    <t>Октябрьская ул., 29/1</t>
  </si>
  <si>
    <t>Дальне-Ключевская ул., 107</t>
  </si>
  <si>
    <t>Больничная ул., 5</t>
  </si>
  <si>
    <t>Транспортная ул., 1</t>
  </si>
  <si>
    <t>Транспортная ул., 3</t>
  </si>
  <si>
    <t>выборочный  капитальный ремонт крыши, перекрытий, наружных стен, системы электроснабжения и электроосвещения, системы отопления</t>
  </si>
  <si>
    <t>Ивана Черных ул., 71</t>
  </si>
  <si>
    <t>выборочный  капитальный ремонт систем отопления, электроснабжения и электроосвещения</t>
  </si>
  <si>
    <t>Ивана Черных ул., 79 А</t>
  </si>
  <si>
    <t>2-я Ново-Деповская ул., 23</t>
  </si>
  <si>
    <t>выборочный  капитальный ремонт печей, крыши, перекрытий, системы электроснабжения и электроосвещения</t>
  </si>
  <si>
    <t>Центральная ул., 11</t>
  </si>
  <si>
    <t>ИТОГО по 2015 году:</t>
  </si>
  <si>
    <t>Вид капитального ремонта</t>
  </si>
  <si>
    <t>Стоимость капитального ремонта, руб.</t>
  </si>
  <si>
    <t>Бела Куна ул., 2</t>
  </si>
  <si>
    <t>А.Невского ул., 20</t>
  </si>
  <si>
    <t>частная</t>
  </si>
  <si>
    <t>Всего, руб.</t>
  </si>
  <si>
    <t>выборочный  капитальный ремонт крыши, перекрытий, системы электроснабжения и электроосвещения</t>
  </si>
  <si>
    <t>Дальне-Ключевская ул., 113</t>
  </si>
  <si>
    <t>Год постройки</t>
  </si>
  <si>
    <t>выборочный капитальный ремонт крыши</t>
  </si>
  <si>
    <t xml:space="preserve">Приложение 1 к городской долгосрочной целевой программе
 «Капитальный ремонт жилищного фонда»  на 2013-2015 г.г. </t>
  </si>
  <si>
    <t>Всего по Октябрьскому району 2013-2015 гг. 70 МКД: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</si>
</sst>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7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164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4" fontId="8" fillId="0" borderId="0" xfId="0" applyNumberFormat="1" applyFont="1" applyFill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view="pageBreakPreview" zoomScale="75" zoomScaleSheetLayoutView="75" zoomScalePageLayoutView="0" workbookViewId="0" topLeftCell="A82">
      <selection activeCell="B86" sqref="A86:D91"/>
    </sheetView>
  </sheetViews>
  <sheetFormatPr defaultColWidth="9.140625" defaultRowHeight="15"/>
  <cols>
    <col min="1" max="1" width="5.140625" style="19" customWidth="1"/>
    <col min="2" max="2" width="17.140625" style="3" customWidth="1"/>
    <col min="3" max="3" width="13.28125" style="3" customWidth="1"/>
    <col min="4" max="4" width="10.8515625" style="3" customWidth="1"/>
    <col min="5" max="5" width="25.7109375" style="4" customWidth="1"/>
    <col min="6" max="6" width="17.28125" style="4" customWidth="1"/>
    <col min="7" max="7" width="17.57421875" style="4" customWidth="1"/>
    <col min="8" max="8" width="19.8515625" style="4" customWidth="1"/>
    <col min="9" max="9" width="19.00390625" style="3" customWidth="1"/>
    <col min="10" max="10" width="18.7109375" style="3" customWidth="1"/>
    <col min="11" max="11" width="11.28125" style="3" bestFit="1" customWidth="1"/>
    <col min="12" max="16384" width="9.140625" style="3" customWidth="1"/>
  </cols>
  <sheetData>
    <row r="1" spans="1:256" ht="12.75" customHeight="1">
      <c r="A1" s="20"/>
      <c r="B1" s="20"/>
      <c r="C1" s="20"/>
      <c r="D1" s="20"/>
      <c r="E1" s="20"/>
      <c r="F1" s="23" t="s">
        <v>123</v>
      </c>
      <c r="G1" s="23"/>
      <c r="H1" s="23"/>
      <c r="I1" s="23"/>
      <c r="J1" s="2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51" customHeight="1">
      <c r="A2" s="20"/>
      <c r="B2" s="20"/>
      <c r="C2" s="20"/>
      <c r="D2" s="20"/>
      <c r="E2" s="20"/>
      <c r="F2" s="23"/>
      <c r="G2" s="23"/>
      <c r="H2" s="23"/>
      <c r="I2" s="23"/>
      <c r="J2" s="23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10" s="1" customFormat="1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"/>
    </row>
    <row r="4" spans="1:10" s="1" customFormat="1" ht="51.75" customHeight="1">
      <c r="A4" s="28"/>
      <c r="B4" s="28"/>
      <c r="C4" s="28"/>
      <c r="D4" s="28"/>
      <c r="E4" s="28"/>
      <c r="F4" s="28"/>
      <c r="G4" s="28"/>
      <c r="H4" s="28"/>
      <c r="I4" s="28"/>
      <c r="J4" s="2"/>
    </row>
    <row r="5" spans="1:9" ht="12.75" customHeight="1">
      <c r="A5" s="27" t="s">
        <v>1</v>
      </c>
      <c r="B5" s="27" t="s">
        <v>2</v>
      </c>
      <c r="C5" s="27" t="s">
        <v>3</v>
      </c>
      <c r="D5" s="27" t="s">
        <v>121</v>
      </c>
      <c r="E5" s="26" t="s">
        <v>114</v>
      </c>
      <c r="F5" s="26"/>
      <c r="G5" s="26"/>
      <c r="H5" s="26"/>
      <c r="I5" s="27" t="s">
        <v>6</v>
      </c>
    </row>
    <row r="6" spans="1:9" ht="63.75">
      <c r="A6" s="27"/>
      <c r="B6" s="27"/>
      <c r="C6" s="27"/>
      <c r="D6" s="27"/>
      <c r="E6" s="6" t="s">
        <v>113</v>
      </c>
      <c r="F6" s="6" t="s">
        <v>118</v>
      </c>
      <c r="G6" s="6" t="s">
        <v>4</v>
      </c>
      <c r="H6" s="6" t="s">
        <v>5</v>
      </c>
      <c r="I6" s="27"/>
    </row>
    <row r="7" spans="1:9" ht="12.75">
      <c r="A7" s="29" t="s">
        <v>7</v>
      </c>
      <c r="B7" s="30"/>
      <c r="C7" s="30"/>
      <c r="D7" s="30"/>
      <c r="E7" s="30"/>
      <c r="F7" s="30"/>
      <c r="G7" s="30"/>
      <c r="H7" s="30"/>
      <c r="I7" s="31"/>
    </row>
    <row r="8" spans="1:9" ht="29.25" customHeight="1">
      <c r="A8" s="5">
        <v>1</v>
      </c>
      <c r="B8" s="7" t="s">
        <v>8</v>
      </c>
      <c r="C8" s="5" t="s">
        <v>9</v>
      </c>
      <c r="D8" s="5">
        <v>1962</v>
      </c>
      <c r="E8" s="6" t="s">
        <v>10</v>
      </c>
      <c r="F8" s="6">
        <v>600000</v>
      </c>
      <c r="G8" s="6">
        <f>ROUND(F8*0.01,1)</f>
        <v>6000</v>
      </c>
      <c r="H8" s="6">
        <f>ROUND(F8*0.99,1)</f>
        <v>594000</v>
      </c>
      <c r="I8" s="8" t="s">
        <v>11</v>
      </c>
    </row>
    <row r="9" spans="1:9" ht="29.25" customHeight="1">
      <c r="A9" s="5">
        <f aca="true" t="shared" si="0" ref="A9:A31">A8+1</f>
        <v>2</v>
      </c>
      <c r="B9" s="7" t="s">
        <v>12</v>
      </c>
      <c r="C9" s="5" t="s">
        <v>9</v>
      </c>
      <c r="D9" s="5">
        <v>1962</v>
      </c>
      <c r="E9" s="6" t="s">
        <v>10</v>
      </c>
      <c r="F9" s="6">
        <v>580000</v>
      </c>
      <c r="G9" s="6">
        <f aca="true" t="shared" si="1" ref="G9:G31">ROUND(F9*0.01,1)</f>
        <v>5800</v>
      </c>
      <c r="H9" s="6">
        <f aca="true" t="shared" si="2" ref="H9:H31">ROUND(F9*0.99,1)</f>
        <v>574200</v>
      </c>
      <c r="I9" s="8" t="s">
        <v>11</v>
      </c>
    </row>
    <row r="10" spans="1:9" ht="29.25" customHeight="1">
      <c r="A10" s="5">
        <f t="shared" si="0"/>
        <v>3</v>
      </c>
      <c r="B10" s="7" t="s">
        <v>13</v>
      </c>
      <c r="C10" s="5" t="s">
        <v>9</v>
      </c>
      <c r="D10" s="5">
        <v>1962</v>
      </c>
      <c r="E10" s="6" t="s">
        <v>14</v>
      </c>
      <c r="F10" s="6">
        <v>646000</v>
      </c>
      <c r="G10" s="6">
        <f t="shared" si="1"/>
        <v>6460</v>
      </c>
      <c r="H10" s="6">
        <f t="shared" si="2"/>
        <v>639540</v>
      </c>
      <c r="I10" s="8" t="s">
        <v>11</v>
      </c>
    </row>
    <row r="11" spans="1:9" ht="29.25" customHeight="1">
      <c r="A11" s="5">
        <f t="shared" si="0"/>
        <v>4</v>
      </c>
      <c r="B11" s="7" t="s">
        <v>115</v>
      </c>
      <c r="C11" s="5" t="s">
        <v>9</v>
      </c>
      <c r="D11" s="5">
        <v>1966</v>
      </c>
      <c r="E11" s="6" t="s">
        <v>122</v>
      </c>
      <c r="F11" s="6">
        <v>3100000</v>
      </c>
      <c r="G11" s="6">
        <f t="shared" si="1"/>
        <v>31000</v>
      </c>
      <c r="H11" s="6">
        <f t="shared" si="2"/>
        <v>3069000</v>
      </c>
      <c r="I11" s="8" t="s">
        <v>11</v>
      </c>
    </row>
    <row r="12" spans="1:9" ht="29.25" customHeight="1">
      <c r="A12" s="5">
        <f t="shared" si="0"/>
        <v>5</v>
      </c>
      <c r="B12" s="7" t="s">
        <v>15</v>
      </c>
      <c r="C12" s="5" t="s">
        <v>9</v>
      </c>
      <c r="D12" s="5">
        <v>1957</v>
      </c>
      <c r="E12" s="6" t="s">
        <v>14</v>
      </c>
      <c r="F12" s="6">
        <v>980000</v>
      </c>
      <c r="G12" s="6">
        <f t="shared" si="1"/>
        <v>9800</v>
      </c>
      <c r="H12" s="6">
        <f t="shared" si="2"/>
        <v>970200</v>
      </c>
      <c r="I12" s="8" t="s">
        <v>16</v>
      </c>
    </row>
    <row r="13" spans="1:9" ht="47.25" customHeight="1">
      <c r="A13" s="5">
        <f t="shared" si="0"/>
        <v>6</v>
      </c>
      <c r="B13" s="7" t="s">
        <v>17</v>
      </c>
      <c r="C13" s="5" t="s">
        <v>9</v>
      </c>
      <c r="D13" s="5">
        <v>1945</v>
      </c>
      <c r="E13" s="6" t="s">
        <v>18</v>
      </c>
      <c r="F13" s="6">
        <v>1200000</v>
      </c>
      <c r="G13" s="6">
        <f t="shared" si="1"/>
        <v>12000</v>
      </c>
      <c r="H13" s="6">
        <f t="shared" si="2"/>
        <v>1188000</v>
      </c>
      <c r="I13" s="8" t="s">
        <v>16</v>
      </c>
    </row>
    <row r="14" spans="1:9" ht="68.25" customHeight="1">
      <c r="A14" s="5">
        <f t="shared" si="0"/>
        <v>7</v>
      </c>
      <c r="B14" s="7" t="s">
        <v>19</v>
      </c>
      <c r="C14" s="5" t="s">
        <v>9</v>
      </c>
      <c r="D14" s="5">
        <v>1971</v>
      </c>
      <c r="E14" s="6" t="s">
        <v>20</v>
      </c>
      <c r="F14" s="6">
        <v>2800000</v>
      </c>
      <c r="G14" s="6">
        <f t="shared" si="1"/>
        <v>28000</v>
      </c>
      <c r="H14" s="6">
        <f t="shared" si="2"/>
        <v>2772000</v>
      </c>
      <c r="I14" s="8" t="s">
        <v>21</v>
      </c>
    </row>
    <row r="15" spans="1:9" ht="68.25" customHeight="1">
      <c r="A15" s="5">
        <f t="shared" si="0"/>
        <v>8</v>
      </c>
      <c r="B15" s="7" t="s">
        <v>22</v>
      </c>
      <c r="C15" s="5" t="s">
        <v>9</v>
      </c>
      <c r="D15" s="5">
        <v>1969</v>
      </c>
      <c r="E15" s="6" t="s">
        <v>20</v>
      </c>
      <c r="F15" s="6">
        <v>2800000</v>
      </c>
      <c r="G15" s="6">
        <f t="shared" si="1"/>
        <v>28000</v>
      </c>
      <c r="H15" s="6">
        <f t="shared" si="2"/>
        <v>2772000</v>
      </c>
      <c r="I15" s="8" t="s">
        <v>21</v>
      </c>
    </row>
    <row r="16" spans="1:9" ht="68.25" customHeight="1">
      <c r="A16" s="5">
        <f t="shared" si="0"/>
        <v>9</v>
      </c>
      <c r="B16" s="7" t="s">
        <v>23</v>
      </c>
      <c r="C16" s="5" t="s">
        <v>9</v>
      </c>
      <c r="D16" s="5">
        <v>1940</v>
      </c>
      <c r="E16" s="6" t="s">
        <v>20</v>
      </c>
      <c r="F16" s="6">
        <v>2800000</v>
      </c>
      <c r="G16" s="6">
        <f t="shared" si="1"/>
        <v>28000</v>
      </c>
      <c r="H16" s="6">
        <f t="shared" si="2"/>
        <v>2772000</v>
      </c>
      <c r="I16" s="8" t="s">
        <v>21</v>
      </c>
    </row>
    <row r="17" spans="1:9" ht="38.25">
      <c r="A17" s="5">
        <f t="shared" si="0"/>
        <v>10</v>
      </c>
      <c r="B17" s="7" t="s">
        <v>24</v>
      </c>
      <c r="C17" s="5" t="s">
        <v>9</v>
      </c>
      <c r="D17" s="5">
        <v>1994</v>
      </c>
      <c r="E17" s="6" t="s">
        <v>14</v>
      </c>
      <c r="F17" s="6">
        <v>4200000</v>
      </c>
      <c r="G17" s="6">
        <f t="shared" si="1"/>
        <v>42000</v>
      </c>
      <c r="H17" s="6">
        <f t="shared" si="2"/>
        <v>4158000</v>
      </c>
      <c r="I17" s="8" t="s">
        <v>21</v>
      </c>
    </row>
    <row r="18" spans="1:9" ht="67.5" customHeight="1">
      <c r="A18" s="5">
        <f t="shared" si="0"/>
        <v>11</v>
      </c>
      <c r="B18" s="7" t="s">
        <v>25</v>
      </c>
      <c r="C18" s="5" t="s">
        <v>9</v>
      </c>
      <c r="D18" s="5">
        <v>1979</v>
      </c>
      <c r="E18" s="6" t="s">
        <v>26</v>
      </c>
      <c r="F18" s="6">
        <v>2130000</v>
      </c>
      <c r="G18" s="6">
        <f t="shared" si="1"/>
        <v>21300</v>
      </c>
      <c r="H18" s="6">
        <f t="shared" si="2"/>
        <v>2108700</v>
      </c>
      <c r="I18" s="8" t="s">
        <v>27</v>
      </c>
    </row>
    <row r="19" spans="1:9" ht="67.5" customHeight="1">
      <c r="A19" s="5">
        <f t="shared" si="0"/>
        <v>12</v>
      </c>
      <c r="B19" s="7" t="s">
        <v>28</v>
      </c>
      <c r="C19" s="5" t="s">
        <v>9</v>
      </c>
      <c r="D19" s="5">
        <v>1987</v>
      </c>
      <c r="E19" s="6" t="s">
        <v>26</v>
      </c>
      <c r="F19" s="6">
        <v>2050000</v>
      </c>
      <c r="G19" s="6">
        <f t="shared" si="1"/>
        <v>20500</v>
      </c>
      <c r="H19" s="6">
        <f t="shared" si="2"/>
        <v>2029500</v>
      </c>
      <c r="I19" s="8" t="s">
        <v>27</v>
      </c>
    </row>
    <row r="20" spans="1:9" ht="67.5" customHeight="1">
      <c r="A20" s="5">
        <f t="shared" si="0"/>
        <v>13</v>
      </c>
      <c r="B20" s="7" t="s">
        <v>29</v>
      </c>
      <c r="C20" s="5" t="s">
        <v>9</v>
      </c>
      <c r="D20" s="5">
        <v>1980</v>
      </c>
      <c r="E20" s="6" t="s">
        <v>26</v>
      </c>
      <c r="F20" s="6">
        <v>1880000</v>
      </c>
      <c r="G20" s="6">
        <f t="shared" si="1"/>
        <v>18800</v>
      </c>
      <c r="H20" s="6">
        <f t="shared" si="2"/>
        <v>1861200</v>
      </c>
      <c r="I20" s="8" t="s">
        <v>27</v>
      </c>
    </row>
    <row r="21" spans="1:9" ht="67.5" customHeight="1">
      <c r="A21" s="5">
        <f t="shared" si="0"/>
        <v>14</v>
      </c>
      <c r="B21" s="7" t="s">
        <v>30</v>
      </c>
      <c r="C21" s="5" t="s">
        <v>9</v>
      </c>
      <c r="D21" s="5">
        <v>1952</v>
      </c>
      <c r="E21" s="6" t="s">
        <v>31</v>
      </c>
      <c r="F21" s="6">
        <v>760000</v>
      </c>
      <c r="G21" s="6">
        <f t="shared" si="1"/>
        <v>7600</v>
      </c>
      <c r="H21" s="6">
        <f t="shared" si="2"/>
        <v>752400</v>
      </c>
      <c r="I21" s="8" t="s">
        <v>27</v>
      </c>
    </row>
    <row r="22" spans="1:9" ht="67.5" customHeight="1">
      <c r="A22" s="5">
        <f t="shared" si="0"/>
        <v>15</v>
      </c>
      <c r="B22" s="7" t="s">
        <v>32</v>
      </c>
      <c r="C22" s="5" t="s">
        <v>9</v>
      </c>
      <c r="D22" s="5">
        <v>1955</v>
      </c>
      <c r="E22" s="6" t="s">
        <v>31</v>
      </c>
      <c r="F22" s="6">
        <v>1560000</v>
      </c>
      <c r="G22" s="6">
        <f t="shared" si="1"/>
        <v>15600</v>
      </c>
      <c r="H22" s="6">
        <f t="shared" si="2"/>
        <v>1544400</v>
      </c>
      <c r="I22" s="8" t="s">
        <v>27</v>
      </c>
    </row>
    <row r="23" spans="1:9" ht="67.5" customHeight="1">
      <c r="A23" s="5">
        <f t="shared" si="0"/>
        <v>16</v>
      </c>
      <c r="B23" s="7" t="s">
        <v>33</v>
      </c>
      <c r="C23" s="5" t="s">
        <v>9</v>
      </c>
      <c r="D23" s="5">
        <v>1959</v>
      </c>
      <c r="E23" s="6" t="s">
        <v>31</v>
      </c>
      <c r="F23" s="6">
        <v>1289600</v>
      </c>
      <c r="G23" s="6">
        <f t="shared" si="1"/>
        <v>12896</v>
      </c>
      <c r="H23" s="6">
        <f t="shared" si="2"/>
        <v>1276704</v>
      </c>
      <c r="I23" s="8" t="s">
        <v>27</v>
      </c>
    </row>
    <row r="24" spans="1:9" ht="44.25" customHeight="1">
      <c r="A24" s="5">
        <f t="shared" si="0"/>
        <v>17</v>
      </c>
      <c r="B24" s="7" t="s">
        <v>34</v>
      </c>
      <c r="C24" s="5" t="s">
        <v>9</v>
      </c>
      <c r="D24" s="5">
        <v>1973</v>
      </c>
      <c r="E24" s="6" t="s">
        <v>35</v>
      </c>
      <c r="F24" s="6">
        <v>3200000</v>
      </c>
      <c r="G24" s="6">
        <f t="shared" si="1"/>
        <v>32000</v>
      </c>
      <c r="H24" s="6">
        <f t="shared" si="2"/>
        <v>3168000</v>
      </c>
      <c r="I24" s="8" t="s">
        <v>21</v>
      </c>
    </row>
    <row r="25" spans="1:9" ht="44.25" customHeight="1">
      <c r="A25" s="5">
        <f t="shared" si="0"/>
        <v>18</v>
      </c>
      <c r="B25" s="7" t="s">
        <v>36</v>
      </c>
      <c r="C25" s="5" t="s">
        <v>9</v>
      </c>
      <c r="D25" s="5">
        <v>1972</v>
      </c>
      <c r="E25" s="6" t="s">
        <v>35</v>
      </c>
      <c r="F25" s="6">
        <v>2890000</v>
      </c>
      <c r="G25" s="6">
        <f t="shared" si="1"/>
        <v>28900</v>
      </c>
      <c r="H25" s="6">
        <f t="shared" si="2"/>
        <v>2861100</v>
      </c>
      <c r="I25" s="8" t="s">
        <v>21</v>
      </c>
    </row>
    <row r="26" spans="1:9" ht="44.25" customHeight="1">
      <c r="A26" s="5">
        <f t="shared" si="0"/>
        <v>19</v>
      </c>
      <c r="B26" s="7" t="s">
        <v>37</v>
      </c>
      <c r="C26" s="5" t="s">
        <v>9</v>
      </c>
      <c r="D26" s="5">
        <v>1961</v>
      </c>
      <c r="E26" s="6" t="s">
        <v>35</v>
      </c>
      <c r="F26" s="6">
        <v>3149450.5</v>
      </c>
      <c r="G26" s="6">
        <f t="shared" si="1"/>
        <v>31494.5</v>
      </c>
      <c r="H26" s="6">
        <f t="shared" si="2"/>
        <v>3117956</v>
      </c>
      <c r="I26" s="8" t="s">
        <v>21</v>
      </c>
    </row>
    <row r="27" spans="1:9" ht="44.25" customHeight="1">
      <c r="A27" s="5">
        <f t="shared" si="0"/>
        <v>20</v>
      </c>
      <c r="B27" s="7" t="s">
        <v>38</v>
      </c>
      <c r="C27" s="5" t="s">
        <v>9</v>
      </c>
      <c r="D27" s="5">
        <v>1938</v>
      </c>
      <c r="E27" s="6" t="s">
        <v>35</v>
      </c>
      <c r="F27" s="6">
        <v>2480000</v>
      </c>
      <c r="G27" s="6">
        <f t="shared" si="1"/>
        <v>24800</v>
      </c>
      <c r="H27" s="6">
        <f t="shared" si="2"/>
        <v>2455200</v>
      </c>
      <c r="I27" s="8" t="s">
        <v>21</v>
      </c>
    </row>
    <row r="28" spans="1:9" ht="84.75" customHeight="1">
      <c r="A28" s="5">
        <f t="shared" si="0"/>
        <v>21</v>
      </c>
      <c r="B28" s="7" t="s">
        <v>48</v>
      </c>
      <c r="C28" s="5" t="s">
        <v>9</v>
      </c>
      <c r="D28" s="5">
        <v>1973</v>
      </c>
      <c r="E28" s="6" t="s">
        <v>26</v>
      </c>
      <c r="F28" s="6">
        <v>2600000</v>
      </c>
      <c r="G28" s="6">
        <f t="shared" si="1"/>
        <v>26000</v>
      </c>
      <c r="H28" s="6">
        <f t="shared" si="2"/>
        <v>2574000</v>
      </c>
      <c r="I28" s="8" t="s">
        <v>27</v>
      </c>
    </row>
    <row r="29" spans="1:9" ht="88.5" customHeight="1">
      <c r="A29" s="5">
        <f t="shared" si="0"/>
        <v>22</v>
      </c>
      <c r="B29" s="7" t="s">
        <v>49</v>
      </c>
      <c r="C29" s="5" t="s">
        <v>9</v>
      </c>
      <c r="D29" s="5">
        <v>1988</v>
      </c>
      <c r="E29" s="6" t="s">
        <v>26</v>
      </c>
      <c r="F29" s="6">
        <v>2600000</v>
      </c>
      <c r="G29" s="6">
        <f t="shared" si="1"/>
        <v>26000</v>
      </c>
      <c r="H29" s="6">
        <f t="shared" si="2"/>
        <v>2574000</v>
      </c>
      <c r="I29" s="8" t="s">
        <v>27</v>
      </c>
    </row>
    <row r="30" spans="1:9" ht="65.25" customHeight="1">
      <c r="A30" s="5">
        <f t="shared" si="0"/>
        <v>23</v>
      </c>
      <c r="B30" s="7" t="s">
        <v>41</v>
      </c>
      <c r="C30" s="5" t="s">
        <v>9</v>
      </c>
      <c r="D30" s="5">
        <v>1900</v>
      </c>
      <c r="E30" s="6" t="s">
        <v>42</v>
      </c>
      <c r="F30" s="6">
        <v>2560000</v>
      </c>
      <c r="G30" s="6">
        <f t="shared" si="1"/>
        <v>25600</v>
      </c>
      <c r="H30" s="6">
        <f t="shared" si="2"/>
        <v>2534400</v>
      </c>
      <c r="I30" s="8" t="s">
        <v>21</v>
      </c>
    </row>
    <row r="31" spans="1:9" ht="78.75" customHeight="1">
      <c r="A31" s="5">
        <f t="shared" si="0"/>
        <v>24</v>
      </c>
      <c r="B31" s="7" t="s">
        <v>43</v>
      </c>
      <c r="C31" s="5" t="s">
        <v>9</v>
      </c>
      <c r="D31" s="5">
        <v>1958</v>
      </c>
      <c r="E31" s="6" t="s">
        <v>31</v>
      </c>
      <c r="F31" s="6">
        <v>1650000</v>
      </c>
      <c r="G31" s="6">
        <f t="shared" si="1"/>
        <v>16500</v>
      </c>
      <c r="H31" s="6">
        <f t="shared" si="2"/>
        <v>1633500</v>
      </c>
      <c r="I31" s="8" t="s">
        <v>21</v>
      </c>
    </row>
    <row r="32" spans="1:11" ht="16.5">
      <c r="A32" s="24" t="s">
        <v>44</v>
      </c>
      <c r="B32" s="25"/>
      <c r="C32" s="25"/>
      <c r="D32" s="9"/>
      <c r="E32" s="10"/>
      <c r="F32" s="10">
        <f>SUM(F8:F31)</f>
        <v>50505050.5</v>
      </c>
      <c r="G32" s="10">
        <f>SUM(G8:G31)</f>
        <v>505050.5</v>
      </c>
      <c r="H32" s="15">
        <f>SUM(H8:H31)</f>
        <v>50000000</v>
      </c>
      <c r="I32" s="8"/>
      <c r="K32" s="4"/>
    </row>
    <row r="33" spans="1:9" ht="12.75">
      <c r="A33" s="24" t="s">
        <v>45</v>
      </c>
      <c r="B33" s="25"/>
      <c r="C33" s="25"/>
      <c r="D33" s="25"/>
      <c r="E33" s="25"/>
      <c r="F33" s="25"/>
      <c r="G33" s="25"/>
      <c r="H33" s="25"/>
      <c r="I33" s="32"/>
    </row>
    <row r="34" spans="1:9" ht="69" customHeight="1">
      <c r="A34" s="5">
        <v>1</v>
      </c>
      <c r="B34" s="11" t="s">
        <v>46</v>
      </c>
      <c r="C34" s="5" t="s">
        <v>9</v>
      </c>
      <c r="D34" s="5">
        <v>1895</v>
      </c>
      <c r="E34" s="6" t="s">
        <v>31</v>
      </c>
      <c r="F34" s="6">
        <v>3900000</v>
      </c>
      <c r="G34" s="6">
        <f aca="true" t="shared" si="3" ref="G34:G53">ROUND(F34*0.01,1)</f>
        <v>39000</v>
      </c>
      <c r="H34" s="6">
        <f aca="true" t="shared" si="4" ref="H34:H53">ROUND(F34*0.99,1)</f>
        <v>3861000</v>
      </c>
      <c r="I34" s="8" t="s">
        <v>21</v>
      </c>
    </row>
    <row r="35" spans="1:9" ht="84" customHeight="1">
      <c r="A35" s="5">
        <f aca="true" t="shared" si="5" ref="A35:A53">A34+1</f>
        <v>2</v>
      </c>
      <c r="B35" s="7" t="s">
        <v>47</v>
      </c>
      <c r="C35" s="5" t="s">
        <v>9</v>
      </c>
      <c r="D35" s="5">
        <v>1976</v>
      </c>
      <c r="E35" s="6" t="s">
        <v>26</v>
      </c>
      <c r="F35" s="6">
        <v>8245000</v>
      </c>
      <c r="G35" s="6">
        <f t="shared" si="3"/>
        <v>82450</v>
      </c>
      <c r="H35" s="6">
        <f t="shared" si="4"/>
        <v>8162550</v>
      </c>
      <c r="I35" s="8" t="s">
        <v>27</v>
      </c>
    </row>
    <row r="36" spans="1:9" ht="84" customHeight="1">
      <c r="A36" s="5">
        <f t="shared" si="5"/>
        <v>3</v>
      </c>
      <c r="B36" s="7" t="s">
        <v>39</v>
      </c>
      <c r="C36" s="5" t="s">
        <v>9</v>
      </c>
      <c r="D36" s="5">
        <v>1937</v>
      </c>
      <c r="E36" s="6" t="s">
        <v>31</v>
      </c>
      <c r="F36" s="6">
        <v>2400000</v>
      </c>
      <c r="G36" s="6">
        <f t="shared" si="3"/>
        <v>24000</v>
      </c>
      <c r="H36" s="6">
        <f t="shared" si="4"/>
        <v>2376000</v>
      </c>
      <c r="I36" s="8" t="s">
        <v>21</v>
      </c>
    </row>
    <row r="37" spans="1:9" ht="84" customHeight="1">
      <c r="A37" s="5">
        <f t="shared" si="5"/>
        <v>4</v>
      </c>
      <c r="B37" s="7" t="s">
        <v>40</v>
      </c>
      <c r="C37" s="5" t="s">
        <v>9</v>
      </c>
      <c r="D37" s="5">
        <v>1937</v>
      </c>
      <c r="E37" s="6" t="s">
        <v>31</v>
      </c>
      <c r="F37" s="6">
        <v>2500000</v>
      </c>
      <c r="G37" s="6">
        <f t="shared" si="3"/>
        <v>25000</v>
      </c>
      <c r="H37" s="6">
        <f t="shared" si="4"/>
        <v>2475000</v>
      </c>
      <c r="I37" s="8" t="s">
        <v>21</v>
      </c>
    </row>
    <row r="38" spans="1:9" ht="56.25" customHeight="1">
      <c r="A38" s="5">
        <f t="shared" si="5"/>
        <v>5</v>
      </c>
      <c r="B38" s="7" t="s">
        <v>50</v>
      </c>
      <c r="C38" s="5" t="s">
        <v>9</v>
      </c>
      <c r="D38" s="5">
        <v>1959</v>
      </c>
      <c r="E38" s="6" t="s">
        <v>51</v>
      </c>
      <c r="F38" s="6">
        <v>1400000</v>
      </c>
      <c r="G38" s="6">
        <f t="shared" si="3"/>
        <v>14000</v>
      </c>
      <c r="H38" s="6">
        <f t="shared" si="4"/>
        <v>1386000</v>
      </c>
      <c r="I38" s="8" t="s">
        <v>11</v>
      </c>
    </row>
    <row r="39" spans="1:9" ht="56.25" customHeight="1">
      <c r="A39" s="5">
        <f t="shared" si="5"/>
        <v>6</v>
      </c>
      <c r="B39" s="7" t="s">
        <v>52</v>
      </c>
      <c r="C39" s="5" t="s">
        <v>9</v>
      </c>
      <c r="D39" s="5">
        <v>1958</v>
      </c>
      <c r="E39" s="6" t="s">
        <v>53</v>
      </c>
      <c r="F39" s="6">
        <v>800000</v>
      </c>
      <c r="G39" s="6">
        <f t="shared" si="3"/>
        <v>8000</v>
      </c>
      <c r="H39" s="6">
        <f t="shared" si="4"/>
        <v>792000</v>
      </c>
      <c r="I39" s="8" t="s">
        <v>11</v>
      </c>
    </row>
    <row r="40" spans="1:9" ht="56.25" customHeight="1">
      <c r="A40" s="5">
        <f t="shared" si="5"/>
        <v>7</v>
      </c>
      <c r="B40" s="7" t="s">
        <v>54</v>
      </c>
      <c r="C40" s="5" t="s">
        <v>9</v>
      </c>
      <c r="D40" s="5">
        <v>1958</v>
      </c>
      <c r="E40" s="6" t="s">
        <v>53</v>
      </c>
      <c r="F40" s="6">
        <v>800000</v>
      </c>
      <c r="G40" s="6">
        <f t="shared" si="3"/>
        <v>8000</v>
      </c>
      <c r="H40" s="6">
        <f t="shared" si="4"/>
        <v>792000</v>
      </c>
      <c r="I40" s="8" t="s">
        <v>11</v>
      </c>
    </row>
    <row r="41" spans="1:9" ht="56.25" customHeight="1">
      <c r="A41" s="5">
        <f t="shared" si="5"/>
        <v>8</v>
      </c>
      <c r="B41" s="7" t="s">
        <v>55</v>
      </c>
      <c r="C41" s="5" t="s">
        <v>9</v>
      </c>
      <c r="D41" s="5">
        <v>1958</v>
      </c>
      <c r="E41" s="6" t="s">
        <v>53</v>
      </c>
      <c r="F41" s="6">
        <v>850000</v>
      </c>
      <c r="G41" s="6">
        <f t="shared" si="3"/>
        <v>8500</v>
      </c>
      <c r="H41" s="6">
        <f t="shared" si="4"/>
        <v>841500</v>
      </c>
      <c r="I41" s="8" t="s">
        <v>11</v>
      </c>
    </row>
    <row r="42" spans="1:9" ht="56.25" customHeight="1">
      <c r="A42" s="5">
        <f t="shared" si="5"/>
        <v>9</v>
      </c>
      <c r="B42" s="7" t="s">
        <v>56</v>
      </c>
      <c r="C42" s="5" t="s">
        <v>9</v>
      </c>
      <c r="D42" s="5">
        <v>1920</v>
      </c>
      <c r="E42" s="6" t="s">
        <v>53</v>
      </c>
      <c r="F42" s="6">
        <v>850000</v>
      </c>
      <c r="G42" s="6">
        <f t="shared" si="3"/>
        <v>8500</v>
      </c>
      <c r="H42" s="6">
        <f t="shared" si="4"/>
        <v>841500</v>
      </c>
      <c r="I42" s="8" t="s">
        <v>11</v>
      </c>
    </row>
    <row r="43" spans="1:9" ht="66.75" customHeight="1">
      <c r="A43" s="5">
        <f t="shared" si="5"/>
        <v>10</v>
      </c>
      <c r="B43" s="7" t="s">
        <v>57</v>
      </c>
      <c r="C43" s="5" t="s">
        <v>9</v>
      </c>
      <c r="D43" s="5">
        <v>1892</v>
      </c>
      <c r="E43" s="6" t="s">
        <v>58</v>
      </c>
      <c r="F43" s="6">
        <v>2300000</v>
      </c>
      <c r="G43" s="6">
        <f t="shared" si="3"/>
        <v>23000</v>
      </c>
      <c r="H43" s="6">
        <f t="shared" si="4"/>
        <v>2277000</v>
      </c>
      <c r="I43" s="8" t="s">
        <v>21</v>
      </c>
    </row>
    <row r="44" spans="1:9" ht="66.75" customHeight="1">
      <c r="A44" s="5">
        <f t="shared" si="5"/>
        <v>11</v>
      </c>
      <c r="B44" s="7" t="s">
        <v>59</v>
      </c>
      <c r="C44" s="5" t="s">
        <v>9</v>
      </c>
      <c r="D44" s="5">
        <v>1930</v>
      </c>
      <c r="E44" s="6" t="s">
        <v>58</v>
      </c>
      <c r="F44" s="6">
        <v>3160000</v>
      </c>
      <c r="G44" s="6">
        <f t="shared" si="3"/>
        <v>31600</v>
      </c>
      <c r="H44" s="6">
        <f t="shared" si="4"/>
        <v>3128400</v>
      </c>
      <c r="I44" s="8" t="s">
        <v>21</v>
      </c>
    </row>
    <row r="45" spans="1:9" ht="72.75" customHeight="1">
      <c r="A45" s="5">
        <f t="shared" si="5"/>
        <v>12</v>
      </c>
      <c r="B45" s="7" t="s">
        <v>60</v>
      </c>
      <c r="C45" s="5" t="s">
        <v>9</v>
      </c>
      <c r="D45" s="5">
        <v>1957</v>
      </c>
      <c r="E45" s="6" t="s">
        <v>31</v>
      </c>
      <c r="F45" s="6">
        <v>2600000</v>
      </c>
      <c r="G45" s="6">
        <f t="shared" si="3"/>
        <v>26000</v>
      </c>
      <c r="H45" s="6">
        <f t="shared" si="4"/>
        <v>2574000</v>
      </c>
      <c r="I45" s="8" t="s">
        <v>21</v>
      </c>
    </row>
    <row r="46" spans="1:9" ht="75" customHeight="1">
      <c r="A46" s="5">
        <f t="shared" si="5"/>
        <v>13</v>
      </c>
      <c r="B46" s="7" t="s">
        <v>61</v>
      </c>
      <c r="C46" s="5" t="s">
        <v>9</v>
      </c>
      <c r="D46" s="5">
        <v>1957</v>
      </c>
      <c r="E46" s="6" t="s">
        <v>31</v>
      </c>
      <c r="F46" s="6">
        <v>2400000</v>
      </c>
      <c r="G46" s="6">
        <f t="shared" si="3"/>
        <v>24000</v>
      </c>
      <c r="H46" s="6">
        <f t="shared" si="4"/>
        <v>2376000</v>
      </c>
      <c r="I46" s="8" t="s">
        <v>21</v>
      </c>
    </row>
    <row r="47" spans="1:9" ht="38.25">
      <c r="A47" s="5">
        <f t="shared" si="5"/>
        <v>14</v>
      </c>
      <c r="B47" s="7" t="s">
        <v>62</v>
      </c>
      <c r="C47" s="5" t="s">
        <v>9</v>
      </c>
      <c r="D47" s="5">
        <v>1953</v>
      </c>
      <c r="E47" s="6" t="s">
        <v>63</v>
      </c>
      <c r="F47" s="6">
        <v>1860000</v>
      </c>
      <c r="G47" s="6">
        <f t="shared" si="3"/>
        <v>18600</v>
      </c>
      <c r="H47" s="6">
        <f t="shared" si="4"/>
        <v>1841400</v>
      </c>
      <c r="I47" s="8" t="s">
        <v>64</v>
      </c>
    </row>
    <row r="48" spans="1:9" ht="81.75" customHeight="1">
      <c r="A48" s="5">
        <f t="shared" si="5"/>
        <v>15</v>
      </c>
      <c r="B48" s="7" t="s">
        <v>65</v>
      </c>
      <c r="C48" s="5" t="s">
        <v>9</v>
      </c>
      <c r="D48" s="5">
        <v>1953</v>
      </c>
      <c r="E48" s="6" t="s">
        <v>66</v>
      </c>
      <c r="F48" s="6">
        <v>1640000</v>
      </c>
      <c r="G48" s="6">
        <f t="shared" si="3"/>
        <v>16400</v>
      </c>
      <c r="H48" s="6">
        <f t="shared" si="4"/>
        <v>1623600</v>
      </c>
      <c r="I48" s="8" t="s">
        <v>64</v>
      </c>
    </row>
    <row r="49" spans="1:9" ht="81" customHeight="1">
      <c r="A49" s="5">
        <f t="shared" si="5"/>
        <v>16</v>
      </c>
      <c r="B49" s="7" t="s">
        <v>67</v>
      </c>
      <c r="C49" s="5" t="s">
        <v>9</v>
      </c>
      <c r="D49" s="5">
        <v>1953</v>
      </c>
      <c r="E49" s="6" t="s">
        <v>66</v>
      </c>
      <c r="F49" s="6">
        <v>1820000</v>
      </c>
      <c r="G49" s="6">
        <f t="shared" si="3"/>
        <v>18200</v>
      </c>
      <c r="H49" s="6">
        <f t="shared" si="4"/>
        <v>1801800</v>
      </c>
      <c r="I49" s="8" t="s">
        <v>64</v>
      </c>
    </row>
    <row r="50" spans="1:9" ht="32.25" customHeight="1">
      <c r="A50" s="5">
        <f t="shared" si="5"/>
        <v>17</v>
      </c>
      <c r="B50" s="7" t="s">
        <v>68</v>
      </c>
      <c r="C50" s="5" t="s">
        <v>9</v>
      </c>
      <c r="D50" s="5">
        <v>1958</v>
      </c>
      <c r="E50" s="6" t="s">
        <v>95</v>
      </c>
      <c r="F50" s="6">
        <v>1170050</v>
      </c>
      <c r="G50" s="6">
        <f t="shared" si="3"/>
        <v>11700.5</v>
      </c>
      <c r="H50" s="6">
        <f t="shared" si="4"/>
        <v>1158349.5</v>
      </c>
      <c r="I50" s="8" t="s">
        <v>64</v>
      </c>
    </row>
    <row r="51" spans="1:9" ht="69" customHeight="1">
      <c r="A51" s="5">
        <f t="shared" si="5"/>
        <v>18</v>
      </c>
      <c r="B51" s="7" t="s">
        <v>69</v>
      </c>
      <c r="C51" s="5" t="s">
        <v>9</v>
      </c>
      <c r="D51" s="5">
        <v>1963</v>
      </c>
      <c r="E51" s="6" t="s">
        <v>70</v>
      </c>
      <c r="F51" s="6">
        <v>6100000.5</v>
      </c>
      <c r="G51" s="6">
        <f t="shared" si="3"/>
        <v>61000</v>
      </c>
      <c r="H51" s="6">
        <f t="shared" si="4"/>
        <v>6039000.5</v>
      </c>
      <c r="I51" s="8" t="s">
        <v>11</v>
      </c>
    </row>
    <row r="52" spans="1:9" ht="45.75" customHeight="1">
      <c r="A52" s="5">
        <f t="shared" si="5"/>
        <v>19</v>
      </c>
      <c r="B52" s="7" t="s">
        <v>71</v>
      </c>
      <c r="C52" s="5" t="s">
        <v>9</v>
      </c>
      <c r="D52" s="5">
        <v>1968</v>
      </c>
      <c r="E52" s="6" t="s">
        <v>72</v>
      </c>
      <c r="F52" s="6">
        <v>1910000</v>
      </c>
      <c r="G52" s="6">
        <f t="shared" si="3"/>
        <v>19100</v>
      </c>
      <c r="H52" s="6">
        <f t="shared" si="4"/>
        <v>1890900</v>
      </c>
      <c r="I52" s="8" t="s">
        <v>11</v>
      </c>
    </row>
    <row r="53" spans="1:9" ht="69.75" customHeight="1">
      <c r="A53" s="5">
        <f t="shared" si="5"/>
        <v>20</v>
      </c>
      <c r="B53" s="7" t="s">
        <v>116</v>
      </c>
      <c r="C53" s="5" t="s">
        <v>117</v>
      </c>
      <c r="D53" s="5">
        <v>1985</v>
      </c>
      <c r="E53" s="6" t="s">
        <v>31</v>
      </c>
      <c r="F53" s="6">
        <v>3800000</v>
      </c>
      <c r="G53" s="6">
        <f t="shared" si="3"/>
        <v>38000</v>
      </c>
      <c r="H53" s="6">
        <f t="shared" si="4"/>
        <v>3762000</v>
      </c>
      <c r="I53" s="8" t="s">
        <v>27</v>
      </c>
    </row>
    <row r="54" spans="1:10" ht="16.5">
      <c r="A54" s="24" t="s">
        <v>73</v>
      </c>
      <c r="B54" s="25"/>
      <c r="C54" s="25"/>
      <c r="D54" s="9"/>
      <c r="E54" s="10"/>
      <c r="F54" s="10">
        <f>SUM(F34:F53)</f>
        <v>50505050.5</v>
      </c>
      <c r="G54" s="10">
        <f>SUM(G34:G53)</f>
        <v>505050.5</v>
      </c>
      <c r="H54" s="15">
        <f>SUM(H34:H53)</f>
        <v>50000000</v>
      </c>
      <c r="I54" s="8"/>
      <c r="J54" s="14"/>
    </row>
    <row r="55" spans="1:9" ht="12.75">
      <c r="A55" s="24" t="s">
        <v>74</v>
      </c>
      <c r="B55" s="25"/>
      <c r="C55" s="25"/>
      <c r="D55" s="25"/>
      <c r="E55" s="25"/>
      <c r="F55" s="25"/>
      <c r="G55" s="25"/>
      <c r="H55" s="25"/>
      <c r="I55" s="32"/>
    </row>
    <row r="56" spans="1:9" ht="45" customHeight="1">
      <c r="A56" s="5">
        <v>1</v>
      </c>
      <c r="B56" s="7" t="s">
        <v>75</v>
      </c>
      <c r="C56" s="5" t="s">
        <v>9</v>
      </c>
      <c r="D56" s="5">
        <v>1963</v>
      </c>
      <c r="E56" s="6" t="s">
        <v>76</v>
      </c>
      <c r="F56" s="6">
        <v>3800000</v>
      </c>
      <c r="G56" s="6">
        <f aca="true" t="shared" si="6" ref="G56:G81">ROUND(F56*0.01,1)</f>
        <v>38000</v>
      </c>
      <c r="H56" s="6">
        <f aca="true" t="shared" si="7" ref="H56:H81">ROUND(F56*0.99,1)</f>
        <v>3762000</v>
      </c>
      <c r="I56" s="8" t="s">
        <v>11</v>
      </c>
    </row>
    <row r="57" spans="1:9" ht="44.25" customHeight="1">
      <c r="A57" s="5">
        <f>A56+1</f>
        <v>2</v>
      </c>
      <c r="B57" s="7" t="s">
        <v>77</v>
      </c>
      <c r="C57" s="5" t="s">
        <v>9</v>
      </c>
      <c r="D57" s="5">
        <v>1968</v>
      </c>
      <c r="E57" s="6" t="s">
        <v>72</v>
      </c>
      <c r="F57" s="6">
        <v>1400000</v>
      </c>
      <c r="G57" s="6">
        <f t="shared" si="6"/>
        <v>14000</v>
      </c>
      <c r="H57" s="6">
        <f t="shared" si="7"/>
        <v>1386000</v>
      </c>
      <c r="I57" s="8" t="s">
        <v>11</v>
      </c>
    </row>
    <row r="58" spans="1:9" ht="71.25" customHeight="1">
      <c r="A58" s="5">
        <f aca="true" t="shared" si="8" ref="A58:A81">A57+1</f>
        <v>3</v>
      </c>
      <c r="B58" s="7" t="s">
        <v>78</v>
      </c>
      <c r="C58" s="5" t="s">
        <v>9</v>
      </c>
      <c r="D58" s="5">
        <v>1978</v>
      </c>
      <c r="E58" s="6" t="s">
        <v>70</v>
      </c>
      <c r="F58" s="6">
        <v>4800000</v>
      </c>
      <c r="G58" s="6">
        <f t="shared" si="6"/>
        <v>48000</v>
      </c>
      <c r="H58" s="6">
        <f t="shared" si="7"/>
        <v>4752000</v>
      </c>
      <c r="I58" s="8" t="s">
        <v>11</v>
      </c>
    </row>
    <row r="59" spans="1:9" ht="76.5">
      <c r="A59" s="5">
        <f t="shared" si="8"/>
        <v>4</v>
      </c>
      <c r="B59" s="7" t="s">
        <v>79</v>
      </c>
      <c r="C59" s="5" t="s">
        <v>9</v>
      </c>
      <c r="D59" s="5">
        <v>1959</v>
      </c>
      <c r="E59" s="6" t="s">
        <v>80</v>
      </c>
      <c r="F59" s="6">
        <v>1500000</v>
      </c>
      <c r="G59" s="6">
        <f t="shared" si="6"/>
        <v>15000</v>
      </c>
      <c r="H59" s="6">
        <f t="shared" si="7"/>
        <v>1485000</v>
      </c>
      <c r="I59" s="8" t="s">
        <v>11</v>
      </c>
    </row>
    <row r="60" spans="1:9" ht="57" customHeight="1">
      <c r="A60" s="5">
        <f t="shared" si="8"/>
        <v>5</v>
      </c>
      <c r="B60" s="12" t="s">
        <v>81</v>
      </c>
      <c r="C60" s="5" t="s">
        <v>9</v>
      </c>
      <c r="D60" s="5">
        <v>1900</v>
      </c>
      <c r="E60" s="6" t="s">
        <v>53</v>
      </c>
      <c r="F60" s="6">
        <v>630000</v>
      </c>
      <c r="G60" s="6">
        <f t="shared" si="6"/>
        <v>6300</v>
      </c>
      <c r="H60" s="6">
        <f t="shared" si="7"/>
        <v>623700</v>
      </c>
      <c r="I60" s="13" t="s">
        <v>11</v>
      </c>
    </row>
    <row r="61" spans="1:9" ht="30" customHeight="1">
      <c r="A61" s="5">
        <f t="shared" si="8"/>
        <v>6</v>
      </c>
      <c r="B61" s="7" t="s">
        <v>82</v>
      </c>
      <c r="C61" s="5" t="s">
        <v>9</v>
      </c>
      <c r="D61" s="5">
        <v>1953</v>
      </c>
      <c r="E61" s="6" t="s">
        <v>14</v>
      </c>
      <c r="F61" s="6">
        <v>830000</v>
      </c>
      <c r="G61" s="6">
        <f t="shared" si="6"/>
        <v>8300</v>
      </c>
      <c r="H61" s="6">
        <f t="shared" si="7"/>
        <v>821700</v>
      </c>
      <c r="I61" s="8" t="s">
        <v>16</v>
      </c>
    </row>
    <row r="62" spans="1:9" ht="30" customHeight="1">
      <c r="A62" s="5">
        <f t="shared" si="8"/>
        <v>7</v>
      </c>
      <c r="B62" s="7" t="s">
        <v>83</v>
      </c>
      <c r="C62" s="5" t="s">
        <v>9</v>
      </c>
      <c r="D62" s="5">
        <v>1937</v>
      </c>
      <c r="E62" s="6" t="s">
        <v>14</v>
      </c>
      <c r="F62" s="6">
        <v>830000</v>
      </c>
      <c r="G62" s="6">
        <f t="shared" si="6"/>
        <v>8300</v>
      </c>
      <c r="H62" s="6">
        <f t="shared" si="7"/>
        <v>821700</v>
      </c>
      <c r="I62" s="8" t="s">
        <v>16</v>
      </c>
    </row>
    <row r="63" spans="1:9" ht="46.5" customHeight="1">
      <c r="A63" s="5">
        <f t="shared" si="8"/>
        <v>8</v>
      </c>
      <c r="B63" s="7" t="s">
        <v>84</v>
      </c>
      <c r="C63" s="5" t="s">
        <v>9</v>
      </c>
      <c r="D63" s="5">
        <v>1958</v>
      </c>
      <c r="E63" s="6" t="s">
        <v>85</v>
      </c>
      <c r="F63" s="6">
        <v>480000</v>
      </c>
      <c r="G63" s="6">
        <f t="shared" si="6"/>
        <v>4800</v>
      </c>
      <c r="H63" s="6">
        <f t="shared" si="7"/>
        <v>475200</v>
      </c>
      <c r="I63" s="8" t="s">
        <v>16</v>
      </c>
    </row>
    <row r="64" spans="1:9" ht="30.75" customHeight="1">
      <c r="A64" s="5">
        <f t="shared" si="8"/>
        <v>9</v>
      </c>
      <c r="B64" s="7" t="s">
        <v>86</v>
      </c>
      <c r="C64" s="5" t="s">
        <v>9</v>
      </c>
      <c r="D64" s="5">
        <v>1958</v>
      </c>
      <c r="E64" s="6" t="s">
        <v>14</v>
      </c>
      <c r="F64" s="6">
        <v>790000</v>
      </c>
      <c r="G64" s="6">
        <f t="shared" si="6"/>
        <v>7900</v>
      </c>
      <c r="H64" s="6">
        <f t="shared" si="7"/>
        <v>782100</v>
      </c>
      <c r="I64" s="8" t="s">
        <v>16</v>
      </c>
    </row>
    <row r="65" spans="1:9" ht="42.75" customHeight="1">
      <c r="A65" s="5">
        <f t="shared" si="8"/>
        <v>10</v>
      </c>
      <c r="B65" s="7" t="s">
        <v>87</v>
      </c>
      <c r="C65" s="5" t="s">
        <v>9</v>
      </c>
      <c r="D65" s="5">
        <v>1961</v>
      </c>
      <c r="E65" s="6" t="s">
        <v>88</v>
      </c>
      <c r="F65" s="6">
        <v>1100000</v>
      </c>
      <c r="G65" s="6">
        <f t="shared" si="6"/>
        <v>11000</v>
      </c>
      <c r="H65" s="6">
        <f t="shared" si="7"/>
        <v>1089000</v>
      </c>
      <c r="I65" s="8" t="s">
        <v>89</v>
      </c>
    </row>
    <row r="66" spans="1:9" ht="42.75" customHeight="1">
      <c r="A66" s="5">
        <f t="shared" si="8"/>
        <v>11</v>
      </c>
      <c r="B66" s="7" t="s">
        <v>90</v>
      </c>
      <c r="C66" s="5" t="s">
        <v>9</v>
      </c>
      <c r="D66" s="5">
        <v>1912</v>
      </c>
      <c r="E66" s="6" t="s">
        <v>91</v>
      </c>
      <c r="F66" s="6">
        <v>1800000</v>
      </c>
      <c r="G66" s="6">
        <f t="shared" si="6"/>
        <v>18000</v>
      </c>
      <c r="H66" s="6">
        <f t="shared" si="7"/>
        <v>1782000</v>
      </c>
      <c r="I66" s="8" t="s">
        <v>89</v>
      </c>
    </row>
    <row r="67" spans="1:9" ht="49.5" customHeight="1">
      <c r="A67" s="5">
        <f t="shared" si="8"/>
        <v>12</v>
      </c>
      <c r="B67" s="7" t="s">
        <v>92</v>
      </c>
      <c r="C67" s="5" t="s">
        <v>9</v>
      </c>
      <c r="D67" s="5">
        <v>1897</v>
      </c>
      <c r="E67" s="6" t="s">
        <v>93</v>
      </c>
      <c r="F67" s="6">
        <v>2500000</v>
      </c>
      <c r="G67" s="6">
        <f t="shared" si="6"/>
        <v>25000</v>
      </c>
      <c r="H67" s="6">
        <f t="shared" si="7"/>
        <v>2475000</v>
      </c>
      <c r="I67" s="8" t="s">
        <v>89</v>
      </c>
    </row>
    <row r="68" spans="1:9" ht="38.25" customHeight="1">
      <c r="A68" s="5">
        <f t="shared" si="8"/>
        <v>13</v>
      </c>
      <c r="B68" s="7" t="s">
        <v>94</v>
      </c>
      <c r="C68" s="5" t="s">
        <v>9</v>
      </c>
      <c r="D68" s="5">
        <v>1958</v>
      </c>
      <c r="E68" s="6" t="s">
        <v>95</v>
      </c>
      <c r="F68" s="6">
        <v>1720000</v>
      </c>
      <c r="G68" s="6">
        <f t="shared" si="6"/>
        <v>17200</v>
      </c>
      <c r="H68" s="6">
        <f t="shared" si="7"/>
        <v>1702800</v>
      </c>
      <c r="I68" s="8" t="s">
        <v>89</v>
      </c>
    </row>
    <row r="69" spans="1:9" ht="72.75" customHeight="1">
      <c r="A69" s="5">
        <f t="shared" si="8"/>
        <v>14</v>
      </c>
      <c r="B69" s="7" t="s">
        <v>96</v>
      </c>
      <c r="C69" s="5" t="s">
        <v>9</v>
      </c>
      <c r="D69" s="5">
        <v>1892</v>
      </c>
      <c r="E69" s="6" t="s">
        <v>119</v>
      </c>
      <c r="F69" s="6">
        <v>1800000</v>
      </c>
      <c r="G69" s="6">
        <f t="shared" si="6"/>
        <v>18000</v>
      </c>
      <c r="H69" s="6">
        <f t="shared" si="7"/>
        <v>1782000</v>
      </c>
      <c r="I69" s="8" t="s">
        <v>21</v>
      </c>
    </row>
    <row r="70" spans="1:9" s="18" customFormat="1" ht="72.75" customHeight="1">
      <c r="A70" s="16">
        <f t="shared" si="8"/>
        <v>15</v>
      </c>
      <c r="B70" s="12" t="s">
        <v>97</v>
      </c>
      <c r="C70" s="16" t="s">
        <v>9</v>
      </c>
      <c r="D70" s="16">
        <v>1892</v>
      </c>
      <c r="E70" s="17" t="s">
        <v>98</v>
      </c>
      <c r="F70" s="17">
        <v>3374400</v>
      </c>
      <c r="G70" s="6">
        <f t="shared" si="6"/>
        <v>33744</v>
      </c>
      <c r="H70" s="6">
        <f t="shared" si="7"/>
        <v>3340656</v>
      </c>
      <c r="I70" s="13" t="s">
        <v>21</v>
      </c>
    </row>
    <row r="71" spans="1:9" ht="72.75" customHeight="1">
      <c r="A71" s="5">
        <f t="shared" si="8"/>
        <v>16</v>
      </c>
      <c r="B71" s="7" t="s">
        <v>120</v>
      </c>
      <c r="C71" s="5" t="s">
        <v>9</v>
      </c>
      <c r="D71" s="5">
        <v>1962</v>
      </c>
      <c r="E71" s="17" t="s">
        <v>98</v>
      </c>
      <c r="F71" s="6">
        <v>2980650.5</v>
      </c>
      <c r="G71" s="6">
        <f t="shared" si="6"/>
        <v>29806.5</v>
      </c>
      <c r="H71" s="6">
        <f t="shared" si="7"/>
        <v>2950844</v>
      </c>
      <c r="I71" s="13" t="s">
        <v>21</v>
      </c>
    </row>
    <row r="72" spans="1:9" ht="72.75" customHeight="1">
      <c r="A72" s="5">
        <f t="shared" si="8"/>
        <v>17</v>
      </c>
      <c r="B72" s="7" t="s">
        <v>99</v>
      </c>
      <c r="C72" s="5" t="s">
        <v>9</v>
      </c>
      <c r="D72" s="5">
        <v>1917</v>
      </c>
      <c r="E72" s="6" t="s">
        <v>98</v>
      </c>
      <c r="F72" s="6">
        <v>2100000</v>
      </c>
      <c r="G72" s="6">
        <f t="shared" si="6"/>
        <v>21000</v>
      </c>
      <c r="H72" s="6">
        <f t="shared" si="7"/>
        <v>2079000</v>
      </c>
      <c r="I72" s="8" t="s">
        <v>21</v>
      </c>
    </row>
    <row r="73" spans="1:9" ht="72.75" customHeight="1">
      <c r="A73" s="5">
        <f t="shared" si="8"/>
        <v>18</v>
      </c>
      <c r="B73" s="7" t="s">
        <v>100</v>
      </c>
      <c r="C73" s="5" t="s">
        <v>9</v>
      </c>
      <c r="D73" s="5">
        <v>1960</v>
      </c>
      <c r="E73" s="6" t="s">
        <v>31</v>
      </c>
      <c r="F73" s="6">
        <v>2500000</v>
      </c>
      <c r="G73" s="6">
        <f t="shared" si="6"/>
        <v>25000</v>
      </c>
      <c r="H73" s="6">
        <f t="shared" si="7"/>
        <v>2475000</v>
      </c>
      <c r="I73" s="8" t="s">
        <v>21</v>
      </c>
    </row>
    <row r="74" spans="1:9" ht="72.75" customHeight="1">
      <c r="A74" s="5">
        <f t="shared" si="8"/>
        <v>19</v>
      </c>
      <c r="B74" s="7" t="s">
        <v>101</v>
      </c>
      <c r="C74" s="5" t="s">
        <v>9</v>
      </c>
      <c r="D74" s="5">
        <v>1917</v>
      </c>
      <c r="E74" s="6" t="s">
        <v>31</v>
      </c>
      <c r="F74" s="6">
        <v>1800000</v>
      </c>
      <c r="G74" s="6">
        <f t="shared" si="6"/>
        <v>18000</v>
      </c>
      <c r="H74" s="6">
        <f t="shared" si="7"/>
        <v>1782000</v>
      </c>
      <c r="I74" s="8" t="s">
        <v>21</v>
      </c>
    </row>
    <row r="75" spans="1:9" ht="72.75" customHeight="1">
      <c r="A75" s="5">
        <f t="shared" si="8"/>
        <v>20</v>
      </c>
      <c r="B75" s="7" t="s">
        <v>102</v>
      </c>
      <c r="C75" s="5" t="s">
        <v>9</v>
      </c>
      <c r="D75" s="5">
        <v>1917</v>
      </c>
      <c r="E75" s="6" t="s">
        <v>31</v>
      </c>
      <c r="F75" s="6">
        <v>2600000</v>
      </c>
      <c r="G75" s="6">
        <f t="shared" si="6"/>
        <v>26000</v>
      </c>
      <c r="H75" s="6">
        <f t="shared" si="7"/>
        <v>2574000</v>
      </c>
      <c r="I75" s="8" t="s">
        <v>21</v>
      </c>
    </row>
    <row r="76" spans="1:9" ht="72.75" customHeight="1">
      <c r="A76" s="5">
        <f t="shared" si="8"/>
        <v>21</v>
      </c>
      <c r="B76" s="7" t="s">
        <v>103</v>
      </c>
      <c r="C76" s="5" t="s">
        <v>9</v>
      </c>
      <c r="D76" s="5">
        <v>1937</v>
      </c>
      <c r="E76" s="6" t="s">
        <v>31</v>
      </c>
      <c r="F76" s="6">
        <v>2800000</v>
      </c>
      <c r="G76" s="6">
        <f t="shared" si="6"/>
        <v>28000</v>
      </c>
      <c r="H76" s="6">
        <f t="shared" si="7"/>
        <v>2772000</v>
      </c>
      <c r="I76" s="8" t="s">
        <v>21</v>
      </c>
    </row>
    <row r="77" spans="1:9" ht="86.25" customHeight="1">
      <c r="A77" s="5">
        <f t="shared" si="8"/>
        <v>22</v>
      </c>
      <c r="B77" s="7" t="s">
        <v>104</v>
      </c>
      <c r="C77" s="5" t="s">
        <v>9</v>
      </c>
      <c r="D77" s="5">
        <v>1937</v>
      </c>
      <c r="E77" s="6" t="s">
        <v>105</v>
      </c>
      <c r="F77" s="6">
        <v>2800000</v>
      </c>
      <c r="G77" s="6">
        <f t="shared" si="6"/>
        <v>28000</v>
      </c>
      <c r="H77" s="6">
        <f t="shared" si="7"/>
        <v>2772000</v>
      </c>
      <c r="I77" s="8" t="s">
        <v>21</v>
      </c>
    </row>
    <row r="78" spans="1:9" ht="60" customHeight="1">
      <c r="A78" s="5">
        <f t="shared" si="8"/>
        <v>23</v>
      </c>
      <c r="B78" s="7" t="s">
        <v>106</v>
      </c>
      <c r="C78" s="5" t="s">
        <v>9</v>
      </c>
      <c r="D78" s="5">
        <v>1960</v>
      </c>
      <c r="E78" s="6" t="s">
        <v>107</v>
      </c>
      <c r="F78" s="6">
        <v>980000</v>
      </c>
      <c r="G78" s="6">
        <f t="shared" si="6"/>
        <v>9800</v>
      </c>
      <c r="H78" s="6">
        <f t="shared" si="7"/>
        <v>970200</v>
      </c>
      <c r="I78" s="8" t="s">
        <v>64</v>
      </c>
    </row>
    <row r="79" spans="1:9" ht="86.25" customHeight="1">
      <c r="A79" s="5">
        <f t="shared" si="8"/>
        <v>24</v>
      </c>
      <c r="B79" s="7" t="s">
        <v>108</v>
      </c>
      <c r="C79" s="5" t="s">
        <v>9</v>
      </c>
      <c r="D79" s="5">
        <v>1958</v>
      </c>
      <c r="E79" s="6" t="s">
        <v>66</v>
      </c>
      <c r="F79" s="6">
        <v>1200000</v>
      </c>
      <c r="G79" s="6">
        <f t="shared" si="6"/>
        <v>12000</v>
      </c>
      <c r="H79" s="6">
        <f t="shared" si="7"/>
        <v>1188000</v>
      </c>
      <c r="I79" s="8" t="s">
        <v>64</v>
      </c>
    </row>
    <row r="80" spans="1:9" ht="70.5" customHeight="1">
      <c r="A80" s="5">
        <f t="shared" si="8"/>
        <v>25</v>
      </c>
      <c r="B80" s="7" t="s">
        <v>109</v>
      </c>
      <c r="C80" s="5" t="s">
        <v>9</v>
      </c>
      <c r="D80" s="5">
        <v>1934</v>
      </c>
      <c r="E80" s="6" t="s">
        <v>110</v>
      </c>
      <c r="F80" s="6">
        <v>1490000</v>
      </c>
      <c r="G80" s="6">
        <f t="shared" si="6"/>
        <v>14900</v>
      </c>
      <c r="H80" s="6">
        <f t="shared" si="7"/>
        <v>1475100</v>
      </c>
      <c r="I80" s="8" t="s">
        <v>64</v>
      </c>
    </row>
    <row r="81" spans="1:9" ht="75.75" customHeight="1">
      <c r="A81" s="5">
        <f t="shared" si="8"/>
        <v>26</v>
      </c>
      <c r="B81" s="7" t="s">
        <v>111</v>
      </c>
      <c r="C81" s="5" t="s">
        <v>9</v>
      </c>
      <c r="D81" s="5">
        <v>1925</v>
      </c>
      <c r="E81" s="6" t="s">
        <v>31</v>
      </c>
      <c r="F81" s="6">
        <v>1900000</v>
      </c>
      <c r="G81" s="6">
        <f t="shared" si="6"/>
        <v>19000</v>
      </c>
      <c r="H81" s="6">
        <f t="shared" si="7"/>
        <v>1881000</v>
      </c>
      <c r="I81" s="8" t="s">
        <v>27</v>
      </c>
    </row>
    <row r="82" spans="1:9" ht="16.5">
      <c r="A82" s="24" t="s">
        <v>112</v>
      </c>
      <c r="B82" s="25"/>
      <c r="C82" s="25"/>
      <c r="D82" s="9"/>
      <c r="E82" s="10"/>
      <c r="F82" s="10">
        <f>SUM(F56:F81)</f>
        <v>50505050.5</v>
      </c>
      <c r="G82" s="10">
        <f>SUM(G56:G81)</f>
        <v>505050.5</v>
      </c>
      <c r="H82" s="15">
        <f>SUM(H56:H81)</f>
        <v>50000000</v>
      </c>
      <c r="I82" s="8"/>
    </row>
    <row r="83" spans="1:9" ht="25.5" customHeight="1">
      <c r="A83" s="24" t="s">
        <v>124</v>
      </c>
      <c r="B83" s="25"/>
      <c r="C83" s="25"/>
      <c r="D83" s="9"/>
      <c r="E83" s="10"/>
      <c r="F83" s="10">
        <f>F82+F54+F32</f>
        <v>151515151.5</v>
      </c>
      <c r="G83" s="10">
        <f>G82+G54+G32</f>
        <v>1515151.5</v>
      </c>
      <c r="H83" s="10">
        <f>H82+H54+H32</f>
        <v>150000000</v>
      </c>
      <c r="I83" s="8"/>
    </row>
    <row r="87" spans="1:7" ht="31.5" customHeight="1">
      <c r="A87" s="34"/>
      <c r="B87" s="34"/>
      <c r="C87" s="35"/>
      <c r="D87" s="35"/>
      <c r="F87" s="33"/>
      <c r="G87" s="33"/>
    </row>
    <row r="88" spans="1:4" ht="15">
      <c r="A88" s="21"/>
      <c r="B88" s="22"/>
      <c r="C88" s="22"/>
      <c r="D88" s="22"/>
    </row>
    <row r="89" ht="15.75" customHeight="1"/>
    <row r="90" spans="1:2" ht="15.75">
      <c r="A90" s="36"/>
      <c r="B90" s="36"/>
    </row>
    <row r="102" spans="1:8" ht="12.75">
      <c r="A102" s="3"/>
      <c r="C102" s="4"/>
      <c r="D102" s="4"/>
      <c r="G102" s="3"/>
      <c r="H102" s="3"/>
    </row>
    <row r="103" spans="1:8" ht="15.75" customHeight="1">
      <c r="A103" s="3"/>
      <c r="C103" s="4"/>
      <c r="D103" s="4"/>
      <c r="G103" s="3"/>
      <c r="H103" s="3"/>
    </row>
    <row r="104" spans="1:8" ht="12.75">
      <c r="A104" s="3"/>
      <c r="C104" s="4"/>
      <c r="D104" s="4"/>
      <c r="G104" s="3"/>
      <c r="H104" s="3"/>
    </row>
  </sheetData>
  <sheetProtection/>
  <mergeCells count="19">
    <mergeCell ref="F87:G87"/>
    <mergeCell ref="A87:B87"/>
    <mergeCell ref="C87:D87"/>
    <mergeCell ref="A90:B90"/>
    <mergeCell ref="A83:C83"/>
    <mergeCell ref="A3:I4"/>
    <mergeCell ref="A7:I7"/>
    <mergeCell ref="A32:C32"/>
    <mergeCell ref="A33:I33"/>
    <mergeCell ref="A54:C54"/>
    <mergeCell ref="D5:D6"/>
    <mergeCell ref="A55:I55"/>
    <mergeCell ref="F1:J2"/>
    <mergeCell ref="A82:C82"/>
    <mergeCell ref="E5:H5"/>
    <mergeCell ref="I5:I6"/>
    <mergeCell ref="A5:A6"/>
    <mergeCell ref="B5:B6"/>
    <mergeCell ref="C5:C6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Витковская</cp:lastModifiedBy>
  <cp:lastPrinted>2012-07-02T09:20:23Z</cp:lastPrinted>
  <dcterms:created xsi:type="dcterms:W3CDTF">2012-07-02T07:15:32Z</dcterms:created>
  <dcterms:modified xsi:type="dcterms:W3CDTF">2012-07-18T02:59:54Z</dcterms:modified>
  <cp:category/>
  <cp:version/>
  <cp:contentType/>
  <cp:contentStatus/>
</cp:coreProperties>
</file>