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2012" sheetId="1" r:id="rId1"/>
    <sheet name="2013" sheetId="2" r:id="rId2"/>
    <sheet name="2014" sheetId="3" r:id="rId3"/>
    <sheet name="резерв" sheetId="4" r:id="rId4"/>
  </sheets>
  <definedNames>
    <definedName name="_xlnm.Print_Area" localSheetId="0">'2012'!$A$1:$N$58</definedName>
    <definedName name="_xlnm.Print_Area" localSheetId="1">'2013'!$A$1:$O$18</definedName>
    <definedName name="_xlnm.Print_Area" localSheetId="2">'2014'!$A$1:$N$24</definedName>
    <definedName name="_xlnm.Print_Area" localSheetId="3">'резерв'!$A$1:$G$93</definedName>
  </definedNames>
  <calcPr fullCalcOnLoad="1"/>
</workbook>
</file>

<file path=xl/sharedStrings.xml><?xml version="1.0" encoding="utf-8"?>
<sst xmlns="http://schemas.openxmlformats.org/spreadsheetml/2006/main" count="504" uniqueCount="292">
  <si>
    <t>ИТОГО:</t>
  </si>
  <si>
    <t>за счет средств бюджета муниципального образования "Город Томск"</t>
  </si>
  <si>
    <t>№ п/п</t>
  </si>
  <si>
    <t xml:space="preserve">Число жителей, зарегистрированных в аварийном многоквартирном доме </t>
  </si>
  <si>
    <t>Количество помещений</t>
  </si>
  <si>
    <t>Всего:</t>
  </si>
  <si>
    <t>в том числе жилых помещений</t>
  </si>
  <si>
    <t>в муниципальной собственности</t>
  </si>
  <si>
    <t>в частной собственности</t>
  </si>
  <si>
    <t>решение суда</t>
  </si>
  <si>
    <t>Документ, подтверждающий признание многоквартирного дома аварийным, подлежащим сносу или реконструкции / жилого помещения непригодным для проживания (решение комиссии)</t>
  </si>
  <si>
    <t>Площадь занимаемых жилых помещений, кв.м.</t>
  </si>
  <si>
    <t>Энтузиастов ул., 22</t>
  </si>
  <si>
    <t xml:space="preserve">№113 </t>
  </si>
  <si>
    <t>ПЕРЕЧЕНЬ</t>
  </si>
  <si>
    <t>всего</t>
  </si>
  <si>
    <t>Советская ул., 106</t>
  </si>
  <si>
    <t>Площадь  жилых помещений с учетом мер социальной подерржки, кв.м.</t>
  </si>
  <si>
    <t>Адрес многоквартирного дома, признанного аварийным и подлежащим сносу или реконструкции / жилого помещения, признанного непригодным для проживания</t>
  </si>
  <si>
    <t>ПРИМЕЧАНИЯ</t>
  </si>
  <si>
    <t>завершение расселения дома</t>
  </si>
  <si>
    <t>аварийных многоквартирных домов (в том числе многоквартирных домов, в которых расположены непригодные для проживания жилые помещения), в отношении собственников (нанимателей) жилых помещений в них расположенных будут осуществлены мероприятия по переселению в 2013 -2014 годах</t>
  </si>
  <si>
    <t>Энтузиастов, 22/1</t>
  </si>
  <si>
    <t>Резервный перечень многоквартирных домов</t>
  </si>
  <si>
    <t>Станиславского ул.,24</t>
  </si>
  <si>
    <t>№199</t>
  </si>
  <si>
    <t>Станиславского ул., 18</t>
  </si>
  <si>
    <t>№ 260</t>
  </si>
  <si>
    <t>Алеутская ул., 16</t>
  </si>
  <si>
    <t>№363</t>
  </si>
  <si>
    <t>№ 603</t>
  </si>
  <si>
    <t>№ 604</t>
  </si>
  <si>
    <t xml:space="preserve">Войкова ул., 75а                          </t>
  </si>
  <si>
    <t>№ 686</t>
  </si>
  <si>
    <t>Учебная ул., 35</t>
  </si>
  <si>
    <t>№ 715</t>
  </si>
  <si>
    <t>Урожайный пер., 24а</t>
  </si>
  <si>
    <t>№ 716</t>
  </si>
  <si>
    <t>Яковлева ул., 18</t>
  </si>
  <si>
    <t>Мечникова ул., 14</t>
  </si>
  <si>
    <t>№795</t>
  </si>
  <si>
    <t>№808</t>
  </si>
  <si>
    <t>Красноармейская ул., 41</t>
  </si>
  <si>
    <t>С.Разина ул., 14в</t>
  </si>
  <si>
    <t>Советская ул., 89</t>
  </si>
  <si>
    <t>№819</t>
  </si>
  <si>
    <t>Блок-Пост ул., 1</t>
  </si>
  <si>
    <t>№820</t>
  </si>
  <si>
    <t>Успенского пер., 8</t>
  </si>
  <si>
    <t>№821</t>
  </si>
  <si>
    <t>№827</t>
  </si>
  <si>
    <t>Советская ул., 36</t>
  </si>
  <si>
    <t>№828</t>
  </si>
  <si>
    <t>Московский тракт, 76</t>
  </si>
  <si>
    <t>№829</t>
  </si>
  <si>
    <t>Обская ул, 50</t>
  </si>
  <si>
    <t>№830</t>
  </si>
  <si>
    <t>Соляной пер., 28</t>
  </si>
  <si>
    <t>№831</t>
  </si>
  <si>
    <t>Жуковского ул, 25</t>
  </si>
  <si>
    <t>№832</t>
  </si>
  <si>
    <t>М.Горького ул, 30а</t>
  </si>
  <si>
    <t>№833</t>
  </si>
  <si>
    <t>Ленина пр., 210 б</t>
  </si>
  <si>
    <t>№137</t>
  </si>
  <si>
    <t>№279</t>
  </si>
  <si>
    <t>Аптекарский пер., 11</t>
  </si>
  <si>
    <t>Советская ул., 49/2</t>
  </si>
  <si>
    <t>Московский тракт, 58</t>
  </si>
  <si>
    <t>Кедровая ул., 36а</t>
  </si>
  <si>
    <t>Вокзальная ул., 80</t>
  </si>
  <si>
    <t>Комсомольский тр., 5/1</t>
  </si>
  <si>
    <t>Аптекарский пер., 11а</t>
  </si>
  <si>
    <t>Алтайская ул., 15а</t>
  </si>
  <si>
    <t>Аптекарский пер., 11/1</t>
  </si>
  <si>
    <t>Московский тракт, 4Б</t>
  </si>
  <si>
    <t>Р.Люксембург ул., 121</t>
  </si>
  <si>
    <t>Ангарская ул., 74</t>
  </si>
  <si>
    <t>3-я Рабочая ул., 2</t>
  </si>
  <si>
    <t>Кулева ул., 25</t>
  </si>
  <si>
    <t>*</t>
  </si>
  <si>
    <t>Красноармейская ул., 64</t>
  </si>
  <si>
    <t>№848</t>
  </si>
  <si>
    <t>№851</t>
  </si>
  <si>
    <t>№852</t>
  </si>
  <si>
    <t>№853</t>
  </si>
  <si>
    <t>№854</t>
  </si>
  <si>
    <t>№855</t>
  </si>
  <si>
    <t>№856</t>
  </si>
  <si>
    <t>№861</t>
  </si>
  <si>
    <t>№862</t>
  </si>
  <si>
    <t>№863</t>
  </si>
  <si>
    <t>№864</t>
  </si>
  <si>
    <t>№865</t>
  </si>
  <si>
    <t>№869</t>
  </si>
  <si>
    <t>Жуковского ул., 25</t>
  </si>
  <si>
    <t>Затраты на снос</t>
  </si>
  <si>
    <t>Инструментальный пер., 36</t>
  </si>
  <si>
    <t>Красноармейская ул., 84</t>
  </si>
  <si>
    <t>Р.Люксембург ул., 88</t>
  </si>
  <si>
    <t>Бердская ул., 11</t>
  </si>
  <si>
    <t>Краснознаменная ул., 3</t>
  </si>
  <si>
    <t>Комсомольский пр., 5</t>
  </si>
  <si>
    <t>Кононова ул., 17</t>
  </si>
  <si>
    <t>Белинского ул., 22</t>
  </si>
  <si>
    <t>М.Горького ул., 64</t>
  </si>
  <si>
    <t>Учительская ул., 74</t>
  </si>
  <si>
    <t>Б.Подгорная ул., 29</t>
  </si>
  <si>
    <t>Нечевский пер., 9</t>
  </si>
  <si>
    <t>Нахимова ул., 34а</t>
  </si>
  <si>
    <t>Дербышевский пер., 31</t>
  </si>
  <si>
    <t>1-ая Лесная ул., 18</t>
  </si>
  <si>
    <t>Шишкова ул., 15/1</t>
  </si>
  <si>
    <t>Никитина ул., 37</t>
  </si>
  <si>
    <t>Решение комиссии</t>
  </si>
  <si>
    <t>Гоголя ул., 50</t>
  </si>
  <si>
    <t xml:space="preserve">Войкова ул., 2/1 </t>
  </si>
  <si>
    <t>аварийных многоквартирных домов (в том числе многоквартирных домов, в которых расположены непригодные для проживания жилые помещения), в отношении собственников (нанимателей) жилых помещений в них расположенных будут осуществлены мероприятия по переселению в 2014-2015 году</t>
  </si>
  <si>
    <t>аварийный, подлежащий сносу</t>
  </si>
  <si>
    <t xml:space="preserve">непригодно для проживания </t>
  </si>
  <si>
    <t>аварийный, подлежащий рекон.</t>
  </si>
  <si>
    <t>Войкова ул., 2 - 4</t>
  </si>
  <si>
    <t>Сумма (гр.12*рыночная стоимость кв.м. жилья  (тыс.руб.)</t>
  </si>
  <si>
    <t>Р. Люксембург ул., 38/1</t>
  </si>
  <si>
    <t>Профсоюзная ул., 23 - 17</t>
  </si>
  <si>
    <t>№842</t>
  </si>
  <si>
    <t>№843</t>
  </si>
  <si>
    <t>№844</t>
  </si>
  <si>
    <t>№845</t>
  </si>
  <si>
    <t>№846</t>
  </si>
  <si>
    <t>№847</t>
  </si>
  <si>
    <t>№883</t>
  </si>
  <si>
    <t>№884</t>
  </si>
  <si>
    <t>№885</t>
  </si>
  <si>
    <t>№886</t>
  </si>
  <si>
    <t>№887</t>
  </si>
  <si>
    <t>№888</t>
  </si>
  <si>
    <t>№889</t>
  </si>
  <si>
    <t>№890</t>
  </si>
  <si>
    <t>№899</t>
  </si>
  <si>
    <t>№898</t>
  </si>
  <si>
    <t>№901</t>
  </si>
  <si>
    <t>аварийных многоквартирных домов (в том числе многоквартирных домов, в которых расположены непригодные для проживания жилые помещения), в отношении собственников (нанимателей) жилых помещений в них расположенных будут осуществлены мероприятия по переселению в 2012 -2013 годах</t>
  </si>
  <si>
    <t>Адрес многоквартирного дома, признанного аварийным, подлежащим сносу или реконструкции / жилого помещения, признанного в установленном порядке непригодным для проживания</t>
  </si>
  <si>
    <t>Сумма (гр.12*рыночная строимость кв.м. жилья  (тыс.руб.)</t>
  </si>
  <si>
    <t>Белинского ул., 46</t>
  </si>
  <si>
    <t>№337</t>
  </si>
  <si>
    <t>Техническая ул., 11</t>
  </si>
  <si>
    <t xml:space="preserve">№249 </t>
  </si>
  <si>
    <t>Техническая ул., 13</t>
  </si>
  <si>
    <t xml:space="preserve"> 04.09.2009</t>
  </si>
  <si>
    <t>№ 254</t>
  </si>
  <si>
    <t>Войкова ул., 16/2</t>
  </si>
  <si>
    <t>№561</t>
  </si>
  <si>
    <t>Киевская, 92</t>
  </si>
  <si>
    <t xml:space="preserve"> 14.12.2006</t>
  </si>
  <si>
    <t>№40</t>
  </si>
  <si>
    <t>Косарева ул., 21</t>
  </si>
  <si>
    <t>№62</t>
  </si>
  <si>
    <t>Студ.городок ул., 11</t>
  </si>
  <si>
    <t>№125</t>
  </si>
  <si>
    <t>А.Беленца ул.,4а</t>
  </si>
  <si>
    <t>№198</t>
  </si>
  <si>
    <t>Спортивный пер. 8</t>
  </si>
  <si>
    <t>№235</t>
  </si>
  <si>
    <t>Комсомольская ул., 9, пос. Тимирязево</t>
  </si>
  <si>
    <t>№248</t>
  </si>
  <si>
    <t xml:space="preserve">Октябрьская ул., 104а, пос. Тимирязево </t>
  </si>
  <si>
    <t>№263</t>
  </si>
  <si>
    <t>Станиславского ул.,18</t>
  </si>
  <si>
    <t>№260</t>
  </si>
  <si>
    <t>Дальне-Ключевская ул., 18</t>
  </si>
  <si>
    <t>Шевченко ул, 38</t>
  </si>
  <si>
    <t>Пушкина ул., 28в</t>
  </si>
  <si>
    <t>Целинный пер., 31/1</t>
  </si>
  <si>
    <t>Оренбургская ул., 6</t>
  </si>
  <si>
    <t>Подгорная ул., 161</t>
  </si>
  <si>
    <t>Островского пер., 15а</t>
  </si>
  <si>
    <t>Днепровский пер., 18</t>
  </si>
  <si>
    <t>Первомайская ул., 175</t>
  </si>
  <si>
    <t>Р. Люксембург ул., 59</t>
  </si>
  <si>
    <t>Пушкина ул., 5</t>
  </si>
  <si>
    <t>№250</t>
  </si>
  <si>
    <t>Кирова пр., 34в</t>
  </si>
  <si>
    <t>№267</t>
  </si>
  <si>
    <t>Ново-Карьерная ул., 2</t>
  </si>
  <si>
    <t>№269</t>
  </si>
  <si>
    <t>Затеевский пер., 3</t>
  </si>
  <si>
    <t>№270</t>
  </si>
  <si>
    <t>Лебедева ул., 34е</t>
  </si>
  <si>
    <t>№277</t>
  </si>
  <si>
    <t>А.Беленца ул., 9</t>
  </si>
  <si>
    <t>№278</t>
  </si>
  <si>
    <t>Б.Подгорная ул., 165</t>
  </si>
  <si>
    <t>№281</t>
  </si>
  <si>
    <t>Сосновый пер., 15</t>
  </si>
  <si>
    <t>№302</t>
  </si>
  <si>
    <t>Сосновый пер., 12а</t>
  </si>
  <si>
    <t>№365</t>
  </si>
  <si>
    <t>Сосновый пер., 12б</t>
  </si>
  <si>
    <t>№366</t>
  </si>
  <si>
    <t>Красноармейская ул., 43</t>
  </si>
  <si>
    <t>№367</t>
  </si>
  <si>
    <t>Красноармейская ул., 34</t>
  </si>
  <si>
    <t>№375</t>
  </si>
  <si>
    <t>Дружбы ул., 60</t>
  </si>
  <si>
    <t>№469</t>
  </si>
  <si>
    <t>Дальне-Ключевская ул., 7/1</t>
  </si>
  <si>
    <t>№513</t>
  </si>
  <si>
    <t>Фрунзе пр, 43</t>
  </si>
  <si>
    <t>№545</t>
  </si>
  <si>
    <t>Соляная пл.9</t>
  </si>
  <si>
    <t>Соляная пл.9/1</t>
  </si>
  <si>
    <t>Проезд Белинского, 6</t>
  </si>
  <si>
    <t>Советская ул., 47а</t>
  </si>
  <si>
    <t>Нахимова ул., 42а</t>
  </si>
  <si>
    <t>Энергетиков ул., 11а</t>
  </si>
  <si>
    <t>Промышленный пер., 4</t>
  </si>
  <si>
    <t>Студенческая, 51</t>
  </si>
  <si>
    <t>Студенческая, 53</t>
  </si>
  <si>
    <t>Кулева ул., 16</t>
  </si>
  <si>
    <t>Шегарский пер., 71</t>
  </si>
  <si>
    <t>Заозерный пер., 27</t>
  </si>
  <si>
    <t>К.Маркса ул., 29/1</t>
  </si>
  <si>
    <t>Учительская ул., 57</t>
  </si>
  <si>
    <t>Иркутский тракт, 80</t>
  </si>
  <si>
    <t>Иркутский тракт, 82</t>
  </si>
  <si>
    <t>Куйбышева пер., 2</t>
  </si>
  <si>
    <t>Фрунзе пр., 43а</t>
  </si>
  <si>
    <t>Красноармейская, 37</t>
  </si>
  <si>
    <t>Гагарина ул., 33</t>
  </si>
  <si>
    <t>№996</t>
  </si>
  <si>
    <t>№956</t>
  </si>
  <si>
    <t>№964</t>
  </si>
  <si>
    <t>№967</t>
  </si>
  <si>
    <t>№968</t>
  </si>
  <si>
    <t>№959</t>
  </si>
  <si>
    <t>№970</t>
  </si>
  <si>
    <t>№966</t>
  </si>
  <si>
    <t>№978</t>
  </si>
  <si>
    <t>№984</t>
  </si>
  <si>
    <t>№974</t>
  </si>
  <si>
    <t>№979</t>
  </si>
  <si>
    <t>№985</t>
  </si>
  <si>
    <t>№988</t>
  </si>
  <si>
    <t>№989</t>
  </si>
  <si>
    <t>№993</t>
  </si>
  <si>
    <t>№992</t>
  </si>
  <si>
    <t>№995</t>
  </si>
  <si>
    <t>Примыкание ул., 10 - 4 с.Тимирязевское</t>
  </si>
  <si>
    <t>№934</t>
  </si>
  <si>
    <t>непригодно для проживания</t>
  </si>
  <si>
    <t>Октябрьская ул., 4 - 2</t>
  </si>
  <si>
    <t>№935</t>
  </si>
  <si>
    <t>Шишкова ул., 21</t>
  </si>
  <si>
    <t>№937</t>
  </si>
  <si>
    <t>Шишкова ул., 27</t>
  </si>
  <si>
    <t>№938</t>
  </si>
  <si>
    <t>Пирогова ул., 14/1</t>
  </si>
  <si>
    <t>№949</t>
  </si>
  <si>
    <t>Пирогова ул., 14/2</t>
  </si>
  <si>
    <t>№939</t>
  </si>
  <si>
    <t>Приречная ул., 39</t>
  </si>
  <si>
    <t>№940</t>
  </si>
  <si>
    <t>Красноармейская ул., 77</t>
  </si>
  <si>
    <t>№941</t>
  </si>
  <si>
    <t>Урожайный пер., 25</t>
  </si>
  <si>
    <t>№942</t>
  </si>
  <si>
    <t>Б.Подгорная ул., 120</t>
  </si>
  <si>
    <t>№943</t>
  </si>
  <si>
    <t>Смирнова ул., 19</t>
  </si>
  <si>
    <t>№944</t>
  </si>
  <si>
    <t>З.Космодемьянской ул., 1Б</t>
  </si>
  <si>
    <t>№945</t>
  </si>
  <si>
    <t>Лебедева ул., 102а</t>
  </si>
  <si>
    <t>№946</t>
  </si>
  <si>
    <t>Л.Толстого ул., 46а</t>
  </si>
  <si>
    <t>№947</t>
  </si>
  <si>
    <t>Нахановича пер., 1/1</t>
  </si>
  <si>
    <t>№948</t>
  </si>
  <si>
    <t>Целинный пер., 29</t>
  </si>
  <si>
    <t>№952</t>
  </si>
  <si>
    <t>Лебедева ул., 34в</t>
  </si>
  <si>
    <t>№953</t>
  </si>
  <si>
    <t>Лебедева ул., 34г</t>
  </si>
  <si>
    <t>№954</t>
  </si>
  <si>
    <t>Лебедева ул., 34д</t>
  </si>
  <si>
    <t>№955</t>
  </si>
  <si>
    <t xml:space="preserve">Приложение 1                                                                                                                                                                                                     к постановлению администрации Города Томска                                                                                                                              от  25.12.2013 № 1515____________ </t>
  </si>
  <si>
    <t>Приложение 2                                                                                                                                                                                                     к постановлению администрации Города Томска                                                                                   от 25.12.2013 № 1515</t>
  </si>
  <si>
    <t>Приложение 3                                                                                                                                                                                                     к постановлению администрации Города Томска                                                                                     от 25.12.2013 № 1515</t>
  </si>
  <si>
    <t>Приложение 4                                                                                                                                                                                                     к постановлению администрации Города Томска                                                                   от 25.12.2013 № 1515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</si>
</sst>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_р_."/>
    <numFmt numFmtId="182" formatCode="#,##0.0_р_."/>
    <numFmt numFmtId="183" formatCode="#,##0.00_р_."/>
    <numFmt numFmtId="184" formatCode="dd/mm/yy"/>
    <numFmt numFmtId="185" formatCode="[$-FC19]d\ mmmm\ yyyy\ &quot;г.&quot;"/>
  </numFmts>
  <fonts count="22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8"/>
      <name val="Times New Roman"/>
      <family val="1"/>
    </font>
    <font>
      <sz val="6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6"/>
      <name val="Arial"/>
      <family val="0"/>
    </font>
    <font>
      <b/>
      <sz val="6"/>
      <name val="Times New Roman"/>
      <family val="1"/>
    </font>
    <font>
      <sz val="10"/>
      <color indexed="8"/>
      <name val="Times New Roman"/>
      <family val="1"/>
    </font>
    <font>
      <sz val="6"/>
      <color indexed="8"/>
      <name val="Times New Roman"/>
      <family val="1"/>
    </font>
    <font>
      <i/>
      <sz val="6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2" fillId="0" borderId="1" xfId="18" applyFont="1" applyFill="1" applyBorder="1" applyAlignment="1">
      <alignment horizontal="center" vertical="center" wrapText="1"/>
      <protection/>
    </xf>
    <xf numFmtId="0" fontId="2" fillId="0" borderId="1" xfId="0" applyFont="1" applyFill="1" applyBorder="1" applyAlignment="1">
      <alignment horizontal="center" vertical="center"/>
    </xf>
    <xf numFmtId="2" fontId="2" fillId="0" borderId="1" xfId="18" applyNumberFormat="1" applyFont="1" applyFill="1" applyBorder="1" applyAlignment="1">
      <alignment horizontal="center" vertical="center" wrapText="1"/>
      <protection/>
    </xf>
    <xf numFmtId="0" fontId="2" fillId="0" borderId="1" xfId="0" applyFont="1" applyBorder="1" applyAlignment="1">
      <alignment horizontal="center"/>
    </xf>
    <xf numFmtId="0" fontId="2" fillId="0" borderId="1" xfId="18" applyNumberFormat="1" applyFont="1" applyFill="1" applyBorder="1" applyAlignment="1">
      <alignment horizontal="center" vertical="center" wrapText="1"/>
      <protection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80" fontId="2" fillId="0" borderId="1" xfId="0" applyNumberFormat="1" applyFont="1" applyFill="1" applyBorder="1" applyAlignment="1">
      <alignment horizontal="center" vertical="center"/>
    </xf>
    <xf numFmtId="4" fontId="5" fillId="0" borderId="1" xfId="18" applyNumberFormat="1" applyFont="1" applyFill="1" applyBorder="1" applyAlignment="1">
      <alignment horizontal="center" vertical="center" textRotation="90" wrapText="1"/>
      <protection/>
    </xf>
    <xf numFmtId="1" fontId="5" fillId="0" borderId="1" xfId="18" applyNumberFormat="1" applyFont="1" applyFill="1" applyBorder="1" applyAlignment="1">
      <alignment horizontal="center" vertical="center" textRotation="90" wrapText="1"/>
      <protection/>
    </xf>
    <xf numFmtId="0" fontId="7" fillId="0" borderId="1" xfId="18" applyFont="1" applyFill="1" applyBorder="1" applyAlignment="1">
      <alignment horizontal="center" vertical="center" wrapText="1"/>
      <protection/>
    </xf>
    <xf numFmtId="14" fontId="8" fillId="0" borderId="1" xfId="18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2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2" fillId="0" borderId="1" xfId="0" applyFont="1" applyFill="1" applyBorder="1" applyAlignment="1">
      <alignment horizontal="center" wrapText="1" shrinkToFit="1"/>
    </xf>
    <xf numFmtId="2" fontId="2" fillId="0" borderId="1" xfId="0" applyNumberFormat="1" applyFont="1" applyFill="1" applyBorder="1" applyAlignment="1">
      <alignment horizontal="center" wrapText="1" shrinkToFit="1"/>
    </xf>
    <xf numFmtId="0" fontId="0" fillId="0" borderId="1" xfId="0" applyBorder="1" applyAlignment="1">
      <alignment/>
    </xf>
    <xf numFmtId="0" fontId="2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/>
    </xf>
    <xf numFmtId="0" fontId="2" fillId="0" borderId="1" xfId="20" applyFont="1" applyFill="1" applyBorder="1" applyAlignment="1">
      <alignment horizontal="center" vertical="center" wrapText="1"/>
      <protection/>
    </xf>
    <xf numFmtId="14" fontId="8" fillId="0" borderId="1" xfId="20" applyNumberFormat="1" applyFont="1" applyFill="1" applyBorder="1" applyAlignment="1">
      <alignment horizontal="center" vertical="center" wrapText="1"/>
      <protection/>
    </xf>
    <xf numFmtId="180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9" fillId="0" borderId="1" xfId="18" applyFont="1" applyFill="1" applyBorder="1" applyAlignment="1">
      <alignment horizontal="center" vertical="center" wrapText="1"/>
      <protection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18" applyNumberFormat="1" applyFont="1" applyFill="1" applyBorder="1" applyAlignment="1">
      <alignment horizontal="center" vertical="center" wrapText="1"/>
      <protection/>
    </xf>
    <xf numFmtId="14" fontId="2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1" xfId="18" applyFont="1" applyFill="1" applyBorder="1" applyAlignment="1">
      <alignment vertical="center" wrapText="1"/>
      <protection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9" fillId="0" borderId="1" xfId="18" applyFont="1" applyFill="1" applyBorder="1" applyAlignment="1">
      <alignment vertical="center" wrapText="1"/>
      <protection/>
    </xf>
    <xf numFmtId="14" fontId="9" fillId="0" borderId="1" xfId="18" applyNumberFormat="1" applyFont="1" applyFill="1" applyBorder="1" applyAlignment="1">
      <alignment horizontal="center" vertical="center" wrapText="1"/>
      <protection/>
    </xf>
    <xf numFmtId="2" fontId="9" fillId="0" borderId="1" xfId="18" applyNumberFormat="1" applyFont="1" applyFill="1" applyBorder="1" applyAlignment="1">
      <alignment horizontal="center" vertical="center" wrapText="1"/>
      <protection/>
    </xf>
    <xf numFmtId="0" fontId="9" fillId="0" borderId="1" xfId="0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wrapText="1"/>
    </xf>
    <xf numFmtId="1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 wrapText="1"/>
    </xf>
    <xf numFmtId="14" fontId="9" fillId="0" borderId="1" xfId="0" applyNumberFormat="1" applyFont="1" applyBorder="1" applyAlignment="1">
      <alignment horizontal="center"/>
    </xf>
    <xf numFmtId="14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top" wrapText="1"/>
    </xf>
    <xf numFmtId="2" fontId="9" fillId="0" borderId="1" xfId="0" applyNumberFormat="1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NumberFormat="1" applyFont="1" applyFill="1" applyAlignment="1">
      <alignment horizontal="center"/>
    </xf>
    <xf numFmtId="2" fontId="2" fillId="0" borderId="1" xfId="0" applyNumberFormat="1" applyFont="1" applyBorder="1" applyAlignment="1">
      <alignment horizontal="center"/>
    </xf>
    <xf numFmtId="180" fontId="2" fillId="0" borderId="1" xfId="18" applyNumberFormat="1" applyFont="1" applyFill="1" applyBorder="1" applyAlignment="1">
      <alignment horizontal="center" vertical="center" wrapText="1"/>
      <protection/>
    </xf>
    <xf numFmtId="2" fontId="2" fillId="0" borderId="1" xfId="18" applyNumberFormat="1" applyFont="1" applyFill="1" applyBorder="1" applyAlignment="1">
      <alignment horizontal="center" vertical="center"/>
      <protection/>
    </xf>
    <xf numFmtId="0" fontId="14" fillId="0" borderId="1" xfId="18" applyFont="1" applyFill="1" applyBorder="1" applyAlignment="1">
      <alignment horizontal="center" vertical="center" wrapText="1"/>
      <protection/>
    </xf>
    <xf numFmtId="0" fontId="14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vertical="top" wrapText="1"/>
    </xf>
    <xf numFmtId="2" fontId="14" fillId="0" borderId="1" xfId="0" applyNumberFormat="1" applyFont="1" applyFill="1" applyBorder="1" applyAlignment="1">
      <alignment horizontal="center"/>
    </xf>
    <xf numFmtId="0" fontId="14" fillId="0" borderId="1" xfId="18" applyNumberFormat="1" applyFont="1" applyFill="1" applyBorder="1" applyAlignment="1">
      <alignment horizontal="center" vertical="center" wrapText="1"/>
      <protection/>
    </xf>
    <xf numFmtId="0" fontId="14" fillId="0" borderId="1" xfId="0" applyFont="1" applyFill="1" applyBorder="1" applyAlignment="1">
      <alignment horizontal="center" vertical="center" wrapText="1"/>
    </xf>
    <xf numFmtId="2" fontId="14" fillId="0" borderId="1" xfId="18" applyNumberFormat="1" applyFont="1" applyFill="1" applyBorder="1" applyAlignment="1">
      <alignment horizontal="center" vertical="center" wrapText="1"/>
      <protection/>
    </xf>
    <xf numFmtId="0" fontId="14" fillId="0" borderId="1" xfId="0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 vertical="center"/>
    </xf>
    <xf numFmtId="14" fontId="14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5" fillId="0" borderId="0" xfId="0" applyFont="1" applyAlignment="1">
      <alignment/>
    </xf>
    <xf numFmtId="2" fontId="5" fillId="0" borderId="1" xfId="18" applyNumberFormat="1" applyFont="1" applyFill="1" applyBorder="1" applyAlignment="1">
      <alignment horizontal="center" vertical="center" textRotation="90" wrapText="1"/>
      <protection/>
    </xf>
    <xf numFmtId="0" fontId="16" fillId="0" borderId="1" xfId="18" applyFont="1" applyFill="1" applyBorder="1" applyAlignment="1">
      <alignment horizontal="center" vertical="center" wrapText="1"/>
      <protection/>
    </xf>
    <xf numFmtId="1" fontId="7" fillId="0" borderId="1" xfId="18" applyNumberFormat="1" applyFont="1" applyFill="1" applyBorder="1" applyAlignment="1">
      <alignment horizontal="center" vertical="center" wrapText="1"/>
      <protection/>
    </xf>
    <xf numFmtId="0" fontId="7" fillId="0" borderId="1" xfId="18" applyNumberFormat="1" applyFont="1" applyFill="1" applyBorder="1" applyAlignment="1">
      <alignment horizontal="center" vertical="center" wrapText="1"/>
      <protection/>
    </xf>
    <xf numFmtId="0" fontId="7" fillId="0" borderId="1" xfId="0" applyNumberFormat="1" applyFont="1" applyBorder="1" applyAlignment="1">
      <alignment horizontal="center"/>
    </xf>
    <xf numFmtId="0" fontId="5" fillId="0" borderId="1" xfId="18" applyFont="1" applyFill="1" applyBorder="1" applyAlignment="1">
      <alignment horizontal="center" vertical="center" wrapText="1"/>
      <protection/>
    </xf>
    <xf numFmtId="0" fontId="17" fillId="0" borderId="1" xfId="18" applyFont="1" applyFill="1" applyBorder="1" applyAlignment="1">
      <alignment horizontal="center" vertical="center" wrapText="1"/>
      <protection/>
    </xf>
    <xf numFmtId="14" fontId="18" fillId="0" borderId="1" xfId="18" applyNumberFormat="1" applyFont="1" applyFill="1" applyBorder="1" applyAlignment="1">
      <alignment horizontal="center" vertical="center" wrapText="1"/>
      <protection/>
    </xf>
    <xf numFmtId="2" fontId="17" fillId="0" borderId="1" xfId="18" applyNumberFormat="1" applyFont="1" applyFill="1" applyBorder="1" applyAlignment="1">
      <alignment horizontal="center" vertical="center" wrapText="1"/>
      <protection/>
    </xf>
    <xf numFmtId="0" fontId="17" fillId="0" borderId="1" xfId="18" applyNumberFormat="1" applyFont="1" applyFill="1" applyBorder="1" applyAlignment="1">
      <alignment horizontal="center" vertical="center" wrapText="1"/>
      <protection/>
    </xf>
    <xf numFmtId="180" fontId="17" fillId="0" borderId="1" xfId="18" applyNumberFormat="1" applyFont="1" applyFill="1" applyBorder="1" applyAlignment="1">
      <alignment horizontal="center" vertical="center" wrapText="1"/>
      <protection/>
    </xf>
    <xf numFmtId="2" fontId="2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/>
    </xf>
    <xf numFmtId="180" fontId="2" fillId="0" borderId="1" xfId="19" applyNumberFormat="1" applyFont="1" applyFill="1" applyBorder="1" applyAlignment="1">
      <alignment horizontal="center"/>
      <protection/>
    </xf>
    <xf numFmtId="14" fontId="8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8" fillId="0" borderId="1" xfId="18" applyFont="1" applyFill="1" applyBorder="1" applyAlignment="1">
      <alignment horizontal="center" vertical="center" wrapText="1"/>
      <protection/>
    </xf>
    <xf numFmtId="1" fontId="2" fillId="0" borderId="1" xfId="18" applyNumberFormat="1" applyFont="1" applyFill="1" applyBorder="1" applyAlignment="1">
      <alignment horizontal="center" vertical="center" wrapText="1"/>
      <protection/>
    </xf>
    <xf numFmtId="180" fontId="8" fillId="0" borderId="1" xfId="0" applyNumberFormat="1" applyFont="1" applyFill="1" applyBorder="1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180" fontId="14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/>
    </xf>
    <xf numFmtId="0" fontId="2" fillId="0" borderId="1" xfId="20" applyNumberFormat="1" applyFont="1" applyFill="1" applyBorder="1" applyAlignment="1">
      <alignment horizontal="center" vertical="center" wrapText="1"/>
      <protection/>
    </xf>
    <xf numFmtId="2" fontId="14" fillId="0" borderId="1" xfId="0" applyNumberFormat="1" applyFont="1" applyFill="1" applyBorder="1" applyAlignment="1">
      <alignment horizontal="center" vertical="center" wrapText="1"/>
    </xf>
    <xf numFmtId="2" fontId="20" fillId="0" borderId="1" xfId="18" applyNumberFormat="1" applyFont="1" applyFill="1" applyBorder="1" applyAlignment="1">
      <alignment horizontal="center" vertical="center" wrapText="1"/>
      <protection/>
    </xf>
    <xf numFmtId="180" fontId="14" fillId="0" borderId="1" xfId="0" applyNumberFormat="1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2" fontId="21" fillId="0" borderId="1" xfId="18" applyNumberFormat="1" applyFont="1" applyFill="1" applyBorder="1" applyAlignment="1">
      <alignment horizontal="center" vertical="center" wrapText="1"/>
      <protection/>
    </xf>
    <xf numFmtId="2" fontId="21" fillId="0" borderId="1" xfId="20" applyNumberFormat="1" applyFont="1" applyFill="1" applyBorder="1" applyAlignment="1">
      <alignment horizontal="center" vertical="center" wrapText="1"/>
      <protection/>
    </xf>
    <xf numFmtId="0" fontId="14" fillId="0" borderId="1" xfId="20" applyFont="1" applyFill="1" applyBorder="1" applyAlignment="1">
      <alignment horizontal="center" vertical="center" wrapText="1"/>
      <protection/>
    </xf>
    <xf numFmtId="0" fontId="8" fillId="0" borderId="1" xfId="0" applyFont="1" applyFill="1" applyBorder="1" applyAlignment="1">
      <alignment horizontal="center" vertical="center"/>
    </xf>
    <xf numFmtId="0" fontId="13" fillId="0" borderId="1" xfId="18" applyFont="1" applyFill="1" applyBorder="1" applyAlignment="1">
      <alignment horizontal="center" vertical="center" wrapText="1"/>
      <protection/>
    </xf>
    <xf numFmtId="1" fontId="13" fillId="0" borderId="1" xfId="18" applyNumberFormat="1" applyFont="1" applyFill="1" applyBorder="1" applyAlignment="1">
      <alignment horizontal="center" vertical="center" wrapText="1"/>
      <protection/>
    </xf>
    <xf numFmtId="180" fontId="13" fillId="0" borderId="1" xfId="18" applyNumberFormat="1" applyFont="1" applyFill="1" applyBorder="1" applyAlignment="1">
      <alignment horizontal="center" vertical="center" wrapText="1"/>
      <protection/>
    </xf>
    <xf numFmtId="0" fontId="2" fillId="3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13" fillId="0" borderId="1" xfId="18" applyNumberFormat="1" applyFont="1" applyFill="1" applyBorder="1" applyAlignment="1">
      <alignment horizontal="center" vertical="center" wrapText="1"/>
      <protection/>
    </xf>
    <xf numFmtId="2" fontId="2" fillId="3" borderId="1" xfId="0" applyNumberFormat="1" applyFont="1" applyFill="1" applyBorder="1" applyAlignment="1">
      <alignment horizontal="center"/>
    </xf>
    <xf numFmtId="2" fontId="0" fillId="0" borderId="1" xfId="0" applyNumberFormat="1" applyBorder="1" applyAlignment="1">
      <alignment/>
    </xf>
    <xf numFmtId="0" fontId="9" fillId="0" borderId="0" xfId="0" applyFont="1" applyBorder="1" applyAlignment="1">
      <alignment horizontal="center"/>
    </xf>
    <xf numFmtId="14" fontId="9" fillId="0" borderId="1" xfId="0" applyNumberFormat="1" applyFont="1" applyBorder="1" applyAlignment="1">
      <alignment horizontal="center" wrapText="1"/>
    </xf>
    <xf numFmtId="0" fontId="0" fillId="0" borderId="0" xfId="0" applyFill="1" applyBorder="1" applyAlignment="1">
      <alignment/>
    </xf>
    <xf numFmtId="2" fontId="9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" fontId="5" fillId="0" borderId="1" xfId="18" applyNumberFormat="1" applyFont="1" applyFill="1" applyBorder="1" applyAlignment="1">
      <alignment horizontal="center" vertical="center" textRotation="90" wrapText="1"/>
      <protection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19" fillId="0" borderId="1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3" fillId="0" borderId="0" xfId="18" applyFont="1" applyFill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4" fillId="0" borderId="2" xfId="18" applyFont="1" applyFill="1" applyBorder="1" applyAlignment="1">
      <alignment horizontal="center" vertical="center" wrapText="1"/>
      <protection/>
    </xf>
    <xf numFmtId="0" fontId="2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5" fillId="0" borderId="1" xfId="18" applyFont="1" applyFill="1" applyBorder="1" applyAlignment="1">
      <alignment horizontal="center" vertical="center" textRotation="90" wrapText="1"/>
      <protection/>
    </xf>
    <xf numFmtId="0" fontId="8" fillId="0" borderId="1" xfId="18" applyFont="1" applyFill="1" applyBorder="1" applyAlignment="1">
      <alignment horizontal="center" vertical="center" textRotation="90" wrapText="1"/>
      <protection/>
    </xf>
    <xf numFmtId="179" fontId="5" fillId="0" borderId="1" xfId="23" applyFont="1" applyFill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 wrapText="1"/>
    </xf>
    <xf numFmtId="2" fontId="5" fillId="0" borderId="1" xfId="18" applyNumberFormat="1" applyFont="1" applyFill="1" applyBorder="1" applyAlignment="1">
      <alignment horizontal="center" vertical="center" textRotation="90" wrapText="1"/>
      <protection/>
    </xf>
    <xf numFmtId="2" fontId="5" fillId="0" borderId="1" xfId="18" applyNumberFormat="1" applyFont="1" applyFill="1" applyBorder="1" applyAlignment="1">
      <alignment horizontal="center" vertical="center" wrapText="1"/>
      <protection/>
    </xf>
    <xf numFmtId="1" fontId="5" fillId="0" borderId="1" xfId="18" applyNumberFormat="1" applyFont="1" applyFill="1" applyBorder="1" applyAlignment="1">
      <alignment horizontal="center" vertical="center" textRotation="90" wrapText="1"/>
      <protection/>
    </xf>
    <xf numFmtId="1" fontId="5" fillId="0" borderId="1" xfId="18" applyNumberFormat="1" applyFont="1" applyFill="1" applyBorder="1" applyAlignment="1">
      <alignment horizontal="center" vertical="center" wrapText="1"/>
      <protection/>
    </xf>
    <xf numFmtId="14" fontId="19" fillId="0" borderId="1" xfId="0" applyNumberFormat="1" applyFont="1" applyFill="1" applyBorder="1" applyAlignment="1">
      <alignment horizontal="center" vertical="center" wrapText="1"/>
    </xf>
    <xf numFmtId="4" fontId="5" fillId="0" borderId="1" xfId="18" applyNumberFormat="1" applyFont="1" applyFill="1" applyBorder="1" applyAlignment="1">
      <alignment horizontal="center" vertical="center" wrapText="1"/>
      <protection/>
    </xf>
    <xf numFmtId="0" fontId="12" fillId="0" borderId="3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2" fillId="0" borderId="2" xfId="18" applyFont="1" applyFill="1" applyBorder="1" applyAlignment="1">
      <alignment horizontal="center" vertical="center" wrapText="1"/>
      <protection/>
    </xf>
    <xf numFmtId="0" fontId="9" fillId="0" borderId="2" xfId="0" applyFont="1" applyBorder="1" applyAlignment="1">
      <alignment horizontal="center" wrapText="1"/>
    </xf>
    <xf numFmtId="0" fontId="2" fillId="0" borderId="1" xfId="18" applyFont="1" applyFill="1" applyBorder="1" applyAlignment="1">
      <alignment horizontal="center" vertical="center" textRotation="90" wrapText="1"/>
      <protection/>
    </xf>
    <xf numFmtId="0" fontId="2" fillId="0" borderId="5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7" xfId="0" applyFont="1" applyFill="1" applyBorder="1" applyAlignment="1">
      <alignment horizontal="center" vertical="center" textRotation="90" wrapText="1"/>
    </xf>
    <xf numFmtId="1" fontId="2" fillId="0" borderId="1" xfId="18" applyNumberFormat="1" applyFont="1" applyFill="1" applyBorder="1" applyAlignment="1">
      <alignment horizontal="center" vertical="center" textRotation="90" wrapText="1"/>
      <protection/>
    </xf>
    <xf numFmtId="0" fontId="2" fillId="0" borderId="1" xfId="0" applyFont="1" applyBorder="1" applyAlignment="1">
      <alignment horizontal="center" vertical="center" textRotation="90" wrapText="1"/>
    </xf>
  </cellXfs>
  <cellStyles count="11">
    <cellStyle name="Normal" xfId="0"/>
    <cellStyle name="Hyperlink" xfId="15"/>
    <cellStyle name="Currency" xfId="16"/>
    <cellStyle name="Currency [0]" xfId="17"/>
    <cellStyle name="Обычный_первые дома Шатурному" xfId="18"/>
    <cellStyle name="Обычный_Приложение 3" xfId="19"/>
    <cellStyle name="Обычный_программа для 185фз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view="pageBreakPreview" zoomScaleSheetLayoutView="100" workbookViewId="0" topLeftCell="A1">
      <selection activeCell="O3" sqref="O3"/>
    </sheetView>
  </sheetViews>
  <sheetFormatPr defaultColWidth="9.140625" defaultRowHeight="12.75"/>
  <cols>
    <col min="1" max="1" width="3.00390625" style="0" customWidth="1"/>
    <col min="2" max="2" width="24.00390625" style="0" customWidth="1"/>
    <col min="3" max="3" width="6.8515625" style="0" customWidth="1"/>
    <col min="4" max="4" width="5.57421875" style="0" customWidth="1"/>
    <col min="5" max="5" width="5.140625" style="0" customWidth="1"/>
    <col min="6" max="6" width="7.140625" style="0" customWidth="1"/>
    <col min="7" max="7" width="7.421875" style="0" customWidth="1"/>
    <col min="8" max="8" width="7.140625" style="0" customWidth="1"/>
    <col min="9" max="9" width="5.140625" style="0" customWidth="1"/>
    <col min="10" max="10" width="5.421875" style="0" customWidth="1"/>
    <col min="11" max="11" width="4.8515625" style="0" customWidth="1"/>
    <col min="12" max="12" width="7.140625" style="0" customWidth="1"/>
    <col min="13" max="13" width="8.8515625" style="0" customWidth="1"/>
    <col min="14" max="14" width="15.421875" style="0" customWidth="1"/>
  </cols>
  <sheetData>
    <row r="1" spans="1:14" ht="20.25" customHeight="1">
      <c r="A1" s="82"/>
      <c r="C1" s="83"/>
      <c r="D1" s="83"/>
      <c r="E1" s="150" t="s">
        <v>288</v>
      </c>
      <c r="F1" s="151"/>
      <c r="G1" s="151"/>
      <c r="H1" s="151"/>
      <c r="I1" s="151"/>
      <c r="J1" s="151"/>
      <c r="K1" s="151"/>
      <c r="L1" s="151"/>
      <c r="M1" s="151"/>
      <c r="N1" s="151"/>
    </row>
    <row r="2" spans="1:14" ht="18" customHeight="1">
      <c r="A2" s="82"/>
      <c r="C2" s="83"/>
      <c r="D2" s="83"/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spans="1:14" ht="15.75">
      <c r="A3" s="152" t="s">
        <v>14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3"/>
      <c r="N3" s="151"/>
    </row>
    <row r="4" spans="1:14" ht="54.75" customHeight="1">
      <c r="A4" s="152" t="s">
        <v>142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3"/>
      <c r="N4" s="151"/>
    </row>
    <row r="5" spans="1:14" ht="15.75">
      <c r="A5" s="154" t="s">
        <v>1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5"/>
      <c r="M5" s="155"/>
      <c r="N5" s="156"/>
    </row>
    <row r="6" spans="1:14" ht="27.75" customHeight="1">
      <c r="A6" s="157" t="s">
        <v>2</v>
      </c>
      <c r="B6" s="157" t="s">
        <v>143</v>
      </c>
      <c r="C6" s="158" t="s">
        <v>10</v>
      </c>
      <c r="D6" s="158"/>
      <c r="E6" s="159" t="s">
        <v>3</v>
      </c>
      <c r="F6" s="162" t="s">
        <v>11</v>
      </c>
      <c r="G6" s="162"/>
      <c r="H6" s="162"/>
      <c r="I6" s="164" t="s">
        <v>4</v>
      </c>
      <c r="J6" s="164"/>
      <c r="K6" s="164"/>
      <c r="L6" s="143" t="s">
        <v>17</v>
      </c>
      <c r="M6" s="145" t="s">
        <v>144</v>
      </c>
      <c r="N6" s="160" t="s">
        <v>19</v>
      </c>
    </row>
    <row r="7" spans="1:14" ht="17.25" customHeight="1">
      <c r="A7" s="157"/>
      <c r="B7" s="157"/>
      <c r="C7" s="158"/>
      <c r="D7" s="158"/>
      <c r="E7" s="159"/>
      <c r="F7" s="161" t="s">
        <v>15</v>
      </c>
      <c r="G7" s="162" t="s">
        <v>6</v>
      </c>
      <c r="H7" s="162"/>
      <c r="I7" s="163" t="s">
        <v>5</v>
      </c>
      <c r="J7" s="164" t="s">
        <v>6</v>
      </c>
      <c r="K7" s="164"/>
      <c r="L7" s="144"/>
      <c r="M7" s="145"/>
      <c r="N7" s="160"/>
    </row>
    <row r="8" spans="1:14" ht="29.25" customHeight="1">
      <c r="A8" s="157"/>
      <c r="B8" s="157"/>
      <c r="C8" s="158"/>
      <c r="D8" s="158"/>
      <c r="E8" s="159"/>
      <c r="F8" s="161"/>
      <c r="G8" s="162"/>
      <c r="H8" s="162"/>
      <c r="I8" s="163"/>
      <c r="J8" s="164"/>
      <c r="K8" s="164"/>
      <c r="L8" s="144"/>
      <c r="M8" s="145"/>
      <c r="N8" s="160"/>
    </row>
    <row r="9" spans="1:14" ht="87" customHeight="1">
      <c r="A9" s="157"/>
      <c r="B9" s="157"/>
      <c r="C9" s="158"/>
      <c r="D9" s="158"/>
      <c r="E9" s="159"/>
      <c r="F9" s="161"/>
      <c r="G9" s="84" t="s">
        <v>7</v>
      </c>
      <c r="H9" s="84" t="s">
        <v>8</v>
      </c>
      <c r="I9" s="163"/>
      <c r="J9" s="10" t="s">
        <v>7</v>
      </c>
      <c r="K9" s="10" t="s">
        <v>8</v>
      </c>
      <c r="L9" s="144"/>
      <c r="M9" s="145"/>
      <c r="N9" s="160"/>
    </row>
    <row r="10" spans="1:14" ht="12.75">
      <c r="A10" s="11">
        <v>1</v>
      </c>
      <c r="B10" s="11">
        <v>2</v>
      </c>
      <c r="C10" s="85">
        <v>3</v>
      </c>
      <c r="D10" s="85">
        <v>4</v>
      </c>
      <c r="E10" s="86">
        <v>5</v>
      </c>
      <c r="F10" s="87">
        <v>6</v>
      </c>
      <c r="G10" s="87">
        <v>7</v>
      </c>
      <c r="H10" s="87">
        <v>8</v>
      </c>
      <c r="I10" s="87">
        <v>9</v>
      </c>
      <c r="J10" s="87">
        <v>10</v>
      </c>
      <c r="K10" s="87">
        <v>11</v>
      </c>
      <c r="L10" s="11">
        <v>12</v>
      </c>
      <c r="M10" s="11">
        <v>13</v>
      </c>
      <c r="N10" s="88">
        <v>14</v>
      </c>
    </row>
    <row r="11" spans="1:14" ht="15" customHeight="1">
      <c r="A11" s="89">
        <v>1</v>
      </c>
      <c r="B11" s="90" t="s">
        <v>145</v>
      </c>
      <c r="C11" s="91">
        <v>38607</v>
      </c>
      <c r="D11" s="91" t="s">
        <v>146</v>
      </c>
      <c r="E11" s="6">
        <v>13</v>
      </c>
      <c r="F11" s="92">
        <f>G11+H11</f>
        <v>15.5</v>
      </c>
      <c r="G11" s="92"/>
      <c r="H11" s="92">
        <v>15.5</v>
      </c>
      <c r="I11" s="93">
        <v>1</v>
      </c>
      <c r="J11" s="93"/>
      <c r="K11" s="93">
        <v>1</v>
      </c>
      <c r="L11" s="92">
        <v>20</v>
      </c>
      <c r="M11" s="94">
        <v>840.8</v>
      </c>
      <c r="N11" s="27" t="s">
        <v>20</v>
      </c>
    </row>
    <row r="12" spans="1:14" ht="14.25" customHeight="1">
      <c r="A12" s="89">
        <v>2</v>
      </c>
      <c r="B12" s="28" t="s">
        <v>63</v>
      </c>
      <c r="C12" s="29">
        <v>39442</v>
      </c>
      <c r="D12" s="29" t="s">
        <v>64</v>
      </c>
      <c r="E12" s="28">
        <v>1</v>
      </c>
      <c r="F12" s="99">
        <v>33.5</v>
      </c>
      <c r="G12" s="99">
        <f>F12</f>
        <v>33.5</v>
      </c>
      <c r="H12" s="99"/>
      <c r="I12" s="6">
        <v>2</v>
      </c>
      <c r="J12" s="2">
        <v>2</v>
      </c>
      <c r="K12" s="2"/>
      <c r="L12" s="99">
        <v>40</v>
      </c>
      <c r="M12" s="16">
        <v>2106.8</v>
      </c>
      <c r="N12" s="27" t="s">
        <v>20</v>
      </c>
    </row>
    <row r="13" spans="1:14" ht="15" customHeight="1">
      <c r="A13" s="1">
        <v>3</v>
      </c>
      <c r="B13" s="7" t="s">
        <v>147</v>
      </c>
      <c r="C13" s="12">
        <v>40045</v>
      </c>
      <c r="D13" s="12" t="s">
        <v>148</v>
      </c>
      <c r="E13" s="1">
        <v>21</v>
      </c>
      <c r="F13" s="95">
        <v>277.1</v>
      </c>
      <c r="G13" s="95"/>
      <c r="H13" s="3">
        <v>277.1</v>
      </c>
      <c r="I13" s="5">
        <v>5</v>
      </c>
      <c r="J13" s="5"/>
      <c r="K13" s="5">
        <v>5</v>
      </c>
      <c r="L13" s="3">
        <v>277.1</v>
      </c>
      <c r="M13" s="70">
        <v>9936.5</v>
      </c>
      <c r="N13" s="96"/>
    </row>
    <row r="14" spans="1:14" ht="15" customHeight="1">
      <c r="A14" s="89">
        <v>4</v>
      </c>
      <c r="B14" s="7" t="s">
        <v>149</v>
      </c>
      <c r="C14" s="12" t="s">
        <v>150</v>
      </c>
      <c r="D14" s="12" t="s">
        <v>151</v>
      </c>
      <c r="E14" s="1">
        <v>17</v>
      </c>
      <c r="F14" s="95">
        <v>346</v>
      </c>
      <c r="G14" s="95">
        <v>139.5</v>
      </c>
      <c r="H14" s="71">
        <v>206.5</v>
      </c>
      <c r="I14" s="5">
        <v>8</v>
      </c>
      <c r="J14" s="5">
        <v>3</v>
      </c>
      <c r="K14" s="5">
        <v>5</v>
      </c>
      <c r="L14" s="3">
        <v>353.5</v>
      </c>
      <c r="M14" s="97">
        <v>13868.6</v>
      </c>
      <c r="N14" s="96"/>
    </row>
    <row r="15" spans="1:14" ht="15" customHeight="1">
      <c r="A15" s="89">
        <v>5</v>
      </c>
      <c r="B15" s="2" t="s">
        <v>152</v>
      </c>
      <c r="C15" s="98">
        <v>40742</v>
      </c>
      <c r="D15" s="26" t="s">
        <v>153</v>
      </c>
      <c r="E15" s="2">
        <v>8</v>
      </c>
      <c r="F15" s="99">
        <v>27.4</v>
      </c>
      <c r="G15" s="99">
        <v>27.4</v>
      </c>
      <c r="H15" s="99"/>
      <c r="I15" s="6">
        <v>1</v>
      </c>
      <c r="J15" s="6">
        <v>1</v>
      </c>
      <c r="K15" s="6"/>
      <c r="L15" s="99">
        <v>49</v>
      </c>
      <c r="M15" s="8">
        <v>1914</v>
      </c>
      <c r="N15" s="27" t="s">
        <v>20</v>
      </c>
    </row>
    <row r="16" spans="1:14" ht="15" customHeight="1">
      <c r="A16" s="1">
        <v>6</v>
      </c>
      <c r="B16" s="2" t="s">
        <v>16</v>
      </c>
      <c r="C16" s="148" t="s">
        <v>9</v>
      </c>
      <c r="D16" s="148"/>
      <c r="E16" s="2">
        <v>4</v>
      </c>
      <c r="F16" s="99">
        <v>61.5</v>
      </c>
      <c r="G16" s="99">
        <v>61.5</v>
      </c>
      <c r="H16" s="99"/>
      <c r="I16" s="6">
        <v>2</v>
      </c>
      <c r="J16" s="6">
        <v>2</v>
      </c>
      <c r="K16" s="99"/>
      <c r="L16" s="99">
        <v>69.4</v>
      </c>
      <c r="M16" s="8">
        <v>1921.8</v>
      </c>
      <c r="N16" s="27"/>
    </row>
    <row r="17" spans="1:14" ht="15" customHeight="1">
      <c r="A17" s="89">
        <v>7</v>
      </c>
      <c r="B17" s="1" t="s">
        <v>154</v>
      </c>
      <c r="C17" s="12" t="s">
        <v>155</v>
      </c>
      <c r="D17" s="100" t="s">
        <v>156</v>
      </c>
      <c r="E17" s="101">
        <v>7</v>
      </c>
      <c r="F17" s="92">
        <v>53.3</v>
      </c>
      <c r="G17" s="3">
        <v>53.3</v>
      </c>
      <c r="H17" s="3"/>
      <c r="I17" s="5">
        <v>1</v>
      </c>
      <c r="J17" s="5">
        <v>1</v>
      </c>
      <c r="K17" s="5"/>
      <c r="L17" s="3">
        <v>58</v>
      </c>
      <c r="M17" s="70">
        <v>2532.9</v>
      </c>
      <c r="N17" s="102" t="s">
        <v>20</v>
      </c>
    </row>
    <row r="18" spans="1:14" ht="15" customHeight="1">
      <c r="A18" s="89">
        <v>8</v>
      </c>
      <c r="B18" s="1" t="s">
        <v>157</v>
      </c>
      <c r="C18" s="12">
        <v>39141</v>
      </c>
      <c r="D18" s="12" t="s">
        <v>158</v>
      </c>
      <c r="E18" s="101">
        <v>2</v>
      </c>
      <c r="F18" s="3">
        <v>37.7</v>
      </c>
      <c r="G18" s="3"/>
      <c r="H18" s="3">
        <v>37.7</v>
      </c>
      <c r="I18" s="5">
        <v>2</v>
      </c>
      <c r="J18" s="5"/>
      <c r="K18" s="5">
        <v>2</v>
      </c>
      <c r="L18" s="3">
        <v>40</v>
      </c>
      <c r="M18" s="70">
        <v>2106.8</v>
      </c>
      <c r="N18" s="27" t="s">
        <v>20</v>
      </c>
    </row>
    <row r="19" spans="1:14" ht="15" customHeight="1">
      <c r="A19" s="1">
        <v>9</v>
      </c>
      <c r="B19" s="1" t="s">
        <v>12</v>
      </c>
      <c r="C19" s="12">
        <v>39345</v>
      </c>
      <c r="D19" s="12" t="s">
        <v>13</v>
      </c>
      <c r="E19" s="101">
        <v>4</v>
      </c>
      <c r="F19" s="3">
        <v>53.1</v>
      </c>
      <c r="G19" s="3">
        <v>53.1</v>
      </c>
      <c r="H19" s="3"/>
      <c r="I19" s="5">
        <v>2</v>
      </c>
      <c r="J19" s="5">
        <v>2</v>
      </c>
      <c r="K19" s="3"/>
      <c r="L19" s="3">
        <v>69.9</v>
      </c>
      <c r="M19" s="70">
        <v>3135.9</v>
      </c>
      <c r="N19" s="27" t="s">
        <v>20</v>
      </c>
    </row>
    <row r="20" spans="1:14" ht="15" customHeight="1">
      <c r="A20" s="89">
        <v>10</v>
      </c>
      <c r="B20" s="7" t="s">
        <v>159</v>
      </c>
      <c r="C20" s="25">
        <v>39395</v>
      </c>
      <c r="D20" s="26" t="s">
        <v>160</v>
      </c>
      <c r="E20" s="103">
        <v>4</v>
      </c>
      <c r="F20" s="3">
        <v>36.9</v>
      </c>
      <c r="G20" s="95"/>
      <c r="H20" s="95">
        <v>36.9</v>
      </c>
      <c r="I20" s="103">
        <v>2</v>
      </c>
      <c r="J20" s="103"/>
      <c r="K20" s="103">
        <v>2</v>
      </c>
      <c r="L20" s="95">
        <v>45.9</v>
      </c>
      <c r="M20" s="8">
        <v>2417.6</v>
      </c>
      <c r="N20" s="27" t="s">
        <v>20</v>
      </c>
    </row>
    <row r="21" spans="1:14" ht="15" customHeight="1">
      <c r="A21" s="89">
        <v>11</v>
      </c>
      <c r="B21" s="28" t="s">
        <v>161</v>
      </c>
      <c r="C21" s="12">
        <v>39793</v>
      </c>
      <c r="D21" s="100" t="s">
        <v>162</v>
      </c>
      <c r="E21" s="101">
        <v>8</v>
      </c>
      <c r="F21" s="3">
        <v>158.2</v>
      </c>
      <c r="G21" s="3"/>
      <c r="H21" s="3">
        <v>158.2</v>
      </c>
      <c r="I21" s="5">
        <v>5</v>
      </c>
      <c r="J21" s="5"/>
      <c r="K21" s="5">
        <v>5</v>
      </c>
      <c r="L21" s="3">
        <v>160.2</v>
      </c>
      <c r="M21" s="70">
        <v>7749</v>
      </c>
      <c r="N21" s="102"/>
    </row>
    <row r="22" spans="1:14" ht="15" customHeight="1">
      <c r="A22" s="1">
        <v>12</v>
      </c>
      <c r="B22" s="7" t="s">
        <v>163</v>
      </c>
      <c r="C22" s="12">
        <v>39913</v>
      </c>
      <c r="D22" s="100" t="s">
        <v>164</v>
      </c>
      <c r="E22" s="101">
        <v>15</v>
      </c>
      <c r="F22" s="3">
        <v>139.8</v>
      </c>
      <c r="G22" s="3">
        <v>73.3</v>
      </c>
      <c r="H22" s="3">
        <v>66.5</v>
      </c>
      <c r="I22" s="5">
        <v>4</v>
      </c>
      <c r="J22" s="5">
        <v>2</v>
      </c>
      <c r="K22" s="5">
        <v>2</v>
      </c>
      <c r="L22" s="3">
        <v>154.5</v>
      </c>
      <c r="M22" s="70">
        <v>6954.3</v>
      </c>
      <c r="N22" s="102"/>
    </row>
    <row r="23" spans="1:14" ht="26.25" customHeight="1">
      <c r="A23" s="89">
        <v>13</v>
      </c>
      <c r="B23" s="7" t="s">
        <v>165</v>
      </c>
      <c r="C23" s="12">
        <v>40045</v>
      </c>
      <c r="D23" s="100" t="s">
        <v>166</v>
      </c>
      <c r="E23" s="101">
        <v>41</v>
      </c>
      <c r="F23" s="3">
        <v>462.9</v>
      </c>
      <c r="G23" s="3">
        <v>462.9</v>
      </c>
      <c r="H23" s="3"/>
      <c r="I23" s="5">
        <v>20</v>
      </c>
      <c r="J23" s="5">
        <v>20</v>
      </c>
      <c r="K23" s="5"/>
      <c r="L23" s="3">
        <v>631.1</v>
      </c>
      <c r="M23" s="70">
        <v>29332.8</v>
      </c>
      <c r="N23" s="27"/>
    </row>
    <row r="24" spans="1:14" ht="26.25" customHeight="1">
      <c r="A24" s="89">
        <v>14</v>
      </c>
      <c r="B24" s="7" t="s">
        <v>167</v>
      </c>
      <c r="C24" s="12">
        <v>40116</v>
      </c>
      <c r="D24" s="100" t="s">
        <v>168</v>
      </c>
      <c r="E24" s="101">
        <v>4</v>
      </c>
      <c r="F24" s="3">
        <v>83.6</v>
      </c>
      <c r="G24" s="3">
        <v>83.6</v>
      </c>
      <c r="H24" s="3"/>
      <c r="I24" s="5">
        <v>2</v>
      </c>
      <c r="J24" s="5">
        <v>2</v>
      </c>
      <c r="K24" s="5"/>
      <c r="L24" s="3">
        <v>97</v>
      </c>
      <c r="M24" s="70">
        <v>4104.3</v>
      </c>
      <c r="N24" s="104"/>
    </row>
    <row r="25" spans="1:14" ht="15" customHeight="1">
      <c r="A25" s="1">
        <v>15</v>
      </c>
      <c r="B25" s="1" t="s">
        <v>169</v>
      </c>
      <c r="C25" s="12">
        <v>40116</v>
      </c>
      <c r="D25" s="100" t="s">
        <v>170</v>
      </c>
      <c r="E25" s="101">
        <v>3</v>
      </c>
      <c r="F25" s="3">
        <v>48.8</v>
      </c>
      <c r="G25" s="3">
        <v>48.8</v>
      </c>
      <c r="H25" s="3"/>
      <c r="I25" s="5">
        <v>1</v>
      </c>
      <c r="J25" s="5">
        <v>1</v>
      </c>
      <c r="K25" s="5"/>
      <c r="L25" s="3">
        <v>58</v>
      </c>
      <c r="M25" s="70">
        <v>2511.17</v>
      </c>
      <c r="N25" s="105"/>
    </row>
    <row r="26" spans="1:14" ht="15" customHeight="1">
      <c r="A26" s="89">
        <v>16</v>
      </c>
      <c r="B26" s="77" t="s">
        <v>171</v>
      </c>
      <c r="C26" s="146" t="s">
        <v>9</v>
      </c>
      <c r="D26" s="146"/>
      <c r="E26" s="79">
        <v>17</v>
      </c>
      <c r="F26" s="80">
        <v>165.6</v>
      </c>
      <c r="G26" s="80">
        <v>165.6</v>
      </c>
      <c r="H26" s="80"/>
      <c r="I26" s="79">
        <v>6</v>
      </c>
      <c r="J26" s="79">
        <f>I26</f>
        <v>6</v>
      </c>
      <c r="K26" s="79"/>
      <c r="L26" s="80">
        <v>201.9</v>
      </c>
      <c r="M26" s="106">
        <v>9170.7</v>
      </c>
      <c r="N26" s="107"/>
    </row>
    <row r="27" spans="1:14" ht="15" customHeight="1">
      <c r="A27" s="89">
        <v>17</v>
      </c>
      <c r="B27" s="7" t="s">
        <v>172</v>
      </c>
      <c r="C27" s="148" t="s">
        <v>9</v>
      </c>
      <c r="D27" s="148"/>
      <c r="E27" s="101">
        <v>12</v>
      </c>
      <c r="F27" s="3">
        <v>184.8</v>
      </c>
      <c r="G27" s="3">
        <v>184.8</v>
      </c>
      <c r="H27" s="3"/>
      <c r="I27" s="5">
        <v>3</v>
      </c>
      <c r="J27" s="5">
        <v>3</v>
      </c>
      <c r="K27" s="5"/>
      <c r="L27" s="3">
        <v>184.8</v>
      </c>
      <c r="M27" s="70">
        <v>7331</v>
      </c>
      <c r="N27" s="27"/>
    </row>
    <row r="28" spans="1:14" ht="15" customHeight="1">
      <c r="A28" s="1">
        <v>18</v>
      </c>
      <c r="B28" s="7" t="s">
        <v>66</v>
      </c>
      <c r="C28" s="148" t="s">
        <v>9</v>
      </c>
      <c r="D28" s="148"/>
      <c r="E28" s="2">
        <v>2</v>
      </c>
      <c r="F28" s="99">
        <v>61</v>
      </c>
      <c r="G28" s="99">
        <v>61</v>
      </c>
      <c r="H28" s="99"/>
      <c r="I28" s="6">
        <v>1</v>
      </c>
      <c r="J28" s="108">
        <v>1</v>
      </c>
      <c r="K28" s="6"/>
      <c r="L28" s="95">
        <v>61</v>
      </c>
      <c r="M28" s="8">
        <v>2419.9</v>
      </c>
      <c r="N28" s="27"/>
    </row>
    <row r="29" spans="1:14" ht="15" customHeight="1">
      <c r="A29" s="89">
        <v>19</v>
      </c>
      <c r="B29" s="7" t="s">
        <v>173</v>
      </c>
      <c r="C29" s="147" t="s">
        <v>9</v>
      </c>
      <c r="D29" s="148"/>
      <c r="E29" s="1">
        <v>4</v>
      </c>
      <c r="F29" s="95">
        <v>54.5</v>
      </c>
      <c r="G29" s="95">
        <v>54.5</v>
      </c>
      <c r="H29" s="3"/>
      <c r="I29" s="5">
        <v>1</v>
      </c>
      <c r="J29" s="5">
        <v>1</v>
      </c>
      <c r="K29" s="5"/>
      <c r="L29" s="3">
        <v>58</v>
      </c>
      <c r="M29" s="8">
        <v>2532.9</v>
      </c>
      <c r="N29" s="27"/>
    </row>
    <row r="30" spans="1:14" ht="15" customHeight="1">
      <c r="A30" s="89">
        <v>20</v>
      </c>
      <c r="B30" s="28" t="s">
        <v>174</v>
      </c>
      <c r="C30" s="147" t="s">
        <v>9</v>
      </c>
      <c r="D30" s="148"/>
      <c r="E30" s="1">
        <v>4</v>
      </c>
      <c r="F30" s="95">
        <v>38.7</v>
      </c>
      <c r="G30" s="95">
        <v>38.7</v>
      </c>
      <c r="H30" s="3"/>
      <c r="I30" s="5">
        <v>1</v>
      </c>
      <c r="J30" s="5">
        <v>1</v>
      </c>
      <c r="K30" s="5"/>
      <c r="L30" s="3">
        <v>46</v>
      </c>
      <c r="M30" s="8">
        <v>1877.1</v>
      </c>
      <c r="N30" s="104"/>
    </row>
    <row r="31" spans="1:14" ht="15" customHeight="1">
      <c r="A31" s="1">
        <v>21</v>
      </c>
      <c r="B31" s="77" t="s">
        <v>175</v>
      </c>
      <c r="C31" s="165" t="s">
        <v>9</v>
      </c>
      <c r="D31" s="146"/>
      <c r="E31" s="72">
        <v>2</v>
      </c>
      <c r="F31" s="109">
        <v>43.7</v>
      </c>
      <c r="G31" s="109">
        <v>43.7</v>
      </c>
      <c r="H31" s="78"/>
      <c r="I31" s="76">
        <v>1</v>
      </c>
      <c r="J31" s="76">
        <v>1</v>
      </c>
      <c r="K31" s="76"/>
      <c r="L31" s="110">
        <v>50.8</v>
      </c>
      <c r="M31" s="111">
        <f>2218.4</f>
        <v>2218.4</v>
      </c>
      <c r="N31" s="112"/>
    </row>
    <row r="32" spans="1:14" ht="15" customHeight="1">
      <c r="A32" s="89">
        <v>22</v>
      </c>
      <c r="B32" s="7" t="s">
        <v>39</v>
      </c>
      <c r="C32" s="147" t="s">
        <v>9</v>
      </c>
      <c r="D32" s="148"/>
      <c r="E32" s="1">
        <v>2</v>
      </c>
      <c r="F32" s="3">
        <v>23.4</v>
      </c>
      <c r="G32" s="95">
        <v>23.4</v>
      </c>
      <c r="H32" s="3"/>
      <c r="I32" s="5">
        <v>1</v>
      </c>
      <c r="J32" s="5">
        <v>1</v>
      </c>
      <c r="K32" s="5"/>
      <c r="L32" s="113">
        <v>27.1</v>
      </c>
      <c r="M32" s="30">
        <v>1427.4</v>
      </c>
      <c r="N32" s="104"/>
    </row>
    <row r="33" spans="1:14" ht="15" customHeight="1">
      <c r="A33" s="89">
        <v>23</v>
      </c>
      <c r="B33" s="18" t="s">
        <v>176</v>
      </c>
      <c r="C33" s="147" t="s">
        <v>9</v>
      </c>
      <c r="D33" s="148"/>
      <c r="E33" s="1">
        <v>5</v>
      </c>
      <c r="F33" s="95">
        <v>54</v>
      </c>
      <c r="G33" s="95">
        <v>54</v>
      </c>
      <c r="H33" s="3"/>
      <c r="I33" s="5">
        <v>1</v>
      </c>
      <c r="J33" s="5">
        <v>1</v>
      </c>
      <c r="K33" s="5"/>
      <c r="L33" s="114">
        <v>64.6</v>
      </c>
      <c r="M33" s="30">
        <v>2562.7</v>
      </c>
      <c r="N33" s="104"/>
    </row>
    <row r="34" spans="1:14" ht="15" customHeight="1">
      <c r="A34" s="1">
        <v>24</v>
      </c>
      <c r="B34" s="28" t="s">
        <v>177</v>
      </c>
      <c r="C34" s="147" t="s">
        <v>9</v>
      </c>
      <c r="D34" s="147"/>
      <c r="E34" s="1">
        <v>2</v>
      </c>
      <c r="F34" s="95">
        <v>33.5</v>
      </c>
      <c r="G34" s="95">
        <v>33.5</v>
      </c>
      <c r="H34" s="3"/>
      <c r="I34" s="5">
        <v>1</v>
      </c>
      <c r="J34" s="5">
        <v>1</v>
      </c>
      <c r="K34" s="5"/>
      <c r="L34" s="3">
        <v>46</v>
      </c>
      <c r="M34" s="8">
        <v>1877.1</v>
      </c>
      <c r="N34" s="104"/>
    </row>
    <row r="35" spans="1:14" ht="15" customHeight="1">
      <c r="A35" s="89">
        <v>25</v>
      </c>
      <c r="B35" s="115" t="s">
        <v>178</v>
      </c>
      <c r="C35" s="165" t="s">
        <v>9</v>
      </c>
      <c r="D35" s="146"/>
      <c r="E35" s="72">
        <v>2</v>
      </c>
      <c r="F35" s="109">
        <v>41.2</v>
      </c>
      <c r="G35" s="109">
        <v>41.2</v>
      </c>
      <c r="H35" s="78"/>
      <c r="I35" s="76">
        <v>1</v>
      </c>
      <c r="J35" s="76">
        <v>1</v>
      </c>
      <c r="K35" s="76"/>
      <c r="L35" s="78">
        <v>46</v>
      </c>
      <c r="M35" s="106">
        <v>1877.1</v>
      </c>
      <c r="N35" s="112"/>
    </row>
    <row r="36" spans="1:14" ht="15" customHeight="1">
      <c r="A36" s="89">
        <v>26</v>
      </c>
      <c r="B36" s="28" t="s">
        <v>179</v>
      </c>
      <c r="C36" s="147" t="s">
        <v>9</v>
      </c>
      <c r="D36" s="148"/>
      <c r="E36" s="1">
        <v>6</v>
      </c>
      <c r="F36" s="95">
        <v>40.5</v>
      </c>
      <c r="G36" s="95">
        <v>40.5</v>
      </c>
      <c r="H36" s="3"/>
      <c r="I36" s="5">
        <v>1</v>
      </c>
      <c r="J36" s="5">
        <v>1</v>
      </c>
      <c r="K36" s="5"/>
      <c r="L36" s="3">
        <v>46</v>
      </c>
      <c r="M36" s="8">
        <v>1877.1</v>
      </c>
      <c r="N36" s="104"/>
    </row>
    <row r="37" spans="1:14" ht="15" customHeight="1">
      <c r="A37" s="1">
        <v>27</v>
      </c>
      <c r="B37" s="115" t="s">
        <v>180</v>
      </c>
      <c r="C37" s="165" t="s">
        <v>9</v>
      </c>
      <c r="D37" s="146"/>
      <c r="E37" s="72">
        <v>3</v>
      </c>
      <c r="F37" s="109">
        <v>34.3</v>
      </c>
      <c r="G37" s="109">
        <v>34.3</v>
      </c>
      <c r="H37" s="78"/>
      <c r="I37" s="76">
        <v>1</v>
      </c>
      <c r="J37" s="76">
        <v>1</v>
      </c>
      <c r="K37" s="76"/>
      <c r="L37" s="78">
        <v>46</v>
      </c>
      <c r="M37" s="106">
        <v>1877.1</v>
      </c>
      <c r="N37" s="112"/>
    </row>
    <row r="38" spans="1:14" ht="15" customHeight="1">
      <c r="A38" s="89">
        <v>28</v>
      </c>
      <c r="B38" s="7" t="s">
        <v>181</v>
      </c>
      <c r="C38" s="12">
        <v>40045</v>
      </c>
      <c r="D38" s="100" t="s">
        <v>182</v>
      </c>
      <c r="E38" s="101">
        <v>3</v>
      </c>
      <c r="F38" s="3">
        <v>52.6</v>
      </c>
      <c r="G38" s="3"/>
      <c r="H38" s="3">
        <v>52.6</v>
      </c>
      <c r="I38" s="5">
        <v>3</v>
      </c>
      <c r="J38" s="5"/>
      <c r="K38" s="5">
        <v>3</v>
      </c>
      <c r="L38" s="3">
        <v>60</v>
      </c>
      <c r="M38" s="3" t="s">
        <v>80</v>
      </c>
      <c r="N38" s="20"/>
    </row>
    <row r="39" spans="1:14" ht="15" customHeight="1">
      <c r="A39" s="89">
        <v>29</v>
      </c>
      <c r="B39" s="7" t="s">
        <v>183</v>
      </c>
      <c r="C39" s="12">
        <v>40144</v>
      </c>
      <c r="D39" s="100" t="s">
        <v>184</v>
      </c>
      <c r="E39" s="101">
        <v>1</v>
      </c>
      <c r="F39" s="3">
        <v>28.2</v>
      </c>
      <c r="G39" s="3"/>
      <c r="H39" s="3">
        <v>28.2</v>
      </c>
      <c r="I39" s="5">
        <v>1</v>
      </c>
      <c r="J39" s="5"/>
      <c r="K39" s="5">
        <v>1</v>
      </c>
      <c r="L39" s="3">
        <v>28.2</v>
      </c>
      <c r="M39" s="3" t="s">
        <v>80</v>
      </c>
      <c r="N39" s="20"/>
    </row>
    <row r="40" spans="1:14" ht="15" customHeight="1">
      <c r="A40" s="1">
        <v>30</v>
      </c>
      <c r="B40" s="28" t="s">
        <v>42</v>
      </c>
      <c r="C40" s="147" t="s">
        <v>9</v>
      </c>
      <c r="D40" s="148"/>
      <c r="E40" s="101">
        <v>2</v>
      </c>
      <c r="F40" s="3">
        <v>30.4</v>
      </c>
      <c r="G40" s="3">
        <v>30.4</v>
      </c>
      <c r="H40" s="3"/>
      <c r="I40" s="5">
        <v>1</v>
      </c>
      <c r="J40" s="5">
        <v>1</v>
      </c>
      <c r="K40" s="5"/>
      <c r="L40" s="3">
        <v>34.6</v>
      </c>
      <c r="M40" s="3" t="s">
        <v>80</v>
      </c>
      <c r="N40" s="27"/>
    </row>
    <row r="41" spans="1:14" ht="15" customHeight="1">
      <c r="A41" s="89">
        <v>31</v>
      </c>
      <c r="B41" s="7" t="s">
        <v>185</v>
      </c>
      <c r="C41" s="12">
        <v>40144</v>
      </c>
      <c r="D41" s="100" t="s">
        <v>186</v>
      </c>
      <c r="E41" s="101">
        <v>13</v>
      </c>
      <c r="F41" s="3">
        <v>225</v>
      </c>
      <c r="G41" s="3">
        <v>84.7</v>
      </c>
      <c r="H41" s="3">
        <v>140.3</v>
      </c>
      <c r="I41" s="5">
        <v>5</v>
      </c>
      <c r="J41" s="5">
        <v>2</v>
      </c>
      <c r="K41" s="5">
        <v>3</v>
      </c>
      <c r="L41" s="3">
        <v>244.3</v>
      </c>
      <c r="M41" s="3" t="s">
        <v>80</v>
      </c>
      <c r="N41" s="20"/>
    </row>
    <row r="42" spans="1:14" ht="15" customHeight="1">
      <c r="A42" s="89">
        <v>32</v>
      </c>
      <c r="B42" s="7" t="s">
        <v>187</v>
      </c>
      <c r="C42" s="12">
        <v>40144</v>
      </c>
      <c r="D42" s="100" t="s">
        <v>188</v>
      </c>
      <c r="E42" s="101">
        <v>16</v>
      </c>
      <c r="F42" s="3">
        <v>197.6</v>
      </c>
      <c r="G42" s="3">
        <v>145.4</v>
      </c>
      <c r="H42" s="3">
        <v>52.2</v>
      </c>
      <c r="I42" s="5">
        <v>4</v>
      </c>
      <c r="J42" s="5">
        <v>3</v>
      </c>
      <c r="K42" s="5">
        <v>1</v>
      </c>
      <c r="L42" s="3">
        <v>214.2</v>
      </c>
      <c r="M42" s="3" t="s">
        <v>80</v>
      </c>
      <c r="N42" s="20"/>
    </row>
    <row r="43" spans="1:14" ht="15" customHeight="1">
      <c r="A43" s="1">
        <v>33</v>
      </c>
      <c r="B43" s="7" t="s">
        <v>189</v>
      </c>
      <c r="C43" s="12">
        <v>40207</v>
      </c>
      <c r="D43" s="100" t="s">
        <v>190</v>
      </c>
      <c r="E43" s="101">
        <v>13</v>
      </c>
      <c r="F43" s="3">
        <v>216.6</v>
      </c>
      <c r="G43" s="3">
        <v>216.6</v>
      </c>
      <c r="H43" s="3"/>
      <c r="I43" s="5">
        <v>5</v>
      </c>
      <c r="J43" s="5">
        <v>5</v>
      </c>
      <c r="K43" s="5"/>
      <c r="L43" s="3">
        <v>221.6</v>
      </c>
      <c r="M43" s="3" t="s">
        <v>80</v>
      </c>
      <c r="N43" s="20"/>
    </row>
    <row r="44" spans="1:14" ht="15" customHeight="1">
      <c r="A44" s="89">
        <v>34</v>
      </c>
      <c r="B44" s="7" t="s">
        <v>191</v>
      </c>
      <c r="C44" s="12">
        <v>40207</v>
      </c>
      <c r="D44" s="100" t="s">
        <v>192</v>
      </c>
      <c r="E44" s="101">
        <v>14</v>
      </c>
      <c r="F44" s="3">
        <v>167.1</v>
      </c>
      <c r="G44" s="3">
        <v>167.1</v>
      </c>
      <c r="H44" s="3"/>
      <c r="I44" s="5">
        <v>7</v>
      </c>
      <c r="J44" s="5">
        <v>7</v>
      </c>
      <c r="K44" s="5"/>
      <c r="L44" s="3">
        <v>274</v>
      </c>
      <c r="M44" s="3" t="s">
        <v>80</v>
      </c>
      <c r="N44" s="20"/>
    </row>
    <row r="45" spans="1:14" ht="15" customHeight="1">
      <c r="A45" s="89">
        <v>35</v>
      </c>
      <c r="B45" s="7" t="s">
        <v>193</v>
      </c>
      <c r="C45" s="12">
        <v>40207</v>
      </c>
      <c r="D45" s="100" t="s">
        <v>194</v>
      </c>
      <c r="E45" s="101">
        <v>14</v>
      </c>
      <c r="F45" s="3">
        <v>207.9</v>
      </c>
      <c r="G45" s="3">
        <v>90.8</v>
      </c>
      <c r="H45" s="3">
        <v>117.1</v>
      </c>
      <c r="I45" s="5">
        <v>5</v>
      </c>
      <c r="J45" s="5">
        <v>2</v>
      </c>
      <c r="K45" s="5">
        <v>3</v>
      </c>
      <c r="L45" s="3">
        <v>221.1</v>
      </c>
      <c r="M45" s="3" t="s">
        <v>80</v>
      </c>
      <c r="N45" s="20"/>
    </row>
    <row r="46" spans="1:14" ht="15" customHeight="1">
      <c r="A46" s="1">
        <v>36</v>
      </c>
      <c r="B46" s="7" t="s">
        <v>195</v>
      </c>
      <c r="C46" s="12">
        <v>40322</v>
      </c>
      <c r="D46" s="100" t="s">
        <v>196</v>
      </c>
      <c r="E46" s="101">
        <v>36</v>
      </c>
      <c r="F46" s="3">
        <v>332.1</v>
      </c>
      <c r="G46" s="3">
        <v>253.5</v>
      </c>
      <c r="H46" s="3">
        <v>78.6</v>
      </c>
      <c r="I46" s="5">
        <v>10</v>
      </c>
      <c r="J46" s="5">
        <v>8</v>
      </c>
      <c r="K46" s="5">
        <v>2</v>
      </c>
      <c r="L46" s="3">
        <v>394.6</v>
      </c>
      <c r="M46" s="3" t="s">
        <v>80</v>
      </c>
      <c r="N46" s="20"/>
    </row>
    <row r="47" spans="1:14" ht="15" customHeight="1">
      <c r="A47" s="89">
        <v>37</v>
      </c>
      <c r="B47" s="7" t="s">
        <v>197</v>
      </c>
      <c r="C47" s="12">
        <v>40417</v>
      </c>
      <c r="D47" s="100" t="s">
        <v>198</v>
      </c>
      <c r="E47" s="101">
        <v>31</v>
      </c>
      <c r="F47" s="3">
        <v>287.6</v>
      </c>
      <c r="G47" s="3">
        <v>113.1</v>
      </c>
      <c r="H47" s="3">
        <v>174.5</v>
      </c>
      <c r="I47" s="5">
        <v>7</v>
      </c>
      <c r="J47" s="5">
        <v>3</v>
      </c>
      <c r="K47" s="5">
        <v>4</v>
      </c>
      <c r="L47" s="3">
        <v>312.5</v>
      </c>
      <c r="M47" s="3" t="s">
        <v>80</v>
      </c>
      <c r="N47" s="20"/>
    </row>
    <row r="48" spans="1:14" ht="15" customHeight="1">
      <c r="A48" s="89">
        <v>38</v>
      </c>
      <c r="B48" s="7" t="s">
        <v>199</v>
      </c>
      <c r="C48" s="12">
        <v>40417</v>
      </c>
      <c r="D48" s="100" t="s">
        <v>200</v>
      </c>
      <c r="E48" s="101">
        <v>22</v>
      </c>
      <c r="F48" s="3">
        <v>272.3</v>
      </c>
      <c r="G48" s="3">
        <v>37.9</v>
      </c>
      <c r="H48" s="3">
        <v>234.4</v>
      </c>
      <c r="I48" s="5">
        <v>7</v>
      </c>
      <c r="J48" s="5">
        <v>1</v>
      </c>
      <c r="K48" s="5">
        <v>6</v>
      </c>
      <c r="L48" s="3">
        <v>280.4</v>
      </c>
      <c r="M48" s="3" t="s">
        <v>80</v>
      </c>
      <c r="N48" s="20"/>
    </row>
    <row r="49" spans="1:14" ht="15" customHeight="1">
      <c r="A49" s="1">
        <v>39</v>
      </c>
      <c r="B49" s="2" t="s">
        <v>201</v>
      </c>
      <c r="C49" s="12">
        <v>40417</v>
      </c>
      <c r="D49" s="100" t="s">
        <v>202</v>
      </c>
      <c r="E49" s="101">
        <v>10</v>
      </c>
      <c r="F49" s="3">
        <v>134.1</v>
      </c>
      <c r="G49" s="3">
        <v>98.2</v>
      </c>
      <c r="H49" s="3">
        <v>35.9</v>
      </c>
      <c r="I49" s="5">
        <v>4</v>
      </c>
      <c r="J49" s="5">
        <v>3</v>
      </c>
      <c r="K49" s="5">
        <v>1</v>
      </c>
      <c r="L49" s="3">
        <v>156.1</v>
      </c>
      <c r="M49" s="3" t="s">
        <v>80</v>
      </c>
      <c r="N49" s="20"/>
    </row>
    <row r="50" spans="1:14" ht="15" customHeight="1">
      <c r="A50" s="89">
        <v>40</v>
      </c>
      <c r="B50" s="2" t="s">
        <v>203</v>
      </c>
      <c r="C50" s="12">
        <v>40445</v>
      </c>
      <c r="D50" s="100" t="s">
        <v>204</v>
      </c>
      <c r="E50" s="101">
        <v>12</v>
      </c>
      <c r="F50" s="3">
        <v>199.6</v>
      </c>
      <c r="G50" s="3">
        <v>111.5</v>
      </c>
      <c r="H50" s="3">
        <v>88.1</v>
      </c>
      <c r="I50" s="5">
        <v>6</v>
      </c>
      <c r="J50" s="5">
        <v>4</v>
      </c>
      <c r="K50" s="5">
        <v>2</v>
      </c>
      <c r="L50" s="3">
        <v>232.1</v>
      </c>
      <c r="M50" s="3" t="s">
        <v>80</v>
      </c>
      <c r="N50" s="20"/>
    </row>
    <row r="51" spans="1:14" ht="15" customHeight="1">
      <c r="A51" s="89">
        <v>41</v>
      </c>
      <c r="B51" s="7" t="s">
        <v>205</v>
      </c>
      <c r="C51" s="12">
        <v>40599</v>
      </c>
      <c r="D51" s="100" t="s">
        <v>206</v>
      </c>
      <c r="E51" s="101">
        <v>23</v>
      </c>
      <c r="F51" s="3">
        <v>295.9</v>
      </c>
      <c r="G51" s="3">
        <v>168</v>
      </c>
      <c r="H51" s="3">
        <v>127.9</v>
      </c>
      <c r="I51" s="5">
        <v>7</v>
      </c>
      <c r="J51" s="5">
        <v>4</v>
      </c>
      <c r="K51" s="5">
        <v>3</v>
      </c>
      <c r="L51" s="3">
        <v>323.9</v>
      </c>
      <c r="M51" s="3" t="s">
        <v>80</v>
      </c>
      <c r="N51" s="20"/>
    </row>
    <row r="52" spans="1:14" ht="15" customHeight="1">
      <c r="A52" s="1">
        <v>42</v>
      </c>
      <c r="B52" s="2" t="s">
        <v>207</v>
      </c>
      <c r="C52" s="12">
        <v>40662</v>
      </c>
      <c r="D52" s="100" t="s">
        <v>208</v>
      </c>
      <c r="E52" s="101">
        <v>14</v>
      </c>
      <c r="F52" s="3">
        <v>180.3</v>
      </c>
      <c r="G52" s="3">
        <v>152.5</v>
      </c>
      <c r="H52" s="3">
        <v>27.8</v>
      </c>
      <c r="I52" s="5">
        <v>5</v>
      </c>
      <c r="J52" s="5">
        <v>4</v>
      </c>
      <c r="K52" s="5">
        <v>1</v>
      </c>
      <c r="L52" s="3">
        <v>215</v>
      </c>
      <c r="M52" s="3" t="s">
        <v>80</v>
      </c>
      <c r="N52" s="20"/>
    </row>
    <row r="53" spans="1:14" ht="15" customHeight="1">
      <c r="A53" s="89">
        <v>43</v>
      </c>
      <c r="B53" s="2" t="s">
        <v>209</v>
      </c>
      <c r="C53" s="98">
        <v>40694</v>
      </c>
      <c r="D53" s="116" t="s">
        <v>210</v>
      </c>
      <c r="E53" s="2">
        <v>15</v>
      </c>
      <c r="F53" s="99">
        <v>147.5</v>
      </c>
      <c r="G53" s="99">
        <v>147.5</v>
      </c>
      <c r="H53" s="99"/>
      <c r="I53" s="6">
        <v>5</v>
      </c>
      <c r="J53" s="6">
        <v>5</v>
      </c>
      <c r="K53" s="6"/>
      <c r="L53" s="99">
        <v>175.1</v>
      </c>
      <c r="M53" s="99" t="s">
        <v>80</v>
      </c>
      <c r="N53" s="20"/>
    </row>
    <row r="54" spans="1:14" ht="12.75" customHeight="1">
      <c r="A54" s="89">
        <v>44</v>
      </c>
      <c r="B54" s="2" t="s">
        <v>53</v>
      </c>
      <c r="C54" s="149" t="s">
        <v>9</v>
      </c>
      <c r="D54" s="149"/>
      <c r="E54" s="2">
        <v>2</v>
      </c>
      <c r="F54" s="99">
        <v>17</v>
      </c>
      <c r="G54" s="99">
        <v>17</v>
      </c>
      <c r="H54" s="99"/>
      <c r="I54" s="2">
        <v>1</v>
      </c>
      <c r="J54" s="2">
        <v>1</v>
      </c>
      <c r="K54" s="99"/>
      <c r="L54" s="128">
        <v>22.4</v>
      </c>
      <c r="M54" s="122" t="s">
        <v>80</v>
      </c>
      <c r="N54" s="67"/>
    </row>
    <row r="55" spans="1:14" ht="15" customHeight="1">
      <c r="A55" s="1">
        <v>45</v>
      </c>
      <c r="B55" s="14" t="s">
        <v>95</v>
      </c>
      <c r="C55" s="147" t="s">
        <v>9</v>
      </c>
      <c r="D55" s="148"/>
      <c r="E55" s="18">
        <v>3</v>
      </c>
      <c r="F55" s="19">
        <v>15.6</v>
      </c>
      <c r="G55" s="99">
        <f>F55</f>
        <v>15.6</v>
      </c>
      <c r="H55" s="19"/>
      <c r="I55" s="18">
        <v>1</v>
      </c>
      <c r="J55" s="18">
        <v>1</v>
      </c>
      <c r="K55" s="18"/>
      <c r="L55" s="99">
        <v>31.2</v>
      </c>
      <c r="M55" s="99" t="s">
        <v>80</v>
      </c>
      <c r="N55" s="132"/>
    </row>
    <row r="56" spans="1:14" ht="15" customHeight="1">
      <c r="A56" s="89">
        <v>46</v>
      </c>
      <c r="B56" s="14" t="s">
        <v>73</v>
      </c>
      <c r="C56" s="147" t="s">
        <v>9</v>
      </c>
      <c r="D56" s="148"/>
      <c r="E56" s="18">
        <v>2</v>
      </c>
      <c r="F56" s="19">
        <v>18.3</v>
      </c>
      <c r="G56" s="99">
        <f>F56</f>
        <v>18.3</v>
      </c>
      <c r="H56" s="19"/>
      <c r="I56" s="18">
        <v>1</v>
      </c>
      <c r="J56" s="18">
        <v>1</v>
      </c>
      <c r="K56" s="18"/>
      <c r="L56" s="99">
        <v>20</v>
      </c>
      <c r="M56" s="99" t="s">
        <v>80</v>
      </c>
      <c r="N56" s="132"/>
    </row>
    <row r="57" spans="1:14" ht="12.75">
      <c r="A57" s="89"/>
      <c r="B57" s="117" t="s">
        <v>0</v>
      </c>
      <c r="C57" s="85"/>
      <c r="D57" s="85"/>
      <c r="E57" s="118">
        <f>SUM(E11:E56)</f>
        <v>459</v>
      </c>
      <c r="F57" s="130">
        <f aca="true" t="shared" si="0" ref="F57:M57">SUM(F11:F56)</f>
        <v>5636.200000000001</v>
      </c>
      <c r="G57" s="130">
        <f t="shared" si="0"/>
        <v>3680.2000000000003</v>
      </c>
      <c r="H57" s="130">
        <f t="shared" si="0"/>
        <v>1956.0000000000002</v>
      </c>
      <c r="I57" s="118">
        <f t="shared" si="0"/>
        <v>162</v>
      </c>
      <c r="J57" s="118">
        <f t="shared" si="0"/>
        <v>110</v>
      </c>
      <c r="K57" s="118">
        <f t="shared" si="0"/>
        <v>52</v>
      </c>
      <c r="L57" s="130">
        <f t="shared" si="0"/>
        <v>6463.1</v>
      </c>
      <c r="M57" s="119">
        <f t="shared" si="0"/>
        <v>128481.77</v>
      </c>
      <c r="N57" s="20"/>
    </row>
  </sheetData>
  <mergeCells count="34">
    <mergeCell ref="C37:D37"/>
    <mergeCell ref="C40:D40"/>
    <mergeCell ref="C32:D32"/>
    <mergeCell ref="C33:D33"/>
    <mergeCell ref="C34:D34"/>
    <mergeCell ref="C35:D35"/>
    <mergeCell ref="C29:D29"/>
    <mergeCell ref="C30:D30"/>
    <mergeCell ref="C31:D31"/>
    <mergeCell ref="C36:D36"/>
    <mergeCell ref="C16:D16"/>
    <mergeCell ref="C26:D26"/>
    <mergeCell ref="C27:D27"/>
    <mergeCell ref="C28:D28"/>
    <mergeCell ref="E6:E9"/>
    <mergeCell ref="N6:N9"/>
    <mergeCell ref="F7:F9"/>
    <mergeCell ref="G7:H8"/>
    <mergeCell ref="I7:I9"/>
    <mergeCell ref="J7:K8"/>
    <mergeCell ref="F6:H6"/>
    <mergeCell ref="I6:K6"/>
    <mergeCell ref="L6:L9"/>
    <mergeCell ref="M6:M9"/>
    <mergeCell ref="C56:D56"/>
    <mergeCell ref="C55:D55"/>
    <mergeCell ref="C54:D54"/>
    <mergeCell ref="E1:N2"/>
    <mergeCell ref="A3:N3"/>
    <mergeCell ref="A4:N4"/>
    <mergeCell ref="A5:N5"/>
    <mergeCell ref="A6:A9"/>
    <mergeCell ref="B6:B9"/>
    <mergeCell ref="C6:D9"/>
  </mergeCells>
  <printOptions/>
  <pageMargins left="0.25" right="0.15" top="0.32" bottom="0.3" header="0.14" footer="0.16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view="pageBreakPreview" zoomScaleSheetLayoutView="100" workbookViewId="0" topLeftCell="A1">
      <selection activeCell="R4" sqref="R4"/>
    </sheetView>
  </sheetViews>
  <sheetFormatPr defaultColWidth="9.140625" defaultRowHeight="12.75"/>
  <cols>
    <col min="1" max="1" width="4.00390625" style="0" customWidth="1"/>
    <col min="2" max="2" width="21.140625" style="0" customWidth="1"/>
    <col min="3" max="3" width="6.28125" style="0" customWidth="1"/>
    <col min="4" max="4" width="4.57421875" style="0" customWidth="1"/>
    <col min="5" max="5" width="4.28125" style="0" customWidth="1"/>
    <col min="6" max="6" width="5.7109375" style="0" customWidth="1"/>
    <col min="7" max="7" width="5.8515625" style="0" customWidth="1"/>
    <col min="8" max="8" width="5.140625" style="0" customWidth="1"/>
    <col min="9" max="9" width="3.421875" style="0" customWidth="1"/>
    <col min="10" max="11" width="4.140625" style="0" customWidth="1"/>
    <col min="12" max="12" width="5.421875" style="0" customWidth="1"/>
    <col min="13" max="13" width="7.57421875" style="0" customWidth="1"/>
    <col min="14" max="14" width="4.7109375" style="0" customWidth="1"/>
    <col min="15" max="15" width="15.28125" style="0" customWidth="1"/>
  </cols>
  <sheetData>
    <row r="1" spans="4:15" ht="21" customHeight="1">
      <c r="D1" s="150" t="s">
        <v>289</v>
      </c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</row>
    <row r="2" spans="4:15" ht="16.5" customHeight="1"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</row>
    <row r="3" spans="1:15" ht="15.75">
      <c r="A3" s="152" t="s">
        <v>14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3"/>
      <c r="N3" s="153"/>
      <c r="O3" s="151"/>
    </row>
    <row r="4" spans="1:15" ht="64.5" customHeight="1">
      <c r="A4" s="152" t="s">
        <v>21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1"/>
    </row>
    <row r="5" spans="1:15" ht="17.25" customHeight="1">
      <c r="A5" s="154" t="s">
        <v>1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5"/>
      <c r="M5" s="155"/>
      <c r="N5" s="155"/>
      <c r="O5" s="156"/>
    </row>
    <row r="6" spans="1:15" ht="33" customHeight="1">
      <c r="A6" s="157" t="s">
        <v>2</v>
      </c>
      <c r="B6" s="157" t="s">
        <v>18</v>
      </c>
      <c r="C6" s="157" t="s">
        <v>10</v>
      </c>
      <c r="D6" s="157"/>
      <c r="E6" s="159" t="s">
        <v>3</v>
      </c>
      <c r="F6" s="166" t="s">
        <v>11</v>
      </c>
      <c r="G6" s="166"/>
      <c r="H6" s="166"/>
      <c r="I6" s="164" t="s">
        <v>4</v>
      </c>
      <c r="J6" s="164"/>
      <c r="K6" s="164"/>
      <c r="L6" s="143" t="s">
        <v>17</v>
      </c>
      <c r="M6" s="145" t="s">
        <v>122</v>
      </c>
      <c r="N6" s="145" t="s">
        <v>96</v>
      </c>
      <c r="O6" s="145" t="s">
        <v>19</v>
      </c>
    </row>
    <row r="7" spans="1:15" ht="34.5" customHeight="1">
      <c r="A7" s="157"/>
      <c r="B7" s="157"/>
      <c r="C7" s="157"/>
      <c r="D7" s="157"/>
      <c r="E7" s="159"/>
      <c r="F7" s="157" t="s">
        <v>15</v>
      </c>
      <c r="G7" s="166" t="s">
        <v>6</v>
      </c>
      <c r="H7" s="166"/>
      <c r="I7" s="163" t="s">
        <v>5</v>
      </c>
      <c r="J7" s="164" t="s">
        <v>6</v>
      </c>
      <c r="K7" s="164"/>
      <c r="L7" s="169"/>
      <c r="M7" s="145"/>
      <c r="N7" s="145"/>
      <c r="O7" s="145"/>
    </row>
    <row r="8" spans="1:15" ht="30.75" customHeight="1">
      <c r="A8" s="157"/>
      <c r="B8" s="157"/>
      <c r="C8" s="157"/>
      <c r="D8" s="157"/>
      <c r="E8" s="159"/>
      <c r="F8" s="157"/>
      <c r="G8" s="166"/>
      <c r="H8" s="166"/>
      <c r="I8" s="163"/>
      <c r="J8" s="164"/>
      <c r="K8" s="164"/>
      <c r="L8" s="169"/>
      <c r="M8" s="145"/>
      <c r="N8" s="145"/>
      <c r="O8" s="145"/>
    </row>
    <row r="9" spans="1:15" ht="87" customHeight="1">
      <c r="A9" s="157"/>
      <c r="B9" s="157"/>
      <c r="C9" s="157"/>
      <c r="D9" s="157"/>
      <c r="E9" s="159"/>
      <c r="F9" s="157"/>
      <c r="G9" s="9" t="s">
        <v>7</v>
      </c>
      <c r="H9" s="9" t="s">
        <v>8</v>
      </c>
      <c r="I9" s="163"/>
      <c r="J9" s="10" t="s">
        <v>7</v>
      </c>
      <c r="K9" s="10" t="s">
        <v>8</v>
      </c>
      <c r="L9" s="169"/>
      <c r="M9" s="145"/>
      <c r="N9" s="145"/>
      <c r="O9" s="145"/>
    </row>
    <row r="10" spans="1:15" ht="12.7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  <c r="K10" s="11">
        <v>11</v>
      </c>
      <c r="L10" s="11">
        <v>12</v>
      </c>
      <c r="M10" s="11">
        <v>13</v>
      </c>
      <c r="N10" s="11">
        <v>14</v>
      </c>
      <c r="O10" s="11">
        <v>15</v>
      </c>
    </row>
    <row r="11" spans="1:15" ht="12.75">
      <c r="A11" s="14">
        <v>1</v>
      </c>
      <c r="B11" s="28" t="s">
        <v>63</v>
      </c>
      <c r="C11" s="29">
        <v>39442</v>
      </c>
      <c r="D11" s="29" t="s">
        <v>64</v>
      </c>
      <c r="E11" s="28">
        <v>1</v>
      </c>
      <c r="F11" s="99">
        <v>28.9</v>
      </c>
      <c r="G11" s="99">
        <v>28.9</v>
      </c>
      <c r="H11" s="6"/>
      <c r="I11" s="6">
        <v>1</v>
      </c>
      <c r="J11" s="2">
        <v>1</v>
      </c>
      <c r="K11" s="2"/>
      <c r="L11" s="2">
        <v>46</v>
      </c>
      <c r="M11" s="16">
        <v>2198.8</v>
      </c>
      <c r="N11" s="16" t="s">
        <v>80</v>
      </c>
      <c r="O11" s="27" t="s">
        <v>20</v>
      </c>
    </row>
    <row r="12" spans="1:15" ht="13.5" customHeight="1">
      <c r="A12" s="14">
        <v>2</v>
      </c>
      <c r="B12" s="14" t="s">
        <v>12</v>
      </c>
      <c r="C12" s="12">
        <v>39345</v>
      </c>
      <c r="D12" s="12" t="s">
        <v>13</v>
      </c>
      <c r="E12" s="18">
        <v>4</v>
      </c>
      <c r="F12" s="19">
        <v>30.7</v>
      </c>
      <c r="G12" s="99">
        <f>F12</f>
        <v>30.7</v>
      </c>
      <c r="H12" s="19"/>
      <c r="I12" s="18">
        <v>1</v>
      </c>
      <c r="J12" s="18">
        <v>1</v>
      </c>
      <c r="K12" s="18"/>
      <c r="L12" s="18">
        <v>46</v>
      </c>
      <c r="M12" s="19">
        <v>2198.8</v>
      </c>
      <c r="N12" s="19" t="s">
        <v>80</v>
      </c>
      <c r="O12" s="27" t="s">
        <v>20</v>
      </c>
    </row>
    <row r="13" spans="1:15" ht="13.5" customHeight="1">
      <c r="A13" s="14">
        <v>3</v>
      </c>
      <c r="B13" s="14" t="s">
        <v>22</v>
      </c>
      <c r="C13" s="147" t="s">
        <v>9</v>
      </c>
      <c r="D13" s="148"/>
      <c r="E13" s="14">
        <v>4</v>
      </c>
      <c r="F13" s="16">
        <v>35.3</v>
      </c>
      <c r="G13" s="99">
        <f>F13</f>
        <v>35.3</v>
      </c>
      <c r="H13" s="16"/>
      <c r="I13" s="14">
        <v>1</v>
      </c>
      <c r="J13" s="14">
        <v>1</v>
      </c>
      <c r="K13" s="14"/>
      <c r="L13" s="14">
        <v>46</v>
      </c>
      <c r="M13" s="16">
        <v>2198.8</v>
      </c>
      <c r="N13" s="16" t="s">
        <v>80</v>
      </c>
      <c r="O13" s="27"/>
    </row>
    <row r="14" spans="1:15" ht="13.5" customHeight="1">
      <c r="A14" s="14">
        <v>4</v>
      </c>
      <c r="B14" s="14" t="s">
        <v>81</v>
      </c>
      <c r="C14" s="25">
        <v>40207</v>
      </c>
      <c r="D14" s="26" t="s">
        <v>65</v>
      </c>
      <c r="E14" s="18">
        <v>1</v>
      </c>
      <c r="F14" s="19">
        <v>44</v>
      </c>
      <c r="G14" s="99">
        <f>F14</f>
        <v>44</v>
      </c>
      <c r="H14" s="19"/>
      <c r="I14" s="18">
        <v>1</v>
      </c>
      <c r="J14" s="18">
        <v>1</v>
      </c>
      <c r="K14" s="18"/>
      <c r="L14" s="18">
        <v>46</v>
      </c>
      <c r="M14" s="19">
        <v>2198.8</v>
      </c>
      <c r="N14" s="19" t="s">
        <v>80</v>
      </c>
      <c r="O14" s="27" t="s">
        <v>20</v>
      </c>
    </row>
    <row r="15" spans="1:15" ht="12.75">
      <c r="A15" s="31"/>
      <c r="B15" s="14" t="s">
        <v>0</v>
      </c>
      <c r="C15" s="27"/>
      <c r="D15" s="27"/>
      <c r="E15" s="14">
        <f>E14+E13+E12+E11</f>
        <v>10</v>
      </c>
      <c r="F15" s="14">
        <f aca="true" t="shared" si="0" ref="F15:M15">F14+F13+F12+F11</f>
        <v>138.9</v>
      </c>
      <c r="G15" s="14">
        <f t="shared" si="0"/>
        <v>138.9</v>
      </c>
      <c r="H15" s="14">
        <f t="shared" si="0"/>
        <v>0</v>
      </c>
      <c r="I15" s="14">
        <f t="shared" si="0"/>
        <v>4</v>
      </c>
      <c r="J15" s="14">
        <f t="shared" si="0"/>
        <v>4</v>
      </c>
      <c r="K15" s="14">
        <f t="shared" si="0"/>
        <v>0</v>
      </c>
      <c r="L15" s="14">
        <f t="shared" si="0"/>
        <v>184</v>
      </c>
      <c r="M15" s="14">
        <f t="shared" si="0"/>
        <v>8795.2</v>
      </c>
      <c r="N15" s="16"/>
      <c r="O15" s="27"/>
    </row>
    <row r="16" spans="6:14" ht="14.25">
      <c r="F16" s="15"/>
      <c r="G16" s="15"/>
      <c r="H16" s="15"/>
      <c r="I16" s="15"/>
      <c r="J16" s="15"/>
      <c r="K16" s="15"/>
      <c r="L16" s="15"/>
      <c r="M16" s="167">
        <f>M15+N15</f>
        <v>8795.2</v>
      </c>
      <c r="N16" s="168"/>
    </row>
    <row r="17" spans="13:14" ht="12.75">
      <c r="M17" s="15"/>
      <c r="N17" s="15"/>
    </row>
    <row r="22" spans="1:15" ht="13.5" customHeight="1">
      <c r="A22" s="14">
        <v>5</v>
      </c>
      <c r="B22" s="14" t="s">
        <v>16</v>
      </c>
      <c r="C22" s="147" t="s">
        <v>9</v>
      </c>
      <c r="D22" s="148"/>
      <c r="E22" s="14">
        <v>4</v>
      </c>
      <c r="F22" s="16">
        <v>73.7</v>
      </c>
      <c r="G22" s="16">
        <f>F22</f>
        <v>73.7</v>
      </c>
      <c r="H22" s="14"/>
      <c r="I22" s="14">
        <v>2</v>
      </c>
      <c r="J22" s="14">
        <v>2</v>
      </c>
      <c r="K22" s="14"/>
      <c r="L22" s="14">
        <v>91</v>
      </c>
      <c r="M22" s="19">
        <v>4397.6</v>
      </c>
      <c r="N22" s="123" t="s">
        <v>80</v>
      </c>
      <c r="O22" s="17"/>
    </row>
    <row r="23" spans="1:15" ht="13.5" customHeight="1">
      <c r="A23" s="14">
        <v>6</v>
      </c>
      <c r="B23" s="120" t="s">
        <v>211</v>
      </c>
      <c r="C23" s="147" t="s">
        <v>9</v>
      </c>
      <c r="D23" s="148"/>
      <c r="E23" s="120">
        <v>2</v>
      </c>
      <c r="F23" s="131">
        <v>73.2</v>
      </c>
      <c r="G23" s="16">
        <f>F23</f>
        <v>73.2</v>
      </c>
      <c r="H23" s="14"/>
      <c r="I23" s="14">
        <v>2</v>
      </c>
      <c r="J23" s="23">
        <v>2</v>
      </c>
      <c r="K23" s="23"/>
      <c r="L23" s="14">
        <v>91</v>
      </c>
      <c r="M23" s="19">
        <v>4397.6</v>
      </c>
      <c r="N23" s="123" t="s">
        <v>80</v>
      </c>
      <c r="O23" s="17"/>
    </row>
    <row r="24" spans="1:15" ht="13.5" customHeight="1">
      <c r="A24" s="14">
        <v>7</v>
      </c>
      <c r="B24" s="4" t="s">
        <v>43</v>
      </c>
      <c r="C24" s="147" t="s">
        <v>9</v>
      </c>
      <c r="D24" s="148"/>
      <c r="E24" s="4">
        <v>2</v>
      </c>
      <c r="F24" s="69">
        <v>47.9</v>
      </c>
      <c r="G24" s="16">
        <f>F24</f>
        <v>47.9</v>
      </c>
      <c r="H24" s="14"/>
      <c r="I24" s="14">
        <v>1</v>
      </c>
      <c r="J24" s="23">
        <v>1</v>
      </c>
      <c r="K24" s="23"/>
      <c r="L24" s="14">
        <v>47.9</v>
      </c>
      <c r="M24" s="19">
        <v>2289.62</v>
      </c>
      <c r="N24" s="123" t="s">
        <v>80</v>
      </c>
      <c r="O24" s="17"/>
    </row>
  </sheetData>
  <mergeCells count="23">
    <mergeCell ref="C24:D24"/>
    <mergeCell ref="D1:O2"/>
    <mergeCell ref="F6:H6"/>
    <mergeCell ref="I6:K6"/>
    <mergeCell ref="L6:L9"/>
    <mergeCell ref="M6:M9"/>
    <mergeCell ref="A3:O3"/>
    <mergeCell ref="A6:A9"/>
    <mergeCell ref="E6:E9"/>
    <mergeCell ref="A4:O4"/>
    <mergeCell ref="M16:N16"/>
    <mergeCell ref="C13:D13"/>
    <mergeCell ref="C22:D22"/>
    <mergeCell ref="A5:O5"/>
    <mergeCell ref="C23:D23"/>
    <mergeCell ref="O6:O9"/>
    <mergeCell ref="N6:N9"/>
    <mergeCell ref="B6:B9"/>
    <mergeCell ref="C6:D9"/>
    <mergeCell ref="F7:F9"/>
    <mergeCell ref="G7:H8"/>
    <mergeCell ref="I7:I9"/>
    <mergeCell ref="J7:K8"/>
  </mergeCells>
  <printOptions/>
  <pageMargins left="0.26" right="0.16" top="0.33" bottom="0.34" header="0.25" footer="0.2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5"/>
  <sheetViews>
    <sheetView view="pageBreakPreview" zoomScaleSheetLayoutView="100" workbookViewId="0" topLeftCell="A1">
      <selection activeCell="P4" sqref="P4"/>
    </sheetView>
  </sheetViews>
  <sheetFormatPr defaultColWidth="9.140625" defaultRowHeight="12.75"/>
  <cols>
    <col min="1" max="1" width="2.8515625" style="0" customWidth="1"/>
    <col min="2" max="2" width="23.57421875" style="0" customWidth="1"/>
    <col min="3" max="3" width="9.7109375" style="0" customWidth="1"/>
    <col min="4" max="4" width="8.7109375" style="0" customWidth="1"/>
    <col min="5" max="5" width="5.7109375" style="0" customWidth="1"/>
    <col min="6" max="6" width="6.7109375" style="0" customWidth="1"/>
    <col min="7" max="7" width="6.421875" style="0" customWidth="1"/>
    <col min="8" max="8" width="7.00390625" style="0" customWidth="1"/>
    <col min="9" max="9" width="3.8515625" style="0" customWidth="1"/>
    <col min="10" max="11" width="4.57421875" style="0" customWidth="1"/>
    <col min="12" max="12" width="6.140625" style="0" customWidth="1"/>
    <col min="13" max="13" width="8.421875" style="0" customWidth="1"/>
    <col min="14" max="14" width="6.28125" style="0" customWidth="1"/>
  </cols>
  <sheetData>
    <row r="1" spans="4:14" ht="19.5" customHeight="1">
      <c r="D1" s="150" t="s">
        <v>290</v>
      </c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4:14" ht="19.5" customHeight="1"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spans="1:14" ht="15.75" customHeight="1">
      <c r="A3" s="152" t="s">
        <v>14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3"/>
      <c r="N3" s="151"/>
    </row>
    <row r="4" spans="1:14" ht="63" customHeight="1">
      <c r="A4" s="152" t="s">
        <v>117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1"/>
    </row>
    <row r="5" spans="1:14" ht="15.75" customHeight="1">
      <c r="A5" s="154" t="s">
        <v>1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5"/>
      <c r="M5" s="155"/>
      <c r="N5" s="156"/>
    </row>
    <row r="6" spans="1:14" ht="26.25" customHeight="1">
      <c r="A6" s="157" t="s">
        <v>2</v>
      </c>
      <c r="B6" s="157" t="s">
        <v>18</v>
      </c>
      <c r="C6" s="157" t="s">
        <v>10</v>
      </c>
      <c r="D6" s="157"/>
      <c r="E6" s="159" t="s">
        <v>3</v>
      </c>
      <c r="F6" s="166" t="s">
        <v>11</v>
      </c>
      <c r="G6" s="166"/>
      <c r="H6" s="166"/>
      <c r="I6" s="164" t="s">
        <v>4</v>
      </c>
      <c r="J6" s="164"/>
      <c r="K6" s="164"/>
      <c r="L6" s="143" t="s">
        <v>17</v>
      </c>
      <c r="M6" s="145" t="s">
        <v>122</v>
      </c>
      <c r="N6" s="145" t="s">
        <v>96</v>
      </c>
    </row>
    <row r="7" spans="1:14" ht="16.5" customHeight="1">
      <c r="A7" s="157"/>
      <c r="B7" s="157"/>
      <c r="C7" s="157"/>
      <c r="D7" s="157"/>
      <c r="E7" s="159"/>
      <c r="F7" s="157" t="s">
        <v>15</v>
      </c>
      <c r="G7" s="166" t="s">
        <v>6</v>
      </c>
      <c r="H7" s="166"/>
      <c r="I7" s="163" t="s">
        <v>5</v>
      </c>
      <c r="J7" s="164" t="s">
        <v>6</v>
      </c>
      <c r="K7" s="164"/>
      <c r="L7" s="174"/>
      <c r="M7" s="145"/>
      <c r="N7" s="145"/>
    </row>
    <row r="8" spans="1:14" ht="24" customHeight="1">
      <c r="A8" s="157"/>
      <c r="B8" s="157"/>
      <c r="C8" s="157"/>
      <c r="D8" s="157"/>
      <c r="E8" s="159"/>
      <c r="F8" s="157"/>
      <c r="G8" s="166"/>
      <c r="H8" s="166"/>
      <c r="I8" s="163"/>
      <c r="J8" s="164"/>
      <c r="K8" s="164"/>
      <c r="L8" s="174"/>
      <c r="M8" s="145"/>
      <c r="N8" s="145"/>
    </row>
    <row r="9" spans="1:14" ht="73.5" customHeight="1">
      <c r="A9" s="157"/>
      <c r="B9" s="157"/>
      <c r="C9" s="157"/>
      <c r="D9" s="157"/>
      <c r="E9" s="159"/>
      <c r="F9" s="157"/>
      <c r="G9" s="9" t="s">
        <v>7</v>
      </c>
      <c r="H9" s="9" t="s">
        <v>8</v>
      </c>
      <c r="I9" s="163"/>
      <c r="J9" s="10" t="s">
        <v>7</v>
      </c>
      <c r="K9" s="10" t="s">
        <v>8</v>
      </c>
      <c r="L9" s="174"/>
      <c r="M9" s="145"/>
      <c r="N9" s="145"/>
    </row>
    <row r="10" spans="1:14" ht="12.7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  <c r="K10" s="11">
        <v>11</v>
      </c>
      <c r="L10" s="11">
        <v>12</v>
      </c>
      <c r="M10" s="11">
        <v>13</v>
      </c>
      <c r="N10" s="11">
        <v>14</v>
      </c>
    </row>
    <row r="11" spans="1:14" ht="12.75">
      <c r="A11" s="1">
        <v>1</v>
      </c>
      <c r="B11" s="7" t="s">
        <v>32</v>
      </c>
      <c r="C11" s="140">
        <v>40963</v>
      </c>
      <c r="D11" s="139" t="s">
        <v>33</v>
      </c>
      <c r="E11" s="6">
        <v>2</v>
      </c>
      <c r="F11" s="8">
        <v>30.2</v>
      </c>
      <c r="G11" s="8">
        <v>30.2</v>
      </c>
      <c r="H11" s="8"/>
      <c r="I11" s="2">
        <v>1</v>
      </c>
      <c r="J11" s="2">
        <v>1</v>
      </c>
      <c r="K11" s="2"/>
      <c r="L11" s="2">
        <v>46</v>
      </c>
      <c r="M11" s="99">
        <v>2198.8</v>
      </c>
      <c r="N11" s="99" t="s">
        <v>80</v>
      </c>
    </row>
    <row r="12" spans="1:15" ht="12.75">
      <c r="A12" s="1">
        <v>2</v>
      </c>
      <c r="B12" s="7" t="s">
        <v>36</v>
      </c>
      <c r="C12" s="42">
        <v>41005</v>
      </c>
      <c r="D12" s="139" t="s">
        <v>37</v>
      </c>
      <c r="E12" s="6">
        <v>26</v>
      </c>
      <c r="F12" s="6">
        <v>321.5</v>
      </c>
      <c r="G12" s="2">
        <v>263</v>
      </c>
      <c r="H12" s="2">
        <v>58.5</v>
      </c>
      <c r="I12" s="2">
        <v>18</v>
      </c>
      <c r="J12" s="2">
        <v>14</v>
      </c>
      <c r="K12" s="2">
        <v>4</v>
      </c>
      <c r="L12" s="2">
        <v>486</v>
      </c>
      <c r="M12" s="99">
        <v>23065.72</v>
      </c>
      <c r="N12" s="99" t="s">
        <v>80</v>
      </c>
      <c r="O12" s="15"/>
    </row>
    <row r="13" spans="1:14" ht="12.75">
      <c r="A13" s="1">
        <v>3</v>
      </c>
      <c r="B13" s="2" t="s">
        <v>123</v>
      </c>
      <c r="C13" s="141">
        <v>41162</v>
      </c>
      <c r="D13" s="142" t="s">
        <v>41</v>
      </c>
      <c r="E13" s="2">
        <v>7</v>
      </c>
      <c r="F13" s="2">
        <v>160.6</v>
      </c>
      <c r="G13" s="2">
        <v>34.2</v>
      </c>
      <c r="H13" s="2">
        <v>126.4</v>
      </c>
      <c r="I13" s="2">
        <v>5</v>
      </c>
      <c r="J13" s="2"/>
      <c r="K13" s="2">
        <v>5</v>
      </c>
      <c r="L13" s="2">
        <v>185.8</v>
      </c>
      <c r="M13" s="99">
        <v>9472.84</v>
      </c>
      <c r="N13" s="99" t="s">
        <v>80</v>
      </c>
    </row>
    <row r="14" spans="1:14" ht="12.75">
      <c r="A14" s="1">
        <v>4</v>
      </c>
      <c r="B14" s="2" t="s">
        <v>69</v>
      </c>
      <c r="C14" s="42">
        <v>41323</v>
      </c>
      <c r="D14" s="43" t="s">
        <v>84</v>
      </c>
      <c r="E14" s="2">
        <v>61</v>
      </c>
      <c r="F14" s="2">
        <v>645.8</v>
      </c>
      <c r="G14" s="2">
        <v>294.1</v>
      </c>
      <c r="H14" s="2">
        <v>351.7</v>
      </c>
      <c r="I14" s="2">
        <v>21</v>
      </c>
      <c r="J14" s="2">
        <v>9</v>
      </c>
      <c r="K14" s="2">
        <v>12</v>
      </c>
      <c r="L14" s="2">
        <v>713.3</v>
      </c>
      <c r="M14" s="99">
        <v>37759.38</v>
      </c>
      <c r="N14" s="99" t="s">
        <v>80</v>
      </c>
    </row>
    <row r="15" spans="1:14" ht="12.75">
      <c r="A15" s="1">
        <v>5</v>
      </c>
      <c r="B15" s="124" t="s">
        <v>212</v>
      </c>
      <c r="C15" s="170" t="s">
        <v>9</v>
      </c>
      <c r="D15" s="170"/>
      <c r="E15" s="124">
        <v>3</v>
      </c>
      <c r="F15" s="124">
        <v>54</v>
      </c>
      <c r="G15" s="124">
        <v>54</v>
      </c>
      <c r="H15" s="124"/>
      <c r="I15" s="125">
        <v>1</v>
      </c>
      <c r="J15" s="125">
        <v>1</v>
      </c>
      <c r="K15" s="125"/>
      <c r="L15" s="124">
        <v>54</v>
      </c>
      <c r="M15" s="99">
        <v>2440.8</v>
      </c>
      <c r="N15" s="67" t="s">
        <v>80</v>
      </c>
    </row>
    <row r="16" spans="1:14" ht="12.75">
      <c r="A16" s="1">
        <v>6</v>
      </c>
      <c r="B16" s="126" t="s">
        <v>116</v>
      </c>
      <c r="C16" s="42">
        <v>40816</v>
      </c>
      <c r="D16" s="43" t="s">
        <v>31</v>
      </c>
      <c r="E16" s="125">
        <v>3</v>
      </c>
      <c r="F16" s="125">
        <v>19.2</v>
      </c>
      <c r="G16" s="121">
        <v>19.2</v>
      </c>
      <c r="H16" s="121"/>
      <c r="I16" s="124">
        <v>1</v>
      </c>
      <c r="J16" s="124">
        <v>1</v>
      </c>
      <c r="K16" s="124"/>
      <c r="L16" s="125">
        <v>25</v>
      </c>
      <c r="M16" s="99">
        <v>1485</v>
      </c>
      <c r="N16" s="67" t="s">
        <v>80</v>
      </c>
    </row>
    <row r="17" spans="1:14" ht="12.75" customHeight="1">
      <c r="A17" s="1">
        <v>7</v>
      </c>
      <c r="B17" s="124" t="s">
        <v>211</v>
      </c>
      <c r="C17" s="170" t="s">
        <v>9</v>
      </c>
      <c r="D17" s="170"/>
      <c r="E17" s="124">
        <v>9</v>
      </c>
      <c r="F17" s="124">
        <v>87.7</v>
      </c>
      <c r="G17" s="124">
        <v>87.7</v>
      </c>
      <c r="H17" s="124"/>
      <c r="I17" s="125">
        <v>3</v>
      </c>
      <c r="J17" s="124">
        <v>3</v>
      </c>
      <c r="K17" s="121"/>
      <c r="L17" s="2">
        <v>117</v>
      </c>
      <c r="M17" s="99">
        <v>5882.6</v>
      </c>
      <c r="N17" s="2" t="s">
        <v>80</v>
      </c>
    </row>
    <row r="18" spans="1:14" ht="12.75" customHeight="1">
      <c r="A18" s="1">
        <v>8</v>
      </c>
      <c r="B18" s="67" t="s">
        <v>38</v>
      </c>
      <c r="C18" s="170" t="s">
        <v>9</v>
      </c>
      <c r="D18" s="170"/>
      <c r="E18" s="67">
        <v>2</v>
      </c>
      <c r="F18" s="67">
        <v>22</v>
      </c>
      <c r="G18" s="67">
        <v>22</v>
      </c>
      <c r="H18" s="67"/>
      <c r="I18" s="127">
        <v>1</v>
      </c>
      <c r="J18" s="67">
        <v>1</v>
      </c>
      <c r="K18" s="122"/>
      <c r="L18" s="128">
        <v>30</v>
      </c>
      <c r="M18" s="122">
        <v>1542</v>
      </c>
      <c r="N18" s="67" t="s">
        <v>80</v>
      </c>
    </row>
    <row r="19" spans="1:14" s="44" customFormat="1" ht="14.25" customHeight="1">
      <c r="A19" s="1">
        <v>9</v>
      </c>
      <c r="B19" s="67" t="s">
        <v>95</v>
      </c>
      <c r="C19" s="170" t="s">
        <v>9</v>
      </c>
      <c r="D19" s="170"/>
      <c r="E19" s="67">
        <v>8</v>
      </c>
      <c r="F19" s="67">
        <v>112.6</v>
      </c>
      <c r="G19" s="67">
        <v>112.6</v>
      </c>
      <c r="H19" s="67"/>
      <c r="I19" s="127">
        <v>4</v>
      </c>
      <c r="J19" s="67">
        <v>4</v>
      </c>
      <c r="K19" s="122"/>
      <c r="L19" s="128">
        <v>153.6</v>
      </c>
      <c r="M19" s="122">
        <v>7563.84</v>
      </c>
      <c r="N19" s="67" t="s">
        <v>80</v>
      </c>
    </row>
    <row r="20" spans="1:14" ht="12.75">
      <c r="A20" s="1">
        <v>10</v>
      </c>
      <c r="B20" s="14" t="s">
        <v>115</v>
      </c>
      <c r="C20" s="170" t="s">
        <v>9</v>
      </c>
      <c r="D20" s="170"/>
      <c r="E20" s="4">
        <v>2</v>
      </c>
      <c r="F20" s="4">
        <v>37</v>
      </c>
      <c r="G20" s="4">
        <v>37</v>
      </c>
      <c r="H20" s="4"/>
      <c r="I20" s="4">
        <v>1</v>
      </c>
      <c r="J20" s="4">
        <v>1</v>
      </c>
      <c r="K20" s="4"/>
      <c r="L20" s="4">
        <v>37</v>
      </c>
      <c r="M20" s="69">
        <v>1901.8</v>
      </c>
      <c r="N20" s="4" t="s">
        <v>80</v>
      </c>
    </row>
    <row r="21" spans="1:15" ht="13.5" customHeight="1">
      <c r="A21" s="1">
        <v>11</v>
      </c>
      <c r="B21" s="14" t="s">
        <v>16</v>
      </c>
      <c r="C21" s="173" t="s">
        <v>9</v>
      </c>
      <c r="D21" s="174"/>
      <c r="E21" s="14">
        <v>7</v>
      </c>
      <c r="F21" s="16">
        <v>73.7</v>
      </c>
      <c r="G21" s="16">
        <f>F21</f>
        <v>73.7</v>
      </c>
      <c r="H21" s="14"/>
      <c r="I21" s="14">
        <v>2</v>
      </c>
      <c r="J21" s="14">
        <v>2</v>
      </c>
      <c r="K21" s="14"/>
      <c r="L21" s="14">
        <v>92</v>
      </c>
      <c r="M21" s="19">
        <v>4397.6</v>
      </c>
      <c r="N21" s="123" t="s">
        <v>80</v>
      </c>
      <c r="O21" s="17"/>
    </row>
    <row r="22" spans="1:15" ht="13.5" customHeight="1">
      <c r="A22" s="1">
        <v>12</v>
      </c>
      <c r="B22" s="4" t="s">
        <v>43</v>
      </c>
      <c r="C22" s="173" t="s">
        <v>9</v>
      </c>
      <c r="D22" s="174"/>
      <c r="E22" s="4">
        <v>2</v>
      </c>
      <c r="F22" s="69">
        <v>47.9</v>
      </c>
      <c r="G22" s="16">
        <f>F22</f>
        <v>47.9</v>
      </c>
      <c r="H22" s="14"/>
      <c r="I22" s="14">
        <v>1</v>
      </c>
      <c r="J22" s="23">
        <v>1</v>
      </c>
      <c r="K22" s="23"/>
      <c r="L22" s="14">
        <v>47.9</v>
      </c>
      <c r="M22" s="19">
        <v>2289.62</v>
      </c>
      <c r="N22" s="123" t="s">
        <v>80</v>
      </c>
      <c r="O22" s="17"/>
    </row>
    <row r="23" spans="1:14" ht="12.75" customHeight="1">
      <c r="A23" s="67"/>
      <c r="B23" s="67" t="s">
        <v>0</v>
      </c>
      <c r="C23" s="67"/>
      <c r="D23" s="67"/>
      <c r="E23" s="127">
        <f>SUM(E11:E22)</f>
        <v>132</v>
      </c>
      <c r="F23" s="127">
        <f aca="true" t="shared" si="0" ref="F23:M23">SUM(F11:F22)</f>
        <v>1612.2</v>
      </c>
      <c r="G23" s="127">
        <f t="shared" si="0"/>
        <v>1075.6000000000001</v>
      </c>
      <c r="H23" s="127">
        <f t="shared" si="0"/>
        <v>536.6</v>
      </c>
      <c r="I23" s="127">
        <f t="shared" si="0"/>
        <v>59</v>
      </c>
      <c r="J23" s="127">
        <f t="shared" si="0"/>
        <v>38</v>
      </c>
      <c r="K23" s="127">
        <f t="shared" si="0"/>
        <v>21</v>
      </c>
      <c r="L23" s="127">
        <f t="shared" si="0"/>
        <v>1987.6</v>
      </c>
      <c r="M23" s="127">
        <f t="shared" si="0"/>
        <v>100000</v>
      </c>
      <c r="N23" s="127">
        <f>SUM(N11:N20)</f>
        <v>0</v>
      </c>
    </row>
    <row r="24" spans="1:14" s="13" customFormat="1" ht="14.25" customHeight="1">
      <c r="A24" s="129"/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71">
        <f>M23+N23</f>
        <v>100000</v>
      </c>
      <c r="N24" s="172"/>
    </row>
    <row r="25" spans="1:14" ht="12.7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</row>
  </sheetData>
  <mergeCells count="25">
    <mergeCell ref="A3:N3"/>
    <mergeCell ref="A4:N4"/>
    <mergeCell ref="A5:N5"/>
    <mergeCell ref="D1:N2"/>
    <mergeCell ref="A6:A9"/>
    <mergeCell ref="B6:B9"/>
    <mergeCell ref="C6:D9"/>
    <mergeCell ref="E6:E9"/>
    <mergeCell ref="N6:N9"/>
    <mergeCell ref="F7:F9"/>
    <mergeCell ref="G7:H8"/>
    <mergeCell ref="I7:I9"/>
    <mergeCell ref="J7:K8"/>
    <mergeCell ref="F6:H6"/>
    <mergeCell ref="I6:K6"/>
    <mergeCell ref="L6:L9"/>
    <mergeCell ref="M6:M9"/>
    <mergeCell ref="C15:D15"/>
    <mergeCell ref="M24:N24"/>
    <mergeCell ref="C17:D17"/>
    <mergeCell ref="C18:D18"/>
    <mergeCell ref="C19:D19"/>
    <mergeCell ref="C20:D20"/>
    <mergeCell ref="C21:D21"/>
    <mergeCell ref="C22:D22"/>
  </mergeCells>
  <printOptions/>
  <pageMargins left="0.37" right="0.16" top="1" bottom="0.71" header="0.5" footer="0.3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1"/>
  <sheetViews>
    <sheetView tabSelected="1" view="pageBreakPreview" zoomScaleSheetLayoutView="100" workbookViewId="0" topLeftCell="A1">
      <selection activeCell="K5" sqref="K5"/>
    </sheetView>
  </sheetViews>
  <sheetFormatPr defaultColWidth="9.140625" defaultRowHeight="12.75"/>
  <cols>
    <col min="1" max="1" width="4.421875" style="37" customWidth="1"/>
    <col min="2" max="2" width="29.00390625" style="21" customWidth="1"/>
    <col min="3" max="3" width="11.57421875" style="21" customWidth="1"/>
    <col min="4" max="4" width="7.140625" style="21" customWidth="1"/>
    <col min="5" max="5" width="26.421875" style="21" customWidth="1"/>
    <col min="6" max="6" width="8.57421875" style="37" customWidth="1"/>
    <col min="7" max="7" width="8.00390625" style="37" customWidth="1"/>
    <col min="8" max="8" width="8.7109375" style="0" customWidth="1"/>
  </cols>
  <sheetData>
    <row r="1" spans="3:7" ht="21" customHeight="1">
      <c r="C1" s="150" t="s">
        <v>291</v>
      </c>
      <c r="D1" s="175"/>
      <c r="E1" s="175"/>
      <c r="F1" s="175"/>
      <c r="G1" s="175"/>
    </row>
    <row r="2" spans="3:7" ht="21.75" customHeight="1">
      <c r="C2" s="175"/>
      <c r="D2" s="175"/>
      <c r="E2" s="175"/>
      <c r="F2" s="175"/>
      <c r="G2" s="175"/>
    </row>
    <row r="3" spans="1:7" ht="16.5" customHeight="1">
      <c r="A3" s="176" t="s">
        <v>23</v>
      </c>
      <c r="B3" s="177"/>
      <c r="C3" s="177"/>
      <c r="D3" s="177"/>
      <c r="E3" s="177"/>
      <c r="F3" s="177"/>
      <c r="G3" s="177"/>
    </row>
    <row r="4" spans="1:7" ht="32.25" customHeight="1">
      <c r="A4" s="178" t="s">
        <v>2</v>
      </c>
      <c r="B4" s="178" t="s">
        <v>18</v>
      </c>
      <c r="C4" s="178" t="s">
        <v>10</v>
      </c>
      <c r="D4" s="178"/>
      <c r="E4" s="179" t="s">
        <v>114</v>
      </c>
      <c r="F4" s="179" t="s">
        <v>11</v>
      </c>
      <c r="G4" s="182" t="s">
        <v>4</v>
      </c>
    </row>
    <row r="5" spans="1:7" ht="32.25" customHeight="1">
      <c r="A5" s="178"/>
      <c r="B5" s="178"/>
      <c r="C5" s="178"/>
      <c r="D5" s="178"/>
      <c r="E5" s="180"/>
      <c r="F5" s="180"/>
      <c r="G5" s="183"/>
    </row>
    <row r="6" spans="1:7" ht="43.5" customHeight="1">
      <c r="A6" s="178"/>
      <c r="B6" s="178"/>
      <c r="C6" s="178"/>
      <c r="D6" s="178"/>
      <c r="E6" s="180"/>
      <c r="F6" s="180"/>
      <c r="G6" s="183"/>
    </row>
    <row r="7" spans="1:7" ht="32.25" customHeight="1">
      <c r="A7" s="178"/>
      <c r="B7" s="178"/>
      <c r="C7" s="178"/>
      <c r="D7" s="178"/>
      <c r="E7" s="181"/>
      <c r="F7" s="181"/>
      <c r="G7" s="183"/>
    </row>
    <row r="8" spans="1:7" ht="12.75">
      <c r="A8" s="38">
        <v>1</v>
      </c>
      <c r="B8" s="1">
        <v>2</v>
      </c>
      <c r="C8" s="1">
        <v>3</v>
      </c>
      <c r="D8" s="1">
        <v>4</v>
      </c>
      <c r="E8" s="38">
        <v>5</v>
      </c>
      <c r="F8" s="1">
        <v>6</v>
      </c>
      <c r="G8" s="38">
        <v>7</v>
      </c>
    </row>
    <row r="9" spans="1:8" ht="17.25" customHeight="1">
      <c r="A9" s="50">
        <v>1</v>
      </c>
      <c r="B9" s="32" t="s">
        <v>24</v>
      </c>
      <c r="C9" s="51">
        <v>39793</v>
      </c>
      <c r="D9" s="32" t="s">
        <v>25</v>
      </c>
      <c r="E9" s="45" t="s">
        <v>118</v>
      </c>
      <c r="F9" s="52">
        <v>48.5</v>
      </c>
      <c r="G9" s="35">
        <v>1</v>
      </c>
      <c r="H9">
        <f>G9*2.2</f>
        <v>2.2</v>
      </c>
    </row>
    <row r="10" spans="1:8" ht="17.25" customHeight="1">
      <c r="A10" s="50">
        <v>2</v>
      </c>
      <c r="B10" s="53" t="s">
        <v>26</v>
      </c>
      <c r="C10" s="54">
        <v>40116</v>
      </c>
      <c r="D10" s="55" t="s">
        <v>27</v>
      </c>
      <c r="E10" s="45" t="s">
        <v>118</v>
      </c>
      <c r="F10" s="56">
        <v>37.5</v>
      </c>
      <c r="G10" s="57">
        <v>1</v>
      </c>
      <c r="H10">
        <f aca="true" t="shared" si="0" ref="H10:H54">G10*2.2</f>
        <v>2.2</v>
      </c>
    </row>
    <row r="11" spans="1:8" ht="17.25" customHeight="1">
      <c r="A11" s="50">
        <v>3</v>
      </c>
      <c r="B11" s="58" t="s">
        <v>28</v>
      </c>
      <c r="C11" s="51">
        <v>40417</v>
      </c>
      <c r="D11" s="32" t="s">
        <v>29</v>
      </c>
      <c r="E11" s="45" t="s">
        <v>118</v>
      </c>
      <c r="F11" s="52">
        <v>72.5</v>
      </c>
      <c r="G11" s="35">
        <v>1</v>
      </c>
      <c r="H11">
        <f t="shared" si="0"/>
        <v>2.2</v>
      </c>
    </row>
    <row r="12" spans="1:9" s="13" customFormat="1" ht="17.25" customHeight="1">
      <c r="A12" s="50">
        <v>4</v>
      </c>
      <c r="B12" s="40" t="s">
        <v>121</v>
      </c>
      <c r="C12" s="42">
        <v>40816</v>
      </c>
      <c r="D12" s="43" t="s">
        <v>30</v>
      </c>
      <c r="E12" s="46" t="s">
        <v>119</v>
      </c>
      <c r="F12" s="122">
        <v>50</v>
      </c>
      <c r="G12" s="68">
        <v>1</v>
      </c>
      <c r="I12" s="46"/>
    </row>
    <row r="13" spans="1:8" ht="17.25" customHeight="1">
      <c r="A13" s="50">
        <v>5</v>
      </c>
      <c r="B13" s="41" t="s">
        <v>34</v>
      </c>
      <c r="C13" s="59">
        <v>41005</v>
      </c>
      <c r="D13" s="60" t="s">
        <v>35</v>
      </c>
      <c r="E13" s="45" t="s">
        <v>118</v>
      </c>
      <c r="F13" s="136">
        <v>422</v>
      </c>
      <c r="G13" s="34">
        <v>13</v>
      </c>
      <c r="H13">
        <f>G13*2.2</f>
        <v>28.6</v>
      </c>
    </row>
    <row r="14" spans="1:8" ht="17.25" customHeight="1">
      <c r="A14" s="50">
        <v>6</v>
      </c>
      <c r="B14" s="33" t="s">
        <v>16</v>
      </c>
      <c r="C14" s="61">
        <v>41138</v>
      </c>
      <c r="D14" s="33" t="s">
        <v>40</v>
      </c>
      <c r="E14" s="47" t="s">
        <v>120</v>
      </c>
      <c r="F14" s="136">
        <v>740.6</v>
      </c>
      <c r="G14" s="34">
        <v>21</v>
      </c>
      <c r="H14">
        <f>G14*2.2</f>
        <v>46.2</v>
      </c>
    </row>
    <row r="15" spans="1:11" ht="17.25" customHeight="1">
      <c r="A15" s="50">
        <v>7</v>
      </c>
      <c r="B15" s="58" t="s">
        <v>44</v>
      </c>
      <c r="C15" s="36">
        <v>41229</v>
      </c>
      <c r="D15" s="24" t="s">
        <v>45</v>
      </c>
      <c r="E15" s="45" t="s">
        <v>118</v>
      </c>
      <c r="F15" s="16">
        <v>255.3</v>
      </c>
      <c r="G15" s="23">
        <v>11</v>
      </c>
      <c r="H15" s="20"/>
      <c r="I15" s="20"/>
      <c r="J15" s="20"/>
      <c r="K15" s="20"/>
    </row>
    <row r="16" spans="1:8" ht="17.25" customHeight="1">
      <c r="A16" s="50">
        <v>8</v>
      </c>
      <c r="B16" s="58" t="s">
        <v>46</v>
      </c>
      <c r="C16" s="62">
        <v>41229</v>
      </c>
      <c r="D16" s="63" t="s">
        <v>47</v>
      </c>
      <c r="E16" s="45" t="s">
        <v>118</v>
      </c>
      <c r="F16" s="64">
        <v>872.8</v>
      </c>
      <c r="G16" s="65">
        <v>24</v>
      </c>
      <c r="H16">
        <f t="shared" si="0"/>
        <v>52.800000000000004</v>
      </c>
    </row>
    <row r="17" spans="1:8" ht="17.25" customHeight="1">
      <c r="A17" s="50">
        <v>9</v>
      </c>
      <c r="B17" s="53" t="s">
        <v>48</v>
      </c>
      <c r="C17" s="62">
        <v>41229</v>
      </c>
      <c r="D17" s="63" t="s">
        <v>49</v>
      </c>
      <c r="E17" s="45" t="s">
        <v>118</v>
      </c>
      <c r="F17" s="56">
        <v>373.1</v>
      </c>
      <c r="G17" s="57">
        <v>12</v>
      </c>
      <c r="H17">
        <f t="shared" si="0"/>
        <v>26.400000000000002</v>
      </c>
    </row>
    <row r="18" spans="1:8" ht="17.25" customHeight="1">
      <c r="A18" s="50">
        <v>10</v>
      </c>
      <c r="B18" s="73" t="s">
        <v>124</v>
      </c>
      <c r="C18" s="81">
        <v>41236</v>
      </c>
      <c r="D18" s="74" t="s">
        <v>50</v>
      </c>
      <c r="E18" s="46" t="s">
        <v>119</v>
      </c>
      <c r="F18" s="75">
        <v>71.1</v>
      </c>
      <c r="G18" s="57">
        <v>1</v>
      </c>
      <c r="H18" s="135">
        <f t="shared" si="0"/>
        <v>2.2</v>
      </c>
    </row>
    <row r="19" spans="1:8" ht="17.25" customHeight="1">
      <c r="A19" s="50">
        <v>11</v>
      </c>
      <c r="B19" s="58" t="s">
        <v>51</v>
      </c>
      <c r="C19" s="62">
        <v>41236</v>
      </c>
      <c r="D19" s="63" t="s">
        <v>52</v>
      </c>
      <c r="E19" s="47" t="s">
        <v>120</v>
      </c>
      <c r="F19" s="64">
        <v>188.3</v>
      </c>
      <c r="G19" s="65">
        <v>6</v>
      </c>
      <c r="H19">
        <f t="shared" si="0"/>
        <v>13.200000000000001</v>
      </c>
    </row>
    <row r="20" spans="1:8" ht="17.25" customHeight="1">
      <c r="A20" s="50">
        <v>12</v>
      </c>
      <c r="B20" s="58" t="s">
        <v>53</v>
      </c>
      <c r="C20" s="62">
        <v>41236</v>
      </c>
      <c r="D20" s="63" t="s">
        <v>54</v>
      </c>
      <c r="E20" s="45" t="s">
        <v>118</v>
      </c>
      <c r="F20" s="64">
        <v>494</v>
      </c>
      <c r="G20" s="65">
        <v>15</v>
      </c>
      <c r="H20">
        <f t="shared" si="0"/>
        <v>33</v>
      </c>
    </row>
    <row r="21" spans="1:8" ht="17.25" customHeight="1">
      <c r="A21" s="50">
        <v>13</v>
      </c>
      <c r="B21" s="58" t="s">
        <v>55</v>
      </c>
      <c r="C21" s="62">
        <v>41236</v>
      </c>
      <c r="D21" s="63" t="s">
        <v>56</v>
      </c>
      <c r="E21" s="45" t="s">
        <v>118</v>
      </c>
      <c r="F21" s="64">
        <v>323.4</v>
      </c>
      <c r="G21" s="65">
        <v>8</v>
      </c>
      <c r="H21">
        <f t="shared" si="0"/>
        <v>17.6</v>
      </c>
    </row>
    <row r="22" spans="1:8" ht="17.25" customHeight="1">
      <c r="A22" s="50">
        <v>14</v>
      </c>
      <c r="B22" s="58" t="s">
        <v>57</v>
      </c>
      <c r="C22" s="62">
        <v>41236</v>
      </c>
      <c r="D22" s="63" t="s">
        <v>58</v>
      </c>
      <c r="E22" s="45" t="s">
        <v>118</v>
      </c>
      <c r="F22" s="64">
        <v>358.3</v>
      </c>
      <c r="G22" s="65">
        <v>13</v>
      </c>
      <c r="H22">
        <f t="shared" si="0"/>
        <v>28.6</v>
      </c>
    </row>
    <row r="23" spans="1:8" ht="17.25" customHeight="1">
      <c r="A23" s="50">
        <v>15</v>
      </c>
      <c r="B23" s="53" t="s">
        <v>59</v>
      </c>
      <c r="C23" s="62">
        <v>41236</v>
      </c>
      <c r="D23" s="63" t="s">
        <v>60</v>
      </c>
      <c r="E23" s="45" t="s">
        <v>118</v>
      </c>
      <c r="F23" s="56">
        <v>463.7</v>
      </c>
      <c r="G23" s="66">
        <v>20</v>
      </c>
      <c r="H23">
        <f t="shared" si="0"/>
        <v>44</v>
      </c>
    </row>
    <row r="24" spans="1:8" ht="17.25" customHeight="1">
      <c r="A24" s="50">
        <v>16</v>
      </c>
      <c r="B24" s="58" t="s">
        <v>61</v>
      </c>
      <c r="C24" s="62">
        <v>41236</v>
      </c>
      <c r="D24" s="63" t="s">
        <v>62</v>
      </c>
      <c r="E24" s="47" t="s">
        <v>120</v>
      </c>
      <c r="F24" s="64">
        <v>157.3</v>
      </c>
      <c r="G24" s="65">
        <v>4</v>
      </c>
      <c r="H24">
        <f t="shared" si="0"/>
        <v>8.8</v>
      </c>
    </row>
    <row r="25" spans="1:8" ht="17.25" customHeight="1">
      <c r="A25" s="50">
        <v>17</v>
      </c>
      <c r="B25" s="41" t="s">
        <v>108</v>
      </c>
      <c r="C25" s="62">
        <v>41268</v>
      </c>
      <c r="D25" s="63" t="s">
        <v>125</v>
      </c>
      <c r="E25" s="47" t="s">
        <v>120</v>
      </c>
      <c r="F25" s="136">
        <v>328</v>
      </c>
      <c r="G25" s="33">
        <v>6</v>
      </c>
      <c r="H25">
        <f t="shared" si="0"/>
        <v>13.200000000000001</v>
      </c>
    </row>
    <row r="26" spans="1:8" ht="17.25" customHeight="1">
      <c r="A26" s="50">
        <v>18</v>
      </c>
      <c r="B26" s="40" t="s">
        <v>109</v>
      </c>
      <c r="C26" s="62">
        <v>41268</v>
      </c>
      <c r="D26" s="63" t="s">
        <v>126</v>
      </c>
      <c r="E26" s="45" t="s">
        <v>118</v>
      </c>
      <c r="F26" s="137">
        <v>401.7</v>
      </c>
      <c r="G26" s="40">
        <v>9</v>
      </c>
      <c r="H26">
        <f t="shared" si="0"/>
        <v>19.8</v>
      </c>
    </row>
    <row r="27" spans="1:8" ht="17.25" customHeight="1">
      <c r="A27" s="50">
        <v>19</v>
      </c>
      <c r="B27" s="41" t="s">
        <v>110</v>
      </c>
      <c r="C27" s="62">
        <v>41268</v>
      </c>
      <c r="D27" s="63" t="s">
        <v>127</v>
      </c>
      <c r="E27" s="45" t="s">
        <v>118</v>
      </c>
      <c r="F27" s="136">
        <v>88</v>
      </c>
      <c r="G27" s="33">
        <v>3</v>
      </c>
      <c r="H27">
        <f t="shared" si="0"/>
        <v>6.6000000000000005</v>
      </c>
    </row>
    <row r="28" spans="1:8" ht="17.25" customHeight="1">
      <c r="A28" s="50">
        <v>20</v>
      </c>
      <c r="B28" s="40" t="s">
        <v>111</v>
      </c>
      <c r="C28" s="62">
        <v>41268</v>
      </c>
      <c r="D28" s="63" t="s">
        <v>128</v>
      </c>
      <c r="E28" s="45" t="s">
        <v>118</v>
      </c>
      <c r="F28" s="137">
        <v>247.9</v>
      </c>
      <c r="G28" s="40">
        <v>9</v>
      </c>
      <c r="H28">
        <f t="shared" si="0"/>
        <v>19.8</v>
      </c>
    </row>
    <row r="29" spans="1:8" ht="17.25" customHeight="1">
      <c r="A29" s="50">
        <v>21</v>
      </c>
      <c r="B29" s="40" t="s">
        <v>112</v>
      </c>
      <c r="C29" s="62">
        <v>41268</v>
      </c>
      <c r="D29" s="63" t="s">
        <v>129</v>
      </c>
      <c r="E29" s="45" t="s">
        <v>118</v>
      </c>
      <c r="F29" s="137">
        <v>772.5</v>
      </c>
      <c r="G29" s="40">
        <v>9</v>
      </c>
      <c r="H29">
        <f t="shared" si="0"/>
        <v>19.8</v>
      </c>
    </row>
    <row r="30" spans="1:8" ht="17.25" customHeight="1">
      <c r="A30" s="50">
        <v>22</v>
      </c>
      <c r="B30" s="41" t="s">
        <v>113</v>
      </c>
      <c r="C30" s="62">
        <v>41268</v>
      </c>
      <c r="D30" s="63" t="s">
        <v>130</v>
      </c>
      <c r="E30" s="45" t="s">
        <v>118</v>
      </c>
      <c r="F30" s="136">
        <v>212</v>
      </c>
      <c r="G30" s="33">
        <v>4</v>
      </c>
      <c r="H30">
        <f t="shared" si="0"/>
        <v>8.8</v>
      </c>
    </row>
    <row r="31" spans="1:8" ht="17.25" customHeight="1">
      <c r="A31" s="50">
        <v>23</v>
      </c>
      <c r="B31" s="34" t="s">
        <v>67</v>
      </c>
      <c r="C31" s="62">
        <v>41306</v>
      </c>
      <c r="D31" s="34" t="s">
        <v>82</v>
      </c>
      <c r="E31" s="47" t="s">
        <v>120</v>
      </c>
      <c r="F31" s="64">
        <v>210.8</v>
      </c>
      <c r="G31" s="34">
        <v>6</v>
      </c>
      <c r="H31">
        <f t="shared" si="0"/>
        <v>13.200000000000001</v>
      </c>
    </row>
    <row r="32" spans="1:8" ht="17.25" customHeight="1">
      <c r="A32" s="50">
        <v>24</v>
      </c>
      <c r="B32" s="34" t="s">
        <v>68</v>
      </c>
      <c r="C32" s="62">
        <v>41323</v>
      </c>
      <c r="D32" s="34" t="s">
        <v>83</v>
      </c>
      <c r="E32" s="45" t="s">
        <v>118</v>
      </c>
      <c r="F32" s="64">
        <v>466.4</v>
      </c>
      <c r="G32" s="34">
        <v>10</v>
      </c>
      <c r="H32">
        <f t="shared" si="0"/>
        <v>22</v>
      </c>
    </row>
    <row r="33" spans="1:8" ht="17.25" customHeight="1">
      <c r="A33" s="50">
        <v>25</v>
      </c>
      <c r="B33" s="34" t="s">
        <v>70</v>
      </c>
      <c r="C33" s="62">
        <v>41323</v>
      </c>
      <c r="D33" s="34" t="s">
        <v>85</v>
      </c>
      <c r="E33" s="45" t="s">
        <v>118</v>
      </c>
      <c r="F33" s="64">
        <v>293.7</v>
      </c>
      <c r="G33" s="34">
        <v>7</v>
      </c>
      <c r="H33">
        <f t="shared" si="0"/>
        <v>15.400000000000002</v>
      </c>
    </row>
    <row r="34" spans="1:8" ht="17.25" customHeight="1">
      <c r="A34" s="50">
        <v>26</v>
      </c>
      <c r="B34" s="34" t="s">
        <v>71</v>
      </c>
      <c r="C34" s="62">
        <v>41323</v>
      </c>
      <c r="D34" s="34" t="s">
        <v>86</v>
      </c>
      <c r="E34" s="45" t="s">
        <v>118</v>
      </c>
      <c r="F34" s="64">
        <v>425</v>
      </c>
      <c r="G34" s="34">
        <v>8</v>
      </c>
      <c r="H34">
        <f t="shared" si="0"/>
        <v>17.6</v>
      </c>
    </row>
    <row r="35" spans="1:8" ht="17.25" customHeight="1">
      <c r="A35" s="50">
        <v>27</v>
      </c>
      <c r="B35" s="34" t="s">
        <v>72</v>
      </c>
      <c r="C35" s="62">
        <v>41323</v>
      </c>
      <c r="D35" s="34" t="s">
        <v>87</v>
      </c>
      <c r="E35" s="45" t="s">
        <v>118</v>
      </c>
      <c r="F35" s="64">
        <v>197.1</v>
      </c>
      <c r="G35" s="34">
        <v>5</v>
      </c>
      <c r="H35">
        <f t="shared" si="0"/>
        <v>11</v>
      </c>
    </row>
    <row r="36" spans="1:8" ht="17.25" customHeight="1">
      <c r="A36" s="50">
        <v>28</v>
      </c>
      <c r="B36" s="33" t="s">
        <v>73</v>
      </c>
      <c r="C36" s="61">
        <v>41323</v>
      </c>
      <c r="D36" s="33" t="s">
        <v>88</v>
      </c>
      <c r="E36" s="45" t="s">
        <v>118</v>
      </c>
      <c r="F36" s="136">
        <v>71.3</v>
      </c>
      <c r="G36" s="33">
        <v>3</v>
      </c>
      <c r="H36">
        <f t="shared" si="0"/>
        <v>6.6000000000000005</v>
      </c>
    </row>
    <row r="37" spans="1:8" ht="17.25" customHeight="1">
      <c r="A37" s="50">
        <v>29</v>
      </c>
      <c r="B37" s="33" t="s">
        <v>74</v>
      </c>
      <c r="C37" s="61">
        <v>41362</v>
      </c>
      <c r="D37" s="33" t="s">
        <v>89</v>
      </c>
      <c r="E37" s="48" t="s">
        <v>120</v>
      </c>
      <c r="F37" s="136">
        <v>258.3</v>
      </c>
      <c r="G37" s="33">
        <v>8</v>
      </c>
      <c r="H37">
        <f t="shared" si="0"/>
        <v>17.6</v>
      </c>
    </row>
    <row r="38" spans="1:8" ht="17.25" customHeight="1">
      <c r="A38" s="50">
        <v>30</v>
      </c>
      <c r="B38" s="33" t="s">
        <v>75</v>
      </c>
      <c r="C38" s="61">
        <v>41362</v>
      </c>
      <c r="D38" s="33" t="s">
        <v>90</v>
      </c>
      <c r="E38" s="45" t="s">
        <v>118</v>
      </c>
      <c r="F38" s="136">
        <v>260.9</v>
      </c>
      <c r="G38" s="33">
        <v>9</v>
      </c>
      <c r="H38">
        <f t="shared" si="0"/>
        <v>19.8</v>
      </c>
    </row>
    <row r="39" spans="1:8" ht="17.25" customHeight="1">
      <c r="A39" s="50">
        <v>31</v>
      </c>
      <c r="B39" s="33" t="s">
        <v>76</v>
      </c>
      <c r="C39" s="61">
        <v>41362</v>
      </c>
      <c r="D39" s="33" t="s">
        <v>91</v>
      </c>
      <c r="E39" s="45" t="s">
        <v>118</v>
      </c>
      <c r="F39" s="136">
        <v>150.3</v>
      </c>
      <c r="G39" s="33">
        <v>6</v>
      </c>
      <c r="H39">
        <f t="shared" si="0"/>
        <v>13.200000000000001</v>
      </c>
    </row>
    <row r="40" spans="1:8" ht="17.25" customHeight="1">
      <c r="A40" s="50">
        <v>32</v>
      </c>
      <c r="B40" s="33" t="s">
        <v>77</v>
      </c>
      <c r="C40" s="61">
        <v>41362</v>
      </c>
      <c r="D40" s="33" t="s">
        <v>92</v>
      </c>
      <c r="E40" s="45" t="s">
        <v>118</v>
      </c>
      <c r="F40" s="136">
        <v>83.5</v>
      </c>
      <c r="G40" s="33">
        <v>3</v>
      </c>
      <c r="H40">
        <f t="shared" si="0"/>
        <v>6.6000000000000005</v>
      </c>
    </row>
    <row r="41" spans="1:8" ht="17.25" customHeight="1">
      <c r="A41" s="50">
        <v>33</v>
      </c>
      <c r="B41" s="33" t="s">
        <v>78</v>
      </c>
      <c r="C41" s="61">
        <v>41362</v>
      </c>
      <c r="D41" s="33" t="s">
        <v>93</v>
      </c>
      <c r="E41" s="45" t="s">
        <v>118</v>
      </c>
      <c r="F41" s="136">
        <v>226.1</v>
      </c>
      <c r="G41" s="33">
        <v>7</v>
      </c>
      <c r="H41">
        <f t="shared" si="0"/>
        <v>15.400000000000002</v>
      </c>
    </row>
    <row r="42" spans="1:8" ht="17.25" customHeight="1">
      <c r="A42" s="50">
        <v>34</v>
      </c>
      <c r="B42" s="33" t="s">
        <v>79</v>
      </c>
      <c r="C42" s="61">
        <v>41383</v>
      </c>
      <c r="D42" s="33" t="s">
        <v>94</v>
      </c>
      <c r="E42" s="45" t="s">
        <v>118</v>
      </c>
      <c r="F42" s="136">
        <v>369.4</v>
      </c>
      <c r="G42" s="33">
        <v>17</v>
      </c>
      <c r="H42">
        <f t="shared" si="0"/>
        <v>37.400000000000006</v>
      </c>
    </row>
    <row r="43" spans="1:8" ht="17.25" customHeight="1">
      <c r="A43" s="50">
        <v>35</v>
      </c>
      <c r="B43" s="41" t="s">
        <v>97</v>
      </c>
      <c r="C43" s="61">
        <v>41418</v>
      </c>
      <c r="D43" s="33" t="s">
        <v>131</v>
      </c>
      <c r="E43" s="45" t="s">
        <v>118</v>
      </c>
      <c r="F43" s="136">
        <v>407.6</v>
      </c>
      <c r="G43" s="33">
        <v>10</v>
      </c>
      <c r="H43">
        <f t="shared" si="0"/>
        <v>22</v>
      </c>
    </row>
    <row r="44" spans="1:8" ht="17.25" customHeight="1">
      <c r="A44" s="50">
        <v>36</v>
      </c>
      <c r="B44" s="41" t="s">
        <v>98</v>
      </c>
      <c r="C44" s="61">
        <v>41418</v>
      </c>
      <c r="D44" s="33" t="s">
        <v>132</v>
      </c>
      <c r="E44" s="45" t="s">
        <v>118</v>
      </c>
      <c r="F44" s="136">
        <v>240.3</v>
      </c>
      <c r="G44" s="33">
        <v>7</v>
      </c>
      <c r="H44">
        <f t="shared" si="0"/>
        <v>15.400000000000002</v>
      </c>
    </row>
    <row r="45" spans="1:8" ht="17.25" customHeight="1">
      <c r="A45" s="50">
        <v>37</v>
      </c>
      <c r="B45" s="41" t="s">
        <v>99</v>
      </c>
      <c r="C45" s="61">
        <v>41418</v>
      </c>
      <c r="D45" s="33" t="s">
        <v>133</v>
      </c>
      <c r="E45" s="45" t="s">
        <v>118</v>
      </c>
      <c r="F45" s="136">
        <v>210.3</v>
      </c>
      <c r="G45" s="33">
        <v>7</v>
      </c>
      <c r="H45">
        <f t="shared" si="0"/>
        <v>15.400000000000002</v>
      </c>
    </row>
    <row r="46" spans="1:8" ht="17.25" customHeight="1">
      <c r="A46" s="50">
        <v>38</v>
      </c>
      <c r="B46" s="41" t="s">
        <v>100</v>
      </c>
      <c r="C46" s="61">
        <v>41418</v>
      </c>
      <c r="D46" s="33" t="s">
        <v>134</v>
      </c>
      <c r="E46" s="45" t="s">
        <v>118</v>
      </c>
      <c r="F46" s="136">
        <v>283</v>
      </c>
      <c r="G46" s="33">
        <v>12</v>
      </c>
      <c r="H46">
        <f t="shared" si="0"/>
        <v>26.400000000000002</v>
      </c>
    </row>
    <row r="47" spans="1:8" ht="17.25" customHeight="1">
      <c r="A47" s="50">
        <v>39</v>
      </c>
      <c r="B47" s="41" t="s">
        <v>101</v>
      </c>
      <c r="C47" s="61">
        <v>41418</v>
      </c>
      <c r="D47" s="33" t="s">
        <v>135</v>
      </c>
      <c r="E47" s="45" t="s">
        <v>118</v>
      </c>
      <c r="F47" s="136">
        <v>132</v>
      </c>
      <c r="G47" s="33">
        <v>7</v>
      </c>
      <c r="H47">
        <f t="shared" si="0"/>
        <v>15.400000000000002</v>
      </c>
    </row>
    <row r="48" spans="1:8" ht="17.25" customHeight="1">
      <c r="A48" s="50">
        <v>40</v>
      </c>
      <c r="B48" s="41" t="s">
        <v>102</v>
      </c>
      <c r="C48" s="61">
        <v>41418</v>
      </c>
      <c r="D48" s="33" t="s">
        <v>136</v>
      </c>
      <c r="E48" s="45" t="s">
        <v>118</v>
      </c>
      <c r="F48" s="136">
        <v>415.6</v>
      </c>
      <c r="G48" s="33">
        <v>8</v>
      </c>
      <c r="H48">
        <f t="shared" si="0"/>
        <v>17.6</v>
      </c>
    </row>
    <row r="49" spans="1:8" ht="17.25" customHeight="1">
      <c r="A49" s="50">
        <v>41</v>
      </c>
      <c r="B49" s="41" t="s">
        <v>103</v>
      </c>
      <c r="C49" s="61">
        <v>41418</v>
      </c>
      <c r="D49" s="33" t="s">
        <v>137</v>
      </c>
      <c r="E49" s="45" t="s">
        <v>118</v>
      </c>
      <c r="F49" s="136">
        <v>174.8</v>
      </c>
      <c r="G49" s="33">
        <v>4</v>
      </c>
      <c r="H49">
        <f t="shared" si="0"/>
        <v>8.8</v>
      </c>
    </row>
    <row r="50" spans="1:8" ht="17.25" customHeight="1">
      <c r="A50" s="50">
        <v>42</v>
      </c>
      <c r="B50" s="41" t="s">
        <v>104</v>
      </c>
      <c r="C50" s="61">
        <v>41418</v>
      </c>
      <c r="D50" s="33" t="s">
        <v>138</v>
      </c>
      <c r="E50" s="45" t="s">
        <v>118</v>
      </c>
      <c r="F50" s="136">
        <v>167.2</v>
      </c>
      <c r="G50" s="33">
        <v>6</v>
      </c>
      <c r="H50">
        <f t="shared" si="0"/>
        <v>13.200000000000001</v>
      </c>
    </row>
    <row r="51" spans="1:8" ht="17.25" customHeight="1">
      <c r="A51" s="50">
        <v>43</v>
      </c>
      <c r="B51" s="41" t="s">
        <v>105</v>
      </c>
      <c r="C51" s="61">
        <v>41445</v>
      </c>
      <c r="D51" s="33" t="s">
        <v>139</v>
      </c>
      <c r="E51" s="45" t="s">
        <v>118</v>
      </c>
      <c r="F51" s="136">
        <v>308.7</v>
      </c>
      <c r="G51" s="33">
        <v>8</v>
      </c>
      <c r="H51">
        <f t="shared" si="0"/>
        <v>17.6</v>
      </c>
    </row>
    <row r="52" spans="1:8" ht="17.25" customHeight="1">
      <c r="A52" s="50">
        <v>44</v>
      </c>
      <c r="B52" s="41" t="s">
        <v>106</v>
      </c>
      <c r="C52" s="61">
        <v>41445</v>
      </c>
      <c r="D52" s="33" t="s">
        <v>138</v>
      </c>
      <c r="E52" s="45" t="s">
        <v>118</v>
      </c>
      <c r="F52" s="136">
        <v>316</v>
      </c>
      <c r="G52" s="33">
        <v>8</v>
      </c>
      <c r="H52">
        <f t="shared" si="0"/>
        <v>17.6</v>
      </c>
    </row>
    <row r="53" spans="1:8" ht="17.25" customHeight="1">
      <c r="A53" s="50">
        <v>45</v>
      </c>
      <c r="B53" s="40" t="s">
        <v>107</v>
      </c>
      <c r="C53" s="61">
        <v>41445</v>
      </c>
      <c r="D53" s="33" t="s">
        <v>140</v>
      </c>
      <c r="E53" s="49" t="s">
        <v>120</v>
      </c>
      <c r="F53" s="138">
        <v>167.8</v>
      </c>
      <c r="G53" s="39">
        <v>5</v>
      </c>
      <c r="H53">
        <f t="shared" si="0"/>
        <v>11</v>
      </c>
    </row>
    <row r="54" spans="1:8" ht="17.25" customHeight="1">
      <c r="A54" s="50">
        <v>46</v>
      </c>
      <c r="B54" s="41" t="s">
        <v>66</v>
      </c>
      <c r="C54" s="61">
        <v>41445</v>
      </c>
      <c r="D54" s="33" t="s">
        <v>141</v>
      </c>
      <c r="E54" s="45" t="s">
        <v>118</v>
      </c>
      <c r="F54" s="136">
        <v>439.1</v>
      </c>
      <c r="G54" s="33">
        <v>11</v>
      </c>
      <c r="H54">
        <f t="shared" si="0"/>
        <v>24.200000000000003</v>
      </c>
    </row>
    <row r="55" spans="1:7" ht="17.25" customHeight="1">
      <c r="A55" s="50">
        <v>47</v>
      </c>
      <c r="B55" s="40" t="s">
        <v>249</v>
      </c>
      <c r="C55" s="22">
        <v>41501</v>
      </c>
      <c r="D55" s="14" t="s">
        <v>250</v>
      </c>
      <c r="E55" s="46" t="s">
        <v>251</v>
      </c>
      <c r="F55" s="137"/>
      <c r="G55" s="33">
        <v>1</v>
      </c>
    </row>
    <row r="56" spans="1:7" ht="17.25" customHeight="1">
      <c r="A56" s="50">
        <v>48</v>
      </c>
      <c r="B56" s="41" t="s">
        <v>252</v>
      </c>
      <c r="C56" s="22">
        <v>41501</v>
      </c>
      <c r="D56" s="14" t="s">
        <v>253</v>
      </c>
      <c r="E56" s="46" t="s">
        <v>251</v>
      </c>
      <c r="F56" s="136">
        <v>22.1</v>
      </c>
      <c r="G56" s="33">
        <v>1</v>
      </c>
    </row>
    <row r="57" spans="1:7" ht="17.25" customHeight="1">
      <c r="A57" s="50">
        <v>49</v>
      </c>
      <c r="B57" s="41" t="s">
        <v>254</v>
      </c>
      <c r="C57" s="22">
        <v>41501</v>
      </c>
      <c r="D57" s="14" t="s">
        <v>255</v>
      </c>
      <c r="E57" s="49" t="s">
        <v>120</v>
      </c>
      <c r="F57" s="136">
        <v>259</v>
      </c>
      <c r="G57" s="33">
        <v>6</v>
      </c>
    </row>
    <row r="58" spans="1:7" ht="17.25" customHeight="1">
      <c r="A58" s="50">
        <v>50</v>
      </c>
      <c r="B58" s="41" t="s">
        <v>256</v>
      </c>
      <c r="C58" s="22">
        <v>41501</v>
      </c>
      <c r="D58" s="14" t="s">
        <v>257</v>
      </c>
      <c r="E58" s="49" t="s">
        <v>120</v>
      </c>
      <c r="F58" s="136">
        <v>204.6</v>
      </c>
      <c r="G58" s="33">
        <v>8</v>
      </c>
    </row>
    <row r="59" spans="1:7" ht="17.25" customHeight="1">
      <c r="A59" s="50">
        <v>51</v>
      </c>
      <c r="B59" s="41" t="s">
        <v>258</v>
      </c>
      <c r="C59" s="22">
        <v>41501</v>
      </c>
      <c r="D59" s="14" t="s">
        <v>259</v>
      </c>
      <c r="E59" s="45" t="s">
        <v>118</v>
      </c>
      <c r="F59" s="136">
        <v>488.4</v>
      </c>
      <c r="G59" s="33">
        <v>12</v>
      </c>
    </row>
    <row r="60" spans="1:7" ht="17.25" customHeight="1">
      <c r="A60" s="50">
        <v>52</v>
      </c>
      <c r="B60" s="41" t="s">
        <v>260</v>
      </c>
      <c r="C60" s="22">
        <v>41501</v>
      </c>
      <c r="D60" s="14" t="s">
        <v>261</v>
      </c>
      <c r="E60" s="45" t="s">
        <v>118</v>
      </c>
      <c r="F60" s="136">
        <v>638.9</v>
      </c>
      <c r="G60" s="33">
        <v>12</v>
      </c>
    </row>
    <row r="61" spans="1:7" ht="17.25" customHeight="1">
      <c r="A61" s="50">
        <v>53</v>
      </c>
      <c r="B61" s="41" t="s">
        <v>262</v>
      </c>
      <c r="C61" s="22">
        <v>41501</v>
      </c>
      <c r="D61" s="14" t="s">
        <v>263</v>
      </c>
      <c r="E61" s="45" t="s">
        <v>118</v>
      </c>
      <c r="F61" s="136">
        <v>417.4</v>
      </c>
      <c r="G61" s="33">
        <v>8</v>
      </c>
    </row>
    <row r="62" spans="1:7" ht="17.25" customHeight="1">
      <c r="A62" s="50">
        <v>54</v>
      </c>
      <c r="B62" s="41" t="s">
        <v>264</v>
      </c>
      <c r="C62" s="22">
        <v>41501</v>
      </c>
      <c r="D62" s="14" t="s">
        <v>265</v>
      </c>
      <c r="E62" s="45" t="s">
        <v>118</v>
      </c>
      <c r="F62" s="136">
        <v>366</v>
      </c>
      <c r="G62" s="33">
        <v>15</v>
      </c>
    </row>
    <row r="63" spans="1:7" ht="17.25" customHeight="1">
      <c r="A63" s="50">
        <v>55</v>
      </c>
      <c r="B63" s="41" t="s">
        <v>266</v>
      </c>
      <c r="C63" s="22">
        <v>41501</v>
      </c>
      <c r="D63" s="14" t="s">
        <v>267</v>
      </c>
      <c r="E63" s="45" t="s">
        <v>118</v>
      </c>
      <c r="F63" s="136">
        <v>337.3</v>
      </c>
      <c r="G63" s="33">
        <v>8</v>
      </c>
    </row>
    <row r="64" spans="1:7" ht="17.25" customHeight="1">
      <c r="A64" s="50">
        <v>56</v>
      </c>
      <c r="B64" s="41" t="s">
        <v>268</v>
      </c>
      <c r="C64" s="22">
        <v>41501</v>
      </c>
      <c r="D64" s="14" t="s">
        <v>269</v>
      </c>
      <c r="E64" s="45" t="s">
        <v>118</v>
      </c>
      <c r="F64" s="136">
        <v>684.4</v>
      </c>
      <c r="G64" s="33">
        <v>13</v>
      </c>
    </row>
    <row r="65" spans="1:7" ht="17.25" customHeight="1">
      <c r="A65" s="50">
        <v>57</v>
      </c>
      <c r="B65" s="41" t="s">
        <v>270</v>
      </c>
      <c r="C65" s="22">
        <v>41501</v>
      </c>
      <c r="D65" s="14" t="s">
        <v>271</v>
      </c>
      <c r="E65" s="45" t="s">
        <v>118</v>
      </c>
      <c r="F65" s="136">
        <v>531.8</v>
      </c>
      <c r="G65" s="33">
        <v>8</v>
      </c>
    </row>
    <row r="66" spans="1:7" ht="17.25" customHeight="1">
      <c r="A66" s="50">
        <v>58</v>
      </c>
      <c r="B66" s="41" t="s">
        <v>272</v>
      </c>
      <c r="C66" s="22">
        <v>41501</v>
      </c>
      <c r="D66" s="14" t="s">
        <v>273</v>
      </c>
      <c r="E66" s="45" t="s">
        <v>118</v>
      </c>
      <c r="F66" s="136">
        <v>389.4</v>
      </c>
      <c r="G66" s="33">
        <v>11</v>
      </c>
    </row>
    <row r="67" spans="1:7" ht="17.25" customHeight="1">
      <c r="A67" s="50">
        <v>59</v>
      </c>
      <c r="B67" s="41" t="s">
        <v>274</v>
      </c>
      <c r="C67" s="22">
        <v>41501</v>
      </c>
      <c r="D67" s="14" t="s">
        <v>275</v>
      </c>
      <c r="E67" s="45" t="s">
        <v>118</v>
      </c>
      <c r="F67" s="136">
        <v>642.3</v>
      </c>
      <c r="G67" s="33">
        <v>24</v>
      </c>
    </row>
    <row r="68" spans="1:7" ht="17.25" customHeight="1">
      <c r="A68" s="50">
        <v>60</v>
      </c>
      <c r="B68" s="41" t="s">
        <v>276</v>
      </c>
      <c r="C68" s="22">
        <v>41501</v>
      </c>
      <c r="D68" s="14" t="s">
        <v>277</v>
      </c>
      <c r="E68" s="45" t="s">
        <v>118</v>
      </c>
      <c r="F68" s="136">
        <v>652.2</v>
      </c>
      <c r="G68" s="33">
        <v>35</v>
      </c>
    </row>
    <row r="69" spans="1:7" ht="17.25" customHeight="1">
      <c r="A69" s="50">
        <v>61</v>
      </c>
      <c r="B69" s="41" t="s">
        <v>278</v>
      </c>
      <c r="C69" s="22">
        <v>41501</v>
      </c>
      <c r="D69" s="14" t="s">
        <v>279</v>
      </c>
      <c r="E69" s="45" t="s">
        <v>118</v>
      </c>
      <c r="F69" s="136">
        <v>230.9</v>
      </c>
      <c r="G69" s="33">
        <v>7</v>
      </c>
    </row>
    <row r="70" spans="1:7" ht="17.25" customHeight="1">
      <c r="A70" s="50">
        <v>62</v>
      </c>
      <c r="B70" s="41" t="s">
        <v>280</v>
      </c>
      <c r="C70" s="22">
        <v>41501</v>
      </c>
      <c r="D70" s="14" t="s">
        <v>281</v>
      </c>
      <c r="E70" s="45" t="s">
        <v>118</v>
      </c>
      <c r="F70" s="136">
        <v>340.9</v>
      </c>
      <c r="G70" s="33">
        <v>8</v>
      </c>
    </row>
    <row r="71" spans="1:7" ht="17.25" customHeight="1">
      <c r="A71" s="50">
        <v>63</v>
      </c>
      <c r="B71" s="41" t="s">
        <v>282</v>
      </c>
      <c r="C71" s="22">
        <v>41501</v>
      </c>
      <c r="D71" s="14" t="s">
        <v>283</v>
      </c>
      <c r="E71" s="45" t="s">
        <v>118</v>
      </c>
      <c r="F71" s="136">
        <v>334.2</v>
      </c>
      <c r="G71" s="33">
        <v>8</v>
      </c>
    </row>
    <row r="72" spans="1:7" ht="17.25" customHeight="1">
      <c r="A72" s="50">
        <v>64</v>
      </c>
      <c r="B72" s="41" t="s">
        <v>284</v>
      </c>
      <c r="C72" s="22">
        <v>41501</v>
      </c>
      <c r="D72" s="14" t="s">
        <v>285</v>
      </c>
      <c r="E72" s="45" t="s">
        <v>118</v>
      </c>
      <c r="F72" s="136">
        <v>343.6</v>
      </c>
      <c r="G72" s="33">
        <v>8</v>
      </c>
    </row>
    <row r="73" spans="1:7" ht="17.25" customHeight="1">
      <c r="A73" s="50">
        <v>65</v>
      </c>
      <c r="B73" s="41" t="s">
        <v>286</v>
      </c>
      <c r="C73" s="22">
        <v>41501</v>
      </c>
      <c r="D73" s="14" t="s">
        <v>287</v>
      </c>
      <c r="E73" s="45" t="s">
        <v>118</v>
      </c>
      <c r="F73" s="136">
        <v>355.8</v>
      </c>
      <c r="G73" s="33">
        <v>8</v>
      </c>
    </row>
    <row r="74" spans="1:8" ht="17.25" customHeight="1">
      <c r="A74" s="50">
        <v>66</v>
      </c>
      <c r="B74" s="41" t="s">
        <v>213</v>
      </c>
      <c r="C74" s="134">
        <v>41544</v>
      </c>
      <c r="D74" s="41" t="s">
        <v>231</v>
      </c>
      <c r="E74" s="45" t="s">
        <v>118</v>
      </c>
      <c r="F74" s="136"/>
      <c r="G74" s="33"/>
      <c r="H74" s="133"/>
    </row>
    <row r="75" spans="1:8" ht="17.25" customHeight="1">
      <c r="A75" s="50">
        <v>67</v>
      </c>
      <c r="B75" s="41" t="s">
        <v>214</v>
      </c>
      <c r="C75" s="134">
        <v>41544</v>
      </c>
      <c r="D75" s="41" t="s">
        <v>232</v>
      </c>
      <c r="E75" s="45" t="s">
        <v>118</v>
      </c>
      <c r="F75" s="136">
        <v>300.2</v>
      </c>
      <c r="G75" s="33">
        <v>6</v>
      </c>
      <c r="H75" s="133"/>
    </row>
    <row r="76" spans="1:8" ht="17.25" customHeight="1">
      <c r="A76" s="50">
        <v>68</v>
      </c>
      <c r="B76" s="41" t="s">
        <v>215</v>
      </c>
      <c r="C76" s="134">
        <v>41544</v>
      </c>
      <c r="D76" s="41" t="s">
        <v>233</v>
      </c>
      <c r="E76" s="45" t="s">
        <v>118</v>
      </c>
      <c r="F76" s="136">
        <v>289.2</v>
      </c>
      <c r="G76" s="33">
        <v>14</v>
      </c>
      <c r="H76" s="133"/>
    </row>
    <row r="77" spans="1:8" ht="17.25" customHeight="1">
      <c r="A77" s="50">
        <v>69</v>
      </c>
      <c r="B77" s="41" t="s">
        <v>216</v>
      </c>
      <c r="C77" s="134">
        <v>41544</v>
      </c>
      <c r="D77" s="41" t="s">
        <v>234</v>
      </c>
      <c r="E77" s="45" t="s">
        <v>118</v>
      </c>
      <c r="F77" s="136">
        <v>350.7</v>
      </c>
      <c r="G77" s="33"/>
      <c r="H77" s="133"/>
    </row>
    <row r="78" spans="1:8" ht="17.25" customHeight="1">
      <c r="A78" s="50">
        <v>70</v>
      </c>
      <c r="B78" s="41" t="s">
        <v>217</v>
      </c>
      <c r="C78" s="134">
        <v>41544</v>
      </c>
      <c r="D78" s="41" t="s">
        <v>235</v>
      </c>
      <c r="E78" s="45" t="s">
        <v>118</v>
      </c>
      <c r="F78" s="136">
        <v>462.35</v>
      </c>
      <c r="G78" s="33">
        <v>10</v>
      </c>
      <c r="H78" s="133"/>
    </row>
    <row r="79" spans="1:8" ht="17.25" customHeight="1">
      <c r="A79" s="50">
        <v>71</v>
      </c>
      <c r="B79" s="41" t="s">
        <v>218</v>
      </c>
      <c r="C79" s="134">
        <v>41544</v>
      </c>
      <c r="D79" s="41" t="s">
        <v>236</v>
      </c>
      <c r="E79" s="48" t="s">
        <v>118</v>
      </c>
      <c r="F79" s="136">
        <v>498.95</v>
      </c>
      <c r="G79" s="33">
        <v>11</v>
      </c>
      <c r="H79" s="133"/>
    </row>
    <row r="80" spans="1:8" ht="17.25" customHeight="1">
      <c r="A80" s="50">
        <v>72</v>
      </c>
      <c r="B80" s="41" t="s">
        <v>219</v>
      </c>
      <c r="C80" s="134">
        <v>41544</v>
      </c>
      <c r="D80" s="41" t="s">
        <v>237</v>
      </c>
      <c r="E80" s="48" t="s">
        <v>118</v>
      </c>
      <c r="F80" s="136">
        <v>547.9</v>
      </c>
      <c r="G80" s="33">
        <v>11</v>
      </c>
      <c r="H80" s="133"/>
    </row>
    <row r="81" spans="1:8" ht="17.25" customHeight="1">
      <c r="A81" s="50">
        <v>73</v>
      </c>
      <c r="B81" s="41" t="s">
        <v>220</v>
      </c>
      <c r="C81" s="134">
        <v>41544</v>
      </c>
      <c r="D81" s="41" t="s">
        <v>238</v>
      </c>
      <c r="E81" s="48" t="s">
        <v>118</v>
      </c>
      <c r="F81" s="136">
        <v>260.8</v>
      </c>
      <c r="G81" s="33">
        <v>11</v>
      </c>
      <c r="H81" s="133"/>
    </row>
    <row r="82" spans="1:8" ht="17.25" customHeight="1">
      <c r="A82" s="50">
        <v>74</v>
      </c>
      <c r="B82" s="41" t="s">
        <v>221</v>
      </c>
      <c r="C82" s="134">
        <v>41544</v>
      </c>
      <c r="D82" s="41" t="s">
        <v>239</v>
      </c>
      <c r="E82" s="45" t="s">
        <v>118</v>
      </c>
      <c r="F82" s="136">
        <v>336.9</v>
      </c>
      <c r="G82" s="33">
        <v>8</v>
      </c>
      <c r="H82" s="133"/>
    </row>
    <row r="83" spans="1:8" ht="17.25" customHeight="1">
      <c r="A83" s="50">
        <v>75</v>
      </c>
      <c r="B83" s="41" t="s">
        <v>222</v>
      </c>
      <c r="C83" s="134">
        <v>41544</v>
      </c>
      <c r="D83" s="41" t="s">
        <v>240</v>
      </c>
      <c r="E83" s="45" t="s">
        <v>118</v>
      </c>
      <c r="F83" s="136">
        <v>390.75</v>
      </c>
      <c r="G83" s="33">
        <v>8</v>
      </c>
      <c r="H83" s="133"/>
    </row>
    <row r="84" spans="1:8" ht="17.25" customHeight="1">
      <c r="A84" s="50">
        <v>76</v>
      </c>
      <c r="B84" s="41" t="s">
        <v>223</v>
      </c>
      <c r="C84" s="134">
        <v>41544</v>
      </c>
      <c r="D84" s="41" t="s">
        <v>241</v>
      </c>
      <c r="E84" s="45" t="s">
        <v>118</v>
      </c>
      <c r="F84" s="136">
        <v>286.01</v>
      </c>
      <c r="G84" s="33">
        <v>9</v>
      </c>
      <c r="H84" s="37"/>
    </row>
    <row r="85" spans="1:8" ht="17.25" customHeight="1">
      <c r="A85" s="50">
        <v>77</v>
      </c>
      <c r="B85" s="41" t="s">
        <v>224</v>
      </c>
      <c r="C85" s="134">
        <v>41544</v>
      </c>
      <c r="D85" s="41" t="s">
        <v>242</v>
      </c>
      <c r="E85" s="45" t="s">
        <v>118</v>
      </c>
      <c r="F85" s="136">
        <v>319.4</v>
      </c>
      <c r="G85" s="33">
        <v>7</v>
      </c>
      <c r="H85" s="37"/>
    </row>
    <row r="86" spans="1:8" ht="17.25" customHeight="1">
      <c r="A86" s="50">
        <v>78</v>
      </c>
      <c r="B86" s="41" t="s">
        <v>225</v>
      </c>
      <c r="C86" s="134">
        <v>41544</v>
      </c>
      <c r="D86" s="41" t="s">
        <v>243</v>
      </c>
      <c r="E86" s="45" t="s">
        <v>118</v>
      </c>
      <c r="F86" s="136">
        <v>366.9</v>
      </c>
      <c r="G86" s="33">
        <v>8</v>
      </c>
      <c r="H86" s="37"/>
    </row>
    <row r="87" spans="1:8" ht="17.25" customHeight="1">
      <c r="A87" s="50">
        <v>79</v>
      </c>
      <c r="B87" s="41" t="s">
        <v>226</v>
      </c>
      <c r="C87" s="134">
        <v>41544</v>
      </c>
      <c r="D87" s="41" t="s">
        <v>244</v>
      </c>
      <c r="E87" s="45" t="s">
        <v>118</v>
      </c>
      <c r="F87" s="136">
        <v>544.8</v>
      </c>
      <c r="G87" s="33"/>
      <c r="H87" s="37"/>
    </row>
    <row r="88" spans="1:8" ht="17.25" customHeight="1">
      <c r="A88" s="50">
        <v>80</v>
      </c>
      <c r="B88" s="41" t="s">
        <v>227</v>
      </c>
      <c r="C88" s="134">
        <v>41544</v>
      </c>
      <c r="D88" s="41" t="s">
        <v>245</v>
      </c>
      <c r="E88" s="45" t="s">
        <v>118</v>
      </c>
      <c r="F88" s="136">
        <v>659.6</v>
      </c>
      <c r="G88" s="33"/>
      <c r="H88" s="37"/>
    </row>
    <row r="89" spans="1:8" ht="17.25" customHeight="1">
      <c r="A89" s="50">
        <v>81</v>
      </c>
      <c r="B89" s="41" t="s">
        <v>228</v>
      </c>
      <c r="C89" s="134">
        <v>41544</v>
      </c>
      <c r="D89" s="41" t="s">
        <v>246</v>
      </c>
      <c r="E89" s="45" t="s">
        <v>118</v>
      </c>
      <c r="F89" s="136">
        <v>316</v>
      </c>
      <c r="G89" s="33">
        <v>7</v>
      </c>
      <c r="H89" s="37"/>
    </row>
    <row r="90" spans="1:8" ht="17.25" customHeight="1">
      <c r="A90" s="50">
        <v>82</v>
      </c>
      <c r="B90" s="41" t="s">
        <v>229</v>
      </c>
      <c r="C90" s="134">
        <v>41544</v>
      </c>
      <c r="D90" s="41" t="s">
        <v>247</v>
      </c>
      <c r="E90" s="45" t="s">
        <v>118</v>
      </c>
      <c r="F90" s="136">
        <v>118.5</v>
      </c>
      <c r="G90" s="33">
        <v>6</v>
      </c>
      <c r="H90" s="37"/>
    </row>
    <row r="91" spans="1:8" ht="17.25" customHeight="1">
      <c r="A91" s="50">
        <v>83</v>
      </c>
      <c r="B91" s="41" t="s">
        <v>230</v>
      </c>
      <c r="C91" s="134">
        <v>41544</v>
      </c>
      <c r="D91" s="41" t="s">
        <v>248</v>
      </c>
      <c r="E91" s="48" t="s">
        <v>118</v>
      </c>
      <c r="F91" s="136">
        <v>279.3</v>
      </c>
      <c r="G91" s="33">
        <v>14</v>
      </c>
      <c r="H91" s="37"/>
    </row>
  </sheetData>
  <mergeCells count="8">
    <mergeCell ref="C1:G2"/>
    <mergeCell ref="A3:G3"/>
    <mergeCell ref="A4:A7"/>
    <mergeCell ref="B4:B7"/>
    <mergeCell ref="C4:D7"/>
    <mergeCell ref="F4:F7"/>
    <mergeCell ref="G4:G7"/>
    <mergeCell ref="E4:E7"/>
  </mergeCells>
  <printOptions/>
  <pageMargins left="0.46" right="0.26" top="0.45" bottom="0.4" header="0.22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Шавкунова</cp:lastModifiedBy>
  <cp:lastPrinted>2013-11-06T11:42:18Z</cp:lastPrinted>
  <dcterms:created xsi:type="dcterms:W3CDTF">1996-10-08T23:32:33Z</dcterms:created>
  <dcterms:modified xsi:type="dcterms:W3CDTF">2014-01-10T04:24:18Z</dcterms:modified>
  <cp:category/>
  <cp:version/>
  <cp:contentType/>
  <cp:contentStatus/>
</cp:coreProperties>
</file>