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 1" sheetId="1" r:id="rId1"/>
  </sheets>
  <definedNames>
    <definedName name="_xlnm._FilterDatabase" localSheetId="0" hidden="1">'Лист 1'!$A$7:$I$98</definedName>
    <definedName name="_xlnm.Print_Area" localSheetId="0">'Лист 1'!$A$1:$I$98</definedName>
  </definedNames>
  <calcPr fullCalcOnLoad="1"/>
</workbook>
</file>

<file path=xl/sharedStrings.xml><?xml version="1.0" encoding="utf-8"?>
<sst xmlns="http://schemas.openxmlformats.org/spreadsheetml/2006/main" count="356" uniqueCount="112">
  <si>
    <t>№ п/п</t>
  </si>
  <si>
    <t>Адрес МКД</t>
  </si>
  <si>
    <t>Форма собственности</t>
  </si>
  <si>
    <t>Год постройки</t>
  </si>
  <si>
    <t>Стоимость капитального ремонта, руб.</t>
  </si>
  <si>
    <t>Наименование обслуживающей организации</t>
  </si>
  <si>
    <t>Смешанная</t>
  </si>
  <si>
    <t>ООО "Жилремсервис"</t>
  </si>
  <si>
    <t>вид работ</t>
  </si>
  <si>
    <t>Доля софинансирования муниципального образования "Город Томск"</t>
  </si>
  <si>
    <t xml:space="preserve">всего
</t>
  </si>
  <si>
    <t>ул. Крылова, 23/1</t>
  </si>
  <si>
    <t>2013 год</t>
  </si>
  <si>
    <t>2014 год</t>
  </si>
  <si>
    <t>2015 год</t>
  </si>
  <si>
    <t>пер. Базарный, 2</t>
  </si>
  <si>
    <t>ул. Сибирская, 2</t>
  </si>
  <si>
    <t xml:space="preserve">ул. Сибирская, 40 </t>
  </si>
  <si>
    <t xml:space="preserve">Доля софинансирования собственников МКД 
</t>
  </si>
  <si>
    <t>ул. Алтайская, 16</t>
  </si>
  <si>
    <t xml:space="preserve">ул. Елизаровых, 46 </t>
  </si>
  <si>
    <t>ул. Гоголя, 43</t>
  </si>
  <si>
    <t>ул. М.Горького, 6</t>
  </si>
  <si>
    <t>ул. Татарская, 42а</t>
  </si>
  <si>
    <t>ООО "Компания Союз"</t>
  </si>
  <si>
    <t>ул. Татарская, 29</t>
  </si>
  <si>
    <t>ул.Источная, 17</t>
  </si>
  <si>
    <t>ул. М.Горького, 37</t>
  </si>
  <si>
    <t>ул. М.Горького, 14</t>
  </si>
  <si>
    <t>ул. М.Горького, 12</t>
  </si>
  <si>
    <t>ул. Татарская, 1</t>
  </si>
  <si>
    <t>ул. Источная, 43</t>
  </si>
  <si>
    <t>ул. Алтайская, 108</t>
  </si>
  <si>
    <t>ул. Некрасова, 42</t>
  </si>
  <si>
    <t>ул. Герцена, 40</t>
  </si>
  <si>
    <t>ул. М.Горького, 13/1</t>
  </si>
  <si>
    <t>ул. Алтайская, 29</t>
  </si>
  <si>
    <t>пер. Комсомольский, 4</t>
  </si>
  <si>
    <t>ул. М.Горького, 13</t>
  </si>
  <si>
    <t>ул. Алтайская, 15</t>
  </si>
  <si>
    <t>ул. М.Джалиля, 9</t>
  </si>
  <si>
    <t>ул. М.Горького, 43</t>
  </si>
  <si>
    <t>ул. Источная, 30</t>
  </si>
  <si>
    <t>пер. Кононова, 5</t>
  </si>
  <si>
    <t>ул. М.Горького, 40</t>
  </si>
  <si>
    <t>ул. Татарская, 10</t>
  </si>
  <si>
    <t>пер. Кононова, 7</t>
  </si>
  <si>
    <t>ул. Алтайская, 14</t>
  </si>
  <si>
    <t>ул. Сибирская, 2б</t>
  </si>
  <si>
    <t>ул. Красноармейская, 21</t>
  </si>
  <si>
    <t>ул. Советская, 13</t>
  </si>
  <si>
    <t>ул. Красноармейская, 59</t>
  </si>
  <si>
    <t>пер. Комсомольский, 12</t>
  </si>
  <si>
    <t>ул. Сибирская, 34/4</t>
  </si>
  <si>
    <t>ул. Красноармейская, 51а</t>
  </si>
  <si>
    <t>ул. Сибирская, 2а</t>
  </si>
  <si>
    <t>ул. Алтайская, 7</t>
  </si>
  <si>
    <t>ул. Алтайская, 11/1</t>
  </si>
  <si>
    <t>ул. Заливная, 26</t>
  </si>
  <si>
    <t>ул. М.Джалиля, 36</t>
  </si>
  <si>
    <t>ул. М.Джалиля, 15</t>
  </si>
  <si>
    <t>ул. М.Джалиля, 19</t>
  </si>
  <si>
    <t>ул. Татарская, 50</t>
  </si>
  <si>
    <t>ул. М.Джалиля, 8</t>
  </si>
  <si>
    <t>пер. Плеханова, 34</t>
  </si>
  <si>
    <t>ул. М.Горького, 29</t>
  </si>
  <si>
    <t>ул. Татарская, 3а</t>
  </si>
  <si>
    <t>ул. М.Джалиля, 21/1</t>
  </si>
  <si>
    <t>ул. Заливная, 14</t>
  </si>
  <si>
    <t>ул. М.Горького, 56</t>
  </si>
  <si>
    <t>ул. М.Горького, 10</t>
  </si>
  <si>
    <t>ул. Татарская, 33/1</t>
  </si>
  <si>
    <t>ул. М.Горького, 28</t>
  </si>
  <si>
    <t>ул. Трифонова, 15</t>
  </si>
  <si>
    <t>ул. Алтайская, 35/1</t>
  </si>
  <si>
    <t xml:space="preserve">выборочный капитальный ремонт </t>
  </si>
  <si>
    <t>УМП "Муниципальная УК"</t>
  </si>
  <si>
    <t>до 1917</t>
  </si>
  <si>
    <t>ул. Красноармейская, 51</t>
  </si>
  <si>
    <t>ул. Петропавловская, 26/1</t>
  </si>
  <si>
    <t>пер. Плеханова, 32</t>
  </si>
  <si>
    <t>ул. Красноармейская,62</t>
  </si>
  <si>
    <t>ул. Сибирская, 34/7</t>
  </si>
  <si>
    <t>ул. Петропавловская, 7</t>
  </si>
  <si>
    <t>Перечень многоквартирных домов Советского района города Томска, 
в отношении которых планируется проведение работ по капитальному  ремонту в 2013-2015 годах</t>
  </si>
  <si>
    <t>ул. Тверская, 13</t>
  </si>
  <si>
    <t>ул. Красноармейская. 45</t>
  </si>
  <si>
    <t>пер. Аптекарский, 8</t>
  </si>
  <si>
    <t>пр. Фрунзе, 21</t>
  </si>
  <si>
    <t>пр.Александровский, 18</t>
  </si>
  <si>
    <t>пр. Александровский, 18/1</t>
  </si>
  <si>
    <t>пер. Комсомольский, 14</t>
  </si>
  <si>
    <t>ООО "УК Стройсоюз"</t>
  </si>
  <si>
    <t>ул. М.Джалиля, 27</t>
  </si>
  <si>
    <t>ИТОГО по 2013 году :</t>
  </si>
  <si>
    <t xml:space="preserve">ул. М.Горького, 25   </t>
  </si>
  <si>
    <t>ул. Источная, 24</t>
  </si>
  <si>
    <t>выборочный капитальный ремонт,  изготовление ПСД</t>
  </si>
  <si>
    <t>ИТОГО по 2014 году :</t>
  </si>
  <si>
    <t>ИТОГО по 2015 году :</t>
  </si>
  <si>
    <t>ул. Татарская, 8</t>
  </si>
  <si>
    <t>ул. Алтайская, 153а</t>
  </si>
  <si>
    <t xml:space="preserve">выборочный капитальный ремонт, изготовление ПСД </t>
  </si>
  <si>
    <t>ул. С.Щедрина, 43</t>
  </si>
  <si>
    <t>ул. Л.Толстого, 46А</t>
  </si>
  <si>
    <r>
      <t xml:space="preserve"> УМП </t>
    </r>
    <r>
      <rPr>
        <b/>
        <sz val="10"/>
        <rFont val="Times New Roman"/>
        <family val="1"/>
      </rPr>
      <t>"</t>
    </r>
    <r>
      <rPr>
        <sz val="10"/>
        <rFont val="Times New Roman"/>
        <family val="1"/>
      </rPr>
      <t>Муниц.УК"</t>
    </r>
  </si>
  <si>
    <t>ул. Лебедева, 102 а</t>
  </si>
  <si>
    <t>ул. Гагарина, 52</t>
  </si>
  <si>
    <t>ул. Енисейская, 4</t>
  </si>
  <si>
    <t>ИТОГО 83 МКД:</t>
  </si>
  <si>
    <t>ООО "УК "Кировский массив"</t>
  </si>
  <si>
    <t>Приложение 3 к постановлению администрации Города Томска 
от 30.12.2013 № 1543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</si>
</sst>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;[Red]#,##0.00_р_.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[$-419]mmmm\ yyyy;@"/>
    <numFmt numFmtId="187" formatCode="mmm/yyyy"/>
  </numFmts>
  <fonts count="2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9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53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11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" fontId="2" fillId="24" borderId="10" xfId="0" applyNumberFormat="1" applyFont="1" applyFill="1" applyBorder="1" applyAlignment="1">
      <alignment horizontal="center" vertical="center" wrapText="1"/>
    </xf>
    <xf numFmtId="3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/>
    </xf>
    <xf numFmtId="1" fontId="2" fillId="24" borderId="10" xfId="53" applyNumberFormat="1" applyFont="1" applyFill="1" applyBorder="1" applyAlignment="1">
      <alignment horizontal="center" vertical="center"/>
      <protection/>
    </xf>
    <xf numFmtId="0" fontId="2" fillId="24" borderId="11" xfId="0" applyFont="1" applyFill="1" applyBorder="1" applyAlignment="1">
      <alignment horizontal="center" vertical="center"/>
    </xf>
    <xf numFmtId="1" fontId="2" fillId="24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11" borderId="0" xfId="0" applyFont="1" applyFill="1" applyAlignment="1">
      <alignment/>
    </xf>
    <xf numFmtId="0" fontId="2" fillId="25" borderId="0" xfId="0" applyFont="1" applyFill="1" applyAlignment="1">
      <alignment/>
    </xf>
    <xf numFmtId="0" fontId="2" fillId="2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3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24" borderId="11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1" fontId="2" fillId="24" borderId="10" xfId="0" applyNumberFormat="1" applyFont="1" applyFill="1" applyBorder="1" applyAlignment="1">
      <alignment horizontal="center" vertical="center" wrapText="1"/>
    </xf>
    <xf numFmtId="4" fontId="1" fillId="24" borderId="10" xfId="0" applyNumberFormat="1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3" fontId="1" fillId="24" borderId="12" xfId="0" applyNumberFormat="1" applyFont="1" applyFill="1" applyBorder="1" applyAlignment="1">
      <alignment horizontal="center" vertical="center" wrapText="1"/>
    </xf>
    <xf numFmtId="3" fontId="1" fillId="24" borderId="13" xfId="0" applyNumberFormat="1" applyFont="1" applyFill="1" applyBorder="1" applyAlignment="1">
      <alignment horizontal="center" vertical="center" wrapText="1"/>
    </xf>
    <xf numFmtId="3" fontId="1" fillId="24" borderId="1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3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7" xfId="0" applyFont="1" applyBorder="1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"/>
  <sheetViews>
    <sheetView tabSelected="1" view="pageBreakPreview" zoomScale="75" zoomScaleSheetLayoutView="75" zoomScalePageLayoutView="0" workbookViewId="0" topLeftCell="C1">
      <selection activeCell="F1" sqref="F1:I1"/>
    </sheetView>
  </sheetViews>
  <sheetFormatPr defaultColWidth="9.140625" defaultRowHeight="12.75"/>
  <cols>
    <col min="1" max="1" width="6.7109375" style="5" customWidth="1"/>
    <col min="2" max="2" width="29.421875" style="18" customWidth="1"/>
    <col min="3" max="3" width="13.00390625" style="4" customWidth="1"/>
    <col min="4" max="4" width="9.28125" style="6" customWidth="1"/>
    <col min="5" max="5" width="52.57421875" style="7" customWidth="1"/>
    <col min="6" max="6" width="20.00390625" style="4" customWidth="1"/>
    <col min="7" max="7" width="14.7109375" style="4" customWidth="1"/>
    <col min="8" max="8" width="17.140625" style="4" customWidth="1"/>
    <col min="9" max="9" width="32.421875" style="4" customWidth="1"/>
  </cols>
  <sheetData>
    <row r="1" spans="1:9" s="32" customFormat="1" ht="43.5" customHeight="1">
      <c r="A1" s="28"/>
      <c r="B1" s="29"/>
      <c r="C1" s="30"/>
      <c r="D1" s="31"/>
      <c r="E1" s="14"/>
      <c r="F1" s="62" t="s">
        <v>111</v>
      </c>
      <c r="G1" s="62"/>
      <c r="H1" s="62"/>
      <c r="I1" s="62"/>
    </row>
    <row r="2" spans="1:9" s="32" customFormat="1" ht="12.75" customHeight="1">
      <c r="A2" s="63" t="s">
        <v>84</v>
      </c>
      <c r="B2" s="64"/>
      <c r="C2" s="64"/>
      <c r="D2" s="64"/>
      <c r="E2" s="64"/>
      <c r="F2" s="64"/>
      <c r="G2" s="64"/>
      <c r="H2" s="64"/>
      <c r="I2" s="64"/>
    </row>
    <row r="3" spans="1:9" s="32" customFormat="1" ht="14.25" customHeight="1">
      <c r="A3" s="65"/>
      <c r="B3" s="65"/>
      <c r="C3" s="65"/>
      <c r="D3" s="65"/>
      <c r="E3" s="65"/>
      <c r="F3" s="65"/>
      <c r="G3" s="65"/>
      <c r="H3" s="65"/>
      <c r="I3" s="65"/>
    </row>
    <row r="4" spans="1:9" s="33" customFormat="1" ht="21" customHeight="1">
      <c r="A4" s="66" t="s">
        <v>0</v>
      </c>
      <c r="B4" s="67" t="s">
        <v>1</v>
      </c>
      <c r="C4" s="49" t="s">
        <v>2</v>
      </c>
      <c r="D4" s="68" t="s">
        <v>3</v>
      </c>
      <c r="E4" s="49" t="s">
        <v>8</v>
      </c>
      <c r="F4" s="46" t="s">
        <v>4</v>
      </c>
      <c r="G4" s="47"/>
      <c r="H4" s="48"/>
      <c r="I4" s="52" t="s">
        <v>5</v>
      </c>
    </row>
    <row r="5" spans="1:9" s="33" customFormat="1" ht="12.75">
      <c r="A5" s="66"/>
      <c r="B5" s="67"/>
      <c r="C5" s="50"/>
      <c r="D5" s="68"/>
      <c r="E5" s="50"/>
      <c r="F5" s="52" t="s">
        <v>10</v>
      </c>
      <c r="G5" s="52" t="s">
        <v>18</v>
      </c>
      <c r="H5" s="52" t="s">
        <v>9</v>
      </c>
      <c r="I5" s="52"/>
    </row>
    <row r="6" spans="1:9" s="33" customFormat="1" ht="12.75">
      <c r="A6" s="66"/>
      <c r="B6" s="67"/>
      <c r="C6" s="50"/>
      <c r="D6" s="68"/>
      <c r="E6" s="50"/>
      <c r="F6" s="52"/>
      <c r="G6" s="52"/>
      <c r="H6" s="52"/>
      <c r="I6" s="52"/>
    </row>
    <row r="7" spans="1:9" s="33" customFormat="1" ht="56.25" customHeight="1">
      <c r="A7" s="66"/>
      <c r="B7" s="67"/>
      <c r="C7" s="51"/>
      <c r="D7" s="68"/>
      <c r="E7" s="51"/>
      <c r="F7" s="52"/>
      <c r="G7" s="52"/>
      <c r="H7" s="52"/>
      <c r="I7" s="52"/>
    </row>
    <row r="8" spans="1:9" s="33" customFormat="1" ht="12.7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</row>
    <row r="9" spans="1:9" s="33" customFormat="1" ht="12.75">
      <c r="A9" s="53" t="s">
        <v>12</v>
      </c>
      <c r="B9" s="54"/>
      <c r="C9" s="54"/>
      <c r="D9" s="54"/>
      <c r="E9" s="54"/>
      <c r="F9" s="54"/>
      <c r="G9" s="54"/>
      <c r="H9" s="54"/>
      <c r="I9" s="55"/>
    </row>
    <row r="10" spans="1:9" s="34" customFormat="1" ht="12.75">
      <c r="A10" s="22">
        <v>1</v>
      </c>
      <c r="B10" s="23" t="s">
        <v>22</v>
      </c>
      <c r="C10" s="21" t="s">
        <v>6</v>
      </c>
      <c r="D10" s="24">
        <v>1890</v>
      </c>
      <c r="E10" s="21" t="s">
        <v>97</v>
      </c>
      <c r="F10" s="21">
        <v>681180.9</v>
      </c>
      <c r="G10" s="21">
        <v>6813</v>
      </c>
      <c r="H10" s="21">
        <f>F10-G10</f>
        <v>674367.9</v>
      </c>
      <c r="I10" s="16" t="s">
        <v>7</v>
      </c>
    </row>
    <row r="11" spans="1:9" s="34" customFormat="1" ht="12.75">
      <c r="A11" s="22">
        <v>2</v>
      </c>
      <c r="B11" s="23" t="s">
        <v>28</v>
      </c>
      <c r="C11" s="21" t="s">
        <v>6</v>
      </c>
      <c r="D11" s="25">
        <v>1898</v>
      </c>
      <c r="E11" s="21" t="s">
        <v>97</v>
      </c>
      <c r="F11" s="21">
        <v>130983</v>
      </c>
      <c r="G11" s="21">
        <v>1328</v>
      </c>
      <c r="H11" s="21">
        <v>129655</v>
      </c>
      <c r="I11" s="16" t="s">
        <v>7</v>
      </c>
    </row>
    <row r="12" spans="1:9" s="34" customFormat="1" ht="12.75">
      <c r="A12" s="22">
        <v>3</v>
      </c>
      <c r="B12" s="23" t="s">
        <v>48</v>
      </c>
      <c r="C12" s="21" t="s">
        <v>6</v>
      </c>
      <c r="D12" s="26">
        <v>1959</v>
      </c>
      <c r="E12" s="21" t="s">
        <v>97</v>
      </c>
      <c r="F12" s="21">
        <v>407571.01</v>
      </c>
      <c r="G12" s="21">
        <v>4065</v>
      </c>
      <c r="H12" s="21">
        <v>403506.01</v>
      </c>
      <c r="I12" s="16" t="s">
        <v>7</v>
      </c>
    </row>
    <row r="13" spans="1:9" s="34" customFormat="1" ht="12.75">
      <c r="A13" s="22">
        <v>4</v>
      </c>
      <c r="B13" s="23" t="s">
        <v>23</v>
      </c>
      <c r="C13" s="21" t="s">
        <v>6</v>
      </c>
      <c r="D13" s="24">
        <v>1900</v>
      </c>
      <c r="E13" s="21" t="s">
        <v>97</v>
      </c>
      <c r="F13" s="21">
        <v>480434.27</v>
      </c>
      <c r="G13" s="21">
        <v>4804.35</v>
      </c>
      <c r="H13" s="21">
        <f aca="true" t="shared" si="0" ref="H13:H73">F13-G13</f>
        <v>475629.92000000004</v>
      </c>
      <c r="I13" s="27" t="s">
        <v>7</v>
      </c>
    </row>
    <row r="14" spans="1:9" s="34" customFormat="1" ht="12.75">
      <c r="A14" s="38">
        <v>5</v>
      </c>
      <c r="B14" s="39" t="s">
        <v>108</v>
      </c>
      <c r="C14" s="17" t="s">
        <v>6</v>
      </c>
      <c r="D14" s="40">
        <v>1978</v>
      </c>
      <c r="E14" s="17" t="s">
        <v>97</v>
      </c>
      <c r="F14" s="17">
        <v>752781.15</v>
      </c>
      <c r="G14" s="17">
        <v>7674.9</v>
      </c>
      <c r="H14" s="17">
        <f>F14-G14</f>
        <v>745106.25</v>
      </c>
      <c r="I14" s="41" t="s">
        <v>110</v>
      </c>
    </row>
    <row r="15" spans="1:9" s="34" customFormat="1" ht="12.75">
      <c r="A15" s="38">
        <v>6</v>
      </c>
      <c r="B15" s="39" t="s">
        <v>29</v>
      </c>
      <c r="C15" s="17" t="s">
        <v>6</v>
      </c>
      <c r="D15" s="42">
        <v>1917</v>
      </c>
      <c r="E15" s="17" t="s">
        <v>97</v>
      </c>
      <c r="F15" s="17">
        <v>169087.13</v>
      </c>
      <c r="G15" s="17">
        <v>1681</v>
      </c>
      <c r="H15" s="17">
        <v>167406.13</v>
      </c>
      <c r="I15" s="41" t="s">
        <v>7</v>
      </c>
    </row>
    <row r="16" spans="1:9" s="34" customFormat="1" ht="12.75">
      <c r="A16" s="38">
        <v>7</v>
      </c>
      <c r="B16" s="39" t="s">
        <v>26</v>
      </c>
      <c r="C16" s="17" t="s">
        <v>6</v>
      </c>
      <c r="D16" s="42">
        <v>1931</v>
      </c>
      <c r="E16" s="17" t="s">
        <v>97</v>
      </c>
      <c r="F16" s="17">
        <v>1086825.78</v>
      </c>
      <c r="G16" s="17">
        <v>10869</v>
      </c>
      <c r="H16" s="17">
        <f t="shared" si="0"/>
        <v>1075956.78</v>
      </c>
      <c r="I16" s="43" t="s">
        <v>7</v>
      </c>
    </row>
    <row r="17" spans="1:9" s="34" customFormat="1" ht="12.75">
      <c r="A17" s="38">
        <v>8</v>
      </c>
      <c r="B17" s="39" t="s">
        <v>30</v>
      </c>
      <c r="C17" s="17" t="s">
        <v>6</v>
      </c>
      <c r="D17" s="42">
        <v>1897</v>
      </c>
      <c r="E17" s="17" t="s">
        <v>97</v>
      </c>
      <c r="F17" s="17">
        <v>4784463.71</v>
      </c>
      <c r="G17" s="17">
        <v>47845</v>
      </c>
      <c r="H17" s="17">
        <v>4736618.71</v>
      </c>
      <c r="I17" s="41" t="s">
        <v>7</v>
      </c>
    </row>
    <row r="18" spans="1:9" s="34" customFormat="1" ht="12.75">
      <c r="A18" s="38">
        <v>9</v>
      </c>
      <c r="B18" s="39" t="s">
        <v>25</v>
      </c>
      <c r="C18" s="17" t="s">
        <v>6</v>
      </c>
      <c r="D18" s="42">
        <v>1898</v>
      </c>
      <c r="E18" s="17" t="s">
        <v>97</v>
      </c>
      <c r="F18" s="17">
        <v>326947.01</v>
      </c>
      <c r="G18" s="17">
        <v>3264</v>
      </c>
      <c r="H18" s="17">
        <f>F18-G18</f>
        <v>323683.01</v>
      </c>
      <c r="I18" s="41" t="s">
        <v>7</v>
      </c>
    </row>
    <row r="19" spans="1:9" s="35" customFormat="1" ht="12.75">
      <c r="A19" s="38">
        <v>10</v>
      </c>
      <c r="B19" s="39" t="s">
        <v>55</v>
      </c>
      <c r="C19" s="17" t="s">
        <v>6</v>
      </c>
      <c r="D19" s="40">
        <v>1959</v>
      </c>
      <c r="E19" s="17" t="s">
        <v>75</v>
      </c>
      <c r="F19" s="17">
        <v>108250.32</v>
      </c>
      <c r="G19" s="17">
        <v>1072</v>
      </c>
      <c r="H19" s="17">
        <f t="shared" si="0"/>
        <v>107178.32</v>
      </c>
      <c r="I19" s="41" t="s">
        <v>7</v>
      </c>
    </row>
    <row r="20" spans="1:9" s="35" customFormat="1" ht="12.75">
      <c r="A20" s="38">
        <v>11</v>
      </c>
      <c r="B20" s="39" t="s">
        <v>74</v>
      </c>
      <c r="C20" s="17" t="s">
        <v>6</v>
      </c>
      <c r="D20" s="40">
        <v>1958</v>
      </c>
      <c r="E20" s="17" t="s">
        <v>75</v>
      </c>
      <c r="F20" s="17">
        <v>112604.59</v>
      </c>
      <c r="G20" s="17">
        <v>1115</v>
      </c>
      <c r="H20" s="17">
        <f t="shared" si="0"/>
        <v>111489.59</v>
      </c>
      <c r="I20" s="41" t="s">
        <v>7</v>
      </c>
    </row>
    <row r="21" spans="1:9" s="35" customFormat="1" ht="12.75">
      <c r="A21" s="38">
        <v>12</v>
      </c>
      <c r="B21" s="39" t="s">
        <v>63</v>
      </c>
      <c r="C21" s="17" t="s">
        <v>6</v>
      </c>
      <c r="D21" s="40">
        <v>1981</v>
      </c>
      <c r="E21" s="17" t="s">
        <v>75</v>
      </c>
      <c r="F21" s="17">
        <v>38218.23</v>
      </c>
      <c r="G21" s="17">
        <v>379</v>
      </c>
      <c r="H21" s="17">
        <f t="shared" si="0"/>
        <v>37839.23</v>
      </c>
      <c r="I21" s="41" t="s">
        <v>7</v>
      </c>
    </row>
    <row r="22" spans="1:9" s="35" customFormat="1" ht="12.75">
      <c r="A22" s="38">
        <v>13</v>
      </c>
      <c r="B22" s="39" t="s">
        <v>62</v>
      </c>
      <c r="C22" s="17" t="s">
        <v>6</v>
      </c>
      <c r="D22" s="40" t="s">
        <v>77</v>
      </c>
      <c r="E22" s="17" t="s">
        <v>75</v>
      </c>
      <c r="F22" s="17">
        <v>72071.06</v>
      </c>
      <c r="G22" s="17">
        <v>714</v>
      </c>
      <c r="H22" s="17">
        <f t="shared" si="0"/>
        <v>71357.06</v>
      </c>
      <c r="I22" s="41" t="s">
        <v>7</v>
      </c>
    </row>
    <row r="23" spans="1:9" s="36" customFormat="1" ht="12.75">
      <c r="A23" s="38">
        <v>14</v>
      </c>
      <c r="B23" s="39" t="s">
        <v>38</v>
      </c>
      <c r="C23" s="17" t="s">
        <v>6</v>
      </c>
      <c r="D23" s="40">
        <v>1886</v>
      </c>
      <c r="E23" s="17" t="s">
        <v>75</v>
      </c>
      <c r="F23" s="17">
        <v>89218.68</v>
      </c>
      <c r="G23" s="17">
        <v>884</v>
      </c>
      <c r="H23" s="17">
        <f t="shared" si="0"/>
        <v>88334.68</v>
      </c>
      <c r="I23" s="41" t="s">
        <v>7</v>
      </c>
    </row>
    <row r="24" spans="1:9" s="36" customFormat="1" ht="12.75">
      <c r="A24" s="38">
        <v>15</v>
      </c>
      <c r="B24" s="39" t="s">
        <v>61</v>
      </c>
      <c r="C24" s="17" t="s">
        <v>6</v>
      </c>
      <c r="D24" s="40">
        <v>1908</v>
      </c>
      <c r="E24" s="17" t="s">
        <v>75</v>
      </c>
      <c r="F24" s="17">
        <v>181610.52</v>
      </c>
      <c r="G24" s="17">
        <v>1817</v>
      </c>
      <c r="H24" s="17">
        <v>179793.52</v>
      </c>
      <c r="I24" s="41" t="s">
        <v>7</v>
      </c>
    </row>
    <row r="25" spans="1:9" s="35" customFormat="1" ht="12.75">
      <c r="A25" s="38">
        <v>16</v>
      </c>
      <c r="B25" s="39" t="s">
        <v>60</v>
      </c>
      <c r="C25" s="17" t="s">
        <v>6</v>
      </c>
      <c r="D25" s="40">
        <v>1898</v>
      </c>
      <c r="E25" s="17" t="s">
        <v>75</v>
      </c>
      <c r="F25" s="17">
        <v>115606.02</v>
      </c>
      <c r="G25" s="17">
        <v>1145</v>
      </c>
      <c r="H25" s="17">
        <f t="shared" si="0"/>
        <v>114461.02</v>
      </c>
      <c r="I25" s="41" t="s">
        <v>7</v>
      </c>
    </row>
    <row r="26" spans="1:9" s="35" customFormat="1" ht="12.75">
      <c r="A26" s="38">
        <v>17</v>
      </c>
      <c r="B26" s="39" t="s">
        <v>40</v>
      </c>
      <c r="C26" s="17" t="s">
        <v>6</v>
      </c>
      <c r="D26" s="40">
        <v>1905</v>
      </c>
      <c r="E26" s="17" t="s">
        <v>75</v>
      </c>
      <c r="F26" s="17">
        <v>117143.63</v>
      </c>
      <c r="G26" s="17">
        <v>1160</v>
      </c>
      <c r="H26" s="17">
        <f t="shared" si="0"/>
        <v>115983.63</v>
      </c>
      <c r="I26" s="41" t="s">
        <v>7</v>
      </c>
    </row>
    <row r="27" spans="1:9" s="35" customFormat="1" ht="12.75">
      <c r="A27" s="38">
        <v>18</v>
      </c>
      <c r="B27" s="39" t="s">
        <v>59</v>
      </c>
      <c r="C27" s="17" t="s">
        <v>6</v>
      </c>
      <c r="D27" s="40">
        <v>1902</v>
      </c>
      <c r="E27" s="17" t="s">
        <v>75</v>
      </c>
      <c r="F27" s="17">
        <v>78191.95</v>
      </c>
      <c r="G27" s="17">
        <v>782</v>
      </c>
      <c r="H27" s="17">
        <f t="shared" si="0"/>
        <v>77409.95</v>
      </c>
      <c r="I27" s="41" t="s">
        <v>7</v>
      </c>
    </row>
    <row r="28" spans="1:9" s="36" customFormat="1" ht="12.75">
      <c r="A28" s="38">
        <v>19</v>
      </c>
      <c r="B28" s="39" t="s">
        <v>50</v>
      </c>
      <c r="C28" s="17" t="s">
        <v>6</v>
      </c>
      <c r="D28" s="40">
        <v>1917</v>
      </c>
      <c r="E28" s="17" t="s">
        <v>75</v>
      </c>
      <c r="F28" s="17">
        <v>26927.91</v>
      </c>
      <c r="G28" s="17">
        <v>270</v>
      </c>
      <c r="H28" s="17">
        <f t="shared" si="0"/>
        <v>26657.91</v>
      </c>
      <c r="I28" s="41" t="s">
        <v>7</v>
      </c>
    </row>
    <row r="29" spans="1:9" s="36" customFormat="1" ht="12.75">
      <c r="A29" s="38">
        <v>20</v>
      </c>
      <c r="B29" s="39" t="s">
        <v>70</v>
      </c>
      <c r="C29" s="17" t="s">
        <v>6</v>
      </c>
      <c r="D29" s="40">
        <v>1890</v>
      </c>
      <c r="E29" s="17" t="s">
        <v>75</v>
      </c>
      <c r="F29" s="17">
        <v>90948.28</v>
      </c>
      <c r="G29" s="17">
        <v>910</v>
      </c>
      <c r="H29" s="17">
        <f t="shared" si="0"/>
        <v>90038.28</v>
      </c>
      <c r="I29" s="41" t="s">
        <v>7</v>
      </c>
    </row>
    <row r="30" spans="1:9" s="36" customFormat="1" ht="12.75">
      <c r="A30" s="38">
        <v>21</v>
      </c>
      <c r="B30" s="39" t="s">
        <v>35</v>
      </c>
      <c r="C30" s="17" t="s">
        <v>6</v>
      </c>
      <c r="D30" s="40">
        <v>1886</v>
      </c>
      <c r="E30" s="17" t="s">
        <v>75</v>
      </c>
      <c r="F30" s="17">
        <v>72782.77</v>
      </c>
      <c r="G30" s="17">
        <v>721</v>
      </c>
      <c r="H30" s="17">
        <f t="shared" si="0"/>
        <v>72061.77</v>
      </c>
      <c r="I30" s="41" t="s">
        <v>7</v>
      </c>
    </row>
    <row r="31" spans="1:9" s="36" customFormat="1" ht="12.75">
      <c r="A31" s="38">
        <v>22</v>
      </c>
      <c r="B31" s="39" t="s">
        <v>41</v>
      </c>
      <c r="C31" s="17" t="s">
        <v>6</v>
      </c>
      <c r="D31" s="40">
        <v>1897</v>
      </c>
      <c r="E31" s="17" t="s">
        <v>75</v>
      </c>
      <c r="F31" s="17">
        <v>95130.91</v>
      </c>
      <c r="G31" s="17">
        <v>952</v>
      </c>
      <c r="H31" s="17">
        <f t="shared" si="0"/>
        <v>94178.91</v>
      </c>
      <c r="I31" s="41" t="s">
        <v>7</v>
      </c>
    </row>
    <row r="32" spans="1:9" s="36" customFormat="1" ht="12.75">
      <c r="A32" s="38">
        <v>23</v>
      </c>
      <c r="B32" s="39" t="s">
        <v>72</v>
      </c>
      <c r="C32" s="17" t="s">
        <v>6</v>
      </c>
      <c r="D32" s="40" t="s">
        <v>77</v>
      </c>
      <c r="E32" s="17" t="s">
        <v>75</v>
      </c>
      <c r="F32" s="17">
        <v>95415.05</v>
      </c>
      <c r="G32" s="17">
        <v>955</v>
      </c>
      <c r="H32" s="17">
        <f t="shared" si="0"/>
        <v>94460.05</v>
      </c>
      <c r="I32" s="41" t="s">
        <v>7</v>
      </c>
    </row>
    <row r="33" spans="1:9" s="36" customFormat="1" ht="12.75">
      <c r="A33" s="38">
        <v>24</v>
      </c>
      <c r="B33" s="39" t="s">
        <v>100</v>
      </c>
      <c r="C33" s="17" t="s">
        <v>6</v>
      </c>
      <c r="D33" s="40">
        <v>1890</v>
      </c>
      <c r="E33" s="17" t="s">
        <v>75</v>
      </c>
      <c r="F33" s="17">
        <v>109597.36</v>
      </c>
      <c r="G33" s="17">
        <v>1096</v>
      </c>
      <c r="H33" s="17">
        <f t="shared" si="0"/>
        <v>108501.36</v>
      </c>
      <c r="I33" s="41" t="s">
        <v>7</v>
      </c>
    </row>
    <row r="34" spans="1:9" s="36" customFormat="1" ht="12.75">
      <c r="A34" s="38">
        <v>25</v>
      </c>
      <c r="B34" s="39" t="s">
        <v>65</v>
      </c>
      <c r="C34" s="17" t="s">
        <v>6</v>
      </c>
      <c r="D34" s="40">
        <v>1902</v>
      </c>
      <c r="E34" s="17" t="s">
        <v>75</v>
      </c>
      <c r="F34" s="17">
        <v>66885.3</v>
      </c>
      <c r="G34" s="17">
        <v>663</v>
      </c>
      <c r="H34" s="17">
        <f t="shared" si="0"/>
        <v>66222.3</v>
      </c>
      <c r="I34" s="41" t="s">
        <v>7</v>
      </c>
    </row>
    <row r="35" spans="1:9" s="36" customFormat="1" ht="12.75">
      <c r="A35" s="38">
        <v>26</v>
      </c>
      <c r="B35" s="39" t="s">
        <v>80</v>
      </c>
      <c r="C35" s="17" t="s">
        <v>6</v>
      </c>
      <c r="D35" s="40">
        <v>1892</v>
      </c>
      <c r="E35" s="17" t="s">
        <v>75</v>
      </c>
      <c r="F35" s="17">
        <v>48325.31</v>
      </c>
      <c r="G35" s="17">
        <v>479</v>
      </c>
      <c r="H35" s="17">
        <f t="shared" si="0"/>
        <v>47846.31</v>
      </c>
      <c r="I35" s="41" t="s">
        <v>7</v>
      </c>
    </row>
    <row r="36" spans="1:9" s="36" customFormat="1" ht="12.75">
      <c r="A36" s="38">
        <v>27</v>
      </c>
      <c r="B36" s="39" t="s">
        <v>53</v>
      </c>
      <c r="C36" s="17" t="s">
        <v>6</v>
      </c>
      <c r="D36" s="40">
        <v>1936</v>
      </c>
      <c r="E36" s="17" t="s">
        <v>75</v>
      </c>
      <c r="F36" s="17">
        <v>179851.1</v>
      </c>
      <c r="G36" s="17">
        <v>1799</v>
      </c>
      <c r="H36" s="17">
        <v>178052.1</v>
      </c>
      <c r="I36" s="41" t="s">
        <v>7</v>
      </c>
    </row>
    <row r="37" spans="1:9" s="36" customFormat="1" ht="12.75">
      <c r="A37" s="38">
        <v>28</v>
      </c>
      <c r="B37" s="39" t="s">
        <v>81</v>
      </c>
      <c r="C37" s="17" t="s">
        <v>6</v>
      </c>
      <c r="D37" s="40">
        <v>1907</v>
      </c>
      <c r="E37" s="17" t="s">
        <v>75</v>
      </c>
      <c r="F37" s="17">
        <v>46772.99</v>
      </c>
      <c r="G37" s="17">
        <v>468</v>
      </c>
      <c r="H37" s="17">
        <v>46304.99</v>
      </c>
      <c r="I37" s="41" t="s">
        <v>76</v>
      </c>
    </row>
    <row r="38" spans="1:9" s="36" customFormat="1" ht="12.75">
      <c r="A38" s="38">
        <v>29</v>
      </c>
      <c r="B38" s="39" t="s">
        <v>82</v>
      </c>
      <c r="C38" s="17" t="s">
        <v>6</v>
      </c>
      <c r="D38" s="40">
        <v>1900</v>
      </c>
      <c r="E38" s="17" t="s">
        <v>75</v>
      </c>
      <c r="F38" s="17">
        <v>130850.44</v>
      </c>
      <c r="G38" s="17">
        <v>1309</v>
      </c>
      <c r="H38" s="17">
        <f t="shared" si="0"/>
        <v>129541.44</v>
      </c>
      <c r="I38" s="41" t="s">
        <v>7</v>
      </c>
    </row>
    <row r="39" spans="1:9" s="36" customFormat="1" ht="12.75">
      <c r="A39" s="38">
        <v>30</v>
      </c>
      <c r="B39" s="39" t="s">
        <v>32</v>
      </c>
      <c r="C39" s="17" t="s">
        <v>6</v>
      </c>
      <c r="D39" s="40">
        <v>1953</v>
      </c>
      <c r="E39" s="17" t="s">
        <v>75</v>
      </c>
      <c r="F39" s="17">
        <v>111029.99</v>
      </c>
      <c r="G39" s="17">
        <v>1111</v>
      </c>
      <c r="H39" s="17">
        <f t="shared" si="0"/>
        <v>109918.99</v>
      </c>
      <c r="I39" s="41" t="s">
        <v>76</v>
      </c>
    </row>
    <row r="40" spans="1:9" s="36" customFormat="1" ht="12.75">
      <c r="A40" s="38">
        <v>31</v>
      </c>
      <c r="B40" s="39" t="s">
        <v>33</v>
      </c>
      <c r="C40" s="17" t="s">
        <v>6</v>
      </c>
      <c r="D40" s="40">
        <v>1956</v>
      </c>
      <c r="E40" s="17" t="s">
        <v>75</v>
      </c>
      <c r="F40" s="17">
        <v>72616.86</v>
      </c>
      <c r="G40" s="17">
        <v>727</v>
      </c>
      <c r="H40" s="17">
        <f t="shared" si="0"/>
        <v>71889.86</v>
      </c>
      <c r="I40" s="41" t="s">
        <v>76</v>
      </c>
    </row>
    <row r="41" spans="1:9" s="36" customFormat="1" ht="12.75">
      <c r="A41" s="38">
        <v>32</v>
      </c>
      <c r="B41" s="39" t="s">
        <v>67</v>
      </c>
      <c r="C41" s="17" t="s">
        <v>6</v>
      </c>
      <c r="D41" s="40">
        <v>1897</v>
      </c>
      <c r="E41" s="17" t="s">
        <v>75</v>
      </c>
      <c r="F41" s="17">
        <v>174254</v>
      </c>
      <c r="G41" s="17">
        <v>1743</v>
      </c>
      <c r="H41" s="17">
        <v>172511</v>
      </c>
      <c r="I41" s="41" t="s">
        <v>7</v>
      </c>
    </row>
    <row r="42" spans="1:9" s="36" customFormat="1" ht="12.75">
      <c r="A42" s="38">
        <v>33</v>
      </c>
      <c r="B42" s="39" t="s">
        <v>31</v>
      </c>
      <c r="C42" s="17" t="s">
        <v>6</v>
      </c>
      <c r="D42" s="40" t="s">
        <v>77</v>
      </c>
      <c r="E42" s="17" t="s">
        <v>75</v>
      </c>
      <c r="F42" s="17">
        <v>67875.39</v>
      </c>
      <c r="G42" s="17">
        <v>679</v>
      </c>
      <c r="H42" s="17">
        <f t="shared" si="0"/>
        <v>67196.39</v>
      </c>
      <c r="I42" s="41" t="s">
        <v>7</v>
      </c>
    </row>
    <row r="43" spans="1:9" s="36" customFormat="1" ht="12.75">
      <c r="A43" s="38">
        <v>34</v>
      </c>
      <c r="B43" s="39" t="s">
        <v>15</v>
      </c>
      <c r="C43" s="17" t="s">
        <v>6</v>
      </c>
      <c r="D43" s="40">
        <v>1959</v>
      </c>
      <c r="E43" s="17" t="s">
        <v>75</v>
      </c>
      <c r="F43" s="17">
        <v>154409.43</v>
      </c>
      <c r="G43" s="17">
        <v>1545</v>
      </c>
      <c r="H43" s="17">
        <f t="shared" si="0"/>
        <v>152864.43</v>
      </c>
      <c r="I43" s="41" t="s">
        <v>7</v>
      </c>
    </row>
    <row r="44" spans="1:9" s="36" customFormat="1" ht="12.75">
      <c r="A44" s="38">
        <v>35</v>
      </c>
      <c r="B44" s="39" t="s">
        <v>73</v>
      </c>
      <c r="C44" s="17" t="s">
        <v>6</v>
      </c>
      <c r="D44" s="40">
        <v>1917</v>
      </c>
      <c r="E44" s="17" t="s">
        <v>75</v>
      </c>
      <c r="F44" s="17">
        <v>44934.64</v>
      </c>
      <c r="G44" s="17">
        <v>450</v>
      </c>
      <c r="H44" s="17">
        <f t="shared" si="0"/>
        <v>44484.64</v>
      </c>
      <c r="I44" s="41" t="s">
        <v>7</v>
      </c>
    </row>
    <row r="45" spans="1:9" s="36" customFormat="1" ht="12.75">
      <c r="A45" s="38">
        <v>36</v>
      </c>
      <c r="B45" s="39" t="s">
        <v>42</v>
      </c>
      <c r="C45" s="17" t="s">
        <v>6</v>
      </c>
      <c r="D45" s="40">
        <v>1906</v>
      </c>
      <c r="E45" s="17" t="s">
        <v>75</v>
      </c>
      <c r="F45" s="17">
        <v>114995.61</v>
      </c>
      <c r="G45" s="17">
        <v>1150</v>
      </c>
      <c r="H45" s="17">
        <f t="shared" si="0"/>
        <v>113845.61</v>
      </c>
      <c r="I45" s="41" t="s">
        <v>7</v>
      </c>
    </row>
    <row r="46" spans="1:9" s="36" customFormat="1" ht="12.75">
      <c r="A46" s="38">
        <v>37</v>
      </c>
      <c r="B46" s="39" t="s">
        <v>66</v>
      </c>
      <c r="C46" s="17" t="s">
        <v>6</v>
      </c>
      <c r="D46" s="40" t="s">
        <v>77</v>
      </c>
      <c r="E46" s="17" t="s">
        <v>75</v>
      </c>
      <c r="F46" s="17">
        <v>77095.34</v>
      </c>
      <c r="G46" s="17">
        <v>771</v>
      </c>
      <c r="H46" s="17">
        <f t="shared" si="0"/>
        <v>76324.34</v>
      </c>
      <c r="I46" s="41" t="s">
        <v>7</v>
      </c>
    </row>
    <row r="47" spans="1:9" s="36" customFormat="1" ht="12.75">
      <c r="A47" s="38">
        <v>38</v>
      </c>
      <c r="B47" s="39" t="s">
        <v>54</v>
      </c>
      <c r="C47" s="17" t="s">
        <v>6</v>
      </c>
      <c r="D47" s="40">
        <v>1896</v>
      </c>
      <c r="E47" s="17" t="s">
        <v>75</v>
      </c>
      <c r="F47" s="17">
        <v>100062.86</v>
      </c>
      <c r="G47" s="17">
        <v>1001</v>
      </c>
      <c r="H47" s="17">
        <f t="shared" si="0"/>
        <v>99061.86</v>
      </c>
      <c r="I47" s="41" t="s">
        <v>7</v>
      </c>
    </row>
    <row r="48" spans="1:9" s="36" customFormat="1" ht="12.75">
      <c r="A48" s="38">
        <v>39</v>
      </c>
      <c r="B48" s="39" t="s">
        <v>45</v>
      </c>
      <c r="C48" s="17" t="s">
        <v>6</v>
      </c>
      <c r="D48" s="40">
        <v>1917</v>
      </c>
      <c r="E48" s="17" t="s">
        <v>75</v>
      </c>
      <c r="F48" s="17">
        <v>94011.2</v>
      </c>
      <c r="G48" s="17">
        <v>941</v>
      </c>
      <c r="H48" s="17">
        <f t="shared" si="0"/>
        <v>93070.2</v>
      </c>
      <c r="I48" s="41" t="s">
        <v>7</v>
      </c>
    </row>
    <row r="49" spans="1:9" s="36" customFormat="1" ht="12.75">
      <c r="A49" s="38">
        <v>40</v>
      </c>
      <c r="B49" s="39" t="s">
        <v>49</v>
      </c>
      <c r="C49" s="17" t="s">
        <v>6</v>
      </c>
      <c r="D49" s="40">
        <v>1892</v>
      </c>
      <c r="E49" s="17" t="s">
        <v>75</v>
      </c>
      <c r="F49" s="17">
        <v>105022.85</v>
      </c>
      <c r="G49" s="17">
        <v>1051</v>
      </c>
      <c r="H49" s="17">
        <f t="shared" si="0"/>
        <v>103971.85</v>
      </c>
      <c r="I49" s="41" t="s">
        <v>7</v>
      </c>
    </row>
    <row r="50" spans="1:9" s="36" customFormat="1" ht="12.75">
      <c r="A50" s="38">
        <v>41</v>
      </c>
      <c r="B50" s="39" t="s">
        <v>71</v>
      </c>
      <c r="C50" s="17" t="s">
        <v>6</v>
      </c>
      <c r="D50" s="40">
        <v>1900</v>
      </c>
      <c r="E50" s="17" t="s">
        <v>75</v>
      </c>
      <c r="F50" s="17">
        <v>44018.29</v>
      </c>
      <c r="G50" s="17">
        <v>436</v>
      </c>
      <c r="H50" s="17">
        <v>43582.29</v>
      </c>
      <c r="I50" s="41" t="s">
        <v>7</v>
      </c>
    </row>
    <row r="51" spans="1:9" s="36" customFormat="1" ht="12.75">
      <c r="A51" s="38">
        <v>42</v>
      </c>
      <c r="B51" s="39" t="s">
        <v>78</v>
      </c>
      <c r="C51" s="17" t="s">
        <v>6</v>
      </c>
      <c r="D51" s="40">
        <v>1896</v>
      </c>
      <c r="E51" s="17" t="s">
        <v>75</v>
      </c>
      <c r="F51" s="17">
        <v>89355.27</v>
      </c>
      <c r="G51" s="17">
        <v>894</v>
      </c>
      <c r="H51" s="17">
        <f t="shared" si="0"/>
        <v>88461.27</v>
      </c>
      <c r="I51" s="41" t="s">
        <v>7</v>
      </c>
    </row>
    <row r="52" spans="1:9" s="36" customFormat="1" ht="12.75">
      <c r="A52" s="38">
        <v>43</v>
      </c>
      <c r="B52" s="39" t="s">
        <v>51</v>
      </c>
      <c r="C52" s="17" t="s">
        <v>6</v>
      </c>
      <c r="D52" s="40">
        <v>1886</v>
      </c>
      <c r="E52" s="17" t="s">
        <v>75</v>
      </c>
      <c r="F52" s="17">
        <v>147463.94</v>
      </c>
      <c r="G52" s="17">
        <v>1475</v>
      </c>
      <c r="H52" s="17">
        <f t="shared" si="0"/>
        <v>145988.94</v>
      </c>
      <c r="I52" s="41" t="s">
        <v>7</v>
      </c>
    </row>
    <row r="53" spans="1:9" s="36" customFormat="1" ht="12.75">
      <c r="A53" s="38">
        <v>44</v>
      </c>
      <c r="B53" s="39" t="s">
        <v>85</v>
      </c>
      <c r="C53" s="17" t="s">
        <v>6</v>
      </c>
      <c r="D53" s="40">
        <v>1890</v>
      </c>
      <c r="E53" s="17" t="s">
        <v>75</v>
      </c>
      <c r="F53" s="17">
        <v>103489.26</v>
      </c>
      <c r="G53" s="17">
        <v>1035</v>
      </c>
      <c r="H53" s="17">
        <f t="shared" si="0"/>
        <v>102454.26</v>
      </c>
      <c r="I53" s="41" t="s">
        <v>7</v>
      </c>
    </row>
    <row r="54" spans="1:9" s="36" customFormat="1" ht="12.75">
      <c r="A54" s="38">
        <v>45</v>
      </c>
      <c r="B54" s="39" t="s">
        <v>52</v>
      </c>
      <c r="C54" s="17" t="s">
        <v>6</v>
      </c>
      <c r="D54" s="40">
        <v>1897</v>
      </c>
      <c r="E54" s="17" t="s">
        <v>75</v>
      </c>
      <c r="F54" s="17">
        <v>70199.82</v>
      </c>
      <c r="G54" s="17">
        <v>702</v>
      </c>
      <c r="H54" s="17">
        <f t="shared" si="0"/>
        <v>69497.82</v>
      </c>
      <c r="I54" s="41" t="s">
        <v>7</v>
      </c>
    </row>
    <row r="55" spans="1:9" s="36" customFormat="1" ht="12.75">
      <c r="A55" s="38">
        <v>46</v>
      </c>
      <c r="B55" s="39" t="s">
        <v>47</v>
      </c>
      <c r="C55" s="17" t="s">
        <v>6</v>
      </c>
      <c r="D55" s="40">
        <v>1960</v>
      </c>
      <c r="E55" s="17" t="s">
        <v>75</v>
      </c>
      <c r="F55" s="17">
        <v>44994</v>
      </c>
      <c r="G55" s="17">
        <v>450</v>
      </c>
      <c r="H55" s="17">
        <f t="shared" si="0"/>
        <v>44544</v>
      </c>
      <c r="I55" s="41" t="s">
        <v>7</v>
      </c>
    </row>
    <row r="56" spans="1:9" s="36" customFormat="1" ht="12.75">
      <c r="A56" s="38">
        <v>47</v>
      </c>
      <c r="B56" s="39" t="s">
        <v>36</v>
      </c>
      <c r="C56" s="17" t="s">
        <v>6</v>
      </c>
      <c r="D56" s="40">
        <v>1905</v>
      </c>
      <c r="E56" s="17" t="s">
        <v>75</v>
      </c>
      <c r="F56" s="17">
        <v>100523.93</v>
      </c>
      <c r="G56" s="17">
        <v>1006</v>
      </c>
      <c r="H56" s="17">
        <f t="shared" si="0"/>
        <v>99517.93</v>
      </c>
      <c r="I56" s="41" t="s">
        <v>7</v>
      </c>
    </row>
    <row r="57" spans="1:9" s="36" customFormat="1" ht="12.75">
      <c r="A57" s="38">
        <v>48</v>
      </c>
      <c r="B57" s="39" t="s">
        <v>56</v>
      </c>
      <c r="C57" s="17" t="s">
        <v>6</v>
      </c>
      <c r="D57" s="40">
        <v>1948</v>
      </c>
      <c r="E57" s="17" t="s">
        <v>75</v>
      </c>
      <c r="F57" s="17">
        <v>99056.03</v>
      </c>
      <c r="G57" s="17">
        <v>991</v>
      </c>
      <c r="H57" s="17">
        <f t="shared" si="0"/>
        <v>98065.03</v>
      </c>
      <c r="I57" s="41" t="s">
        <v>7</v>
      </c>
    </row>
    <row r="58" spans="1:9" s="36" customFormat="1" ht="12.75">
      <c r="A58" s="38">
        <v>49</v>
      </c>
      <c r="B58" s="39" t="s">
        <v>57</v>
      </c>
      <c r="C58" s="17" t="s">
        <v>6</v>
      </c>
      <c r="D58" s="40">
        <v>1961</v>
      </c>
      <c r="E58" s="17" t="s">
        <v>75</v>
      </c>
      <c r="F58" s="17">
        <v>45524.73</v>
      </c>
      <c r="G58" s="17">
        <v>456</v>
      </c>
      <c r="H58" s="17">
        <f t="shared" si="0"/>
        <v>45068.73</v>
      </c>
      <c r="I58" s="41" t="s">
        <v>7</v>
      </c>
    </row>
    <row r="59" spans="1:9" s="36" customFormat="1" ht="12.75">
      <c r="A59" s="38">
        <v>50</v>
      </c>
      <c r="B59" s="39" t="s">
        <v>39</v>
      </c>
      <c r="C59" s="17" t="s">
        <v>6</v>
      </c>
      <c r="D59" s="40">
        <v>1932</v>
      </c>
      <c r="E59" s="17" t="s">
        <v>75</v>
      </c>
      <c r="F59" s="17">
        <v>47954.9</v>
      </c>
      <c r="G59" s="17">
        <v>480</v>
      </c>
      <c r="H59" s="17">
        <f t="shared" si="0"/>
        <v>47474.9</v>
      </c>
      <c r="I59" s="41" t="s">
        <v>7</v>
      </c>
    </row>
    <row r="60" spans="1:9" s="36" customFormat="1" ht="12.75">
      <c r="A60" s="38">
        <v>51</v>
      </c>
      <c r="B60" s="39" t="s">
        <v>19</v>
      </c>
      <c r="C60" s="17" t="s">
        <v>6</v>
      </c>
      <c r="D60" s="40">
        <v>1917</v>
      </c>
      <c r="E60" s="17" t="s">
        <v>75</v>
      </c>
      <c r="F60" s="17">
        <v>91496.62</v>
      </c>
      <c r="G60" s="17">
        <v>915</v>
      </c>
      <c r="H60" s="17">
        <f t="shared" si="0"/>
        <v>90581.62</v>
      </c>
      <c r="I60" s="41" t="s">
        <v>7</v>
      </c>
    </row>
    <row r="61" spans="1:9" s="36" customFormat="1" ht="12.75">
      <c r="A61" s="38">
        <v>52</v>
      </c>
      <c r="B61" s="39" t="s">
        <v>68</v>
      </c>
      <c r="C61" s="17" t="s">
        <v>6</v>
      </c>
      <c r="D61" s="40">
        <v>1910</v>
      </c>
      <c r="E61" s="17" t="s">
        <v>75</v>
      </c>
      <c r="F61" s="17">
        <v>299308.98</v>
      </c>
      <c r="G61" s="17">
        <v>2994</v>
      </c>
      <c r="H61" s="17">
        <v>296314.98</v>
      </c>
      <c r="I61" s="41" t="s">
        <v>7</v>
      </c>
    </row>
    <row r="62" spans="1:9" s="36" customFormat="1" ht="12.75">
      <c r="A62" s="38">
        <v>53</v>
      </c>
      <c r="B62" s="39" t="s">
        <v>58</v>
      </c>
      <c r="C62" s="17" t="s">
        <v>6</v>
      </c>
      <c r="D62" s="40">
        <v>1917</v>
      </c>
      <c r="E62" s="17" t="s">
        <v>75</v>
      </c>
      <c r="F62" s="17">
        <v>62450.47</v>
      </c>
      <c r="G62" s="17">
        <v>625</v>
      </c>
      <c r="H62" s="17">
        <f t="shared" si="0"/>
        <v>61825.47</v>
      </c>
      <c r="I62" s="41" t="s">
        <v>7</v>
      </c>
    </row>
    <row r="63" spans="1:9" s="36" customFormat="1" ht="12.75">
      <c r="A63" s="38">
        <v>54</v>
      </c>
      <c r="B63" s="39" t="s">
        <v>91</v>
      </c>
      <c r="C63" s="17" t="s">
        <v>6</v>
      </c>
      <c r="D63" s="40">
        <v>1917</v>
      </c>
      <c r="E63" s="17" t="s">
        <v>75</v>
      </c>
      <c r="F63" s="17">
        <v>5018.86</v>
      </c>
      <c r="G63" s="17">
        <v>50</v>
      </c>
      <c r="H63" s="17">
        <f t="shared" si="0"/>
        <v>4968.86</v>
      </c>
      <c r="I63" s="41" t="s">
        <v>7</v>
      </c>
    </row>
    <row r="64" spans="1:9" s="36" customFormat="1" ht="12.75">
      <c r="A64" s="38">
        <v>55</v>
      </c>
      <c r="B64" s="39" t="s">
        <v>83</v>
      </c>
      <c r="C64" s="17" t="s">
        <v>6</v>
      </c>
      <c r="D64" s="40">
        <v>1917</v>
      </c>
      <c r="E64" s="17" t="s">
        <v>75</v>
      </c>
      <c r="F64" s="17">
        <v>46699.99</v>
      </c>
      <c r="G64" s="17">
        <v>467</v>
      </c>
      <c r="H64" s="17">
        <f t="shared" si="0"/>
        <v>46232.99</v>
      </c>
      <c r="I64" s="41" t="s">
        <v>7</v>
      </c>
    </row>
    <row r="65" spans="1:9" s="36" customFormat="1" ht="12.75">
      <c r="A65" s="38">
        <v>56</v>
      </c>
      <c r="B65" s="39" t="s">
        <v>34</v>
      </c>
      <c r="C65" s="17" t="s">
        <v>6</v>
      </c>
      <c r="D65" s="40">
        <v>1902</v>
      </c>
      <c r="E65" s="17" t="s">
        <v>75</v>
      </c>
      <c r="F65" s="17">
        <v>121890.86</v>
      </c>
      <c r="G65" s="17">
        <v>1219</v>
      </c>
      <c r="H65" s="17">
        <f t="shared" si="0"/>
        <v>120671.86</v>
      </c>
      <c r="I65" s="41" t="s">
        <v>92</v>
      </c>
    </row>
    <row r="66" spans="1:9" s="36" customFormat="1" ht="12.75">
      <c r="A66" s="38">
        <v>57</v>
      </c>
      <c r="B66" s="39" t="s">
        <v>64</v>
      </c>
      <c r="C66" s="17" t="s">
        <v>6</v>
      </c>
      <c r="D66" s="40">
        <v>1905</v>
      </c>
      <c r="E66" s="17" t="s">
        <v>75</v>
      </c>
      <c r="F66" s="17">
        <v>97197.92</v>
      </c>
      <c r="G66" s="17">
        <v>972</v>
      </c>
      <c r="H66" s="17">
        <f t="shared" si="0"/>
        <v>96225.92</v>
      </c>
      <c r="I66" s="41" t="s">
        <v>7</v>
      </c>
    </row>
    <row r="67" spans="1:9" s="36" customFormat="1" ht="12.75">
      <c r="A67" s="38">
        <v>58</v>
      </c>
      <c r="B67" s="39" t="s">
        <v>79</v>
      </c>
      <c r="C67" s="17" t="s">
        <v>6</v>
      </c>
      <c r="D67" s="40">
        <v>1892</v>
      </c>
      <c r="E67" s="17" t="s">
        <v>75</v>
      </c>
      <c r="F67" s="17">
        <v>114864.19</v>
      </c>
      <c r="G67" s="17">
        <v>1149</v>
      </c>
      <c r="H67" s="17">
        <f t="shared" si="0"/>
        <v>113715.19</v>
      </c>
      <c r="I67" s="41" t="s">
        <v>7</v>
      </c>
    </row>
    <row r="68" spans="1:9" s="36" customFormat="1" ht="12.75">
      <c r="A68" s="38">
        <v>59</v>
      </c>
      <c r="B68" s="39" t="s">
        <v>43</v>
      </c>
      <c r="C68" s="17" t="s">
        <v>6</v>
      </c>
      <c r="D68" s="40">
        <v>1897</v>
      </c>
      <c r="E68" s="17" t="s">
        <v>75</v>
      </c>
      <c r="F68" s="17">
        <v>43077.02</v>
      </c>
      <c r="G68" s="17">
        <v>431</v>
      </c>
      <c r="H68" s="17">
        <f t="shared" si="0"/>
        <v>42646.02</v>
      </c>
      <c r="I68" s="41" t="s">
        <v>7</v>
      </c>
    </row>
    <row r="69" spans="1:9" s="36" customFormat="1" ht="12.75">
      <c r="A69" s="38">
        <v>60</v>
      </c>
      <c r="B69" s="39" t="s">
        <v>46</v>
      </c>
      <c r="C69" s="17" t="s">
        <v>6</v>
      </c>
      <c r="D69" s="40">
        <v>1897</v>
      </c>
      <c r="E69" s="17" t="s">
        <v>75</v>
      </c>
      <c r="F69" s="17">
        <v>73295.92</v>
      </c>
      <c r="G69" s="17">
        <v>733</v>
      </c>
      <c r="H69" s="17">
        <f t="shared" si="0"/>
        <v>72562.92</v>
      </c>
      <c r="I69" s="41" t="s">
        <v>7</v>
      </c>
    </row>
    <row r="70" spans="1:9" s="36" customFormat="1" ht="12.75">
      <c r="A70" s="38">
        <v>61</v>
      </c>
      <c r="B70" s="39" t="s">
        <v>37</v>
      </c>
      <c r="C70" s="17" t="s">
        <v>6</v>
      </c>
      <c r="D70" s="40">
        <v>1917</v>
      </c>
      <c r="E70" s="17" t="s">
        <v>75</v>
      </c>
      <c r="F70" s="17">
        <v>105894.93</v>
      </c>
      <c r="G70" s="17">
        <v>1060</v>
      </c>
      <c r="H70" s="17">
        <f t="shared" si="0"/>
        <v>104834.93</v>
      </c>
      <c r="I70" s="41" t="s">
        <v>7</v>
      </c>
    </row>
    <row r="71" spans="1:9" s="36" customFormat="1" ht="12.75">
      <c r="A71" s="38">
        <v>62</v>
      </c>
      <c r="B71" s="39" t="s">
        <v>44</v>
      </c>
      <c r="C71" s="17" t="s">
        <v>6</v>
      </c>
      <c r="D71" s="40">
        <v>1917</v>
      </c>
      <c r="E71" s="17" t="s">
        <v>75</v>
      </c>
      <c r="F71" s="17">
        <v>55215.45</v>
      </c>
      <c r="G71" s="17">
        <v>553</v>
      </c>
      <c r="H71" s="17">
        <f t="shared" si="0"/>
        <v>54662.45</v>
      </c>
      <c r="I71" s="41" t="s">
        <v>7</v>
      </c>
    </row>
    <row r="72" spans="1:9" s="36" customFormat="1" ht="12.75">
      <c r="A72" s="38">
        <v>63</v>
      </c>
      <c r="B72" s="39" t="s">
        <v>69</v>
      </c>
      <c r="C72" s="17" t="s">
        <v>6</v>
      </c>
      <c r="D72" s="40" t="s">
        <v>77</v>
      </c>
      <c r="E72" s="17" t="s">
        <v>75</v>
      </c>
      <c r="F72" s="17">
        <v>54046.11</v>
      </c>
      <c r="G72" s="17">
        <v>541</v>
      </c>
      <c r="H72" s="17">
        <f t="shared" si="0"/>
        <v>53505.11</v>
      </c>
      <c r="I72" s="41" t="s">
        <v>7</v>
      </c>
    </row>
    <row r="73" spans="1:9" s="36" customFormat="1" ht="12.75">
      <c r="A73" s="38">
        <v>64</v>
      </c>
      <c r="B73" s="39" t="s">
        <v>16</v>
      </c>
      <c r="C73" s="17" t="s">
        <v>6</v>
      </c>
      <c r="D73" s="40">
        <v>1957</v>
      </c>
      <c r="E73" s="17" t="s">
        <v>75</v>
      </c>
      <c r="F73" s="17">
        <v>83582.27</v>
      </c>
      <c r="G73" s="17">
        <v>836</v>
      </c>
      <c r="H73" s="17">
        <f t="shared" si="0"/>
        <v>82746.27</v>
      </c>
      <c r="I73" s="41" t="s">
        <v>7</v>
      </c>
    </row>
    <row r="74" spans="1:9" s="36" customFormat="1" ht="12.75">
      <c r="A74" s="38">
        <v>65</v>
      </c>
      <c r="B74" s="39" t="s">
        <v>88</v>
      </c>
      <c r="C74" s="17" t="s">
        <v>6</v>
      </c>
      <c r="D74" s="40">
        <v>1880</v>
      </c>
      <c r="E74" s="17" t="s">
        <v>75</v>
      </c>
      <c r="F74" s="17">
        <v>36582.31</v>
      </c>
      <c r="G74" s="17">
        <v>366</v>
      </c>
      <c r="H74" s="17">
        <v>36216.31</v>
      </c>
      <c r="I74" s="41" t="s">
        <v>7</v>
      </c>
    </row>
    <row r="75" spans="1:9" s="36" customFormat="1" ht="12.75">
      <c r="A75" s="38">
        <v>66</v>
      </c>
      <c r="B75" s="39" t="s">
        <v>89</v>
      </c>
      <c r="C75" s="17" t="s">
        <v>6</v>
      </c>
      <c r="D75" s="40">
        <v>1917</v>
      </c>
      <c r="E75" s="17" t="s">
        <v>75</v>
      </c>
      <c r="F75" s="17">
        <v>42406.74</v>
      </c>
      <c r="G75" s="17">
        <v>425</v>
      </c>
      <c r="H75" s="17">
        <f>F75-G75</f>
        <v>41981.74</v>
      </c>
      <c r="I75" s="41" t="s">
        <v>76</v>
      </c>
    </row>
    <row r="76" spans="1:9" s="36" customFormat="1" ht="12.75">
      <c r="A76" s="38">
        <v>67</v>
      </c>
      <c r="B76" s="39" t="s">
        <v>90</v>
      </c>
      <c r="C76" s="17" t="s">
        <v>6</v>
      </c>
      <c r="D76" s="40">
        <v>1917</v>
      </c>
      <c r="E76" s="17" t="s">
        <v>75</v>
      </c>
      <c r="F76" s="17">
        <v>45507.73</v>
      </c>
      <c r="G76" s="17">
        <v>455</v>
      </c>
      <c r="H76" s="17">
        <v>45052.73</v>
      </c>
      <c r="I76" s="41" t="s">
        <v>7</v>
      </c>
    </row>
    <row r="77" spans="1:9" s="36" customFormat="1" ht="12.75">
      <c r="A77" s="38">
        <v>68</v>
      </c>
      <c r="B77" s="39" t="s">
        <v>93</v>
      </c>
      <c r="C77" s="17" t="s">
        <v>6</v>
      </c>
      <c r="D77" s="40">
        <v>1905</v>
      </c>
      <c r="E77" s="17" t="s">
        <v>75</v>
      </c>
      <c r="F77" s="17">
        <v>14534.28</v>
      </c>
      <c r="G77" s="17">
        <v>146</v>
      </c>
      <c r="H77" s="17">
        <v>14388.28</v>
      </c>
      <c r="I77" s="41" t="s">
        <v>7</v>
      </c>
    </row>
    <row r="78" spans="1:9" s="36" customFormat="1" ht="12.75">
      <c r="A78" s="38">
        <v>69</v>
      </c>
      <c r="B78" s="39" t="s">
        <v>86</v>
      </c>
      <c r="C78" s="17" t="s">
        <v>6</v>
      </c>
      <c r="D78" s="40">
        <v>1892</v>
      </c>
      <c r="E78" s="17" t="s">
        <v>75</v>
      </c>
      <c r="F78" s="17">
        <v>136730.67</v>
      </c>
      <c r="G78" s="17">
        <v>1368</v>
      </c>
      <c r="H78" s="17">
        <v>135362.67</v>
      </c>
      <c r="I78" s="41" t="s">
        <v>7</v>
      </c>
    </row>
    <row r="79" spans="1:9" s="36" customFormat="1" ht="12.75">
      <c r="A79" s="38">
        <v>70</v>
      </c>
      <c r="B79" s="39" t="s">
        <v>87</v>
      </c>
      <c r="C79" s="17" t="s">
        <v>6</v>
      </c>
      <c r="D79" s="42">
        <v>1955</v>
      </c>
      <c r="E79" s="17" t="s">
        <v>75</v>
      </c>
      <c r="F79" s="17">
        <v>65424.29</v>
      </c>
      <c r="G79" s="17">
        <v>655</v>
      </c>
      <c r="H79" s="17">
        <v>64769.29</v>
      </c>
      <c r="I79" s="41" t="s">
        <v>7</v>
      </c>
    </row>
    <row r="80" spans="1:9" s="36" customFormat="1" ht="12.75">
      <c r="A80" s="38">
        <v>71</v>
      </c>
      <c r="B80" s="39" t="s">
        <v>101</v>
      </c>
      <c r="C80" s="17" t="s">
        <v>6</v>
      </c>
      <c r="D80" s="42">
        <v>1960</v>
      </c>
      <c r="E80" s="17" t="s">
        <v>102</v>
      </c>
      <c r="F80" s="17">
        <v>562670.04</v>
      </c>
      <c r="G80" s="17">
        <v>5627</v>
      </c>
      <c r="H80" s="17">
        <v>557043.04</v>
      </c>
      <c r="I80" s="41" t="s">
        <v>92</v>
      </c>
    </row>
    <row r="81" spans="1:9" s="36" customFormat="1" ht="12.75">
      <c r="A81" s="38">
        <v>72</v>
      </c>
      <c r="B81" s="39" t="s">
        <v>103</v>
      </c>
      <c r="C81" s="17" t="s">
        <v>6</v>
      </c>
      <c r="D81" s="42">
        <v>1959</v>
      </c>
      <c r="E81" s="17" t="s">
        <v>102</v>
      </c>
      <c r="F81" s="17">
        <v>2203401.12</v>
      </c>
      <c r="G81" s="17">
        <v>24214.1</v>
      </c>
      <c r="H81" s="17">
        <v>2179187.02</v>
      </c>
      <c r="I81" s="41" t="s">
        <v>7</v>
      </c>
    </row>
    <row r="82" spans="1:9" s="36" customFormat="1" ht="12.75">
      <c r="A82" s="56" t="s">
        <v>94</v>
      </c>
      <c r="B82" s="57"/>
      <c r="C82" s="57"/>
      <c r="D82" s="57"/>
      <c r="E82" s="58"/>
      <c r="F82" s="44">
        <f>SUM(F10:F81)</f>
        <v>16966861.48999999</v>
      </c>
      <c r="G82" s="44">
        <f>SUM(G10:G81)</f>
        <v>171929.35</v>
      </c>
      <c r="H82" s="44">
        <f>SUM(H10:H81)</f>
        <v>16794932.13999999</v>
      </c>
      <c r="I82" s="45"/>
    </row>
    <row r="83" spans="1:9" s="32" customFormat="1" ht="12.75" customHeight="1">
      <c r="A83" s="53" t="s">
        <v>13</v>
      </c>
      <c r="B83" s="54"/>
      <c r="C83" s="54"/>
      <c r="D83" s="54"/>
      <c r="E83" s="54"/>
      <c r="F83" s="54"/>
      <c r="G83" s="54"/>
      <c r="H83" s="54"/>
      <c r="I83" s="55"/>
    </row>
    <row r="84" spans="1:9" s="32" customFormat="1" ht="12.75">
      <c r="A84" s="2">
        <v>1</v>
      </c>
      <c r="B84" s="19" t="s">
        <v>21</v>
      </c>
      <c r="C84" s="3" t="s">
        <v>6</v>
      </c>
      <c r="D84" s="15">
        <v>1880</v>
      </c>
      <c r="E84" s="21" t="s">
        <v>97</v>
      </c>
      <c r="F84" s="3">
        <f>G84+H84</f>
        <v>3030000</v>
      </c>
      <c r="G84" s="3">
        <f>H84*0.01</f>
        <v>30000</v>
      </c>
      <c r="H84" s="3">
        <v>3000000</v>
      </c>
      <c r="I84" s="11" t="s">
        <v>7</v>
      </c>
    </row>
    <row r="85" spans="1:9" s="32" customFormat="1" ht="12.75">
      <c r="A85" s="2">
        <v>2</v>
      </c>
      <c r="B85" s="19" t="s">
        <v>106</v>
      </c>
      <c r="C85" s="3" t="s">
        <v>6</v>
      </c>
      <c r="D85" s="15">
        <v>1964</v>
      </c>
      <c r="E85" s="21" t="s">
        <v>97</v>
      </c>
      <c r="F85" s="3">
        <f>SUM(G85:H85)</f>
        <v>3535000</v>
      </c>
      <c r="G85" s="3">
        <v>35000</v>
      </c>
      <c r="H85" s="3">
        <v>3500000</v>
      </c>
      <c r="I85" s="11" t="s">
        <v>7</v>
      </c>
    </row>
    <row r="86" spans="1:9" s="32" customFormat="1" ht="12.75">
      <c r="A86" s="2">
        <v>3</v>
      </c>
      <c r="B86" s="20" t="s">
        <v>27</v>
      </c>
      <c r="C86" s="3" t="s">
        <v>6</v>
      </c>
      <c r="D86" s="8">
        <v>1927</v>
      </c>
      <c r="E86" s="21" t="s">
        <v>97</v>
      </c>
      <c r="F86" s="3">
        <v>3282500</v>
      </c>
      <c r="G86" s="3">
        <v>32500</v>
      </c>
      <c r="H86" s="3">
        <v>3250000</v>
      </c>
      <c r="I86" s="9" t="s">
        <v>7</v>
      </c>
    </row>
    <row r="87" spans="1:9" s="32" customFormat="1" ht="12.75">
      <c r="A87" s="2">
        <v>4</v>
      </c>
      <c r="B87" s="20" t="s">
        <v>107</v>
      </c>
      <c r="C87" s="3" t="s">
        <v>6</v>
      </c>
      <c r="D87" s="8">
        <v>1907</v>
      </c>
      <c r="E87" s="21" t="s">
        <v>97</v>
      </c>
      <c r="F87" s="3">
        <f>G87+H87</f>
        <v>2727000</v>
      </c>
      <c r="G87" s="3">
        <f>H87*0.01</f>
        <v>27000</v>
      </c>
      <c r="H87" s="3">
        <v>2700000</v>
      </c>
      <c r="I87" s="9" t="s">
        <v>7</v>
      </c>
    </row>
    <row r="88" spans="1:9" s="32" customFormat="1" ht="12.75">
      <c r="A88" s="2">
        <v>5</v>
      </c>
      <c r="B88" s="20" t="s">
        <v>95</v>
      </c>
      <c r="C88" s="3" t="s">
        <v>6</v>
      </c>
      <c r="D88" s="8">
        <v>1942</v>
      </c>
      <c r="E88" s="21" t="s">
        <v>97</v>
      </c>
      <c r="F88" s="3">
        <f>G88+H88</f>
        <v>1262500</v>
      </c>
      <c r="G88" s="3">
        <f>H88*0.01</f>
        <v>12500</v>
      </c>
      <c r="H88" s="3">
        <v>1250000</v>
      </c>
      <c r="I88" s="9" t="s">
        <v>7</v>
      </c>
    </row>
    <row r="89" spans="1:9" s="32" customFormat="1" ht="12.75">
      <c r="A89" s="2">
        <v>6</v>
      </c>
      <c r="B89" s="20" t="s">
        <v>20</v>
      </c>
      <c r="C89" s="3" t="s">
        <v>6</v>
      </c>
      <c r="D89" s="8">
        <v>1961</v>
      </c>
      <c r="E89" s="21" t="s">
        <v>97</v>
      </c>
      <c r="F89" s="3">
        <f>SUM(G89:H89)</f>
        <v>3838000</v>
      </c>
      <c r="G89" s="3">
        <v>38000</v>
      </c>
      <c r="H89" s="3">
        <v>3800000</v>
      </c>
      <c r="I89" s="9" t="s">
        <v>24</v>
      </c>
    </row>
    <row r="90" spans="1:9" s="32" customFormat="1" ht="12.75" customHeight="1">
      <c r="A90" s="53" t="s">
        <v>98</v>
      </c>
      <c r="B90" s="54"/>
      <c r="C90" s="54"/>
      <c r="D90" s="54"/>
      <c r="E90" s="55"/>
      <c r="F90" s="12">
        <f>SUM(F84:F89)</f>
        <v>17675000</v>
      </c>
      <c r="G90" s="12">
        <f>SUM(G84:G89)</f>
        <v>175000</v>
      </c>
      <c r="H90" s="12">
        <f>SUM(H84:H89)</f>
        <v>17500000</v>
      </c>
      <c r="I90" s="13"/>
    </row>
    <row r="91" spans="1:9" s="32" customFormat="1" ht="12.75" customHeight="1">
      <c r="A91" s="53" t="s">
        <v>14</v>
      </c>
      <c r="B91" s="54"/>
      <c r="C91" s="54"/>
      <c r="D91" s="54"/>
      <c r="E91" s="54"/>
      <c r="F91" s="54"/>
      <c r="G91" s="54"/>
      <c r="H91" s="54"/>
      <c r="I91" s="55"/>
    </row>
    <row r="92" spans="1:9" s="32" customFormat="1" ht="12.75">
      <c r="A92" s="2">
        <v>1</v>
      </c>
      <c r="B92" s="20" t="s">
        <v>17</v>
      </c>
      <c r="C92" s="3" t="s">
        <v>6</v>
      </c>
      <c r="D92" s="8">
        <v>1975</v>
      </c>
      <c r="E92" s="17" t="s">
        <v>97</v>
      </c>
      <c r="F92" s="3">
        <f>G92+H92</f>
        <v>2929000</v>
      </c>
      <c r="G92" s="3">
        <f>H92*0.01</f>
        <v>29000</v>
      </c>
      <c r="H92" s="3">
        <v>2900000</v>
      </c>
      <c r="I92" s="16" t="s">
        <v>7</v>
      </c>
    </row>
    <row r="93" spans="1:9" s="32" customFormat="1" ht="12.75">
      <c r="A93" s="2">
        <v>2</v>
      </c>
      <c r="B93" s="20" t="s">
        <v>11</v>
      </c>
      <c r="C93" s="3" t="s">
        <v>6</v>
      </c>
      <c r="D93" s="8">
        <v>1901</v>
      </c>
      <c r="E93" s="17" t="s">
        <v>97</v>
      </c>
      <c r="F93" s="3">
        <v>3080500</v>
      </c>
      <c r="G93" s="3">
        <v>30500</v>
      </c>
      <c r="H93" s="3">
        <v>3050000</v>
      </c>
      <c r="I93" s="16" t="s">
        <v>7</v>
      </c>
    </row>
    <row r="94" spans="1:9" s="32" customFormat="1" ht="12.75" customHeight="1">
      <c r="A94" s="2">
        <v>3</v>
      </c>
      <c r="B94" s="20" t="s">
        <v>104</v>
      </c>
      <c r="C94" s="3" t="s">
        <v>6</v>
      </c>
      <c r="D94" s="10">
        <v>1957</v>
      </c>
      <c r="E94" s="17" t="s">
        <v>97</v>
      </c>
      <c r="F94" s="3">
        <f>G94+H94</f>
        <v>3535000</v>
      </c>
      <c r="G94" s="3">
        <f>H94*0.01</f>
        <v>35000</v>
      </c>
      <c r="H94" s="3">
        <v>3500000</v>
      </c>
      <c r="I94" s="9" t="s">
        <v>105</v>
      </c>
    </row>
    <row r="95" spans="1:9" s="32" customFormat="1" ht="12.75" customHeight="1">
      <c r="A95" s="2">
        <v>4</v>
      </c>
      <c r="B95" s="20" t="s">
        <v>19</v>
      </c>
      <c r="C95" s="3" t="s">
        <v>6</v>
      </c>
      <c r="D95" s="8">
        <v>1917</v>
      </c>
      <c r="E95" s="17" t="s">
        <v>97</v>
      </c>
      <c r="F95" s="3">
        <f>G95+H95</f>
        <v>3535000</v>
      </c>
      <c r="G95" s="3">
        <f>H95*0.01</f>
        <v>35000</v>
      </c>
      <c r="H95" s="3">
        <v>3500000</v>
      </c>
      <c r="I95" s="9" t="s">
        <v>7</v>
      </c>
    </row>
    <row r="96" spans="1:9" s="32" customFormat="1" ht="12.75">
      <c r="A96" s="2">
        <v>5</v>
      </c>
      <c r="B96" s="20" t="s">
        <v>96</v>
      </c>
      <c r="C96" s="3" t="s">
        <v>6</v>
      </c>
      <c r="D96" s="15">
        <v>1902</v>
      </c>
      <c r="E96" s="17" t="s">
        <v>97</v>
      </c>
      <c r="F96" s="3">
        <f>G96+H96</f>
        <v>1868500</v>
      </c>
      <c r="G96" s="3">
        <f>H96*0.01</f>
        <v>18500</v>
      </c>
      <c r="H96" s="3">
        <v>1850000</v>
      </c>
      <c r="I96" s="9" t="s">
        <v>7</v>
      </c>
    </row>
    <row r="97" spans="1:9" s="32" customFormat="1" ht="12.75" customHeight="1">
      <c r="A97" s="53" t="s">
        <v>99</v>
      </c>
      <c r="B97" s="54"/>
      <c r="C97" s="54"/>
      <c r="D97" s="54"/>
      <c r="E97" s="55"/>
      <c r="F97" s="12">
        <f>SUM(F92:F96)</f>
        <v>14948000</v>
      </c>
      <c r="G97" s="12">
        <f>SUM(G92:G96)</f>
        <v>148000</v>
      </c>
      <c r="H97" s="12">
        <f>SUM(H92:H96)</f>
        <v>14800000</v>
      </c>
      <c r="I97" s="9"/>
    </row>
    <row r="98" spans="1:9" s="33" customFormat="1" ht="12.75">
      <c r="A98" s="59" t="s">
        <v>109</v>
      </c>
      <c r="B98" s="60"/>
      <c r="C98" s="60"/>
      <c r="D98" s="60"/>
      <c r="E98" s="61"/>
      <c r="F98" s="12">
        <f>SUM(F97+F90+F82)</f>
        <v>49589861.489999995</v>
      </c>
      <c r="G98" s="12">
        <f>SUM(G97+G90+G82)</f>
        <v>494929.35</v>
      </c>
      <c r="H98" s="12">
        <f>SUM(+H97+H90+H82)</f>
        <v>49094932.139999986</v>
      </c>
      <c r="I98" s="37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</sheetData>
  <sheetProtection/>
  <autoFilter ref="A7:I98"/>
  <mergeCells count="19">
    <mergeCell ref="A98:E98"/>
    <mergeCell ref="F1:I1"/>
    <mergeCell ref="A2:I3"/>
    <mergeCell ref="A4:A7"/>
    <mergeCell ref="B4:B7"/>
    <mergeCell ref="I4:I7"/>
    <mergeCell ref="D4:D7"/>
    <mergeCell ref="G5:G7"/>
    <mergeCell ref="H5:H7"/>
    <mergeCell ref="C4:C7"/>
    <mergeCell ref="F4:H4"/>
    <mergeCell ref="E4:E7"/>
    <mergeCell ref="F5:F7"/>
    <mergeCell ref="A97:E97"/>
    <mergeCell ref="A83:I83"/>
    <mergeCell ref="A9:I9"/>
    <mergeCell ref="A90:E90"/>
    <mergeCell ref="A91:I91"/>
    <mergeCell ref="A82:E82"/>
  </mergeCells>
  <printOptions/>
  <pageMargins left="0.65" right="0" top="0.78" bottom="0.56" header="0.66" footer="0.2362204724409449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2013-07-03T07:37:19Z</cp:lastPrinted>
  <dcterms:created xsi:type="dcterms:W3CDTF">1996-10-08T23:32:33Z</dcterms:created>
  <dcterms:modified xsi:type="dcterms:W3CDTF">2013-12-30T07:12:48Z</dcterms:modified>
  <cp:category/>
  <cp:version/>
  <cp:contentType/>
  <cp:contentStatus/>
</cp:coreProperties>
</file>