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" sheetId="1" r:id="rId1"/>
  </sheets>
  <definedNames>
    <definedName name="_xlnm.Print_Area" localSheetId="0">'Лист1'!$A$1:$I$105</definedName>
  </definedNames>
  <calcPr fullCalcOnLoad="1" refMode="R1C1"/>
</workbook>
</file>

<file path=xl/sharedStrings.xml><?xml version="1.0" encoding="utf-8"?>
<sst xmlns="http://schemas.openxmlformats.org/spreadsheetml/2006/main" count="391" uniqueCount="125">
  <si>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</si>
  <si>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</si>
  <si>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</si>
  <si>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</si>
  <si>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</si>
  <si>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</si>
  <si>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</si>
  <si>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</si>
  <si>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</si>
  <si>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"Мой Дом"</t>
  </si>
  <si>
    <t>ООО "Компания "Управа"</t>
  </si>
  <si>
    <t>Школьный пер., 8</t>
  </si>
  <si>
    <t>ООО "УК "Октябрьский массив"</t>
  </si>
  <si>
    <t>Школьный пер., 8/1</t>
  </si>
  <si>
    <t>Школьный пер., 8/2</t>
  </si>
  <si>
    <t>ООО "ЖЭП-9"</t>
  </si>
  <si>
    <t>Мичурина ул., 55</t>
  </si>
  <si>
    <t>Мичурина ул., 49</t>
  </si>
  <si>
    <t>Пушкина ул., 62</t>
  </si>
  <si>
    <t>2014 год</t>
  </si>
  <si>
    <t>Шишкова ул., 5</t>
  </si>
  <si>
    <t>Музыкальный пер., 3</t>
  </si>
  <si>
    <t>Угрюмова ул., 2 А</t>
  </si>
  <si>
    <t>Угрюмова ул., 2 Б</t>
  </si>
  <si>
    <t>Баумана пер., 5</t>
  </si>
  <si>
    <t>Свердлова ул., 5</t>
  </si>
  <si>
    <t>Белозерский пер., 1</t>
  </si>
  <si>
    <t>Белозерский пер., 3</t>
  </si>
  <si>
    <t>Иркутский тракт, 4</t>
  </si>
  <si>
    <t>ООО "Жилкомплекс"</t>
  </si>
  <si>
    <t>Иркутский тракт, 8</t>
  </si>
  <si>
    <t>Мичурина ул., 12</t>
  </si>
  <si>
    <t>Иркутский тракт, 188</t>
  </si>
  <si>
    <t>Лазарева ул., 3 А</t>
  </si>
  <si>
    <t>2015 год</t>
  </si>
  <si>
    <t>Иркутский тракт, 160</t>
  </si>
  <si>
    <t>Лазарева ул., 3 Б</t>
  </si>
  <si>
    <t>Ивана Черных ул., 123</t>
  </si>
  <si>
    <t>Баумана пер., 3</t>
  </si>
  <si>
    <t>Энтузиастов ул., 11</t>
  </si>
  <si>
    <t>1-ая Ново-Деповская ул., 27</t>
  </si>
  <si>
    <t>1-ая Ново-Деповская ул., 31</t>
  </si>
  <si>
    <t>Офицерский пер., 1 А</t>
  </si>
  <si>
    <t>Водопроводная ул., 4 Б</t>
  </si>
  <si>
    <t>Вокзальная ул., 50</t>
  </si>
  <si>
    <t>Октябрьская ул., 29/1</t>
  </si>
  <si>
    <t>Дальне-Ключевская ул., 107</t>
  </si>
  <si>
    <t>Больничная ул., 5</t>
  </si>
  <si>
    <t>Транспортная ул., 1</t>
  </si>
  <si>
    <t>Транспортная ул., 3</t>
  </si>
  <si>
    <t>Ивана Черных ул., 71</t>
  </si>
  <si>
    <t>Ивана Черных ул., 79 А</t>
  </si>
  <si>
    <t>2-я Ново-Деповская ул., 23</t>
  </si>
  <si>
    <t>Центральная ул., 11</t>
  </si>
  <si>
    <t>Вид капитального ремонта</t>
  </si>
  <si>
    <t>Стоимость капитального ремонта, руб.</t>
  </si>
  <si>
    <t>А.Невского ул., 20</t>
  </si>
  <si>
    <t>Всего, руб.</t>
  </si>
  <si>
    <t>Дальне-Ключевская ул., 113</t>
  </si>
  <si>
    <t>Год постройки</t>
  </si>
  <si>
    <t xml:space="preserve">Приложение 1 к городской долгосрочной целевой программе
 «Капитальный ремонт жилищного фонда»  на 2013-2015 г.г. </t>
  </si>
  <si>
    <t xml:space="preserve">выборочный  капитальный ремонт </t>
  </si>
  <si>
    <t>Лермонтова ул., 17</t>
  </si>
  <si>
    <t>Пушкина ул., 48/4</t>
  </si>
  <si>
    <t>Центральная ул., 22</t>
  </si>
  <si>
    <t>МПС ул., 8</t>
  </si>
  <si>
    <t>частная</t>
  </si>
  <si>
    <t>Итого по 2013 году:</t>
  </si>
  <si>
    <t>Итого по 2014 году:</t>
  </si>
  <si>
    <t>Итого по 2015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</si>
  <si>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</si>
  <si>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</si>
  <si>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</si>
  <si>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</si>
  <si>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</si>
  <si>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</si>
  <si>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</si>
  <si>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1б</t>
  </si>
  <si>
    <t>ул. Шишкова, 14</t>
  </si>
  <si>
    <t>ул. Шишкова, 16</t>
  </si>
  <si>
    <t>ул. Вокзальная, 50</t>
  </si>
  <si>
    <t>ул. Измайловская, 2б</t>
  </si>
  <si>
    <t>ул. Измайловская, 4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</si>
  <si>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</si>
  <si>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</si>
  <si>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</si>
  <si>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</si>
  <si>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</si>
  <si>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</si>
  <si>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</si>
  <si>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</si>
  <si>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</si>
  <si>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</si>
  <si>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пер. Песочный, 23</t>
  </si>
  <si>
    <t>ул. Ново-Ачинская, 24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</si>
  <si>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</si>
  <si>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</si>
  <si>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</si>
  <si>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</si>
  <si>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</si>
  <si>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</si>
  <si>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</si>
  <si>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</si>
  <si>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Войлочная, 18/1</t>
  </si>
  <si>
    <t>ул. Войлочная, 18/2</t>
  </si>
  <si>
    <t>ул. Б.Подгорная, 31</t>
  </si>
  <si>
    <t>ул. Б.Подгорная, 41</t>
  </si>
  <si>
    <t>ул.Энтузиастов, 22а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</si>
  <si>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</si>
  <si>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</si>
  <si>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</si>
  <si>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</si>
  <si>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</si>
  <si>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Циалковского, 20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</si>
  <si>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</si>
  <si>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</si>
  <si>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</si>
  <si>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</si>
  <si>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</si>
  <si>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"Ремстройбыт"</t>
  </si>
  <si>
    <t>ООО "УК "Мой дом"</t>
  </si>
  <si>
    <t>ООО "Компания "управа"</t>
  </si>
  <si>
    <t>ТСЖ "Бакунинское"</t>
  </si>
  <si>
    <t>ООО "УК "ЖЭП - 9"</t>
  </si>
  <si>
    <t>ИТОГО 93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</si>
</sst>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8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0" xfId="53" applyFont="1" applyFill="1" applyBorder="1">
      <alignment/>
      <protection/>
    </xf>
    <xf numFmtId="0" fontId="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170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70" fontId="27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view="pageBreakPreview" zoomScale="75" zoomScaleSheetLayoutView="75" zoomScalePageLayoutView="0" workbookViewId="0" topLeftCell="A89">
      <selection activeCell="A106" sqref="A106:IV108"/>
    </sheetView>
  </sheetViews>
  <sheetFormatPr defaultColWidth="9.140625" defaultRowHeight="15"/>
  <cols>
    <col min="1" max="1" width="5.140625" style="6" customWidth="1"/>
    <col min="2" max="2" width="22.28125" style="13" customWidth="1"/>
    <col min="3" max="3" width="13.28125" style="3" customWidth="1"/>
    <col min="4" max="4" width="10.8515625" style="3" customWidth="1"/>
    <col min="5" max="5" width="25.7109375" style="4" customWidth="1"/>
    <col min="6" max="6" width="17.28125" style="4" customWidth="1"/>
    <col min="7" max="7" width="17.57421875" style="4" customWidth="1"/>
    <col min="8" max="8" width="18.57421875" style="4" customWidth="1"/>
    <col min="9" max="9" width="20.140625" style="3" customWidth="1"/>
    <col min="10" max="10" width="18.7109375" style="3" customWidth="1"/>
    <col min="11" max="11" width="11.28125" style="3" bestFit="1" customWidth="1"/>
    <col min="12" max="16384" width="9.140625" style="3" customWidth="1"/>
  </cols>
  <sheetData>
    <row r="1" spans="1:256" ht="40.5" customHeight="1">
      <c r="A1" s="7"/>
      <c r="B1" s="7"/>
      <c r="C1" s="7"/>
      <c r="D1" s="7"/>
      <c r="E1" s="7"/>
      <c r="F1" s="32" t="s">
        <v>60</v>
      </c>
      <c r="G1" s="32"/>
      <c r="H1" s="32"/>
      <c r="I1" s="32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0" s="1" customFormat="1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2"/>
    </row>
    <row r="3" spans="1:10" s="1" customFormat="1" ht="33" customHeight="1">
      <c r="A3" s="33"/>
      <c r="B3" s="33"/>
      <c r="C3" s="33"/>
      <c r="D3" s="33"/>
      <c r="E3" s="33"/>
      <c r="F3" s="33"/>
      <c r="G3" s="33"/>
      <c r="H3" s="33"/>
      <c r="I3" s="33"/>
      <c r="J3" s="2"/>
    </row>
    <row r="4" spans="1:9" ht="12.75" customHeight="1">
      <c r="A4" s="29" t="s">
        <v>1</v>
      </c>
      <c r="B4" s="30" t="s">
        <v>2</v>
      </c>
      <c r="C4" s="29" t="s">
        <v>3</v>
      </c>
      <c r="D4" s="29" t="s">
        <v>59</v>
      </c>
      <c r="E4" s="28" t="s">
        <v>55</v>
      </c>
      <c r="F4" s="28"/>
      <c r="G4" s="28"/>
      <c r="H4" s="28"/>
      <c r="I4" s="29" t="s">
        <v>6</v>
      </c>
    </row>
    <row r="5" spans="1:9" ht="63.75">
      <c r="A5" s="29"/>
      <c r="B5" s="30"/>
      <c r="C5" s="29"/>
      <c r="D5" s="29"/>
      <c r="E5" s="18" t="s">
        <v>54</v>
      </c>
      <c r="F5" s="18" t="s">
        <v>57</v>
      </c>
      <c r="G5" s="18" t="s">
        <v>4</v>
      </c>
      <c r="H5" s="18" t="s">
        <v>5</v>
      </c>
      <c r="I5" s="29"/>
    </row>
    <row r="6" spans="1:9" s="11" customFormat="1" ht="15">
      <c r="A6" s="27" t="s">
        <v>7</v>
      </c>
      <c r="B6" s="27"/>
      <c r="C6" s="27"/>
      <c r="D6" s="27"/>
      <c r="E6" s="27"/>
      <c r="F6" s="27"/>
      <c r="G6" s="27"/>
      <c r="H6" s="27"/>
      <c r="I6" s="27"/>
    </row>
    <row r="7" spans="1:9" ht="25.5">
      <c r="A7" s="16">
        <v>1</v>
      </c>
      <c r="B7" s="19" t="s">
        <v>21</v>
      </c>
      <c r="C7" s="16" t="s">
        <v>8</v>
      </c>
      <c r="D7" s="16">
        <v>1976</v>
      </c>
      <c r="E7" s="18" t="s">
        <v>61</v>
      </c>
      <c r="F7" s="20">
        <v>5245000</v>
      </c>
      <c r="G7" s="20">
        <f>F7*0.01</f>
        <v>52450</v>
      </c>
      <c r="H7" s="20">
        <f>F7-G7</f>
        <v>5192550</v>
      </c>
      <c r="I7" s="21" t="s">
        <v>15</v>
      </c>
    </row>
    <row r="8" spans="1:9" ht="25.5">
      <c r="A8" s="16">
        <v>2</v>
      </c>
      <c r="B8" s="19" t="s">
        <v>56</v>
      </c>
      <c r="C8" s="16" t="s">
        <v>66</v>
      </c>
      <c r="D8" s="16">
        <v>1985</v>
      </c>
      <c r="E8" s="18" t="s">
        <v>61</v>
      </c>
      <c r="F8" s="20">
        <v>3403484.85</v>
      </c>
      <c r="G8" s="20">
        <f>F8*0.01</f>
        <v>34034.8485</v>
      </c>
      <c r="H8" s="20">
        <f>F8-G8</f>
        <v>3369450.0015000002</v>
      </c>
      <c r="I8" s="21" t="s">
        <v>15</v>
      </c>
    </row>
    <row r="9" spans="1:9" ht="30" customHeight="1">
      <c r="A9" s="16">
        <v>3</v>
      </c>
      <c r="B9" s="22" t="s">
        <v>70</v>
      </c>
      <c r="C9" s="16" t="s">
        <v>8</v>
      </c>
      <c r="D9" s="16">
        <v>1960</v>
      </c>
      <c r="E9" s="18" t="s">
        <v>61</v>
      </c>
      <c r="F9" s="20">
        <v>137500</v>
      </c>
      <c r="G9" s="20">
        <f>F9*0.01</f>
        <v>1375</v>
      </c>
      <c r="H9" s="20">
        <f>F9-G9</f>
        <v>136125</v>
      </c>
      <c r="I9" s="21" t="s">
        <v>12</v>
      </c>
    </row>
    <row r="10" spans="1:11" s="6" customFormat="1" ht="30" customHeight="1">
      <c r="A10" s="16">
        <v>4</v>
      </c>
      <c r="B10" s="22" t="s">
        <v>71</v>
      </c>
      <c r="C10" s="16" t="s">
        <v>8</v>
      </c>
      <c r="D10" s="16">
        <v>1960</v>
      </c>
      <c r="E10" s="18" t="s">
        <v>61</v>
      </c>
      <c r="F10" s="20">
        <v>100000</v>
      </c>
      <c r="G10" s="20">
        <f aca="true" t="shared" si="0" ref="G10:G57">F10*0.01</f>
        <v>1000</v>
      </c>
      <c r="H10" s="20">
        <f aca="true" t="shared" si="1" ref="H10:H57">F10-G10</f>
        <v>99000</v>
      </c>
      <c r="I10" s="21" t="s">
        <v>12</v>
      </c>
      <c r="K10" s="12"/>
    </row>
    <row r="11" spans="1:9" s="11" customFormat="1" ht="30" customHeight="1">
      <c r="A11" s="16">
        <v>5</v>
      </c>
      <c r="B11" s="22" t="s">
        <v>72</v>
      </c>
      <c r="C11" s="16" t="s">
        <v>8</v>
      </c>
      <c r="D11" s="16">
        <v>1917</v>
      </c>
      <c r="E11" s="18" t="s">
        <v>61</v>
      </c>
      <c r="F11" s="20">
        <v>75000</v>
      </c>
      <c r="G11" s="20">
        <f t="shared" si="0"/>
        <v>750</v>
      </c>
      <c r="H11" s="20">
        <f t="shared" si="1"/>
        <v>74250</v>
      </c>
      <c r="I11" s="21" t="s">
        <v>12</v>
      </c>
    </row>
    <row r="12" spans="1:9" ht="30" customHeight="1">
      <c r="A12" s="16">
        <v>6</v>
      </c>
      <c r="B12" s="22" t="s">
        <v>73</v>
      </c>
      <c r="C12" s="16" t="s">
        <v>8</v>
      </c>
      <c r="D12" s="16">
        <v>1917</v>
      </c>
      <c r="E12" s="18" t="s">
        <v>61</v>
      </c>
      <c r="F12" s="20">
        <v>87500</v>
      </c>
      <c r="G12" s="20">
        <f t="shared" si="0"/>
        <v>875</v>
      </c>
      <c r="H12" s="20">
        <f t="shared" si="1"/>
        <v>86625</v>
      </c>
      <c r="I12" s="21" t="s">
        <v>12</v>
      </c>
    </row>
    <row r="13" spans="1:9" ht="30" customHeight="1">
      <c r="A13" s="16">
        <v>7</v>
      </c>
      <c r="B13" s="22" t="s">
        <v>74</v>
      </c>
      <c r="C13" s="16" t="s">
        <v>8</v>
      </c>
      <c r="D13" s="16">
        <v>1903</v>
      </c>
      <c r="E13" s="18" t="s">
        <v>61</v>
      </c>
      <c r="F13" s="20">
        <v>100000</v>
      </c>
      <c r="G13" s="20">
        <f t="shared" si="0"/>
        <v>1000</v>
      </c>
      <c r="H13" s="20">
        <f t="shared" si="1"/>
        <v>99000</v>
      </c>
      <c r="I13" s="21" t="s">
        <v>12</v>
      </c>
    </row>
    <row r="14" spans="1:9" ht="30" customHeight="1">
      <c r="A14" s="16">
        <v>8</v>
      </c>
      <c r="B14" s="22" t="s">
        <v>75</v>
      </c>
      <c r="C14" s="16" t="s">
        <v>8</v>
      </c>
      <c r="D14" s="16">
        <v>1962</v>
      </c>
      <c r="E14" s="18" t="s">
        <v>61</v>
      </c>
      <c r="F14" s="20">
        <v>62500</v>
      </c>
      <c r="G14" s="20">
        <f t="shared" si="0"/>
        <v>625</v>
      </c>
      <c r="H14" s="20">
        <f t="shared" si="1"/>
        <v>61875</v>
      </c>
      <c r="I14" s="21" t="s">
        <v>12</v>
      </c>
    </row>
    <row r="15" spans="1:9" ht="30" customHeight="1">
      <c r="A15" s="16">
        <v>9</v>
      </c>
      <c r="B15" s="22" t="s">
        <v>76</v>
      </c>
      <c r="C15" s="16" t="s">
        <v>8</v>
      </c>
      <c r="D15" s="16">
        <v>1906</v>
      </c>
      <c r="E15" s="18" t="s">
        <v>61</v>
      </c>
      <c r="F15" s="20">
        <v>112500</v>
      </c>
      <c r="G15" s="20">
        <f t="shared" si="0"/>
        <v>1125</v>
      </c>
      <c r="H15" s="20">
        <f t="shared" si="1"/>
        <v>111375</v>
      </c>
      <c r="I15" s="21" t="s">
        <v>12</v>
      </c>
    </row>
    <row r="16" spans="1:9" ht="30" customHeight="1">
      <c r="A16" s="16">
        <v>10</v>
      </c>
      <c r="B16" s="22" t="s">
        <v>77</v>
      </c>
      <c r="C16" s="16" t="s">
        <v>8</v>
      </c>
      <c r="D16" s="16">
        <v>1886</v>
      </c>
      <c r="E16" s="18" t="s">
        <v>61</v>
      </c>
      <c r="F16" s="20">
        <v>125000</v>
      </c>
      <c r="G16" s="20">
        <f t="shared" si="0"/>
        <v>1250</v>
      </c>
      <c r="H16" s="20">
        <f t="shared" si="1"/>
        <v>123750</v>
      </c>
      <c r="I16" s="21" t="s">
        <v>12</v>
      </c>
    </row>
    <row r="17" spans="1:9" ht="30" customHeight="1">
      <c r="A17" s="16">
        <v>11</v>
      </c>
      <c r="B17" s="22" t="s">
        <v>78</v>
      </c>
      <c r="C17" s="16" t="s">
        <v>8</v>
      </c>
      <c r="D17" s="16">
        <v>1917</v>
      </c>
      <c r="E17" s="18" t="s">
        <v>61</v>
      </c>
      <c r="F17" s="20">
        <v>200000</v>
      </c>
      <c r="G17" s="20">
        <f t="shared" si="0"/>
        <v>2000</v>
      </c>
      <c r="H17" s="20">
        <f t="shared" si="1"/>
        <v>198000</v>
      </c>
      <c r="I17" s="21" t="s">
        <v>12</v>
      </c>
    </row>
    <row r="18" spans="1:9" ht="30" customHeight="1">
      <c r="A18" s="16">
        <v>12</v>
      </c>
      <c r="B18" s="22" t="s">
        <v>79</v>
      </c>
      <c r="C18" s="16" t="s">
        <v>8</v>
      </c>
      <c r="D18" s="16">
        <v>1947</v>
      </c>
      <c r="E18" s="18" t="s">
        <v>61</v>
      </c>
      <c r="F18" s="20">
        <v>150000</v>
      </c>
      <c r="G18" s="20">
        <f t="shared" si="0"/>
        <v>1500</v>
      </c>
      <c r="H18" s="20">
        <f t="shared" si="1"/>
        <v>148500</v>
      </c>
      <c r="I18" s="21" t="s">
        <v>12</v>
      </c>
    </row>
    <row r="19" spans="1:9" ht="30" customHeight="1">
      <c r="A19" s="16">
        <v>13</v>
      </c>
      <c r="B19" s="22" t="s">
        <v>80</v>
      </c>
      <c r="C19" s="16" t="s">
        <v>8</v>
      </c>
      <c r="D19" s="16">
        <v>1892</v>
      </c>
      <c r="E19" s="18" t="s">
        <v>61</v>
      </c>
      <c r="F19" s="20">
        <v>200000</v>
      </c>
      <c r="G19" s="20">
        <f t="shared" si="0"/>
        <v>2000</v>
      </c>
      <c r="H19" s="20">
        <f t="shared" si="1"/>
        <v>198000</v>
      </c>
      <c r="I19" s="21" t="s">
        <v>12</v>
      </c>
    </row>
    <row r="20" spans="1:9" ht="30" customHeight="1">
      <c r="A20" s="16">
        <v>14</v>
      </c>
      <c r="B20" s="22" t="s">
        <v>81</v>
      </c>
      <c r="C20" s="16" t="s">
        <v>8</v>
      </c>
      <c r="D20" s="16">
        <v>1965</v>
      </c>
      <c r="E20" s="18" t="s">
        <v>61</v>
      </c>
      <c r="F20" s="20">
        <v>100000</v>
      </c>
      <c r="G20" s="20">
        <f t="shared" si="0"/>
        <v>1000</v>
      </c>
      <c r="H20" s="20">
        <f t="shared" si="1"/>
        <v>99000</v>
      </c>
      <c r="I20" s="21" t="s">
        <v>12</v>
      </c>
    </row>
    <row r="21" spans="1:9" ht="30" customHeight="1">
      <c r="A21" s="16">
        <v>15</v>
      </c>
      <c r="B21" s="22" t="s">
        <v>82</v>
      </c>
      <c r="C21" s="16" t="s">
        <v>8</v>
      </c>
      <c r="D21" s="16">
        <v>1962</v>
      </c>
      <c r="E21" s="18" t="s">
        <v>61</v>
      </c>
      <c r="F21" s="20">
        <v>100000</v>
      </c>
      <c r="G21" s="20">
        <f t="shared" si="0"/>
        <v>1000</v>
      </c>
      <c r="H21" s="20">
        <f t="shared" si="1"/>
        <v>99000</v>
      </c>
      <c r="I21" s="21" t="s">
        <v>12</v>
      </c>
    </row>
    <row r="22" spans="1:9" ht="30" customHeight="1">
      <c r="A22" s="16">
        <v>16</v>
      </c>
      <c r="B22" s="22" t="s">
        <v>83</v>
      </c>
      <c r="C22" s="16" t="s">
        <v>8</v>
      </c>
      <c r="D22" s="16">
        <v>1906</v>
      </c>
      <c r="E22" s="18" t="s">
        <v>61</v>
      </c>
      <c r="F22" s="20">
        <v>100000</v>
      </c>
      <c r="G22" s="20">
        <f t="shared" si="0"/>
        <v>1000</v>
      </c>
      <c r="H22" s="20">
        <f t="shared" si="1"/>
        <v>99000</v>
      </c>
      <c r="I22" s="21" t="s">
        <v>12</v>
      </c>
    </row>
    <row r="23" spans="1:9" ht="30" customHeight="1">
      <c r="A23" s="16">
        <v>17</v>
      </c>
      <c r="B23" s="22" t="s">
        <v>84</v>
      </c>
      <c r="C23" s="16" t="s">
        <v>8</v>
      </c>
      <c r="D23" s="16">
        <v>1898</v>
      </c>
      <c r="E23" s="18" t="s">
        <v>61</v>
      </c>
      <c r="F23" s="20">
        <v>87500</v>
      </c>
      <c r="G23" s="20">
        <f t="shared" si="0"/>
        <v>875</v>
      </c>
      <c r="H23" s="20">
        <f t="shared" si="1"/>
        <v>86625</v>
      </c>
      <c r="I23" s="21" t="s">
        <v>12</v>
      </c>
    </row>
    <row r="24" spans="1:9" ht="30" customHeight="1">
      <c r="A24" s="16">
        <v>18</v>
      </c>
      <c r="B24" s="22" t="s">
        <v>85</v>
      </c>
      <c r="C24" s="16" t="s">
        <v>8</v>
      </c>
      <c r="D24" s="16">
        <v>1917</v>
      </c>
      <c r="E24" s="18" t="s">
        <v>61</v>
      </c>
      <c r="F24" s="20">
        <v>62500</v>
      </c>
      <c r="G24" s="20">
        <f t="shared" si="0"/>
        <v>625</v>
      </c>
      <c r="H24" s="20">
        <f t="shared" si="1"/>
        <v>61875</v>
      </c>
      <c r="I24" s="21" t="s">
        <v>12</v>
      </c>
    </row>
    <row r="25" spans="1:9" ht="30" customHeight="1">
      <c r="A25" s="16">
        <v>19</v>
      </c>
      <c r="B25" s="22" t="s">
        <v>86</v>
      </c>
      <c r="C25" s="16" t="s">
        <v>8</v>
      </c>
      <c r="D25" s="16">
        <v>1902</v>
      </c>
      <c r="E25" s="18" t="s">
        <v>61</v>
      </c>
      <c r="F25" s="20">
        <v>75000</v>
      </c>
      <c r="G25" s="20">
        <f t="shared" si="0"/>
        <v>750</v>
      </c>
      <c r="H25" s="20">
        <f t="shared" si="1"/>
        <v>74250</v>
      </c>
      <c r="I25" s="21" t="s">
        <v>12</v>
      </c>
    </row>
    <row r="26" spans="1:9" ht="30" customHeight="1">
      <c r="A26" s="16">
        <v>20</v>
      </c>
      <c r="B26" s="22" t="s">
        <v>87</v>
      </c>
      <c r="C26" s="16" t="s">
        <v>8</v>
      </c>
      <c r="D26" s="16">
        <v>1902</v>
      </c>
      <c r="E26" s="18" t="s">
        <v>61</v>
      </c>
      <c r="F26" s="20">
        <v>50000</v>
      </c>
      <c r="G26" s="20">
        <f t="shared" si="0"/>
        <v>500</v>
      </c>
      <c r="H26" s="20">
        <f t="shared" si="1"/>
        <v>49500</v>
      </c>
      <c r="I26" s="21" t="s">
        <v>12</v>
      </c>
    </row>
    <row r="27" spans="1:10" ht="30" customHeight="1">
      <c r="A27" s="16">
        <v>21</v>
      </c>
      <c r="B27" s="22" t="s">
        <v>88</v>
      </c>
      <c r="C27" s="16" t="s">
        <v>8</v>
      </c>
      <c r="D27" s="16">
        <v>1953</v>
      </c>
      <c r="E27" s="18" t="s">
        <v>61</v>
      </c>
      <c r="F27" s="20">
        <v>100000</v>
      </c>
      <c r="G27" s="20">
        <f t="shared" si="0"/>
        <v>1000</v>
      </c>
      <c r="H27" s="20">
        <f t="shared" si="1"/>
        <v>99000</v>
      </c>
      <c r="I27" s="21" t="s">
        <v>12</v>
      </c>
      <c r="J27" s="5"/>
    </row>
    <row r="28" spans="1:9" s="11" customFormat="1" ht="30" customHeight="1">
      <c r="A28" s="16">
        <v>22</v>
      </c>
      <c r="B28" s="22" t="s">
        <v>89</v>
      </c>
      <c r="C28" s="16" t="s">
        <v>8</v>
      </c>
      <c r="D28" s="16">
        <v>1892</v>
      </c>
      <c r="E28" s="18" t="s">
        <v>61</v>
      </c>
      <c r="F28" s="20">
        <v>75000</v>
      </c>
      <c r="G28" s="20">
        <f t="shared" si="0"/>
        <v>750</v>
      </c>
      <c r="H28" s="20">
        <f t="shared" si="1"/>
        <v>74250</v>
      </c>
      <c r="I28" s="21" t="s">
        <v>12</v>
      </c>
    </row>
    <row r="29" spans="1:9" ht="30" customHeight="1">
      <c r="A29" s="16">
        <v>23</v>
      </c>
      <c r="B29" s="22" t="s">
        <v>90</v>
      </c>
      <c r="C29" s="16" t="s">
        <v>8</v>
      </c>
      <c r="D29" s="16">
        <v>1892</v>
      </c>
      <c r="E29" s="18" t="s">
        <v>61</v>
      </c>
      <c r="F29" s="20">
        <v>75000</v>
      </c>
      <c r="G29" s="20">
        <f t="shared" si="0"/>
        <v>750</v>
      </c>
      <c r="H29" s="20">
        <f t="shared" si="1"/>
        <v>74250</v>
      </c>
      <c r="I29" s="21" t="s">
        <v>12</v>
      </c>
    </row>
    <row r="30" spans="1:9" ht="30" customHeight="1">
      <c r="A30" s="16">
        <v>24</v>
      </c>
      <c r="B30" s="22" t="s">
        <v>91</v>
      </c>
      <c r="C30" s="16" t="s">
        <v>8</v>
      </c>
      <c r="D30" s="16">
        <v>1898</v>
      </c>
      <c r="E30" s="18" t="s">
        <v>61</v>
      </c>
      <c r="F30" s="20">
        <v>50000</v>
      </c>
      <c r="G30" s="20">
        <f t="shared" si="0"/>
        <v>500</v>
      </c>
      <c r="H30" s="20">
        <f t="shared" si="1"/>
        <v>49500</v>
      </c>
      <c r="I30" s="21" t="s">
        <v>12</v>
      </c>
    </row>
    <row r="31" spans="1:9" ht="30" customHeight="1">
      <c r="A31" s="16">
        <v>25</v>
      </c>
      <c r="B31" s="22" t="s">
        <v>92</v>
      </c>
      <c r="C31" s="16" t="s">
        <v>8</v>
      </c>
      <c r="D31" s="16">
        <v>1960</v>
      </c>
      <c r="E31" s="18" t="s">
        <v>61</v>
      </c>
      <c r="F31" s="20">
        <v>125000</v>
      </c>
      <c r="G31" s="20">
        <f t="shared" si="0"/>
        <v>1250</v>
      </c>
      <c r="H31" s="20">
        <f t="shared" si="1"/>
        <v>123750</v>
      </c>
      <c r="I31" s="21" t="s">
        <v>12</v>
      </c>
    </row>
    <row r="32" spans="1:9" ht="30" customHeight="1">
      <c r="A32" s="16">
        <v>26</v>
      </c>
      <c r="B32" s="22" t="s">
        <v>93</v>
      </c>
      <c r="C32" s="16" t="s">
        <v>8</v>
      </c>
      <c r="D32" s="16">
        <v>1862</v>
      </c>
      <c r="E32" s="18" t="s">
        <v>61</v>
      </c>
      <c r="F32" s="20">
        <v>50000</v>
      </c>
      <c r="G32" s="20">
        <f t="shared" si="0"/>
        <v>500</v>
      </c>
      <c r="H32" s="20">
        <f t="shared" si="1"/>
        <v>49500</v>
      </c>
      <c r="I32" s="21" t="s">
        <v>12</v>
      </c>
    </row>
    <row r="33" spans="1:9" ht="30" customHeight="1">
      <c r="A33" s="16">
        <v>27</v>
      </c>
      <c r="B33" s="22" t="s">
        <v>116</v>
      </c>
      <c r="C33" s="16" t="s">
        <v>8</v>
      </c>
      <c r="D33" s="16"/>
      <c r="E33" s="18" t="s">
        <v>61</v>
      </c>
      <c r="F33" s="20">
        <v>150000</v>
      </c>
      <c r="G33" s="20">
        <f t="shared" si="0"/>
        <v>1500</v>
      </c>
      <c r="H33" s="20">
        <f t="shared" si="1"/>
        <v>148500</v>
      </c>
      <c r="I33" s="15" t="s">
        <v>29</v>
      </c>
    </row>
    <row r="34" spans="1:9" ht="30" customHeight="1">
      <c r="A34" s="16">
        <v>28</v>
      </c>
      <c r="B34" s="22" t="s">
        <v>117</v>
      </c>
      <c r="C34" s="16" t="s">
        <v>8</v>
      </c>
      <c r="D34" s="16"/>
      <c r="E34" s="18" t="s">
        <v>61</v>
      </c>
      <c r="F34" s="20">
        <v>200000</v>
      </c>
      <c r="G34" s="20">
        <f t="shared" si="0"/>
        <v>2000</v>
      </c>
      <c r="H34" s="20">
        <f t="shared" si="1"/>
        <v>198000</v>
      </c>
      <c r="I34" s="15" t="s">
        <v>29</v>
      </c>
    </row>
    <row r="35" spans="1:9" ht="30" customHeight="1">
      <c r="A35" s="16">
        <v>29</v>
      </c>
      <c r="B35" s="22" t="s">
        <v>94</v>
      </c>
      <c r="C35" s="16" t="s">
        <v>8</v>
      </c>
      <c r="D35" s="16">
        <v>1902</v>
      </c>
      <c r="E35" s="18" t="s">
        <v>61</v>
      </c>
      <c r="F35" s="20">
        <v>50000</v>
      </c>
      <c r="G35" s="20">
        <f t="shared" si="0"/>
        <v>500</v>
      </c>
      <c r="H35" s="20">
        <f t="shared" si="1"/>
        <v>49500</v>
      </c>
      <c r="I35" s="21" t="s">
        <v>12</v>
      </c>
    </row>
    <row r="36" spans="1:9" ht="30" customHeight="1">
      <c r="A36" s="16">
        <v>30</v>
      </c>
      <c r="B36" s="22" t="s">
        <v>95</v>
      </c>
      <c r="C36" s="16" t="s">
        <v>8</v>
      </c>
      <c r="D36" s="16">
        <v>1963</v>
      </c>
      <c r="E36" s="18" t="s">
        <v>61</v>
      </c>
      <c r="F36" s="20">
        <v>100000</v>
      </c>
      <c r="G36" s="20">
        <f t="shared" si="0"/>
        <v>1000</v>
      </c>
      <c r="H36" s="20">
        <f t="shared" si="1"/>
        <v>99000</v>
      </c>
      <c r="I36" s="21" t="s">
        <v>12</v>
      </c>
    </row>
    <row r="37" spans="1:9" ht="30" customHeight="1">
      <c r="A37" s="16">
        <v>31</v>
      </c>
      <c r="B37" s="22" t="s">
        <v>96</v>
      </c>
      <c r="C37" s="16" t="s">
        <v>8</v>
      </c>
      <c r="D37" s="16">
        <v>1940</v>
      </c>
      <c r="E37" s="18" t="s">
        <v>61</v>
      </c>
      <c r="F37" s="20">
        <v>150000</v>
      </c>
      <c r="G37" s="20">
        <f t="shared" si="0"/>
        <v>1500</v>
      </c>
      <c r="H37" s="20">
        <f t="shared" si="1"/>
        <v>148500</v>
      </c>
      <c r="I37" s="21" t="s">
        <v>12</v>
      </c>
    </row>
    <row r="38" spans="1:9" ht="30" customHeight="1">
      <c r="A38" s="16">
        <v>32</v>
      </c>
      <c r="B38" s="22" t="s">
        <v>97</v>
      </c>
      <c r="C38" s="16" t="s">
        <v>8</v>
      </c>
      <c r="D38" s="16">
        <v>1961</v>
      </c>
      <c r="E38" s="18" t="s">
        <v>61</v>
      </c>
      <c r="F38" s="20">
        <v>100000</v>
      </c>
      <c r="G38" s="20">
        <f t="shared" si="0"/>
        <v>1000</v>
      </c>
      <c r="H38" s="20">
        <f t="shared" si="1"/>
        <v>99000</v>
      </c>
      <c r="I38" s="21" t="s">
        <v>12</v>
      </c>
    </row>
    <row r="39" spans="1:9" ht="30" customHeight="1">
      <c r="A39" s="16">
        <v>33</v>
      </c>
      <c r="B39" s="22" t="s">
        <v>98</v>
      </c>
      <c r="C39" s="16" t="s">
        <v>8</v>
      </c>
      <c r="D39" s="16">
        <v>1958</v>
      </c>
      <c r="E39" s="18" t="s">
        <v>61</v>
      </c>
      <c r="F39" s="20">
        <v>175000</v>
      </c>
      <c r="G39" s="20">
        <f t="shared" si="0"/>
        <v>1750</v>
      </c>
      <c r="H39" s="20">
        <f t="shared" si="1"/>
        <v>173250</v>
      </c>
      <c r="I39" s="21" t="s">
        <v>12</v>
      </c>
    </row>
    <row r="40" spans="1:9" ht="30" customHeight="1">
      <c r="A40" s="16">
        <v>34</v>
      </c>
      <c r="B40" s="22" t="s">
        <v>99</v>
      </c>
      <c r="C40" s="16" t="s">
        <v>8</v>
      </c>
      <c r="D40" s="16">
        <v>1959</v>
      </c>
      <c r="E40" s="18" t="s">
        <v>61</v>
      </c>
      <c r="F40" s="20">
        <v>150000</v>
      </c>
      <c r="G40" s="20">
        <f t="shared" si="0"/>
        <v>1500</v>
      </c>
      <c r="H40" s="20">
        <f t="shared" si="1"/>
        <v>148500</v>
      </c>
      <c r="I40" s="21" t="s">
        <v>12</v>
      </c>
    </row>
    <row r="41" spans="1:9" ht="30" customHeight="1">
      <c r="A41" s="16">
        <v>35</v>
      </c>
      <c r="B41" s="22" t="s">
        <v>100</v>
      </c>
      <c r="C41" s="16" t="s">
        <v>8</v>
      </c>
      <c r="D41" s="16">
        <v>1959</v>
      </c>
      <c r="E41" s="18" t="s">
        <v>61</v>
      </c>
      <c r="F41" s="20">
        <v>125000</v>
      </c>
      <c r="G41" s="20">
        <f t="shared" si="0"/>
        <v>1250</v>
      </c>
      <c r="H41" s="20">
        <f t="shared" si="1"/>
        <v>123750</v>
      </c>
      <c r="I41" s="21" t="s">
        <v>12</v>
      </c>
    </row>
    <row r="42" spans="1:9" ht="30" customHeight="1">
      <c r="A42" s="16">
        <v>36</v>
      </c>
      <c r="B42" s="22" t="s">
        <v>101</v>
      </c>
      <c r="C42" s="16" t="s">
        <v>8</v>
      </c>
      <c r="D42" s="16">
        <v>1959</v>
      </c>
      <c r="E42" s="18" t="s">
        <v>61</v>
      </c>
      <c r="F42" s="20">
        <v>125000</v>
      </c>
      <c r="G42" s="20">
        <f t="shared" si="0"/>
        <v>1250</v>
      </c>
      <c r="H42" s="20">
        <f t="shared" si="1"/>
        <v>123750</v>
      </c>
      <c r="I42" s="21" t="s">
        <v>12</v>
      </c>
    </row>
    <row r="43" spans="1:9" ht="30" customHeight="1">
      <c r="A43" s="16">
        <v>37</v>
      </c>
      <c r="B43" s="22" t="s">
        <v>102</v>
      </c>
      <c r="C43" s="16" t="s">
        <v>8</v>
      </c>
      <c r="D43" s="16">
        <v>1960</v>
      </c>
      <c r="E43" s="18" t="s">
        <v>61</v>
      </c>
      <c r="F43" s="20">
        <v>150000</v>
      </c>
      <c r="G43" s="20">
        <f t="shared" si="0"/>
        <v>1500</v>
      </c>
      <c r="H43" s="20">
        <f t="shared" si="1"/>
        <v>148500</v>
      </c>
      <c r="I43" s="21" t="s">
        <v>12</v>
      </c>
    </row>
    <row r="44" spans="1:9" ht="30" customHeight="1">
      <c r="A44" s="16">
        <v>38</v>
      </c>
      <c r="B44" s="22" t="s">
        <v>103</v>
      </c>
      <c r="C44" s="16" t="s">
        <v>8</v>
      </c>
      <c r="D44" s="16">
        <v>1958</v>
      </c>
      <c r="E44" s="18" t="s">
        <v>61</v>
      </c>
      <c r="F44" s="20">
        <v>150000</v>
      </c>
      <c r="G44" s="20">
        <f t="shared" si="0"/>
        <v>1500</v>
      </c>
      <c r="H44" s="20">
        <f t="shared" si="1"/>
        <v>148500</v>
      </c>
      <c r="I44" s="21" t="s">
        <v>12</v>
      </c>
    </row>
    <row r="45" spans="1:9" ht="30" customHeight="1">
      <c r="A45" s="16">
        <v>39</v>
      </c>
      <c r="B45" s="22" t="s">
        <v>104</v>
      </c>
      <c r="C45" s="16" t="s">
        <v>8</v>
      </c>
      <c r="D45" s="16">
        <v>1958</v>
      </c>
      <c r="E45" s="18" t="s">
        <v>61</v>
      </c>
      <c r="F45" s="20">
        <v>112500</v>
      </c>
      <c r="G45" s="20">
        <f t="shared" si="0"/>
        <v>1125</v>
      </c>
      <c r="H45" s="20">
        <f t="shared" si="1"/>
        <v>111375</v>
      </c>
      <c r="I45" s="21" t="s">
        <v>12</v>
      </c>
    </row>
    <row r="46" spans="1:9" ht="30" customHeight="1">
      <c r="A46" s="16">
        <v>40</v>
      </c>
      <c r="B46" s="14" t="s">
        <v>118</v>
      </c>
      <c r="C46" s="16" t="s">
        <v>8</v>
      </c>
      <c r="D46" s="16">
        <v>1892</v>
      </c>
      <c r="E46" s="18" t="s">
        <v>61</v>
      </c>
      <c r="F46" s="20">
        <v>206565.66</v>
      </c>
      <c r="G46" s="20">
        <f t="shared" si="0"/>
        <v>2065.6566000000003</v>
      </c>
      <c r="H46" s="20">
        <f t="shared" si="1"/>
        <v>204500.00340000002</v>
      </c>
      <c r="I46" s="21" t="s">
        <v>119</v>
      </c>
    </row>
    <row r="47" spans="1:9" ht="30" customHeight="1">
      <c r="A47" s="16">
        <v>41</v>
      </c>
      <c r="B47" s="22" t="s">
        <v>105</v>
      </c>
      <c r="C47" s="16" t="s">
        <v>8</v>
      </c>
      <c r="D47" s="16">
        <v>1902</v>
      </c>
      <c r="E47" s="18" t="s">
        <v>61</v>
      </c>
      <c r="F47" s="20">
        <v>87500</v>
      </c>
      <c r="G47" s="20">
        <f t="shared" si="0"/>
        <v>875</v>
      </c>
      <c r="H47" s="20">
        <f t="shared" si="1"/>
        <v>86625</v>
      </c>
      <c r="I47" s="21" t="s">
        <v>119</v>
      </c>
    </row>
    <row r="48" spans="1:9" ht="30" customHeight="1">
      <c r="A48" s="16">
        <v>42</v>
      </c>
      <c r="B48" s="22" t="s">
        <v>106</v>
      </c>
      <c r="C48" s="16" t="s">
        <v>8</v>
      </c>
      <c r="D48" s="23">
        <v>1897</v>
      </c>
      <c r="E48" s="18" t="s">
        <v>61</v>
      </c>
      <c r="F48" s="20">
        <v>100000</v>
      </c>
      <c r="G48" s="20">
        <f t="shared" si="0"/>
        <v>1000</v>
      </c>
      <c r="H48" s="20">
        <f t="shared" si="1"/>
        <v>99000</v>
      </c>
      <c r="I48" s="21" t="s">
        <v>119</v>
      </c>
    </row>
    <row r="49" spans="1:9" ht="30" customHeight="1">
      <c r="A49" s="16">
        <v>43</v>
      </c>
      <c r="B49" s="22" t="s">
        <v>107</v>
      </c>
      <c r="C49" s="16" t="s">
        <v>8</v>
      </c>
      <c r="D49" s="23">
        <v>1960</v>
      </c>
      <c r="E49" s="18" t="s">
        <v>61</v>
      </c>
      <c r="F49" s="20">
        <v>100000</v>
      </c>
      <c r="G49" s="20">
        <f t="shared" si="0"/>
        <v>1000</v>
      </c>
      <c r="H49" s="20">
        <f t="shared" si="1"/>
        <v>99000</v>
      </c>
      <c r="I49" s="21" t="s">
        <v>120</v>
      </c>
    </row>
    <row r="50" spans="1:9" ht="30" customHeight="1">
      <c r="A50" s="16">
        <v>44</v>
      </c>
      <c r="B50" s="22" t="s">
        <v>108</v>
      </c>
      <c r="C50" s="16" t="s">
        <v>8</v>
      </c>
      <c r="D50" s="23">
        <v>1959</v>
      </c>
      <c r="E50" s="18" t="s">
        <v>61</v>
      </c>
      <c r="F50" s="20">
        <v>100000</v>
      </c>
      <c r="G50" s="20">
        <f t="shared" si="0"/>
        <v>1000</v>
      </c>
      <c r="H50" s="20">
        <f t="shared" si="1"/>
        <v>99000</v>
      </c>
      <c r="I50" s="21" t="s">
        <v>120</v>
      </c>
    </row>
    <row r="51" spans="1:9" ht="30" customHeight="1">
      <c r="A51" s="16">
        <v>45</v>
      </c>
      <c r="B51" s="22" t="s">
        <v>109</v>
      </c>
      <c r="C51" s="16" t="s">
        <v>8</v>
      </c>
      <c r="D51" s="23">
        <v>1959</v>
      </c>
      <c r="E51" s="18" t="s">
        <v>61</v>
      </c>
      <c r="F51" s="20">
        <v>125000</v>
      </c>
      <c r="G51" s="20">
        <f t="shared" si="0"/>
        <v>1250</v>
      </c>
      <c r="H51" s="20">
        <f t="shared" si="1"/>
        <v>123750</v>
      </c>
      <c r="I51" s="21" t="s">
        <v>120</v>
      </c>
    </row>
    <row r="52" spans="1:9" ht="30" customHeight="1">
      <c r="A52" s="16">
        <v>46</v>
      </c>
      <c r="B52" s="22" t="s">
        <v>110</v>
      </c>
      <c r="C52" s="16" t="s">
        <v>8</v>
      </c>
      <c r="D52" s="23">
        <v>1958</v>
      </c>
      <c r="E52" s="18" t="s">
        <v>61</v>
      </c>
      <c r="F52" s="20">
        <v>212500</v>
      </c>
      <c r="G52" s="20">
        <f t="shared" si="0"/>
        <v>2125</v>
      </c>
      <c r="H52" s="20">
        <f t="shared" si="1"/>
        <v>210375</v>
      </c>
      <c r="I52" s="21" t="s">
        <v>120</v>
      </c>
    </row>
    <row r="53" spans="1:9" ht="30" customHeight="1">
      <c r="A53" s="16">
        <v>47</v>
      </c>
      <c r="B53" s="22" t="s">
        <v>111</v>
      </c>
      <c r="C53" s="16" t="s">
        <v>8</v>
      </c>
      <c r="D53" s="23">
        <v>1954</v>
      </c>
      <c r="E53" s="18" t="s">
        <v>61</v>
      </c>
      <c r="F53" s="20">
        <v>237500</v>
      </c>
      <c r="G53" s="20">
        <f t="shared" si="0"/>
        <v>2375</v>
      </c>
      <c r="H53" s="20">
        <f t="shared" si="1"/>
        <v>235125</v>
      </c>
      <c r="I53" s="21" t="s">
        <v>120</v>
      </c>
    </row>
    <row r="54" spans="1:9" ht="30" customHeight="1">
      <c r="A54" s="16">
        <v>48</v>
      </c>
      <c r="B54" s="22" t="s">
        <v>112</v>
      </c>
      <c r="C54" s="16" t="s">
        <v>8</v>
      </c>
      <c r="D54" s="23">
        <v>1956</v>
      </c>
      <c r="E54" s="18" t="s">
        <v>61</v>
      </c>
      <c r="F54" s="20">
        <v>37500</v>
      </c>
      <c r="G54" s="20">
        <f t="shared" si="0"/>
        <v>375</v>
      </c>
      <c r="H54" s="20">
        <f t="shared" si="1"/>
        <v>37125</v>
      </c>
      <c r="I54" s="21" t="s">
        <v>29</v>
      </c>
    </row>
    <row r="55" spans="1:9" ht="30" customHeight="1">
      <c r="A55" s="16">
        <v>49</v>
      </c>
      <c r="B55" s="22" t="s">
        <v>113</v>
      </c>
      <c r="C55" s="16" t="s">
        <v>8</v>
      </c>
      <c r="D55" s="23">
        <v>1958</v>
      </c>
      <c r="E55" s="18" t="s">
        <v>61</v>
      </c>
      <c r="F55" s="20">
        <v>112500</v>
      </c>
      <c r="G55" s="20">
        <f t="shared" si="0"/>
        <v>1125</v>
      </c>
      <c r="H55" s="20">
        <f t="shared" si="1"/>
        <v>111375</v>
      </c>
      <c r="I55" s="21" t="s">
        <v>121</v>
      </c>
    </row>
    <row r="56" spans="1:9" s="11" customFormat="1" ht="30" customHeight="1">
      <c r="A56" s="16">
        <v>50</v>
      </c>
      <c r="B56" s="22" t="s">
        <v>114</v>
      </c>
      <c r="C56" s="16" t="s">
        <v>8</v>
      </c>
      <c r="D56" s="23">
        <v>1902</v>
      </c>
      <c r="E56" s="18" t="s">
        <v>61</v>
      </c>
      <c r="F56" s="20">
        <v>75000</v>
      </c>
      <c r="G56" s="20">
        <f t="shared" si="0"/>
        <v>750</v>
      </c>
      <c r="H56" s="20">
        <f t="shared" si="1"/>
        <v>74250</v>
      </c>
      <c r="I56" s="21" t="s">
        <v>122</v>
      </c>
    </row>
    <row r="57" spans="1:9" s="11" customFormat="1" ht="30" customHeight="1">
      <c r="A57" s="16">
        <v>51</v>
      </c>
      <c r="B57" s="22" t="s">
        <v>115</v>
      </c>
      <c r="C57" s="16" t="s">
        <v>8</v>
      </c>
      <c r="D57" s="23">
        <v>1952</v>
      </c>
      <c r="E57" s="18" t="s">
        <v>61</v>
      </c>
      <c r="F57" s="20">
        <v>125000</v>
      </c>
      <c r="G57" s="20">
        <f t="shared" si="0"/>
        <v>1250</v>
      </c>
      <c r="H57" s="20">
        <f t="shared" si="1"/>
        <v>123750</v>
      </c>
      <c r="I57" s="21" t="s">
        <v>123</v>
      </c>
    </row>
    <row r="58" spans="1:9" s="11" customFormat="1" ht="16.5" customHeight="1">
      <c r="A58" s="31" t="s">
        <v>67</v>
      </c>
      <c r="B58" s="31"/>
      <c r="C58" s="31"/>
      <c r="D58" s="31"/>
      <c r="E58" s="31"/>
      <c r="F58" s="9">
        <f>SUM(F7:F57)</f>
        <v>14305050.51</v>
      </c>
      <c r="G58" s="9">
        <f>SUM(G7:G57)</f>
        <v>143050.5051</v>
      </c>
      <c r="H58" s="9">
        <f>SUM(H7:H57)</f>
        <v>14162000.0049</v>
      </c>
      <c r="I58" s="10"/>
    </row>
    <row r="59" spans="1:9" s="11" customFormat="1" ht="17.25" customHeight="1">
      <c r="A59" s="27" t="s">
        <v>19</v>
      </c>
      <c r="B59" s="27"/>
      <c r="C59" s="27"/>
      <c r="D59" s="27"/>
      <c r="E59" s="27"/>
      <c r="F59" s="27"/>
      <c r="G59" s="27"/>
      <c r="H59" s="27"/>
      <c r="I59" s="27"/>
    </row>
    <row r="60" spans="1:9" ht="25.5">
      <c r="A60" s="16">
        <v>1</v>
      </c>
      <c r="B60" s="19" t="s">
        <v>20</v>
      </c>
      <c r="C60" s="16" t="s">
        <v>8</v>
      </c>
      <c r="D60" s="16">
        <v>1895</v>
      </c>
      <c r="E60" s="18" t="s">
        <v>61</v>
      </c>
      <c r="F60" s="24">
        <v>2259000</v>
      </c>
      <c r="G60" s="25">
        <f aca="true" t="shared" si="2" ref="G60:G71">0.01*H60</f>
        <v>22366.33663366337</v>
      </c>
      <c r="H60" s="25">
        <f>F60/1.01</f>
        <v>2236633.663366337</v>
      </c>
      <c r="I60" s="21" t="s">
        <v>12</v>
      </c>
    </row>
    <row r="61" spans="1:9" ht="25.5">
      <c r="A61" s="16">
        <f>A60+1</f>
        <v>2</v>
      </c>
      <c r="B61" s="19" t="s">
        <v>62</v>
      </c>
      <c r="C61" s="16" t="s">
        <v>8</v>
      </c>
      <c r="D61" s="16">
        <v>1900</v>
      </c>
      <c r="E61" s="18" t="s">
        <v>61</v>
      </c>
      <c r="F61" s="24">
        <v>2200000</v>
      </c>
      <c r="G61" s="25">
        <f>0.01*H61</f>
        <v>21782.178217821784</v>
      </c>
      <c r="H61" s="25">
        <f>F61/1.01</f>
        <v>2178217.8217821782</v>
      </c>
      <c r="I61" s="21" t="s">
        <v>12</v>
      </c>
    </row>
    <row r="62" spans="1:9" ht="43.5" customHeight="1">
      <c r="A62" s="16">
        <f aca="true" t="shared" si="3" ref="A62:A74">A61+1</f>
        <v>3</v>
      </c>
      <c r="B62" s="19" t="s">
        <v>18</v>
      </c>
      <c r="C62" s="16" t="s">
        <v>8</v>
      </c>
      <c r="D62" s="16">
        <v>1937</v>
      </c>
      <c r="E62" s="18" t="s">
        <v>61</v>
      </c>
      <c r="F62" s="24">
        <v>1800000</v>
      </c>
      <c r="G62" s="25">
        <f t="shared" si="2"/>
        <v>17821.78217821782</v>
      </c>
      <c r="H62" s="25">
        <f aca="true" t="shared" si="4" ref="H62:H71">F62/1.01</f>
        <v>1782178.2178217822</v>
      </c>
      <c r="I62" s="21" t="s">
        <v>12</v>
      </c>
    </row>
    <row r="63" spans="1:9" ht="39" customHeight="1">
      <c r="A63" s="16">
        <f t="shared" si="3"/>
        <v>4</v>
      </c>
      <c r="B63" s="19" t="s">
        <v>24</v>
      </c>
      <c r="C63" s="16" t="s">
        <v>8</v>
      </c>
      <c r="D63" s="16">
        <v>1959</v>
      </c>
      <c r="E63" s="18" t="s">
        <v>61</v>
      </c>
      <c r="F63" s="24">
        <v>1400000</v>
      </c>
      <c r="G63" s="25">
        <f t="shared" si="2"/>
        <v>13861.386138613861</v>
      </c>
      <c r="H63" s="25">
        <f t="shared" si="4"/>
        <v>1386138.6138613862</v>
      </c>
      <c r="I63" s="21" t="s">
        <v>9</v>
      </c>
    </row>
    <row r="64" spans="1:9" ht="42" customHeight="1">
      <c r="A64" s="16">
        <f t="shared" si="3"/>
        <v>5</v>
      </c>
      <c r="B64" s="19" t="s">
        <v>25</v>
      </c>
      <c r="C64" s="16" t="s">
        <v>8</v>
      </c>
      <c r="D64" s="16">
        <v>1892</v>
      </c>
      <c r="E64" s="18" t="s">
        <v>61</v>
      </c>
      <c r="F64" s="24">
        <v>1700000</v>
      </c>
      <c r="G64" s="25">
        <f t="shared" si="2"/>
        <v>16831.68316831683</v>
      </c>
      <c r="H64" s="25">
        <f t="shared" si="4"/>
        <v>1683168.316831683</v>
      </c>
      <c r="I64" s="21" t="s">
        <v>12</v>
      </c>
    </row>
    <row r="65" spans="1:9" ht="25.5">
      <c r="A65" s="16">
        <f t="shared" si="3"/>
        <v>6</v>
      </c>
      <c r="B65" s="19" t="s">
        <v>26</v>
      </c>
      <c r="C65" s="16" t="s">
        <v>8</v>
      </c>
      <c r="D65" s="16">
        <v>1957</v>
      </c>
      <c r="E65" s="18" t="s">
        <v>61</v>
      </c>
      <c r="F65" s="24">
        <v>2600000</v>
      </c>
      <c r="G65" s="25">
        <f t="shared" si="2"/>
        <v>25742.574257425742</v>
      </c>
      <c r="H65" s="25">
        <f t="shared" si="4"/>
        <v>2574257.425742574</v>
      </c>
      <c r="I65" s="21" t="s">
        <v>12</v>
      </c>
    </row>
    <row r="66" spans="1:9" ht="25.5">
      <c r="A66" s="16">
        <f t="shared" si="3"/>
        <v>7</v>
      </c>
      <c r="B66" s="19" t="s">
        <v>27</v>
      </c>
      <c r="C66" s="16" t="s">
        <v>8</v>
      </c>
      <c r="D66" s="16">
        <v>1957</v>
      </c>
      <c r="E66" s="18" t="s">
        <v>61</v>
      </c>
      <c r="F66" s="24">
        <v>2400000</v>
      </c>
      <c r="G66" s="25">
        <f t="shared" si="2"/>
        <v>23762.37623762376</v>
      </c>
      <c r="H66" s="25">
        <f t="shared" si="4"/>
        <v>2376237.623762376</v>
      </c>
      <c r="I66" s="21" t="s">
        <v>12</v>
      </c>
    </row>
    <row r="67" spans="1:9" ht="25.5">
      <c r="A67" s="16">
        <f t="shared" si="3"/>
        <v>8</v>
      </c>
      <c r="B67" s="19" t="s">
        <v>28</v>
      </c>
      <c r="C67" s="16" t="s">
        <v>8</v>
      </c>
      <c r="D67" s="16">
        <v>1953</v>
      </c>
      <c r="E67" s="18" t="s">
        <v>61</v>
      </c>
      <c r="F67" s="24">
        <v>1860000</v>
      </c>
      <c r="G67" s="25">
        <f t="shared" si="2"/>
        <v>18415.841584158417</v>
      </c>
      <c r="H67" s="25">
        <f t="shared" si="4"/>
        <v>1841584.1584158416</v>
      </c>
      <c r="I67" s="21" t="s">
        <v>29</v>
      </c>
    </row>
    <row r="68" spans="1:9" ht="25.5">
      <c r="A68" s="16">
        <f t="shared" si="3"/>
        <v>9</v>
      </c>
      <c r="B68" s="19" t="s">
        <v>30</v>
      </c>
      <c r="C68" s="16" t="s">
        <v>8</v>
      </c>
      <c r="D68" s="16">
        <v>1953</v>
      </c>
      <c r="E68" s="18" t="s">
        <v>61</v>
      </c>
      <c r="F68" s="24">
        <v>1820000</v>
      </c>
      <c r="G68" s="25">
        <f t="shared" si="2"/>
        <v>18019.80198019802</v>
      </c>
      <c r="H68" s="25">
        <f t="shared" si="4"/>
        <v>1801980.1980198019</v>
      </c>
      <c r="I68" s="21" t="s">
        <v>29</v>
      </c>
    </row>
    <row r="69" spans="1:9" ht="25.5">
      <c r="A69" s="16">
        <f t="shared" si="3"/>
        <v>10</v>
      </c>
      <c r="B69" s="19" t="s">
        <v>31</v>
      </c>
      <c r="C69" s="16" t="s">
        <v>8</v>
      </c>
      <c r="D69" s="16">
        <v>1958</v>
      </c>
      <c r="E69" s="18" t="s">
        <v>61</v>
      </c>
      <c r="F69" s="24">
        <v>1170050</v>
      </c>
      <c r="G69" s="25">
        <f t="shared" si="2"/>
        <v>11584.653465346535</v>
      </c>
      <c r="H69" s="25">
        <f t="shared" si="4"/>
        <v>1158465.3465346536</v>
      </c>
      <c r="I69" s="21" t="s">
        <v>29</v>
      </c>
    </row>
    <row r="70" spans="1:9" ht="25.5">
      <c r="A70" s="16">
        <f t="shared" si="3"/>
        <v>11</v>
      </c>
      <c r="B70" s="19" t="s">
        <v>32</v>
      </c>
      <c r="C70" s="16" t="s">
        <v>8</v>
      </c>
      <c r="D70" s="16">
        <v>1963</v>
      </c>
      <c r="E70" s="18" t="s">
        <v>61</v>
      </c>
      <c r="F70" s="24">
        <v>6100000</v>
      </c>
      <c r="G70" s="25">
        <f t="shared" si="2"/>
        <v>60396.039603960395</v>
      </c>
      <c r="H70" s="25">
        <f t="shared" si="4"/>
        <v>6039603.960396039</v>
      </c>
      <c r="I70" s="21" t="s">
        <v>9</v>
      </c>
    </row>
    <row r="71" spans="1:9" ht="25.5">
      <c r="A71" s="16">
        <f t="shared" si="3"/>
        <v>12</v>
      </c>
      <c r="B71" s="19" t="s">
        <v>33</v>
      </c>
      <c r="C71" s="16" t="s">
        <v>8</v>
      </c>
      <c r="D71" s="16">
        <v>1968</v>
      </c>
      <c r="E71" s="18" t="s">
        <v>61</v>
      </c>
      <c r="F71" s="24">
        <v>1910000</v>
      </c>
      <c r="G71" s="25">
        <f t="shared" si="2"/>
        <v>18910.89108910891</v>
      </c>
      <c r="H71" s="25">
        <f t="shared" si="4"/>
        <v>1891089.108910891</v>
      </c>
      <c r="I71" s="21" t="s">
        <v>9</v>
      </c>
    </row>
    <row r="72" spans="1:9" ht="25.5">
      <c r="A72" s="16">
        <f t="shared" si="3"/>
        <v>13</v>
      </c>
      <c r="B72" s="19" t="s">
        <v>37</v>
      </c>
      <c r="C72" s="16" t="s">
        <v>8</v>
      </c>
      <c r="D72" s="16">
        <v>1978</v>
      </c>
      <c r="E72" s="18" t="s">
        <v>61</v>
      </c>
      <c r="F72" s="24">
        <v>4800000</v>
      </c>
      <c r="G72" s="25">
        <f>0.01*H72</f>
        <v>47524.75247524752</v>
      </c>
      <c r="H72" s="25">
        <f>F72/1.01</f>
        <v>4752475.247524752</v>
      </c>
      <c r="I72" s="21" t="s">
        <v>9</v>
      </c>
    </row>
    <row r="73" spans="1:9" ht="25.5">
      <c r="A73" s="16">
        <f t="shared" si="3"/>
        <v>14</v>
      </c>
      <c r="B73" s="19" t="s">
        <v>58</v>
      </c>
      <c r="C73" s="16" t="s">
        <v>8</v>
      </c>
      <c r="D73" s="16">
        <v>1962</v>
      </c>
      <c r="E73" s="18" t="s">
        <v>61</v>
      </c>
      <c r="F73" s="24">
        <v>2951950</v>
      </c>
      <c r="G73" s="25">
        <f>0.01*H73</f>
        <v>29227.227722772277</v>
      </c>
      <c r="H73" s="25">
        <f>F73/1.01</f>
        <v>2922722.7722772276</v>
      </c>
      <c r="I73" s="20" t="s">
        <v>12</v>
      </c>
    </row>
    <row r="74" spans="1:9" ht="25.5">
      <c r="A74" s="16">
        <f t="shared" si="3"/>
        <v>15</v>
      </c>
      <c r="B74" s="19" t="s">
        <v>42</v>
      </c>
      <c r="C74" s="16" t="s">
        <v>8</v>
      </c>
      <c r="D74" s="16">
        <v>1958</v>
      </c>
      <c r="E74" s="18" t="s">
        <v>61</v>
      </c>
      <c r="F74" s="24">
        <v>480000</v>
      </c>
      <c r="G74" s="25">
        <f>0.01*H74</f>
        <v>4752.475247524752</v>
      </c>
      <c r="H74" s="25">
        <f>F74/1.01</f>
        <v>475247.52475247526</v>
      </c>
      <c r="I74" s="21" t="s">
        <v>10</v>
      </c>
    </row>
    <row r="75" spans="1:9" ht="12.75">
      <c r="A75" s="27" t="s">
        <v>68</v>
      </c>
      <c r="B75" s="27"/>
      <c r="C75" s="27"/>
      <c r="D75" s="27"/>
      <c r="E75" s="27"/>
      <c r="F75" s="9">
        <f>SUM(F60:F74)</f>
        <v>35451000</v>
      </c>
      <c r="G75" s="9">
        <f>SUM(G60:G74)</f>
        <v>351000</v>
      </c>
      <c r="H75" s="9">
        <f>SUM(H60:H74)</f>
        <v>35100000</v>
      </c>
      <c r="I75" s="10"/>
    </row>
    <row r="76" spans="1:9" ht="12.75">
      <c r="A76" s="27" t="s">
        <v>34</v>
      </c>
      <c r="B76" s="27"/>
      <c r="C76" s="27"/>
      <c r="D76" s="27"/>
      <c r="E76" s="27"/>
      <c r="F76" s="27"/>
      <c r="G76" s="27"/>
      <c r="H76" s="27"/>
      <c r="I76" s="27"/>
    </row>
    <row r="77" spans="1:9" ht="25.5">
      <c r="A77" s="16">
        <v>1</v>
      </c>
      <c r="B77" s="19" t="s">
        <v>35</v>
      </c>
      <c r="C77" s="16" t="s">
        <v>8</v>
      </c>
      <c r="D77" s="16">
        <v>1963</v>
      </c>
      <c r="E77" s="18" t="s">
        <v>61</v>
      </c>
      <c r="F77" s="24">
        <v>3800000</v>
      </c>
      <c r="G77" s="25">
        <f aca="true" t="shared" si="5" ref="G77:G103">0.01*H77</f>
        <v>37623.762376237624</v>
      </c>
      <c r="H77" s="25">
        <f>F77/1.01</f>
        <v>3762376.2376237623</v>
      </c>
      <c r="I77" s="21" t="s">
        <v>9</v>
      </c>
    </row>
    <row r="78" spans="1:9" ht="27" customHeight="1">
      <c r="A78" s="16">
        <f>A77+1</f>
        <v>2</v>
      </c>
      <c r="B78" s="19" t="s">
        <v>36</v>
      </c>
      <c r="C78" s="16" t="s">
        <v>8</v>
      </c>
      <c r="D78" s="16">
        <v>1968</v>
      </c>
      <c r="E78" s="18" t="s">
        <v>61</v>
      </c>
      <c r="F78" s="24">
        <v>1400000</v>
      </c>
      <c r="G78" s="25">
        <f t="shared" si="5"/>
        <v>13861.386138613861</v>
      </c>
      <c r="H78" s="25">
        <f aca="true" t="shared" si="6" ref="H78:H83">F78/1.01</f>
        <v>1386138.6138613862</v>
      </c>
      <c r="I78" s="21" t="s">
        <v>9</v>
      </c>
    </row>
    <row r="79" spans="1:9" ht="25.5">
      <c r="A79" s="16">
        <f aca="true" t="shared" si="7" ref="A79:A103">A78+1</f>
        <v>3</v>
      </c>
      <c r="B79" s="19" t="s">
        <v>38</v>
      </c>
      <c r="C79" s="16" t="s">
        <v>8</v>
      </c>
      <c r="D79" s="16">
        <v>1959</v>
      </c>
      <c r="E79" s="18" t="s">
        <v>61</v>
      </c>
      <c r="F79" s="24">
        <v>1500000</v>
      </c>
      <c r="G79" s="25">
        <f t="shared" si="5"/>
        <v>14851.485148514852</v>
      </c>
      <c r="H79" s="25">
        <f t="shared" si="6"/>
        <v>1485148.5148514851</v>
      </c>
      <c r="I79" s="21" t="s">
        <v>9</v>
      </c>
    </row>
    <row r="80" spans="1:9" ht="25.5">
      <c r="A80" s="16">
        <f t="shared" si="7"/>
        <v>4</v>
      </c>
      <c r="B80" s="19" t="s">
        <v>39</v>
      </c>
      <c r="C80" s="16" t="s">
        <v>8</v>
      </c>
      <c r="D80" s="16">
        <v>1900</v>
      </c>
      <c r="E80" s="18" t="s">
        <v>61</v>
      </c>
      <c r="F80" s="24">
        <v>658701</v>
      </c>
      <c r="G80" s="25">
        <f t="shared" si="5"/>
        <v>6521.79207920792</v>
      </c>
      <c r="H80" s="25">
        <f t="shared" si="6"/>
        <v>652179.207920792</v>
      </c>
      <c r="I80" s="20" t="s">
        <v>9</v>
      </c>
    </row>
    <row r="81" spans="1:9" ht="25.5">
      <c r="A81" s="16">
        <f t="shared" si="7"/>
        <v>5</v>
      </c>
      <c r="B81" s="19" t="s">
        <v>40</v>
      </c>
      <c r="C81" s="16" t="s">
        <v>8</v>
      </c>
      <c r="D81" s="16">
        <v>1953</v>
      </c>
      <c r="E81" s="18" t="s">
        <v>61</v>
      </c>
      <c r="F81" s="24">
        <v>830000</v>
      </c>
      <c r="G81" s="25">
        <f t="shared" si="5"/>
        <v>8217.821782178218</v>
      </c>
      <c r="H81" s="25">
        <f t="shared" si="6"/>
        <v>821782.1782178218</v>
      </c>
      <c r="I81" s="21" t="s">
        <v>10</v>
      </c>
    </row>
    <row r="82" spans="1:9" ht="25.5">
      <c r="A82" s="16">
        <f t="shared" si="7"/>
        <v>6</v>
      </c>
      <c r="B82" s="19" t="s">
        <v>41</v>
      </c>
      <c r="C82" s="16" t="s">
        <v>8</v>
      </c>
      <c r="D82" s="16">
        <v>1937</v>
      </c>
      <c r="E82" s="18" t="s">
        <v>61</v>
      </c>
      <c r="F82" s="24">
        <v>830000</v>
      </c>
      <c r="G82" s="25">
        <f t="shared" si="5"/>
        <v>8217.821782178218</v>
      </c>
      <c r="H82" s="25">
        <f t="shared" si="6"/>
        <v>821782.1782178218</v>
      </c>
      <c r="I82" s="21" t="s">
        <v>10</v>
      </c>
    </row>
    <row r="83" spans="1:9" ht="25.5">
      <c r="A83" s="16">
        <f t="shared" si="7"/>
        <v>7</v>
      </c>
      <c r="B83" s="19" t="s">
        <v>43</v>
      </c>
      <c r="C83" s="16" t="s">
        <v>8</v>
      </c>
      <c r="D83" s="16">
        <v>1958</v>
      </c>
      <c r="E83" s="18" t="s">
        <v>61</v>
      </c>
      <c r="F83" s="24">
        <v>790000</v>
      </c>
      <c r="G83" s="25">
        <f t="shared" si="5"/>
        <v>7821.782178217823</v>
      </c>
      <c r="H83" s="25">
        <f t="shared" si="6"/>
        <v>782178.2178217822</v>
      </c>
      <c r="I83" s="21" t="s">
        <v>10</v>
      </c>
    </row>
    <row r="84" spans="1:9" ht="25.5">
      <c r="A84" s="16">
        <f t="shared" si="7"/>
        <v>8</v>
      </c>
      <c r="B84" s="19" t="s">
        <v>44</v>
      </c>
      <c r="C84" s="16" t="s">
        <v>8</v>
      </c>
      <c r="D84" s="16">
        <v>1892</v>
      </c>
      <c r="E84" s="18" t="s">
        <v>61</v>
      </c>
      <c r="F84" s="24">
        <v>1800000</v>
      </c>
      <c r="G84" s="25">
        <f t="shared" si="5"/>
        <v>17821.78217821782</v>
      </c>
      <c r="H84" s="25">
        <f aca="true" t="shared" si="8" ref="H84:H101">F84/1.01</f>
        <v>1782178.2178217822</v>
      </c>
      <c r="I84" s="21" t="s">
        <v>12</v>
      </c>
    </row>
    <row r="85" spans="1:9" ht="25.5">
      <c r="A85" s="16">
        <f t="shared" si="7"/>
        <v>9</v>
      </c>
      <c r="B85" s="19" t="s">
        <v>45</v>
      </c>
      <c r="C85" s="16" t="s">
        <v>8</v>
      </c>
      <c r="D85" s="16">
        <v>1960</v>
      </c>
      <c r="E85" s="18" t="s">
        <v>61</v>
      </c>
      <c r="F85" s="24">
        <v>2000000</v>
      </c>
      <c r="G85" s="25">
        <f t="shared" si="5"/>
        <v>19801.980198019803</v>
      </c>
      <c r="H85" s="25">
        <f t="shared" si="8"/>
        <v>1980198.0198019801</v>
      </c>
      <c r="I85" s="21" t="s">
        <v>12</v>
      </c>
    </row>
    <row r="86" spans="1:9" ht="25.5">
      <c r="A86" s="16">
        <f t="shared" si="7"/>
        <v>10</v>
      </c>
      <c r="B86" s="19" t="s">
        <v>46</v>
      </c>
      <c r="C86" s="16" t="s">
        <v>8</v>
      </c>
      <c r="D86" s="16">
        <v>1917</v>
      </c>
      <c r="E86" s="18" t="s">
        <v>61</v>
      </c>
      <c r="F86" s="24">
        <v>1600000</v>
      </c>
      <c r="G86" s="25">
        <f t="shared" si="5"/>
        <v>15841.58415841584</v>
      </c>
      <c r="H86" s="25">
        <f t="shared" si="8"/>
        <v>1584158.415841584</v>
      </c>
      <c r="I86" s="21" t="s">
        <v>12</v>
      </c>
    </row>
    <row r="87" spans="1:9" ht="25.5">
      <c r="A87" s="16">
        <f t="shared" si="7"/>
        <v>11</v>
      </c>
      <c r="B87" s="19" t="s">
        <v>47</v>
      </c>
      <c r="C87" s="16" t="s">
        <v>8</v>
      </c>
      <c r="D87" s="16">
        <v>1917</v>
      </c>
      <c r="E87" s="18" t="s">
        <v>61</v>
      </c>
      <c r="F87" s="24">
        <v>1600000</v>
      </c>
      <c r="G87" s="25">
        <f t="shared" si="5"/>
        <v>15841.58415841584</v>
      </c>
      <c r="H87" s="25">
        <f t="shared" si="8"/>
        <v>1584158.415841584</v>
      </c>
      <c r="I87" s="21" t="s">
        <v>12</v>
      </c>
    </row>
    <row r="88" spans="1:9" ht="25.5">
      <c r="A88" s="16">
        <f t="shared" si="7"/>
        <v>12</v>
      </c>
      <c r="B88" s="19" t="s">
        <v>48</v>
      </c>
      <c r="C88" s="16" t="s">
        <v>8</v>
      </c>
      <c r="D88" s="16">
        <v>1937</v>
      </c>
      <c r="E88" s="18" t="s">
        <v>61</v>
      </c>
      <c r="F88" s="24">
        <v>1600000</v>
      </c>
      <c r="G88" s="25">
        <f t="shared" si="5"/>
        <v>15841.58415841584</v>
      </c>
      <c r="H88" s="25">
        <f t="shared" si="8"/>
        <v>1584158.415841584</v>
      </c>
      <c r="I88" s="21" t="s">
        <v>12</v>
      </c>
    </row>
    <row r="89" spans="1:9" ht="25.5">
      <c r="A89" s="16">
        <f t="shared" si="7"/>
        <v>13</v>
      </c>
      <c r="B89" s="19" t="s">
        <v>49</v>
      </c>
      <c r="C89" s="16" t="s">
        <v>8</v>
      </c>
      <c r="D89" s="16">
        <v>1937</v>
      </c>
      <c r="E89" s="18" t="s">
        <v>61</v>
      </c>
      <c r="F89" s="24">
        <v>1600000</v>
      </c>
      <c r="G89" s="25">
        <f t="shared" si="5"/>
        <v>15841.58415841584</v>
      </c>
      <c r="H89" s="25">
        <f t="shared" si="8"/>
        <v>1584158.415841584</v>
      </c>
      <c r="I89" s="21" t="s">
        <v>12</v>
      </c>
    </row>
    <row r="90" spans="1:9" ht="25.5">
      <c r="A90" s="16">
        <f t="shared" si="7"/>
        <v>14</v>
      </c>
      <c r="B90" s="19" t="s">
        <v>50</v>
      </c>
      <c r="C90" s="16" t="s">
        <v>8</v>
      </c>
      <c r="D90" s="16">
        <v>1960</v>
      </c>
      <c r="E90" s="18" t="s">
        <v>61</v>
      </c>
      <c r="F90" s="24">
        <v>980000</v>
      </c>
      <c r="G90" s="25">
        <f t="shared" si="5"/>
        <v>9702.970297029704</v>
      </c>
      <c r="H90" s="25">
        <f t="shared" si="8"/>
        <v>970297.0297029703</v>
      </c>
      <c r="I90" s="21" t="s">
        <v>29</v>
      </c>
    </row>
    <row r="91" spans="1:9" ht="25.5">
      <c r="A91" s="16">
        <f t="shared" si="7"/>
        <v>15</v>
      </c>
      <c r="B91" s="19" t="s">
        <v>51</v>
      </c>
      <c r="C91" s="16" t="s">
        <v>8</v>
      </c>
      <c r="D91" s="16">
        <v>1958</v>
      </c>
      <c r="E91" s="18" t="s">
        <v>61</v>
      </c>
      <c r="F91" s="24">
        <v>1200000</v>
      </c>
      <c r="G91" s="25">
        <f t="shared" si="5"/>
        <v>11881.18811881188</v>
      </c>
      <c r="H91" s="25">
        <f t="shared" si="8"/>
        <v>1188118.811881188</v>
      </c>
      <c r="I91" s="21" t="s">
        <v>29</v>
      </c>
    </row>
    <row r="92" spans="1:9" ht="25.5">
      <c r="A92" s="16">
        <f t="shared" si="7"/>
        <v>16</v>
      </c>
      <c r="B92" s="19" t="s">
        <v>52</v>
      </c>
      <c r="C92" s="16" t="s">
        <v>8</v>
      </c>
      <c r="D92" s="16">
        <v>1934</v>
      </c>
      <c r="E92" s="18" t="s">
        <v>61</v>
      </c>
      <c r="F92" s="24">
        <v>1490000</v>
      </c>
      <c r="G92" s="25">
        <f t="shared" si="5"/>
        <v>14752.475247524753</v>
      </c>
      <c r="H92" s="25">
        <f t="shared" si="8"/>
        <v>1475247.5247524753</v>
      </c>
      <c r="I92" s="21" t="s">
        <v>29</v>
      </c>
    </row>
    <row r="93" spans="1:9" ht="25.5">
      <c r="A93" s="16">
        <f t="shared" si="7"/>
        <v>17</v>
      </c>
      <c r="B93" s="19" t="s">
        <v>63</v>
      </c>
      <c r="C93" s="16" t="s">
        <v>8</v>
      </c>
      <c r="D93" s="16">
        <v>1901</v>
      </c>
      <c r="E93" s="18" t="s">
        <v>61</v>
      </c>
      <c r="F93" s="24">
        <v>1600000</v>
      </c>
      <c r="G93" s="25">
        <f aca="true" t="shared" si="9" ref="G93:G101">0.01*H93</f>
        <v>15841.58415841584</v>
      </c>
      <c r="H93" s="25">
        <f t="shared" si="8"/>
        <v>1584158.415841584</v>
      </c>
      <c r="I93" s="21" t="s">
        <v>12</v>
      </c>
    </row>
    <row r="94" spans="1:9" ht="25.5">
      <c r="A94" s="16">
        <f t="shared" si="7"/>
        <v>18</v>
      </c>
      <c r="B94" s="19" t="s">
        <v>64</v>
      </c>
      <c r="C94" s="16" t="s">
        <v>8</v>
      </c>
      <c r="D94" s="16">
        <v>1900</v>
      </c>
      <c r="E94" s="18" t="s">
        <v>61</v>
      </c>
      <c r="F94" s="24">
        <v>1281015</v>
      </c>
      <c r="G94" s="25">
        <f t="shared" si="9"/>
        <v>12683.316831683167</v>
      </c>
      <c r="H94" s="25">
        <f t="shared" si="8"/>
        <v>1268331.6831683167</v>
      </c>
      <c r="I94" s="21" t="s">
        <v>15</v>
      </c>
    </row>
    <row r="95" spans="1:9" ht="25.5">
      <c r="A95" s="16">
        <f t="shared" si="7"/>
        <v>19</v>
      </c>
      <c r="B95" s="19" t="s">
        <v>11</v>
      </c>
      <c r="C95" s="16" t="s">
        <v>8</v>
      </c>
      <c r="D95" s="16">
        <v>1971</v>
      </c>
      <c r="E95" s="18" t="s">
        <v>61</v>
      </c>
      <c r="F95" s="24">
        <v>1400000</v>
      </c>
      <c r="G95" s="25">
        <f t="shared" si="9"/>
        <v>13861.386138613861</v>
      </c>
      <c r="H95" s="25">
        <f t="shared" si="8"/>
        <v>1386138.6138613862</v>
      </c>
      <c r="I95" s="21" t="s">
        <v>12</v>
      </c>
    </row>
    <row r="96" spans="1:9" ht="25.5">
      <c r="A96" s="16">
        <f t="shared" si="7"/>
        <v>20</v>
      </c>
      <c r="B96" s="19" t="s">
        <v>13</v>
      </c>
      <c r="C96" s="16" t="s">
        <v>8</v>
      </c>
      <c r="D96" s="16">
        <v>1969</v>
      </c>
      <c r="E96" s="18" t="s">
        <v>61</v>
      </c>
      <c r="F96" s="24">
        <v>1400000</v>
      </c>
      <c r="G96" s="25">
        <f t="shared" si="9"/>
        <v>13861.386138613861</v>
      </c>
      <c r="H96" s="25">
        <f t="shared" si="8"/>
        <v>1386138.6138613862</v>
      </c>
      <c r="I96" s="21" t="s">
        <v>12</v>
      </c>
    </row>
    <row r="97" spans="1:9" ht="25.5">
      <c r="A97" s="16">
        <f t="shared" si="7"/>
        <v>21</v>
      </c>
      <c r="B97" s="19" t="s">
        <v>14</v>
      </c>
      <c r="C97" s="16" t="s">
        <v>8</v>
      </c>
      <c r="D97" s="16">
        <v>1940</v>
      </c>
      <c r="E97" s="18" t="s">
        <v>61</v>
      </c>
      <c r="F97" s="24">
        <v>2800000</v>
      </c>
      <c r="G97" s="25">
        <f t="shared" si="9"/>
        <v>27722.772277227723</v>
      </c>
      <c r="H97" s="25">
        <f t="shared" si="8"/>
        <v>2772277.2277227724</v>
      </c>
      <c r="I97" s="21" t="s">
        <v>12</v>
      </c>
    </row>
    <row r="98" spans="1:9" ht="25.5">
      <c r="A98" s="16">
        <f t="shared" si="7"/>
        <v>22</v>
      </c>
      <c r="B98" s="19" t="s">
        <v>16</v>
      </c>
      <c r="C98" s="16" t="s">
        <v>8</v>
      </c>
      <c r="D98" s="16">
        <v>1955</v>
      </c>
      <c r="E98" s="18" t="s">
        <v>61</v>
      </c>
      <c r="F98" s="24">
        <v>1560000</v>
      </c>
      <c r="G98" s="25">
        <f t="shared" si="9"/>
        <v>15445.544554455446</v>
      </c>
      <c r="H98" s="25">
        <f t="shared" si="8"/>
        <v>1544554.4554455446</v>
      </c>
      <c r="I98" s="21" t="s">
        <v>15</v>
      </c>
    </row>
    <row r="99" spans="1:9" ht="25.5">
      <c r="A99" s="16">
        <f t="shared" si="7"/>
        <v>23</v>
      </c>
      <c r="B99" s="19" t="s">
        <v>17</v>
      </c>
      <c r="C99" s="16" t="s">
        <v>8</v>
      </c>
      <c r="D99" s="16">
        <v>1959</v>
      </c>
      <c r="E99" s="18" t="s">
        <v>61</v>
      </c>
      <c r="F99" s="24">
        <v>1289600</v>
      </c>
      <c r="G99" s="25">
        <f t="shared" si="9"/>
        <v>12768.316831683167</v>
      </c>
      <c r="H99" s="25">
        <f t="shared" si="8"/>
        <v>1276831.6831683167</v>
      </c>
      <c r="I99" s="21" t="s">
        <v>15</v>
      </c>
    </row>
    <row r="100" spans="1:9" ht="25.5">
      <c r="A100" s="16">
        <f t="shared" si="7"/>
        <v>24</v>
      </c>
      <c r="B100" s="19" t="s">
        <v>22</v>
      </c>
      <c r="C100" s="16" t="s">
        <v>8</v>
      </c>
      <c r="D100" s="16">
        <v>1973</v>
      </c>
      <c r="E100" s="18" t="s">
        <v>61</v>
      </c>
      <c r="F100" s="24">
        <v>2200000</v>
      </c>
      <c r="G100" s="25">
        <f t="shared" si="9"/>
        <v>21782.178217821784</v>
      </c>
      <c r="H100" s="25">
        <f t="shared" si="8"/>
        <v>2178217.8217821782</v>
      </c>
      <c r="I100" s="21" t="s">
        <v>15</v>
      </c>
    </row>
    <row r="101" spans="1:9" ht="25.5">
      <c r="A101" s="16">
        <f t="shared" si="7"/>
        <v>25</v>
      </c>
      <c r="B101" s="19" t="s">
        <v>23</v>
      </c>
      <c r="C101" s="16" t="s">
        <v>8</v>
      </c>
      <c r="D101" s="16">
        <v>1988</v>
      </c>
      <c r="E101" s="18" t="s">
        <v>61</v>
      </c>
      <c r="F101" s="24">
        <v>2200000</v>
      </c>
      <c r="G101" s="25">
        <f t="shared" si="9"/>
        <v>21782.178217821784</v>
      </c>
      <c r="H101" s="25">
        <f t="shared" si="8"/>
        <v>2178217.8217821782</v>
      </c>
      <c r="I101" s="21" t="s">
        <v>15</v>
      </c>
    </row>
    <row r="102" spans="1:9" ht="25.5">
      <c r="A102" s="16">
        <f t="shared" si="7"/>
        <v>26</v>
      </c>
      <c r="B102" s="17" t="s">
        <v>65</v>
      </c>
      <c r="C102" s="16" t="s">
        <v>8</v>
      </c>
      <c r="D102" s="23">
        <v>1900</v>
      </c>
      <c r="E102" s="18" t="s">
        <v>61</v>
      </c>
      <c r="F102" s="26">
        <v>3634833</v>
      </c>
      <c r="G102" s="25">
        <f>0.01*H102</f>
        <v>35988.44554455446</v>
      </c>
      <c r="H102" s="25">
        <f>F102/1.01</f>
        <v>3598844.5544554456</v>
      </c>
      <c r="I102" s="21" t="s">
        <v>12</v>
      </c>
    </row>
    <row r="103" spans="1:9" ht="25.5">
      <c r="A103" s="16">
        <f t="shared" si="7"/>
        <v>27</v>
      </c>
      <c r="B103" s="19" t="s">
        <v>53</v>
      </c>
      <c r="C103" s="16" t="s">
        <v>8</v>
      </c>
      <c r="D103" s="16">
        <v>1925</v>
      </c>
      <c r="E103" s="18" t="s">
        <v>61</v>
      </c>
      <c r="F103" s="24">
        <v>1900851</v>
      </c>
      <c r="G103" s="25">
        <f t="shared" si="5"/>
        <v>18820.30693069307</v>
      </c>
      <c r="H103" s="25">
        <f>F103/1.01</f>
        <v>1882030.693069307</v>
      </c>
      <c r="I103" s="21" t="s">
        <v>15</v>
      </c>
    </row>
    <row r="104" spans="1:9" ht="12.75">
      <c r="A104" s="27" t="s">
        <v>69</v>
      </c>
      <c r="B104" s="27"/>
      <c r="C104" s="27"/>
      <c r="D104" s="27"/>
      <c r="E104" s="27"/>
      <c r="F104" s="9">
        <f>SUM(F77:F103)</f>
        <v>44945000</v>
      </c>
      <c r="G104" s="9">
        <f>SUM(G77:G103)</f>
        <v>445000</v>
      </c>
      <c r="H104" s="9">
        <f>SUM(H77:H103)</f>
        <v>44499999.99999999</v>
      </c>
      <c r="I104" s="10"/>
    </row>
    <row r="105" spans="1:9" ht="12.75">
      <c r="A105" s="31" t="s">
        <v>124</v>
      </c>
      <c r="B105" s="31"/>
      <c r="C105" s="31"/>
      <c r="D105" s="31"/>
      <c r="E105" s="31"/>
      <c r="F105" s="9">
        <f>F104+F75+F58</f>
        <v>94701050.51</v>
      </c>
      <c r="G105" s="9">
        <f>G104+G75+G58</f>
        <v>939050.5051</v>
      </c>
      <c r="H105" s="9">
        <f>SUM(H104+H75+H58)</f>
        <v>93762000.0049</v>
      </c>
      <c r="I105" s="10"/>
    </row>
    <row r="116" spans="1:8" ht="12.75">
      <c r="A116" s="3"/>
      <c r="C116" s="4"/>
      <c r="D116" s="4"/>
      <c r="G116" s="3"/>
      <c r="H116" s="3"/>
    </row>
    <row r="117" spans="1:8" ht="12.75">
      <c r="A117" s="3"/>
      <c r="C117" s="4"/>
      <c r="D117" s="4"/>
      <c r="G117" s="3"/>
      <c r="H117" s="3"/>
    </row>
    <row r="118" spans="1:8" ht="12.75">
      <c r="A118" s="3"/>
      <c r="C118" s="4"/>
      <c r="D118" s="4"/>
      <c r="G118" s="3"/>
      <c r="H118" s="3"/>
    </row>
  </sheetData>
  <sheetProtection/>
  <mergeCells count="15">
    <mergeCell ref="A104:E104"/>
    <mergeCell ref="A105:E105"/>
    <mergeCell ref="F1:I1"/>
    <mergeCell ref="A2:I3"/>
    <mergeCell ref="A6:I6"/>
    <mergeCell ref="A59:I59"/>
    <mergeCell ref="D4:D5"/>
    <mergeCell ref="A76:I76"/>
    <mergeCell ref="E4:H4"/>
    <mergeCell ref="I4:I5"/>
    <mergeCell ref="A4:A5"/>
    <mergeCell ref="B4:B5"/>
    <mergeCell ref="C4:C5"/>
    <mergeCell ref="A75:E75"/>
    <mergeCell ref="A58:E58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Малькова</cp:lastModifiedBy>
  <cp:lastPrinted>2013-04-04T04:52:50Z</cp:lastPrinted>
  <dcterms:created xsi:type="dcterms:W3CDTF">2012-07-02T07:15:32Z</dcterms:created>
  <dcterms:modified xsi:type="dcterms:W3CDTF">2013-04-18T02:55:16Z</dcterms:modified>
  <cp:category/>
  <cp:version/>
  <cp:contentType/>
  <cp:contentStatus/>
</cp:coreProperties>
</file>