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262CA3BA_A6EF_40CD_A639_E517018E5E64_.wvu.PrintArea" localSheetId="0" hidden="1">'Лист1'!$A$1:$C$32</definedName>
    <definedName name="Z_262CA3BA_A6EF_40CD_A639_E517018E5E64_.wvu.PrintTitles" localSheetId="0" hidden="1">'Лист1'!$3:$3</definedName>
    <definedName name="Z_5B49F443_D6B0_4835_9074_3E845B105F53_.wvu.PrintArea" localSheetId="0" hidden="1">'Лист1'!$A$1:$C$32</definedName>
    <definedName name="Z_69E33B97_56E0_4361_B166_1E73AD25FDE0_.wvu.PrintArea" localSheetId="0" hidden="1">'Лист1'!$A$1:$C$32</definedName>
    <definedName name="Z_69E33B97_56E0_4361_B166_1E73AD25FDE0_.wvu.PrintTitles" localSheetId="0" hidden="1">'Лист1'!$3:$3</definedName>
    <definedName name="Z_815185F8_A465_402A_A2AF_D277802A9C1E_.wvu.PrintArea" localSheetId="0" hidden="1">'Лист1'!$A$1:$C$32</definedName>
    <definedName name="Z_815185F8_A465_402A_A2AF_D277802A9C1E_.wvu.PrintTitles" localSheetId="0" hidden="1">'Лист1'!$3:$3</definedName>
    <definedName name="Z_E76C496F_DA06_498A_8A6F_01224232EE5A_.wvu.PrintArea" localSheetId="0" hidden="1">'Лист1'!$A$1:$C$32</definedName>
    <definedName name="_xlnm.Print_Titles" localSheetId="0">'Лист1'!$3:$3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<sst xmlns="http://schemas.openxmlformats.org/spreadsheetml/2006/main" count="62" uniqueCount="62">
  <si>
    <t>Муниципальное автономное учреждение здравоохранения "Детский центр восстановительного лечения"</t>
  </si>
  <si>
    <t>Муниципальное бюджетное лечебно-профилактическое учреждение "Родильный дом им. Н.А.Семашко"</t>
  </si>
  <si>
    <t>Муниципальное бюджетное лечебно-профилактическое учреждение здравоохранения особого типа  "Центр медицинской профилактики"</t>
  </si>
  <si>
    <t>Муниципальное бюджетное лечебно-профилактическое учреждение "Детская инфекционная больница имени Г.Е.Сибирцева"</t>
  </si>
  <si>
    <t>№
 п/п</t>
  </si>
  <si>
    <t>Предельная штатная численность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</si>
  <si>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</si>
  <si>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</si>
  <si>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</si>
  <si>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</si>
  <si>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</si>
  <si>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</si>
  <si>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</si>
  <si>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</si>
  <si>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</si>
  <si>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</si>
  <si>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</si>
  <si>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</si>
  <si>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</si>
  <si>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</si>
  <si>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</si>
  <si>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</si>
  <si>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</si>
  <si>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</si>
  <si>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</si>
  <si>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Наименование учреждения</t>
  </si>
  <si>
    <t xml:space="preserve">Итого: </t>
  </si>
  <si>
    <t xml:space="preserve">Муниципальное бюджетное лечебно-профилактическое  учреждение Медико-санитарная часть "Строитель" 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</si>
  <si>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</si>
  <si>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</si>
  <si>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</si>
  <si>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</si>
  <si>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</si>
  <si>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</si>
  <si>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</si>
  <si>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</si>
  <si>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</si>
  <si>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Муниципальное бюджетное лечебно-профилактическое учреждение "Поликлиника № 10"</t>
  </si>
  <si>
    <t xml:space="preserve">Муниципальное бюджетное лечебно-профилактическое учреждение "Детская поликлиника № 3" </t>
  </si>
  <si>
    <t>Муниципальное бюджетное лечебно-профилактическое учреждение "Детская стоматологическая поликлиника № 1"</t>
  </si>
  <si>
    <t>Муниципальное бюджетное лечебно-профилактическое учреждение "Детская стоматологическая поликлиника № 2"</t>
  </si>
  <si>
    <t>Муниципальное бюджетное лечебно-профилактическое учреждение "Стоматологическая поликлиника № 1"</t>
  </si>
  <si>
    <t>Муниципальное бюджетное лечебно-профилактическое учреждение "Стоматологическая поликлиника № 3"</t>
  </si>
  <si>
    <t>Муниципальное бюджетное лечебно-профилактическое учреждение "Больница № 2"</t>
  </si>
  <si>
    <t>Муниципальное бюджетное лечебно-профилактическое учреждение "Медико-санитарная часть № 1"</t>
  </si>
  <si>
    <t>Муниципальное бюджетное лечебно-профилактическое  учреждение "Медико-санитарная часть № 2"</t>
  </si>
  <si>
    <t>Муниципальное бюджетное лечебно-профилактическое учреждение "Детская городская больница № 2"</t>
  </si>
  <si>
    <t>Муниципальное бюджетное лечебно-профилактическое учреждение "Родильный дом № 1"</t>
  </si>
  <si>
    <t>Предельная штатная численность
муниципальных учреждений, в отношении которых функции и полномочия учредителя осуществляет управление здравоохранения администрации Города Томска</t>
  </si>
  <si>
    <t>Муниципальное автономное учреждение здравоохранения "Городская больница скорой медицинской помощи"</t>
  </si>
  <si>
    <t>Муниципальное автономное учреждение здравоохранение "Поликлиника № 3"</t>
  </si>
  <si>
    <t>Муниципальное автономное учреждение здравоохранения "Городская клиническая больница № 3"</t>
  </si>
  <si>
    <t>Муниципальное автономное учреждение здравоохранения "Поликлиника № 6"</t>
  </si>
  <si>
    <t>Муниципальное автономное учреждение здравоохранения "Межвузовская больница"</t>
  </si>
  <si>
    <t>Муниципальное автономное учреждение здравоохранения "Родильный дом № 4"</t>
  </si>
  <si>
    <t>Муниципальное автономное учреждение здравоохранения "Детская городская больница № 4"</t>
  </si>
  <si>
    <t>Муниципальное автономное учреждение здравоохранения "Детская городская больница № 1"</t>
  </si>
  <si>
    <t>Муниципальное автономное учреждение здравоохранения "Поликлиника № 8"</t>
  </si>
  <si>
    <t>Муниципальное автономное учреждение здравоохранения "Поликлиника № 1"</t>
  </si>
  <si>
    <t>Муниципальное автономное учреждение здравоохранения "Поликлиника № 4"</t>
  </si>
  <si>
    <t>Муниципальное автономное учреждение здравоохранения "Станция скорой медицинской помощи"</t>
  </si>
  <si>
    <t>Приложение 4 к постановлению
администрации Города Томска
от 29.03.2013 № 301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</si>
</sst>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wrapText="1"/>
    </xf>
    <xf numFmtId="0" fontId="3" fillId="24" borderId="0" xfId="0" applyFont="1" applyFill="1" applyAlignment="1">
      <alignment/>
    </xf>
    <xf numFmtId="43" fontId="3" fillId="24" borderId="0" xfId="0" applyNumberFormat="1" applyFont="1" applyFill="1" applyAlignment="1">
      <alignment/>
    </xf>
    <xf numFmtId="0" fontId="3" fillId="24" borderId="10" xfId="0" applyFont="1" applyFill="1" applyBorder="1" applyAlignment="1">
      <alignment horizontal="center" wrapText="1"/>
    </xf>
    <xf numFmtId="49" fontId="0" fillId="24" borderId="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49" fontId="0" fillId="24" borderId="10" xfId="0" applyNumberFormat="1" applyFill="1" applyBorder="1" applyAlignment="1">
      <alignment/>
    </xf>
    <xf numFmtId="49" fontId="0" fillId="24" borderId="10" xfId="0" applyNumberFormat="1" applyFill="1" applyBorder="1" applyAlignment="1">
      <alignment horizontal="center"/>
    </xf>
    <xf numFmtId="43" fontId="3" fillId="0" borderId="10" xfId="52" applyNumberFormat="1" applyFont="1" applyFill="1" applyBorder="1" applyAlignment="1">
      <alignment horizontal="center"/>
      <protection/>
    </xf>
    <xf numFmtId="43" fontId="5" fillId="0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0" fontId="3" fillId="0" borderId="10" xfId="52" applyFont="1" applyFill="1" applyBorder="1" applyAlignment="1">
      <alignment horizontal="left" vertical="center" wrapText="1"/>
      <protection/>
    </xf>
    <xf numFmtId="43" fontId="0" fillId="24" borderId="0" xfId="0" applyNumberFormat="1" applyFill="1" applyAlignment="1">
      <alignment/>
    </xf>
    <xf numFmtId="0" fontId="4" fillId="0" borderId="10" xfId="52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/>
    </xf>
    <xf numFmtId="0" fontId="3" fillId="24" borderId="0" xfId="0" applyFont="1" applyFill="1" applyBorder="1" applyAlignment="1">
      <alignment horizontal="right" vertical="justify" wrapText="1"/>
    </xf>
    <xf numFmtId="0" fontId="5" fillId="24" borderId="0" xfId="0" applyFont="1" applyFill="1" applyBorder="1" applyAlignment="1">
      <alignment horizontal="right" vertical="justify"/>
    </xf>
    <xf numFmtId="0" fontId="3" fillId="24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 расчетов по НСОТ от 18.03.2010 для город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85" zoomScaleNormal="85" zoomScaleSheetLayoutView="85" zoomScalePageLayoutView="0" workbookViewId="0" topLeftCell="A1">
      <pane ySplit="2" topLeftCell="BM5" activePane="bottomLeft" state="frozen"/>
      <selection pane="topLeft" activeCell="A1" sqref="A1"/>
      <selection pane="bottomLeft" activeCell="B1" sqref="B1:C1"/>
    </sheetView>
  </sheetViews>
  <sheetFormatPr defaultColWidth="9.00390625" defaultRowHeight="12.75"/>
  <cols>
    <col min="1" max="1" width="7.875" style="7" customWidth="1"/>
    <col min="2" max="2" width="79.125" style="1" customWidth="1"/>
    <col min="3" max="4" width="14.25390625" style="1" customWidth="1"/>
    <col min="5" max="5" width="11.00390625" style="1" bestFit="1" customWidth="1"/>
    <col min="6" max="16384" width="9.125" style="1" customWidth="1"/>
  </cols>
  <sheetData>
    <row r="1" spans="1:3" ht="51" customHeight="1">
      <c r="A1" s="6"/>
      <c r="B1" s="19" t="s">
        <v>61</v>
      </c>
      <c r="C1" s="20"/>
    </row>
    <row r="2" spans="2:3" ht="49.5" customHeight="1">
      <c r="B2" s="21" t="s">
        <v>48</v>
      </c>
      <c r="C2" s="21"/>
    </row>
    <row r="3" spans="1:4" ht="47.25">
      <c r="A3" s="12" t="s">
        <v>4</v>
      </c>
      <c r="B3" s="13" t="s">
        <v>25</v>
      </c>
      <c r="C3" s="5" t="s">
        <v>5</v>
      </c>
      <c r="D3" s="3"/>
    </row>
    <row r="4" spans="1:5" ht="36" customHeight="1">
      <c r="A4" s="9" t="s">
        <v>6</v>
      </c>
      <c r="B4" s="15" t="s">
        <v>58</v>
      </c>
      <c r="C4" s="10">
        <v>24</v>
      </c>
      <c r="D4" s="4"/>
      <c r="E4" s="16"/>
    </row>
    <row r="5" spans="1:5" ht="36" customHeight="1">
      <c r="A5" s="9" t="s">
        <v>7</v>
      </c>
      <c r="B5" s="17" t="s">
        <v>50</v>
      </c>
      <c r="C5" s="10">
        <f>2-0.5</f>
        <v>1.5</v>
      </c>
      <c r="D5" s="4"/>
      <c r="E5" s="16"/>
    </row>
    <row r="6" spans="1:4" ht="30" customHeight="1">
      <c r="A6" s="9" t="s">
        <v>8</v>
      </c>
      <c r="B6" s="17" t="s">
        <v>59</v>
      </c>
      <c r="C6" s="10">
        <f>24-0.5</f>
        <v>23.5</v>
      </c>
      <c r="D6" s="4"/>
    </row>
    <row r="7" spans="1:4" ht="33" customHeight="1">
      <c r="A7" s="9" t="s">
        <v>9</v>
      </c>
      <c r="B7" s="15" t="s">
        <v>52</v>
      </c>
      <c r="C7" s="10">
        <v>3</v>
      </c>
      <c r="D7" s="4"/>
    </row>
    <row r="8" spans="1:4" ht="32.25" customHeight="1">
      <c r="A8" s="9" t="s">
        <v>10</v>
      </c>
      <c r="B8" s="15" t="s">
        <v>57</v>
      </c>
      <c r="C8" s="10">
        <f>1+0.5</f>
        <v>1.5</v>
      </c>
      <c r="D8" s="4"/>
    </row>
    <row r="9" spans="1:4" ht="31.5">
      <c r="A9" s="9" t="s">
        <v>11</v>
      </c>
      <c r="B9" s="15" t="s">
        <v>37</v>
      </c>
      <c r="C9" s="10">
        <v>3</v>
      </c>
      <c r="D9" s="4"/>
    </row>
    <row r="10" spans="1:4" ht="31.5">
      <c r="A10" s="9" t="s">
        <v>12</v>
      </c>
      <c r="B10" s="15" t="s">
        <v>38</v>
      </c>
      <c r="C10" s="10">
        <f>57+0.5</f>
        <v>57.5</v>
      </c>
      <c r="D10" s="4"/>
    </row>
    <row r="11" spans="1:4" ht="31.5">
      <c r="A11" s="9" t="s">
        <v>13</v>
      </c>
      <c r="B11" s="15" t="s">
        <v>0</v>
      </c>
      <c r="C11" s="10">
        <v>81</v>
      </c>
      <c r="D11" s="4"/>
    </row>
    <row r="12" spans="1:4" ht="31.5">
      <c r="A12" s="9" t="s">
        <v>14</v>
      </c>
      <c r="B12" s="15" t="s">
        <v>39</v>
      </c>
      <c r="C12" s="10">
        <f>2-0.5-0.5</f>
        <v>1</v>
      </c>
      <c r="D12" s="4"/>
    </row>
    <row r="13" spans="1:4" ht="31.5">
      <c r="A13" s="9" t="s">
        <v>15</v>
      </c>
      <c r="B13" s="15" t="s">
        <v>40</v>
      </c>
      <c r="C13" s="10">
        <f>1-0.25</f>
        <v>0.75</v>
      </c>
      <c r="D13" s="4"/>
    </row>
    <row r="14" spans="1:4" ht="31.5">
      <c r="A14" s="9" t="s">
        <v>16</v>
      </c>
      <c r="B14" s="15" t="s">
        <v>41</v>
      </c>
      <c r="C14" s="10">
        <v>6</v>
      </c>
      <c r="D14" s="4"/>
    </row>
    <row r="15" spans="1:4" ht="31.5">
      <c r="A15" s="9" t="s">
        <v>17</v>
      </c>
      <c r="B15" s="15" t="s">
        <v>42</v>
      </c>
      <c r="C15" s="10">
        <f>1-0.5</f>
        <v>0.5</v>
      </c>
      <c r="D15" s="4"/>
    </row>
    <row r="16" spans="1:4" ht="31.5">
      <c r="A16" s="14" t="s">
        <v>18</v>
      </c>
      <c r="B16" s="15" t="s">
        <v>49</v>
      </c>
      <c r="C16" s="10">
        <v>3</v>
      </c>
      <c r="D16" s="4"/>
    </row>
    <row r="17" spans="1:4" ht="34.5" customHeight="1">
      <c r="A17" s="9" t="s">
        <v>19</v>
      </c>
      <c r="B17" s="15" t="s">
        <v>43</v>
      </c>
      <c r="C17" s="10">
        <v>4</v>
      </c>
      <c r="D17" s="4"/>
    </row>
    <row r="18" spans="1:4" ht="31.5">
      <c r="A18" s="9" t="s">
        <v>20</v>
      </c>
      <c r="B18" s="15" t="s">
        <v>51</v>
      </c>
      <c r="C18" s="10">
        <f>112-104.5</f>
        <v>7.5</v>
      </c>
      <c r="D18" s="4"/>
    </row>
    <row r="19" spans="1:4" ht="31.5">
      <c r="A19" s="9" t="s">
        <v>21</v>
      </c>
      <c r="B19" s="15" t="s">
        <v>53</v>
      </c>
      <c r="C19" s="10">
        <f>22+20-20</f>
        <v>22</v>
      </c>
      <c r="D19" s="4"/>
    </row>
    <row r="20" spans="1:4" ht="31.5">
      <c r="A20" s="9" t="s">
        <v>22</v>
      </c>
      <c r="B20" s="15" t="s">
        <v>44</v>
      </c>
      <c r="C20" s="10">
        <v>94</v>
      </c>
      <c r="D20" s="4"/>
    </row>
    <row r="21" spans="1:4" ht="31.5">
      <c r="A21" s="9" t="s">
        <v>23</v>
      </c>
      <c r="B21" s="15" t="s">
        <v>45</v>
      </c>
      <c r="C21" s="10">
        <f>75-2.25-22.5</f>
        <v>50.25</v>
      </c>
      <c r="D21" s="4"/>
    </row>
    <row r="22" spans="1:4" ht="31.5">
      <c r="A22" s="9" t="s">
        <v>24</v>
      </c>
      <c r="B22" s="15" t="s">
        <v>27</v>
      </c>
      <c r="C22" s="10">
        <f>1+0.5+0.5</f>
        <v>2</v>
      </c>
      <c r="D22" s="4"/>
    </row>
    <row r="23" spans="1:4" ht="31.5">
      <c r="A23" s="9" t="s">
        <v>28</v>
      </c>
      <c r="B23" s="15" t="s">
        <v>56</v>
      </c>
      <c r="C23" s="10">
        <f>93+28.75-26</f>
        <v>95.75</v>
      </c>
      <c r="D23" s="4"/>
    </row>
    <row r="24" spans="1:4" ht="31.5">
      <c r="A24" s="9" t="s">
        <v>29</v>
      </c>
      <c r="B24" s="15" t="s">
        <v>46</v>
      </c>
      <c r="C24" s="10">
        <f>112-0.25</f>
        <v>111.75</v>
      </c>
      <c r="D24" s="4"/>
    </row>
    <row r="25" spans="1:4" ht="31.5">
      <c r="A25" s="9" t="s">
        <v>30</v>
      </c>
      <c r="B25" s="15" t="s">
        <v>55</v>
      </c>
      <c r="C25" s="10">
        <f>6+0.25</f>
        <v>6.25</v>
      </c>
      <c r="D25" s="4"/>
    </row>
    <row r="26" spans="1:4" ht="31.5">
      <c r="A26" s="9" t="s">
        <v>31</v>
      </c>
      <c r="B26" s="15" t="s">
        <v>3</v>
      </c>
      <c r="C26" s="10">
        <f>1+0.5</f>
        <v>1.5</v>
      </c>
      <c r="D26" s="4"/>
    </row>
    <row r="27" spans="1:4" ht="31.5">
      <c r="A27" s="9" t="s">
        <v>32</v>
      </c>
      <c r="B27" s="15" t="s">
        <v>47</v>
      </c>
      <c r="C27" s="10">
        <v>2</v>
      </c>
      <c r="D27" s="4"/>
    </row>
    <row r="28" spans="1:4" ht="31.5">
      <c r="A28" s="9" t="s">
        <v>33</v>
      </c>
      <c r="B28" s="15" t="s">
        <v>1</v>
      </c>
      <c r="C28" s="10">
        <f>4-0.25+3</f>
        <v>6.75</v>
      </c>
      <c r="D28" s="4"/>
    </row>
    <row r="29" spans="1:4" ht="31.5">
      <c r="A29" s="9" t="s">
        <v>34</v>
      </c>
      <c r="B29" s="15" t="s">
        <v>54</v>
      </c>
      <c r="C29" s="10">
        <v>5</v>
      </c>
      <c r="D29" s="4"/>
    </row>
    <row r="30" spans="1:4" ht="31.5">
      <c r="A30" s="9" t="s">
        <v>35</v>
      </c>
      <c r="B30" s="15" t="s">
        <v>60</v>
      </c>
      <c r="C30" s="10">
        <f>1397-0.25-1345.75</f>
        <v>51</v>
      </c>
      <c r="D30" s="4"/>
    </row>
    <row r="31" spans="1:4" ht="31.5">
      <c r="A31" s="9" t="s">
        <v>36</v>
      </c>
      <c r="B31" s="15" t="s">
        <v>2</v>
      </c>
      <c r="C31" s="10">
        <f>72-2.5</f>
        <v>69.5</v>
      </c>
      <c r="D31" s="4"/>
    </row>
    <row r="32" spans="1:4" ht="15.75">
      <c r="A32" s="8"/>
      <c r="B32" s="18" t="s">
        <v>26</v>
      </c>
      <c r="C32" s="11">
        <f>SUM(C4:C31)</f>
        <v>735.5</v>
      </c>
      <c r="D32" s="3"/>
    </row>
    <row r="33" ht="12.75">
      <c r="B33" s="2"/>
    </row>
  </sheetData>
  <sheetProtection/>
  <mergeCells count="2">
    <mergeCell ref="B1:C1"/>
    <mergeCell ref="B2:C2"/>
  </mergeCells>
  <printOptions/>
  <pageMargins left="1.1811023622047245" right="0.3937007874015748" top="0.5905511811023623" bottom="0.5905511811023623" header="0.5118110236220472" footer="0.5118110236220472"/>
  <pageSetup fitToHeight="0" horizontalDpi="600" verticalDpi="600" orientation="portrait" paperSize="9" scale="85" r:id="rId1"/>
  <rowBreaks count="15" manualBreakCount="15">
    <brk id="25" max="2" man="1"/>
    <brk id="49" max="5" man="1"/>
    <brk id="67" max="5" man="1"/>
    <brk id="86" max="5" man="1"/>
    <brk id="105" max="5" man="1"/>
    <brk id="122" max="5" man="1"/>
    <brk id="134" max="5" man="1"/>
    <brk id="144" max="5" man="1"/>
    <brk id="160" max="5" man="1"/>
    <brk id="170" max="5" man="1"/>
    <brk id="184" max="5" man="1"/>
    <brk id="202" max="5" man="1"/>
    <brk id="220" max="5" man="1"/>
    <brk id="238" max="5" man="1"/>
    <brk id="25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2013-02-19T03:41:50Z</cp:lastPrinted>
  <dcterms:created xsi:type="dcterms:W3CDTF">2012-04-11T08:42:06Z</dcterms:created>
  <dcterms:modified xsi:type="dcterms:W3CDTF">2013-03-29T10:26:09Z</dcterms:modified>
  <cp:category/>
  <cp:version/>
  <cp:contentType/>
  <cp:contentStatus/>
</cp:coreProperties>
</file>