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" sheetId="1" r:id="rId1"/>
  </sheets>
  <definedNames>
    <definedName name="_xlnm.Print_Area" localSheetId="0">'Лист1 '!$A$1:$K$110</definedName>
  </definedNames>
  <calcPr fullCalcOnLoad="1" fullPrecision="0"/>
</workbook>
</file>

<file path=xl/sharedStrings.xml><?xml version="1.0" encoding="utf-8"?>
<sst xmlns="http://schemas.openxmlformats.org/spreadsheetml/2006/main" count="388" uniqueCount="120">
  <si>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</si>
  <si>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</si>
  <si>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</si>
  <si>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</si>
  <si>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</si>
  <si>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</si>
  <si>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</si>
  <si>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</si>
  <si>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</si>
  <si>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</si>
  <si>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Музыкальный пер., 3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</si>
  <si>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</si>
  <si>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</si>
  <si>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</si>
  <si>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</si>
  <si>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А.Невского ул., 20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</si>
  <si>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</si>
  <si>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</si>
  <si>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</si>
  <si>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</si>
  <si>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</si>
  <si>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</si>
  <si>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</si>
  <si>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</si>
  <si>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</si>
  <si>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</si>
  <si>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</si>
  <si>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</si>
  <si>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1б</t>
  </si>
  <si>
    <t>ул. Шишкова, 14</t>
  </si>
  <si>
    <t>ул. Шишкова, 16</t>
  </si>
  <si>
    <t>ул. Вокзальная, 50</t>
  </si>
  <si>
    <t>ул. Измайловская, 2б</t>
  </si>
  <si>
    <t>ул. Измайловская, 4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</si>
  <si>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</si>
  <si>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</si>
  <si>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</si>
  <si>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</si>
  <si>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</si>
  <si>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</si>
  <si>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</si>
  <si>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</si>
  <si>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</si>
  <si>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</si>
  <si>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</si>
  <si>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</si>
  <si>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</si>
  <si>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</si>
  <si>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</si>
  <si>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</si>
  <si>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</si>
  <si>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</si>
  <si>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</si>
  <si>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</si>
  <si>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</si>
  <si>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</si>
  <si>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</si>
  <si>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</si>
  <si>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</si>
  <si>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</si>
  <si>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</si>
  <si>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</si>
  <si>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</si>
  <si>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</si>
  <si>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"Ремстройбыт"</t>
  </si>
  <si>
    <t>ООО "УК "Мой дом"</t>
  </si>
  <si>
    <t>ООО "УК "ЖЭП - 9"</t>
  </si>
  <si>
    <t>Иркутский тракт, 6</t>
  </si>
  <si>
    <t>ул. Пушкина, 62</t>
  </si>
  <si>
    <t>ул. Невского, 14</t>
  </si>
  <si>
    <t>ул. Центральная, 19</t>
  </si>
  <si>
    <t>ул. Загорная, 9</t>
  </si>
  <si>
    <t>пер. Старо-Деповской, 7</t>
  </si>
  <si>
    <t>ул. Ново-Киевская, 7</t>
  </si>
  <si>
    <t>ул.Бакунина, 13</t>
  </si>
  <si>
    <t>ул. Белозерская, 12</t>
  </si>
  <si>
    <t>ул. Яковлева, 22</t>
  </si>
  <si>
    <t>ул. Лермонтова, 21</t>
  </si>
  <si>
    <t>до 1917</t>
  </si>
  <si>
    <t>ул. Большая Подгорная, 29</t>
  </si>
  <si>
    <t>ул. Большая Подгорная, 9</t>
  </si>
  <si>
    <t>Пушкина ул., 62</t>
  </si>
  <si>
    <t>ООО "УК "Мой Дом"</t>
  </si>
  <si>
    <t>Иркутский тракт, 4</t>
  </si>
  <si>
    <t>Иркутский тракт, 188</t>
  </si>
  <si>
    <t>Итого по 2014 году:</t>
  </si>
  <si>
    <t>2015 год</t>
  </si>
  <si>
    <t>Иркутский тракт, 160</t>
  </si>
  <si>
    <t>Вокзальная ул., 50</t>
  </si>
  <si>
    <t>Транспортная ул., 1</t>
  </si>
  <si>
    <t>Итого по 2015 году: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</si>
  <si>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</si>
  <si>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 Октябрьского района Города Томска, подлежащих капитальному ремонту за счет средств субсидии бюджета Томской области                                                                                                                                                                                     </t>
  </si>
  <si>
    <t>Пушкина ул., 27 Б</t>
  </si>
  <si>
    <t>ООО "Компания "Солнечная-Сервис"</t>
  </si>
  <si>
    <t>Пушкина ул., 52 Б</t>
  </si>
  <si>
    <t>Пушкина ул., 52 А</t>
  </si>
  <si>
    <t>Кузнечный взвоз, 1</t>
  </si>
  <si>
    <t>Пушкина ул., 60</t>
  </si>
  <si>
    <t>Пушкина ул., 64</t>
  </si>
  <si>
    <t>Октябрьская ул. 17/1</t>
  </si>
  <si>
    <t>Большая Подгорная ул., 37</t>
  </si>
  <si>
    <t>Бела Куна ул., 2</t>
  </si>
  <si>
    <t>Яковлева ул., 45</t>
  </si>
  <si>
    <t>Загорная ул., 9</t>
  </si>
  <si>
    <t>Пушкина ул., 22</t>
  </si>
  <si>
    <t>Пушкина, 27 Б</t>
  </si>
  <si>
    <t>Пушкинга 52 А</t>
  </si>
  <si>
    <t>Пушкина 52 Б</t>
  </si>
  <si>
    <t>Бела Куна ул.,4</t>
  </si>
  <si>
    <t>ООО "ЖЭК - 30"</t>
  </si>
  <si>
    <t>Доля софинансирования бюджета Томской области</t>
  </si>
  <si>
    <t>Итого:</t>
  </si>
  <si>
    <t xml:space="preserve">Приложение 1 к Городской долгосрочной целевой программе «Капитальный ремонт жилищного фонда» на 2013-2015 гг.»  </t>
  </si>
  <si>
    <t>ИТОГО 86 МКД:</t>
  </si>
  <si>
    <t>Иркутский тракт, 2</t>
  </si>
  <si>
    <t>нет данных</t>
  </si>
  <si>
    <t>ул. Зои Космодемьянская, 1 а</t>
  </si>
  <si>
    <t>ООО "Компания "Солнечная - сервис"</t>
  </si>
  <si>
    <t>ул. Загорная, 24/1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</si>
</sst>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8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2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>
      <alignment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4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0"/>
  <sheetViews>
    <sheetView tabSelected="1" view="pageBreakPreview" zoomScale="75" zoomScaleSheetLayoutView="75" workbookViewId="0" topLeftCell="A82">
      <selection activeCell="E82" sqref="E82"/>
    </sheetView>
  </sheetViews>
  <sheetFormatPr defaultColWidth="9.140625" defaultRowHeight="15"/>
  <cols>
    <col min="1" max="1" width="5.421875" style="37" customWidth="1"/>
    <col min="2" max="2" width="26.140625" style="23" customWidth="1"/>
    <col min="3" max="3" width="13.28125" style="36" customWidth="1"/>
    <col min="4" max="4" width="8.57421875" style="36" customWidth="1"/>
    <col min="5" max="5" width="32.140625" style="38" customWidth="1"/>
    <col min="6" max="6" width="17.140625" style="38" customWidth="1"/>
    <col min="7" max="7" width="13.00390625" style="38" customWidth="1"/>
    <col min="8" max="8" width="26.7109375" style="38" customWidth="1"/>
    <col min="9" max="9" width="50.57421875" style="36" customWidth="1"/>
    <col min="10" max="10" width="50.57421875" style="3" customWidth="1"/>
    <col min="11" max="11" width="10.7109375" style="3" customWidth="1"/>
    <col min="12" max="12" width="11.28125" style="3" bestFit="1" customWidth="1"/>
    <col min="13" max="16384" width="9.140625" style="3" customWidth="1"/>
  </cols>
  <sheetData>
    <row r="1" spans="1:254" ht="45" customHeight="1">
      <c r="A1" s="6"/>
      <c r="B1" s="21"/>
      <c r="C1" s="6"/>
      <c r="D1" s="6"/>
      <c r="E1" s="6"/>
      <c r="F1" s="6"/>
      <c r="G1" s="6"/>
      <c r="H1" s="57" t="s">
        <v>113</v>
      </c>
      <c r="I1" s="57"/>
      <c r="J1" s="21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ht="15.75">
      <c r="A2" s="6"/>
      <c r="B2" s="21"/>
      <c r="C2" s="6"/>
      <c r="D2" s="6"/>
      <c r="E2" s="6"/>
      <c r="F2" s="6"/>
      <c r="G2" s="6"/>
      <c r="H2" s="21"/>
      <c r="I2" s="21"/>
      <c r="J2" s="21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5.75">
      <c r="A3" s="6"/>
      <c r="B3" s="21"/>
      <c r="C3" s="6"/>
      <c r="D3" s="6"/>
      <c r="E3" s="6"/>
      <c r="F3" s="6"/>
      <c r="G3" s="6"/>
      <c r="H3" s="21"/>
      <c r="I3" s="21"/>
      <c r="J3" s="21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11" s="1" customFormat="1" ht="12.75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22"/>
      <c r="K4" s="2"/>
    </row>
    <row r="5" spans="1:11" s="1" customFormat="1" ht="27.75" customHeight="1">
      <c r="A5" s="68"/>
      <c r="B5" s="68"/>
      <c r="C5" s="68"/>
      <c r="D5" s="68"/>
      <c r="E5" s="68"/>
      <c r="F5" s="68"/>
      <c r="G5" s="68"/>
      <c r="H5" s="68"/>
      <c r="I5" s="68"/>
      <c r="J5" s="22"/>
      <c r="K5" s="2"/>
    </row>
    <row r="6" spans="1:10" ht="12.75">
      <c r="A6" s="58" t="s">
        <v>0</v>
      </c>
      <c r="B6" s="59" t="s">
        <v>1</v>
      </c>
      <c r="C6" s="58" t="s">
        <v>2</v>
      </c>
      <c r="D6" s="58" t="s">
        <v>17</v>
      </c>
      <c r="E6" s="70" t="s">
        <v>14</v>
      </c>
      <c r="F6" s="70"/>
      <c r="G6" s="70"/>
      <c r="H6" s="70"/>
      <c r="I6" s="58" t="s">
        <v>5</v>
      </c>
      <c r="J6" s="24"/>
    </row>
    <row r="7" spans="1:10" ht="76.5" customHeight="1">
      <c r="A7" s="58"/>
      <c r="B7" s="59"/>
      <c r="C7" s="58"/>
      <c r="D7" s="58"/>
      <c r="E7" s="11" t="s">
        <v>13</v>
      </c>
      <c r="F7" s="11" t="s">
        <v>16</v>
      </c>
      <c r="G7" s="11" t="s">
        <v>3</v>
      </c>
      <c r="H7" s="11" t="s">
        <v>4</v>
      </c>
      <c r="I7" s="58"/>
      <c r="J7" s="24"/>
    </row>
    <row r="8" spans="1:10" s="8" customFormat="1" ht="15">
      <c r="A8" s="69" t="s">
        <v>6</v>
      </c>
      <c r="B8" s="69"/>
      <c r="C8" s="69"/>
      <c r="D8" s="69"/>
      <c r="E8" s="69"/>
      <c r="F8" s="69"/>
      <c r="G8" s="69"/>
      <c r="H8" s="69"/>
      <c r="I8" s="69"/>
      <c r="J8" s="25"/>
    </row>
    <row r="9" spans="1:10" ht="12.75">
      <c r="A9" s="14">
        <v>1</v>
      </c>
      <c r="B9" s="29" t="s">
        <v>10</v>
      </c>
      <c r="C9" s="14" t="s">
        <v>7</v>
      </c>
      <c r="D9" s="14">
        <v>1976</v>
      </c>
      <c r="E9" s="15" t="s">
        <v>18</v>
      </c>
      <c r="F9" s="12">
        <v>5245000</v>
      </c>
      <c r="G9" s="12">
        <f aca="true" t="shared" si="0" ref="G9:G70">F9*0.01</f>
        <v>52450</v>
      </c>
      <c r="H9" s="12">
        <f aca="true" t="shared" si="1" ref="H9:H70">F9-G9</f>
        <v>5192550</v>
      </c>
      <c r="I9" s="13" t="s">
        <v>9</v>
      </c>
      <c r="J9" s="26"/>
    </row>
    <row r="10" spans="1:10" ht="12.75">
      <c r="A10" s="14">
        <f>A9+1</f>
        <v>2</v>
      </c>
      <c r="B10" s="29" t="s">
        <v>15</v>
      </c>
      <c r="C10" s="14" t="s">
        <v>19</v>
      </c>
      <c r="D10" s="14">
        <v>1985</v>
      </c>
      <c r="E10" s="15" t="s">
        <v>18</v>
      </c>
      <c r="F10" s="12">
        <v>3403484.85</v>
      </c>
      <c r="G10" s="12">
        <f t="shared" si="0"/>
        <v>34034.85</v>
      </c>
      <c r="H10" s="12">
        <f t="shared" si="1"/>
        <v>3369450</v>
      </c>
      <c r="I10" s="13" t="s">
        <v>9</v>
      </c>
      <c r="J10" s="26"/>
    </row>
    <row r="11" spans="1:11" ht="12.75">
      <c r="A11" s="14">
        <f aca="true" t="shared" si="2" ref="A11:A70">A10+1</f>
        <v>3</v>
      </c>
      <c r="B11" s="29" t="s">
        <v>115</v>
      </c>
      <c r="C11" s="14" t="s">
        <v>7</v>
      </c>
      <c r="D11" s="14">
        <v>1953</v>
      </c>
      <c r="E11" s="15" t="s">
        <v>18</v>
      </c>
      <c r="F11" s="12">
        <v>541469.86</v>
      </c>
      <c r="G11" s="12">
        <f t="shared" si="0"/>
        <v>5414.7</v>
      </c>
      <c r="H11" s="12">
        <f>F11-G11</f>
        <v>536055.16</v>
      </c>
      <c r="I11" s="13" t="s">
        <v>11</v>
      </c>
      <c r="J11" s="26"/>
      <c r="K11" s="4"/>
    </row>
    <row r="12" spans="1:11" ht="12.75">
      <c r="A12" s="14">
        <f t="shared" si="2"/>
        <v>4</v>
      </c>
      <c r="B12" s="29" t="s">
        <v>67</v>
      </c>
      <c r="C12" s="14" t="s">
        <v>7</v>
      </c>
      <c r="D12" s="14">
        <v>1953</v>
      </c>
      <c r="E12" s="15" t="s">
        <v>18</v>
      </c>
      <c r="F12" s="12">
        <v>968762.32</v>
      </c>
      <c r="G12" s="12">
        <f t="shared" si="0"/>
        <v>9687.62</v>
      </c>
      <c r="H12" s="12">
        <f>F12-G12</f>
        <v>959074.7</v>
      </c>
      <c r="I12" s="13" t="s">
        <v>11</v>
      </c>
      <c r="J12" s="26"/>
      <c r="K12" s="4"/>
    </row>
    <row r="13" spans="1:10" ht="12.75">
      <c r="A13" s="14">
        <f t="shared" si="2"/>
        <v>5</v>
      </c>
      <c r="B13" s="29" t="s">
        <v>12</v>
      </c>
      <c r="C13" s="14" t="s">
        <v>7</v>
      </c>
      <c r="D13" s="14">
        <v>1953</v>
      </c>
      <c r="E13" s="15" t="s">
        <v>18</v>
      </c>
      <c r="F13" s="12">
        <v>950607.83</v>
      </c>
      <c r="G13" s="12">
        <f t="shared" si="0"/>
        <v>9506.08</v>
      </c>
      <c r="H13" s="12">
        <f t="shared" si="1"/>
        <v>941101.75</v>
      </c>
      <c r="I13" s="13" t="s">
        <v>11</v>
      </c>
      <c r="J13" s="26"/>
    </row>
    <row r="14" spans="1:10" ht="12.75">
      <c r="A14" s="14">
        <f t="shared" si="2"/>
        <v>6</v>
      </c>
      <c r="B14" s="29" t="s">
        <v>68</v>
      </c>
      <c r="C14" s="14" t="s">
        <v>7</v>
      </c>
      <c r="D14" s="14">
        <v>1937</v>
      </c>
      <c r="E14" s="15" t="s">
        <v>18</v>
      </c>
      <c r="F14" s="12">
        <v>517442.82</v>
      </c>
      <c r="G14" s="12">
        <f t="shared" si="0"/>
        <v>5174.43</v>
      </c>
      <c r="H14" s="12">
        <f t="shared" si="1"/>
        <v>512268.39</v>
      </c>
      <c r="I14" s="13" t="s">
        <v>8</v>
      </c>
      <c r="J14" s="26"/>
    </row>
    <row r="15" spans="1:12" s="5" customFormat="1" ht="12.75">
      <c r="A15" s="14">
        <f t="shared" si="2"/>
        <v>7</v>
      </c>
      <c r="B15" s="49" t="s">
        <v>21</v>
      </c>
      <c r="C15" s="14" t="s">
        <v>7</v>
      </c>
      <c r="D15" s="14">
        <v>1960</v>
      </c>
      <c r="E15" s="15" t="s">
        <v>18</v>
      </c>
      <c r="F15" s="12">
        <v>132322.87</v>
      </c>
      <c r="G15" s="12">
        <f t="shared" si="0"/>
        <v>1323.23</v>
      </c>
      <c r="H15" s="12">
        <f t="shared" si="1"/>
        <v>130999.64</v>
      </c>
      <c r="I15" s="12" t="s">
        <v>8</v>
      </c>
      <c r="J15" s="26"/>
      <c r="L15" s="9"/>
    </row>
    <row r="16" spans="1:10" s="8" customFormat="1" ht="15">
      <c r="A16" s="14">
        <f t="shared" si="2"/>
        <v>8</v>
      </c>
      <c r="B16" s="49" t="s">
        <v>22</v>
      </c>
      <c r="C16" s="14" t="s">
        <v>7</v>
      </c>
      <c r="D16" s="14">
        <v>1960</v>
      </c>
      <c r="E16" s="15" t="s">
        <v>18</v>
      </c>
      <c r="F16" s="12">
        <v>96647.51</v>
      </c>
      <c r="G16" s="12">
        <f t="shared" si="0"/>
        <v>966.48</v>
      </c>
      <c r="H16" s="12">
        <f t="shared" si="1"/>
        <v>95681.03</v>
      </c>
      <c r="I16" s="12" t="s">
        <v>8</v>
      </c>
      <c r="J16" s="26"/>
    </row>
    <row r="17" spans="1:10" ht="12.75">
      <c r="A17" s="14">
        <f t="shared" si="2"/>
        <v>9</v>
      </c>
      <c r="B17" s="49" t="s">
        <v>23</v>
      </c>
      <c r="C17" s="14" t="s">
        <v>7</v>
      </c>
      <c r="D17" s="14">
        <v>1917</v>
      </c>
      <c r="E17" s="15" t="s">
        <v>18</v>
      </c>
      <c r="F17" s="12">
        <v>87029.22</v>
      </c>
      <c r="G17" s="12">
        <f t="shared" si="0"/>
        <v>870.29</v>
      </c>
      <c r="H17" s="12">
        <f t="shared" si="1"/>
        <v>86158.93</v>
      </c>
      <c r="I17" s="12" t="s">
        <v>8</v>
      </c>
      <c r="J17" s="26"/>
    </row>
    <row r="18" spans="1:10" ht="12.75">
      <c r="A18" s="14">
        <f t="shared" si="2"/>
        <v>10</v>
      </c>
      <c r="B18" s="49" t="s">
        <v>24</v>
      </c>
      <c r="C18" s="14" t="s">
        <v>7</v>
      </c>
      <c r="D18" s="14">
        <v>1917</v>
      </c>
      <c r="E18" s="15" t="s">
        <v>18</v>
      </c>
      <c r="F18" s="12">
        <v>92403.79</v>
      </c>
      <c r="G18" s="12">
        <f t="shared" si="0"/>
        <v>924.04</v>
      </c>
      <c r="H18" s="12">
        <f t="shared" si="1"/>
        <v>91479.75</v>
      </c>
      <c r="I18" s="12" t="s">
        <v>8</v>
      </c>
      <c r="J18" s="26"/>
    </row>
    <row r="19" spans="1:10" ht="12.75">
      <c r="A19" s="14">
        <f t="shared" si="2"/>
        <v>11</v>
      </c>
      <c r="B19" s="49" t="s">
        <v>25</v>
      </c>
      <c r="C19" s="14" t="s">
        <v>7</v>
      </c>
      <c r="D19" s="14">
        <v>1903</v>
      </c>
      <c r="E19" s="15" t="s">
        <v>18</v>
      </c>
      <c r="F19" s="12">
        <v>133980.06</v>
      </c>
      <c r="G19" s="12">
        <f t="shared" si="0"/>
        <v>1339.8</v>
      </c>
      <c r="H19" s="12">
        <f t="shared" si="1"/>
        <v>132640.26</v>
      </c>
      <c r="I19" s="12" t="s">
        <v>8</v>
      </c>
      <c r="J19" s="26"/>
    </row>
    <row r="20" spans="1:10" ht="12.75">
      <c r="A20" s="14">
        <f t="shared" si="2"/>
        <v>12</v>
      </c>
      <c r="B20" s="49" t="s">
        <v>26</v>
      </c>
      <c r="C20" s="14" t="s">
        <v>7</v>
      </c>
      <c r="D20" s="14">
        <v>1962</v>
      </c>
      <c r="E20" s="15" t="s">
        <v>18</v>
      </c>
      <c r="F20" s="12">
        <v>100000</v>
      </c>
      <c r="G20" s="12">
        <f t="shared" si="0"/>
        <v>1000</v>
      </c>
      <c r="H20" s="12">
        <f t="shared" si="1"/>
        <v>99000</v>
      </c>
      <c r="I20" s="12" t="s">
        <v>8</v>
      </c>
      <c r="J20" s="26"/>
    </row>
    <row r="21" spans="1:10" ht="12.75">
      <c r="A21" s="14">
        <f t="shared" si="2"/>
        <v>13</v>
      </c>
      <c r="B21" s="49" t="s">
        <v>27</v>
      </c>
      <c r="C21" s="14" t="s">
        <v>7</v>
      </c>
      <c r="D21" s="14">
        <v>1906</v>
      </c>
      <c r="E21" s="15" t="s">
        <v>18</v>
      </c>
      <c r="F21" s="12">
        <v>99368.44</v>
      </c>
      <c r="G21" s="12">
        <f t="shared" si="0"/>
        <v>993.68</v>
      </c>
      <c r="H21" s="12">
        <f t="shared" si="1"/>
        <v>98374.76</v>
      </c>
      <c r="I21" s="12" t="s">
        <v>8</v>
      </c>
      <c r="J21" s="26"/>
    </row>
    <row r="22" spans="1:10" ht="12.75">
      <c r="A22" s="14">
        <f t="shared" si="2"/>
        <v>14</v>
      </c>
      <c r="B22" s="49" t="s">
        <v>28</v>
      </c>
      <c r="C22" s="14" t="s">
        <v>7</v>
      </c>
      <c r="D22" s="14">
        <v>1886</v>
      </c>
      <c r="E22" s="15" t="s">
        <v>18</v>
      </c>
      <c r="F22" s="12">
        <v>145293.08</v>
      </c>
      <c r="G22" s="12">
        <f t="shared" si="0"/>
        <v>1452.93</v>
      </c>
      <c r="H22" s="12">
        <f t="shared" si="1"/>
        <v>143840.15</v>
      </c>
      <c r="I22" s="12" t="s">
        <v>8</v>
      </c>
      <c r="J22" s="26"/>
    </row>
    <row r="23" spans="1:10" ht="12.75">
      <c r="A23" s="14">
        <f t="shared" si="2"/>
        <v>15</v>
      </c>
      <c r="B23" s="49" t="s">
        <v>29</v>
      </c>
      <c r="C23" s="14" t="s">
        <v>7</v>
      </c>
      <c r="D23" s="14">
        <v>1917</v>
      </c>
      <c r="E23" s="15" t="s">
        <v>18</v>
      </c>
      <c r="F23" s="12">
        <v>200000</v>
      </c>
      <c r="G23" s="12">
        <f t="shared" si="0"/>
        <v>2000</v>
      </c>
      <c r="H23" s="12">
        <f t="shared" si="1"/>
        <v>198000</v>
      </c>
      <c r="I23" s="12" t="s">
        <v>8</v>
      </c>
      <c r="J23" s="26"/>
    </row>
    <row r="24" spans="1:10" ht="12.75">
      <c r="A24" s="14">
        <f t="shared" si="2"/>
        <v>16</v>
      </c>
      <c r="B24" s="49" t="s">
        <v>30</v>
      </c>
      <c r="C24" s="14" t="s">
        <v>7</v>
      </c>
      <c r="D24" s="14">
        <v>1947</v>
      </c>
      <c r="E24" s="15" t="s">
        <v>18</v>
      </c>
      <c r="F24" s="12">
        <v>158470.03</v>
      </c>
      <c r="G24" s="12">
        <f t="shared" si="0"/>
        <v>1584.7</v>
      </c>
      <c r="H24" s="12">
        <f t="shared" si="1"/>
        <v>156885.33</v>
      </c>
      <c r="I24" s="12" t="s">
        <v>8</v>
      </c>
      <c r="J24" s="26"/>
    </row>
    <row r="25" spans="1:10" ht="12.75">
      <c r="A25" s="14">
        <f t="shared" si="2"/>
        <v>17</v>
      </c>
      <c r="B25" s="49" t="s">
        <v>31</v>
      </c>
      <c r="C25" s="14" t="s">
        <v>7</v>
      </c>
      <c r="D25" s="14">
        <v>1892</v>
      </c>
      <c r="E25" s="15" t="s">
        <v>18</v>
      </c>
      <c r="F25" s="12">
        <v>200000</v>
      </c>
      <c r="G25" s="12">
        <f t="shared" si="0"/>
        <v>2000</v>
      </c>
      <c r="H25" s="12">
        <f t="shared" si="1"/>
        <v>198000</v>
      </c>
      <c r="I25" s="12" t="s">
        <v>8</v>
      </c>
      <c r="J25" s="26"/>
    </row>
    <row r="26" spans="1:10" ht="12.75">
      <c r="A26" s="14">
        <f t="shared" si="2"/>
        <v>18</v>
      </c>
      <c r="B26" s="49" t="s">
        <v>32</v>
      </c>
      <c r="C26" s="14" t="s">
        <v>7</v>
      </c>
      <c r="D26" s="14">
        <v>1965</v>
      </c>
      <c r="E26" s="15" t="s">
        <v>18</v>
      </c>
      <c r="F26" s="12">
        <v>97875.48</v>
      </c>
      <c r="G26" s="12">
        <f t="shared" si="0"/>
        <v>978.75</v>
      </c>
      <c r="H26" s="12">
        <f t="shared" si="1"/>
        <v>96896.73</v>
      </c>
      <c r="I26" s="12" t="s">
        <v>8</v>
      </c>
      <c r="J26" s="26"/>
    </row>
    <row r="27" spans="1:10" ht="12.75">
      <c r="A27" s="14">
        <f t="shared" si="2"/>
        <v>19</v>
      </c>
      <c r="B27" s="49" t="s">
        <v>33</v>
      </c>
      <c r="C27" s="14" t="s">
        <v>7</v>
      </c>
      <c r="D27" s="14">
        <v>1962</v>
      </c>
      <c r="E27" s="15" t="s">
        <v>18</v>
      </c>
      <c r="F27" s="12">
        <v>60000</v>
      </c>
      <c r="G27" s="12">
        <f t="shared" si="0"/>
        <v>600</v>
      </c>
      <c r="H27" s="12">
        <f t="shared" si="1"/>
        <v>59400</v>
      </c>
      <c r="I27" s="12" t="s">
        <v>8</v>
      </c>
      <c r="J27" s="26"/>
    </row>
    <row r="28" spans="1:10" ht="12.75">
      <c r="A28" s="14">
        <f t="shared" si="2"/>
        <v>20</v>
      </c>
      <c r="B28" s="49" t="s">
        <v>34</v>
      </c>
      <c r="C28" s="14" t="s">
        <v>7</v>
      </c>
      <c r="D28" s="14">
        <v>1906</v>
      </c>
      <c r="E28" s="15" t="s">
        <v>18</v>
      </c>
      <c r="F28" s="12">
        <v>170000</v>
      </c>
      <c r="G28" s="12">
        <f t="shared" si="0"/>
        <v>1700</v>
      </c>
      <c r="H28" s="12">
        <f t="shared" si="1"/>
        <v>168300</v>
      </c>
      <c r="I28" s="12" t="s">
        <v>8</v>
      </c>
      <c r="J28" s="26"/>
    </row>
    <row r="29" spans="1:10" ht="12.75">
      <c r="A29" s="14">
        <f t="shared" si="2"/>
        <v>21</v>
      </c>
      <c r="B29" s="49" t="s">
        <v>35</v>
      </c>
      <c r="C29" s="14" t="s">
        <v>7</v>
      </c>
      <c r="D29" s="14">
        <v>1898</v>
      </c>
      <c r="E29" s="15" t="s">
        <v>18</v>
      </c>
      <c r="F29" s="12">
        <v>157281.28</v>
      </c>
      <c r="G29" s="12">
        <f t="shared" si="0"/>
        <v>1572.81</v>
      </c>
      <c r="H29" s="12">
        <f t="shared" si="1"/>
        <v>155708.47</v>
      </c>
      <c r="I29" s="12" t="s">
        <v>8</v>
      </c>
      <c r="J29" s="26"/>
    </row>
    <row r="30" spans="1:10" ht="12.75">
      <c r="A30" s="14">
        <f t="shared" si="2"/>
        <v>22</v>
      </c>
      <c r="B30" s="49" t="s">
        <v>36</v>
      </c>
      <c r="C30" s="14" t="s">
        <v>7</v>
      </c>
      <c r="D30" s="14">
        <v>1917</v>
      </c>
      <c r="E30" s="15" t="s">
        <v>18</v>
      </c>
      <c r="F30" s="12">
        <v>63075.93</v>
      </c>
      <c r="G30" s="12">
        <f t="shared" si="0"/>
        <v>630.76</v>
      </c>
      <c r="H30" s="12">
        <f t="shared" si="1"/>
        <v>62445.17</v>
      </c>
      <c r="I30" s="12" t="s">
        <v>8</v>
      </c>
      <c r="J30" s="26"/>
    </row>
    <row r="31" spans="1:10" ht="12.75">
      <c r="A31" s="14">
        <f t="shared" si="2"/>
        <v>23</v>
      </c>
      <c r="B31" s="49" t="s">
        <v>37</v>
      </c>
      <c r="C31" s="14" t="s">
        <v>7</v>
      </c>
      <c r="D31" s="14">
        <v>1902</v>
      </c>
      <c r="E31" s="15" t="s">
        <v>18</v>
      </c>
      <c r="F31" s="12">
        <v>86874.98</v>
      </c>
      <c r="G31" s="12">
        <f t="shared" si="0"/>
        <v>868.75</v>
      </c>
      <c r="H31" s="12">
        <f t="shared" si="1"/>
        <v>86006.23</v>
      </c>
      <c r="I31" s="12" t="s">
        <v>8</v>
      </c>
      <c r="J31" s="26"/>
    </row>
    <row r="32" spans="1:11" ht="12.75">
      <c r="A32" s="14">
        <f t="shared" si="2"/>
        <v>24</v>
      </c>
      <c r="B32" s="49" t="s">
        <v>38</v>
      </c>
      <c r="C32" s="14" t="s">
        <v>7</v>
      </c>
      <c r="D32" s="14">
        <v>1902</v>
      </c>
      <c r="E32" s="15" t="s">
        <v>18</v>
      </c>
      <c r="F32" s="12">
        <v>65117.61</v>
      </c>
      <c r="G32" s="12">
        <f t="shared" si="0"/>
        <v>651.18</v>
      </c>
      <c r="H32" s="12">
        <f t="shared" si="1"/>
        <v>64466.43</v>
      </c>
      <c r="I32" s="12" t="s">
        <v>8</v>
      </c>
      <c r="J32" s="27"/>
      <c r="K32" s="4"/>
    </row>
    <row r="33" spans="1:10" s="8" customFormat="1" ht="15">
      <c r="A33" s="14">
        <f t="shared" si="2"/>
        <v>25</v>
      </c>
      <c r="B33" s="49" t="s">
        <v>39</v>
      </c>
      <c r="C33" s="14" t="s">
        <v>7</v>
      </c>
      <c r="D33" s="14">
        <v>1953</v>
      </c>
      <c r="E33" s="15" t="s">
        <v>18</v>
      </c>
      <c r="F33" s="12">
        <v>125000</v>
      </c>
      <c r="G33" s="12">
        <f t="shared" si="0"/>
        <v>1250</v>
      </c>
      <c r="H33" s="12">
        <f t="shared" si="1"/>
        <v>123750</v>
      </c>
      <c r="I33" s="12" t="s">
        <v>8</v>
      </c>
      <c r="J33" s="27"/>
    </row>
    <row r="34" spans="1:10" ht="12.75">
      <c r="A34" s="14">
        <f t="shared" si="2"/>
        <v>26</v>
      </c>
      <c r="B34" s="49" t="s">
        <v>40</v>
      </c>
      <c r="C34" s="14" t="s">
        <v>7</v>
      </c>
      <c r="D34" s="14">
        <v>1892</v>
      </c>
      <c r="E34" s="15" t="s">
        <v>18</v>
      </c>
      <c r="F34" s="12">
        <v>103366.85</v>
      </c>
      <c r="G34" s="12">
        <f t="shared" si="0"/>
        <v>1033.67</v>
      </c>
      <c r="H34" s="12">
        <f t="shared" si="1"/>
        <v>102333.18</v>
      </c>
      <c r="I34" s="12" t="s">
        <v>8</v>
      </c>
      <c r="J34" s="27"/>
    </row>
    <row r="35" spans="1:10" ht="12.75">
      <c r="A35" s="14">
        <f t="shared" si="2"/>
        <v>27</v>
      </c>
      <c r="B35" s="49" t="s">
        <v>41</v>
      </c>
      <c r="C35" s="14" t="s">
        <v>7</v>
      </c>
      <c r="D35" s="14">
        <v>1892</v>
      </c>
      <c r="E35" s="15" t="s">
        <v>18</v>
      </c>
      <c r="F35" s="12">
        <v>90000</v>
      </c>
      <c r="G35" s="12">
        <f t="shared" si="0"/>
        <v>900</v>
      </c>
      <c r="H35" s="12">
        <f t="shared" si="1"/>
        <v>89100</v>
      </c>
      <c r="I35" s="12" t="s">
        <v>8</v>
      </c>
      <c r="J35" s="27"/>
    </row>
    <row r="36" spans="1:10" ht="12.75">
      <c r="A36" s="14">
        <f t="shared" si="2"/>
        <v>28</v>
      </c>
      <c r="B36" s="49" t="s">
        <v>42</v>
      </c>
      <c r="C36" s="14" t="s">
        <v>7</v>
      </c>
      <c r="D36" s="14">
        <v>1898</v>
      </c>
      <c r="E36" s="15" t="s">
        <v>18</v>
      </c>
      <c r="F36" s="12">
        <v>40950.8</v>
      </c>
      <c r="G36" s="12">
        <f t="shared" si="0"/>
        <v>409.51</v>
      </c>
      <c r="H36" s="12">
        <f t="shared" si="1"/>
        <v>40541.29</v>
      </c>
      <c r="I36" s="12" t="s">
        <v>8</v>
      </c>
      <c r="J36" s="27"/>
    </row>
    <row r="37" spans="1:10" ht="12.75">
      <c r="A37" s="14">
        <f t="shared" si="2"/>
        <v>29</v>
      </c>
      <c r="B37" s="49" t="s">
        <v>43</v>
      </c>
      <c r="C37" s="14" t="s">
        <v>7</v>
      </c>
      <c r="D37" s="14">
        <v>1960</v>
      </c>
      <c r="E37" s="15" t="s">
        <v>18</v>
      </c>
      <c r="F37" s="12">
        <v>127509.53</v>
      </c>
      <c r="G37" s="12">
        <f t="shared" si="0"/>
        <v>1275.1</v>
      </c>
      <c r="H37" s="12">
        <f t="shared" si="1"/>
        <v>126234.43</v>
      </c>
      <c r="I37" s="12" t="s">
        <v>8</v>
      </c>
      <c r="J37" s="28"/>
    </row>
    <row r="38" spans="1:10" ht="12.75">
      <c r="A38" s="14">
        <f t="shared" si="2"/>
        <v>30</v>
      </c>
      <c r="B38" s="49" t="s">
        <v>61</v>
      </c>
      <c r="C38" s="14" t="s">
        <v>7</v>
      </c>
      <c r="D38" s="14">
        <v>1934</v>
      </c>
      <c r="E38" s="15" t="s">
        <v>18</v>
      </c>
      <c r="F38" s="12">
        <v>151389.05</v>
      </c>
      <c r="G38" s="12">
        <f t="shared" si="0"/>
        <v>1513.89</v>
      </c>
      <c r="H38" s="12">
        <f t="shared" si="1"/>
        <v>149875.16</v>
      </c>
      <c r="I38" s="52" t="s">
        <v>11</v>
      </c>
      <c r="J38" s="28"/>
    </row>
    <row r="39" spans="1:10" ht="12.75">
      <c r="A39" s="14">
        <f t="shared" si="2"/>
        <v>31</v>
      </c>
      <c r="B39" s="49" t="s">
        <v>62</v>
      </c>
      <c r="C39" s="14" t="s">
        <v>7</v>
      </c>
      <c r="D39" s="14">
        <v>1934</v>
      </c>
      <c r="E39" s="15" t="s">
        <v>18</v>
      </c>
      <c r="F39" s="12">
        <f>200000+60000</f>
        <v>260000</v>
      </c>
      <c r="G39" s="12">
        <f t="shared" si="0"/>
        <v>2600</v>
      </c>
      <c r="H39" s="12">
        <f t="shared" si="1"/>
        <v>257400</v>
      </c>
      <c r="I39" s="52" t="s">
        <v>11</v>
      </c>
      <c r="J39" s="27"/>
    </row>
    <row r="40" spans="1:10" ht="12.75">
      <c r="A40" s="14">
        <f t="shared" si="2"/>
        <v>32</v>
      </c>
      <c r="B40" s="49" t="s">
        <v>44</v>
      </c>
      <c r="C40" s="14" t="s">
        <v>7</v>
      </c>
      <c r="D40" s="14">
        <v>1963</v>
      </c>
      <c r="E40" s="15" t="s">
        <v>18</v>
      </c>
      <c r="F40" s="12">
        <v>100000</v>
      </c>
      <c r="G40" s="12">
        <f t="shared" si="0"/>
        <v>1000</v>
      </c>
      <c r="H40" s="12">
        <f t="shared" si="1"/>
        <v>99000</v>
      </c>
      <c r="I40" s="12" t="s">
        <v>8</v>
      </c>
      <c r="J40" s="27"/>
    </row>
    <row r="41" spans="1:10" ht="12.75">
      <c r="A41" s="14">
        <f t="shared" si="2"/>
        <v>33</v>
      </c>
      <c r="B41" s="49" t="s">
        <v>45</v>
      </c>
      <c r="C41" s="14" t="s">
        <v>7</v>
      </c>
      <c r="D41" s="14">
        <v>1940</v>
      </c>
      <c r="E41" s="15" t="s">
        <v>18</v>
      </c>
      <c r="F41" s="12">
        <v>150000</v>
      </c>
      <c r="G41" s="12">
        <f t="shared" si="0"/>
        <v>1500</v>
      </c>
      <c r="H41" s="12">
        <f t="shared" si="1"/>
        <v>148500</v>
      </c>
      <c r="I41" s="12" t="s">
        <v>8</v>
      </c>
      <c r="J41" s="27"/>
    </row>
    <row r="42" spans="1:10" ht="12.75">
      <c r="A42" s="14">
        <f t="shared" si="2"/>
        <v>34</v>
      </c>
      <c r="B42" s="49" t="s">
        <v>46</v>
      </c>
      <c r="C42" s="14" t="s">
        <v>7</v>
      </c>
      <c r="D42" s="14">
        <v>1961</v>
      </c>
      <c r="E42" s="15" t="s">
        <v>18</v>
      </c>
      <c r="F42" s="12">
        <v>104160.87</v>
      </c>
      <c r="G42" s="12">
        <f t="shared" si="0"/>
        <v>1041.61</v>
      </c>
      <c r="H42" s="12">
        <f t="shared" si="1"/>
        <v>103119.26</v>
      </c>
      <c r="I42" s="12" t="s">
        <v>8</v>
      </c>
      <c r="J42" s="27"/>
    </row>
    <row r="43" spans="1:10" ht="12.75">
      <c r="A43" s="14">
        <f t="shared" si="2"/>
        <v>35</v>
      </c>
      <c r="B43" s="49" t="s">
        <v>47</v>
      </c>
      <c r="C43" s="14" t="s">
        <v>7</v>
      </c>
      <c r="D43" s="14">
        <v>1958</v>
      </c>
      <c r="E43" s="15" t="s">
        <v>18</v>
      </c>
      <c r="F43" s="12">
        <f>175000+58906</f>
        <v>233906</v>
      </c>
      <c r="G43" s="12">
        <f t="shared" si="0"/>
        <v>2339.06</v>
      </c>
      <c r="H43" s="12">
        <f t="shared" si="1"/>
        <v>231566.94</v>
      </c>
      <c r="I43" s="12" t="s">
        <v>8</v>
      </c>
      <c r="J43" s="27"/>
    </row>
    <row r="44" spans="1:10" ht="12.75">
      <c r="A44" s="14">
        <f t="shared" si="2"/>
        <v>36</v>
      </c>
      <c r="B44" s="49" t="s">
        <v>48</v>
      </c>
      <c r="C44" s="14" t="s">
        <v>7</v>
      </c>
      <c r="D44" s="14">
        <v>1959</v>
      </c>
      <c r="E44" s="15" t="s">
        <v>18</v>
      </c>
      <c r="F44" s="12">
        <v>144761.09</v>
      </c>
      <c r="G44" s="12">
        <f t="shared" si="0"/>
        <v>1447.61</v>
      </c>
      <c r="H44" s="12">
        <f t="shared" si="1"/>
        <v>143313.48</v>
      </c>
      <c r="I44" s="12" t="s">
        <v>8</v>
      </c>
      <c r="J44" s="27"/>
    </row>
    <row r="45" spans="1:10" ht="12.75">
      <c r="A45" s="14">
        <f t="shared" si="2"/>
        <v>37</v>
      </c>
      <c r="B45" s="49" t="s">
        <v>49</v>
      </c>
      <c r="C45" s="14" t="s">
        <v>7</v>
      </c>
      <c r="D45" s="14">
        <v>1959</v>
      </c>
      <c r="E45" s="15" t="s">
        <v>18</v>
      </c>
      <c r="F45" s="12">
        <v>118404.02</v>
      </c>
      <c r="G45" s="12">
        <f t="shared" si="0"/>
        <v>1184.04</v>
      </c>
      <c r="H45" s="12">
        <f t="shared" si="1"/>
        <v>117219.98</v>
      </c>
      <c r="I45" s="12" t="s">
        <v>8</v>
      </c>
      <c r="J45" s="27"/>
    </row>
    <row r="46" spans="1:10" ht="12.75">
      <c r="A46" s="14">
        <f t="shared" si="2"/>
        <v>38</v>
      </c>
      <c r="B46" s="49" t="s">
        <v>50</v>
      </c>
      <c r="C46" s="14" t="s">
        <v>7</v>
      </c>
      <c r="D46" s="14">
        <v>1959</v>
      </c>
      <c r="E46" s="15" t="s">
        <v>18</v>
      </c>
      <c r="F46" s="12">
        <v>108187.12</v>
      </c>
      <c r="G46" s="12">
        <f t="shared" si="0"/>
        <v>1081.87</v>
      </c>
      <c r="H46" s="12">
        <f t="shared" si="1"/>
        <v>107105.25</v>
      </c>
      <c r="I46" s="12" t="s">
        <v>8</v>
      </c>
      <c r="J46" s="27"/>
    </row>
    <row r="47" spans="1:10" ht="12.75">
      <c r="A47" s="14">
        <f t="shared" si="2"/>
        <v>39</v>
      </c>
      <c r="B47" s="49" t="s">
        <v>51</v>
      </c>
      <c r="C47" s="14" t="s">
        <v>7</v>
      </c>
      <c r="D47" s="14">
        <v>1960</v>
      </c>
      <c r="E47" s="15" t="s">
        <v>18</v>
      </c>
      <c r="F47" s="12">
        <v>165371.39</v>
      </c>
      <c r="G47" s="12">
        <f t="shared" si="0"/>
        <v>1653.71</v>
      </c>
      <c r="H47" s="12">
        <f t="shared" si="1"/>
        <v>163717.68</v>
      </c>
      <c r="I47" s="12" t="s">
        <v>8</v>
      </c>
      <c r="J47" s="27"/>
    </row>
    <row r="48" spans="1:10" ht="12.75">
      <c r="A48" s="14">
        <f t="shared" si="2"/>
        <v>40</v>
      </c>
      <c r="B48" s="50" t="s">
        <v>63</v>
      </c>
      <c r="C48" s="14" t="s">
        <v>7</v>
      </c>
      <c r="D48" s="14">
        <v>1892</v>
      </c>
      <c r="E48" s="15" t="s">
        <v>18</v>
      </c>
      <c r="F48" s="12">
        <v>206565.66</v>
      </c>
      <c r="G48" s="12">
        <f t="shared" si="0"/>
        <v>2065.66</v>
      </c>
      <c r="H48" s="12">
        <f t="shared" si="1"/>
        <v>204500</v>
      </c>
      <c r="I48" s="12" t="s">
        <v>64</v>
      </c>
      <c r="J48" s="27"/>
    </row>
    <row r="49" spans="1:10" ht="12.75">
      <c r="A49" s="14">
        <f t="shared" si="2"/>
        <v>41</v>
      </c>
      <c r="B49" s="49" t="s">
        <v>52</v>
      </c>
      <c r="C49" s="14" t="s">
        <v>7</v>
      </c>
      <c r="D49" s="14">
        <v>1902</v>
      </c>
      <c r="E49" s="15" t="s">
        <v>18</v>
      </c>
      <c r="F49" s="12">
        <v>107500</v>
      </c>
      <c r="G49" s="12">
        <f t="shared" si="0"/>
        <v>1075</v>
      </c>
      <c r="H49" s="12">
        <f t="shared" si="1"/>
        <v>106425</v>
      </c>
      <c r="I49" s="12" t="s">
        <v>64</v>
      </c>
      <c r="J49" s="27"/>
    </row>
    <row r="50" spans="1:10" ht="12.75">
      <c r="A50" s="14">
        <f t="shared" si="2"/>
        <v>42</v>
      </c>
      <c r="B50" s="49" t="s">
        <v>53</v>
      </c>
      <c r="C50" s="14" t="s">
        <v>7</v>
      </c>
      <c r="D50" s="16">
        <v>1897</v>
      </c>
      <c r="E50" s="15" t="s">
        <v>18</v>
      </c>
      <c r="F50" s="12">
        <f>100000+50000</f>
        <v>150000</v>
      </c>
      <c r="G50" s="12">
        <f t="shared" si="0"/>
        <v>1500</v>
      </c>
      <c r="H50" s="12">
        <f t="shared" si="1"/>
        <v>148500</v>
      </c>
      <c r="I50" s="12" t="s">
        <v>64</v>
      </c>
      <c r="J50" s="27"/>
    </row>
    <row r="51" spans="1:10" ht="12.75">
      <c r="A51" s="14">
        <f t="shared" si="2"/>
        <v>43</v>
      </c>
      <c r="B51" s="49" t="s">
        <v>54</v>
      </c>
      <c r="C51" s="14" t="s">
        <v>7</v>
      </c>
      <c r="D51" s="16">
        <v>1959</v>
      </c>
      <c r="E51" s="15" t="s">
        <v>18</v>
      </c>
      <c r="F51" s="12">
        <v>133314.16</v>
      </c>
      <c r="G51" s="12">
        <f t="shared" si="0"/>
        <v>1333.14</v>
      </c>
      <c r="H51" s="12">
        <f t="shared" si="1"/>
        <v>131981.02</v>
      </c>
      <c r="I51" s="12" t="s">
        <v>65</v>
      </c>
      <c r="J51" s="27"/>
    </row>
    <row r="52" spans="1:10" ht="12.75">
      <c r="A52" s="14">
        <f t="shared" si="2"/>
        <v>44</v>
      </c>
      <c r="B52" s="49" t="s">
        <v>55</v>
      </c>
      <c r="C52" s="14" t="s">
        <v>7</v>
      </c>
      <c r="D52" s="16">
        <v>1959</v>
      </c>
      <c r="E52" s="15" t="s">
        <v>18</v>
      </c>
      <c r="F52" s="12">
        <v>141266.27</v>
      </c>
      <c r="G52" s="12">
        <f t="shared" si="0"/>
        <v>1412.66</v>
      </c>
      <c r="H52" s="12">
        <f t="shared" si="1"/>
        <v>139853.61</v>
      </c>
      <c r="I52" s="12" t="s">
        <v>65</v>
      </c>
      <c r="J52" s="27"/>
    </row>
    <row r="53" spans="1:10" ht="12.75">
      <c r="A53" s="14">
        <f t="shared" si="2"/>
        <v>45</v>
      </c>
      <c r="B53" s="49" t="s">
        <v>56</v>
      </c>
      <c r="C53" s="14" t="s">
        <v>7</v>
      </c>
      <c r="D53" s="16">
        <v>1958</v>
      </c>
      <c r="E53" s="15" t="s">
        <v>18</v>
      </c>
      <c r="F53" s="12">
        <v>212500</v>
      </c>
      <c r="G53" s="12">
        <f t="shared" si="0"/>
        <v>2125</v>
      </c>
      <c r="H53" s="12">
        <f t="shared" si="1"/>
        <v>210375</v>
      </c>
      <c r="I53" s="12" t="s">
        <v>65</v>
      </c>
      <c r="J53" s="27"/>
    </row>
    <row r="54" spans="1:10" ht="12.75">
      <c r="A54" s="14">
        <f t="shared" si="2"/>
        <v>46</v>
      </c>
      <c r="B54" s="49" t="s">
        <v>57</v>
      </c>
      <c r="C54" s="14" t="s">
        <v>7</v>
      </c>
      <c r="D54" s="16">
        <v>1954</v>
      </c>
      <c r="E54" s="15" t="s">
        <v>18</v>
      </c>
      <c r="F54" s="12">
        <v>237500</v>
      </c>
      <c r="G54" s="12">
        <f t="shared" si="0"/>
        <v>2375</v>
      </c>
      <c r="H54" s="12">
        <f t="shared" si="1"/>
        <v>235125</v>
      </c>
      <c r="I54" s="12" t="s">
        <v>65</v>
      </c>
      <c r="J54" s="27"/>
    </row>
    <row r="55" spans="1:10" s="8" customFormat="1" ht="15">
      <c r="A55" s="14">
        <f t="shared" si="2"/>
        <v>47</v>
      </c>
      <c r="B55" s="49" t="s">
        <v>58</v>
      </c>
      <c r="C55" s="14" t="s">
        <v>7</v>
      </c>
      <c r="D55" s="16">
        <v>1956</v>
      </c>
      <c r="E55" s="15" t="s">
        <v>18</v>
      </c>
      <c r="F55" s="12">
        <v>58017.8</v>
      </c>
      <c r="G55" s="12">
        <f t="shared" si="0"/>
        <v>580.18</v>
      </c>
      <c r="H55" s="12">
        <f t="shared" si="1"/>
        <v>57437.62</v>
      </c>
      <c r="I55" s="12" t="s">
        <v>11</v>
      </c>
      <c r="J55" s="27"/>
    </row>
    <row r="56" spans="1:10" s="8" customFormat="1" ht="15">
      <c r="A56" s="14">
        <f t="shared" si="2"/>
        <v>48</v>
      </c>
      <c r="B56" s="49" t="s">
        <v>59</v>
      </c>
      <c r="C56" s="14" t="s">
        <v>7</v>
      </c>
      <c r="D56" s="16">
        <v>1902</v>
      </c>
      <c r="E56" s="15" t="s">
        <v>18</v>
      </c>
      <c r="F56" s="12">
        <v>130000</v>
      </c>
      <c r="G56" s="12">
        <f t="shared" si="0"/>
        <v>1300</v>
      </c>
      <c r="H56" s="12">
        <f t="shared" si="1"/>
        <v>128700</v>
      </c>
      <c r="I56" s="12" t="s">
        <v>8</v>
      </c>
      <c r="J56" s="27"/>
    </row>
    <row r="57" spans="1:10" s="8" customFormat="1" ht="15">
      <c r="A57" s="14">
        <f t="shared" si="2"/>
        <v>49</v>
      </c>
      <c r="B57" s="49" t="s">
        <v>60</v>
      </c>
      <c r="C57" s="14" t="s">
        <v>7</v>
      </c>
      <c r="D57" s="16">
        <v>1952</v>
      </c>
      <c r="E57" s="15" t="s">
        <v>18</v>
      </c>
      <c r="F57" s="12">
        <v>125060.77</v>
      </c>
      <c r="G57" s="12">
        <f t="shared" si="0"/>
        <v>1250.61</v>
      </c>
      <c r="H57" s="12">
        <f t="shared" si="1"/>
        <v>123810.16</v>
      </c>
      <c r="I57" s="12" t="s">
        <v>66</v>
      </c>
      <c r="J57" s="27"/>
    </row>
    <row r="58" spans="1:10" s="8" customFormat="1" ht="15">
      <c r="A58" s="14">
        <f t="shared" si="2"/>
        <v>50</v>
      </c>
      <c r="B58" s="49" t="s">
        <v>73</v>
      </c>
      <c r="C58" s="14" t="s">
        <v>7</v>
      </c>
      <c r="D58" s="16">
        <v>1957</v>
      </c>
      <c r="E58" s="15" t="s">
        <v>18</v>
      </c>
      <c r="F58" s="12">
        <f>155000+75501.01</f>
        <v>230501.01</v>
      </c>
      <c r="G58" s="12">
        <f t="shared" si="0"/>
        <v>2305.01</v>
      </c>
      <c r="H58" s="12">
        <f t="shared" si="1"/>
        <v>228196</v>
      </c>
      <c r="I58" s="12" t="s">
        <v>8</v>
      </c>
      <c r="J58" s="27"/>
    </row>
    <row r="59" spans="1:10" s="8" customFormat="1" ht="15">
      <c r="A59" s="14">
        <f t="shared" si="2"/>
        <v>51</v>
      </c>
      <c r="B59" s="51" t="s">
        <v>117</v>
      </c>
      <c r="C59" s="14" t="s">
        <v>7</v>
      </c>
      <c r="D59" s="16">
        <v>1938</v>
      </c>
      <c r="E59" s="15" t="s">
        <v>18</v>
      </c>
      <c r="F59" s="12">
        <v>38348</v>
      </c>
      <c r="G59" s="12">
        <f t="shared" si="0"/>
        <v>383.48</v>
      </c>
      <c r="H59" s="12">
        <f t="shared" si="1"/>
        <v>37964.52</v>
      </c>
      <c r="I59" s="12" t="s">
        <v>9</v>
      </c>
      <c r="J59" s="27"/>
    </row>
    <row r="60" spans="1:10" s="8" customFormat="1" ht="15">
      <c r="A60" s="14">
        <f t="shared" si="2"/>
        <v>52</v>
      </c>
      <c r="B60" s="49" t="s">
        <v>69</v>
      </c>
      <c r="C60" s="14" t="s">
        <v>7</v>
      </c>
      <c r="D60" s="16">
        <v>1957</v>
      </c>
      <c r="E60" s="15" t="s">
        <v>18</v>
      </c>
      <c r="F60" s="12">
        <v>38348</v>
      </c>
      <c r="G60" s="12">
        <f t="shared" si="0"/>
        <v>383.48</v>
      </c>
      <c r="H60" s="12">
        <f t="shared" si="1"/>
        <v>37964.52</v>
      </c>
      <c r="I60" s="12" t="s">
        <v>9</v>
      </c>
      <c r="J60" s="27"/>
    </row>
    <row r="61" spans="1:10" s="8" customFormat="1" ht="15">
      <c r="A61" s="14">
        <f t="shared" si="2"/>
        <v>53</v>
      </c>
      <c r="B61" s="51" t="s">
        <v>70</v>
      </c>
      <c r="C61" s="14" t="s">
        <v>7</v>
      </c>
      <c r="D61" s="16" t="s">
        <v>78</v>
      </c>
      <c r="E61" s="15" t="s">
        <v>18</v>
      </c>
      <c r="F61" s="12">
        <v>38348</v>
      </c>
      <c r="G61" s="12">
        <f t="shared" si="0"/>
        <v>383.48</v>
      </c>
      <c r="H61" s="12">
        <f t="shared" si="1"/>
        <v>37964.52</v>
      </c>
      <c r="I61" s="12" t="s">
        <v>9</v>
      </c>
      <c r="J61" s="27"/>
    </row>
    <row r="62" spans="1:10" s="8" customFormat="1" ht="15">
      <c r="A62" s="14">
        <f t="shared" si="2"/>
        <v>54</v>
      </c>
      <c r="B62" s="49" t="s">
        <v>71</v>
      </c>
      <c r="C62" s="14" t="s">
        <v>7</v>
      </c>
      <c r="D62" s="16">
        <v>1888</v>
      </c>
      <c r="E62" s="15" t="s">
        <v>18</v>
      </c>
      <c r="F62" s="12">
        <v>30000</v>
      </c>
      <c r="G62" s="12">
        <f t="shared" si="0"/>
        <v>300</v>
      </c>
      <c r="H62" s="12">
        <f t="shared" si="1"/>
        <v>29700</v>
      </c>
      <c r="I62" s="12" t="s">
        <v>8</v>
      </c>
      <c r="J62" s="27"/>
    </row>
    <row r="63" spans="1:10" s="8" customFormat="1" ht="15">
      <c r="A63" s="14">
        <f t="shared" si="2"/>
        <v>55</v>
      </c>
      <c r="B63" s="49" t="s">
        <v>119</v>
      </c>
      <c r="C63" s="14" t="s">
        <v>7</v>
      </c>
      <c r="D63" s="16">
        <v>1917</v>
      </c>
      <c r="E63" s="15" t="s">
        <v>18</v>
      </c>
      <c r="F63" s="12">
        <v>65000</v>
      </c>
      <c r="G63" s="12">
        <f t="shared" si="0"/>
        <v>650</v>
      </c>
      <c r="H63" s="12">
        <f t="shared" si="1"/>
        <v>64350</v>
      </c>
      <c r="I63" s="12" t="s">
        <v>8</v>
      </c>
      <c r="J63" s="27"/>
    </row>
    <row r="64" spans="1:10" s="8" customFormat="1" ht="15">
      <c r="A64" s="14">
        <f t="shared" si="2"/>
        <v>56</v>
      </c>
      <c r="B64" s="49" t="s">
        <v>72</v>
      </c>
      <c r="C64" s="14" t="s">
        <v>7</v>
      </c>
      <c r="D64" s="16">
        <v>1917</v>
      </c>
      <c r="E64" s="15" t="s">
        <v>18</v>
      </c>
      <c r="F64" s="12">
        <v>140650</v>
      </c>
      <c r="G64" s="12">
        <f t="shared" si="0"/>
        <v>1406.5</v>
      </c>
      <c r="H64" s="12">
        <f t="shared" si="1"/>
        <v>139243.5</v>
      </c>
      <c r="I64" s="12" t="s">
        <v>8</v>
      </c>
      <c r="J64" s="27"/>
    </row>
    <row r="65" spans="1:10" s="8" customFormat="1" ht="15">
      <c r="A65" s="14">
        <f t="shared" si="2"/>
        <v>57</v>
      </c>
      <c r="B65" s="49" t="s">
        <v>74</v>
      </c>
      <c r="C65" s="14" t="s">
        <v>7</v>
      </c>
      <c r="D65" s="16">
        <v>1892</v>
      </c>
      <c r="E65" s="15" t="s">
        <v>18</v>
      </c>
      <c r="F65" s="12">
        <v>60000</v>
      </c>
      <c r="G65" s="12">
        <f t="shared" si="0"/>
        <v>600</v>
      </c>
      <c r="H65" s="12">
        <f t="shared" si="1"/>
        <v>59400</v>
      </c>
      <c r="I65" s="12" t="s">
        <v>8</v>
      </c>
      <c r="J65" s="27"/>
    </row>
    <row r="66" spans="1:10" s="8" customFormat="1" ht="15">
      <c r="A66" s="14">
        <f t="shared" si="2"/>
        <v>58</v>
      </c>
      <c r="B66" s="49" t="s">
        <v>75</v>
      </c>
      <c r="C66" s="14" t="s">
        <v>7</v>
      </c>
      <c r="D66" s="16">
        <v>1902</v>
      </c>
      <c r="E66" s="15" t="s">
        <v>18</v>
      </c>
      <c r="F66" s="12">
        <v>30000</v>
      </c>
      <c r="G66" s="12">
        <f t="shared" si="0"/>
        <v>300</v>
      </c>
      <c r="H66" s="12">
        <f t="shared" si="1"/>
        <v>29700</v>
      </c>
      <c r="I66" s="12" t="s">
        <v>8</v>
      </c>
      <c r="J66" s="27"/>
    </row>
    <row r="67" spans="1:10" s="8" customFormat="1" ht="25.5">
      <c r="A67" s="14">
        <f t="shared" si="2"/>
        <v>59</v>
      </c>
      <c r="B67" s="55" t="s">
        <v>76</v>
      </c>
      <c r="C67" s="14" t="s">
        <v>7</v>
      </c>
      <c r="D67" s="16" t="s">
        <v>116</v>
      </c>
      <c r="E67" s="15" t="s">
        <v>18</v>
      </c>
      <c r="F67" s="12">
        <v>30000</v>
      </c>
      <c r="G67" s="12">
        <f t="shared" si="0"/>
        <v>300</v>
      </c>
      <c r="H67" s="12">
        <f t="shared" si="1"/>
        <v>29700</v>
      </c>
      <c r="I67" s="12" t="s">
        <v>8</v>
      </c>
      <c r="J67" s="27"/>
    </row>
    <row r="68" spans="1:10" s="8" customFormat="1" ht="15">
      <c r="A68" s="14">
        <f t="shared" si="2"/>
        <v>60</v>
      </c>
      <c r="B68" s="49" t="s">
        <v>77</v>
      </c>
      <c r="C68" s="14" t="s">
        <v>7</v>
      </c>
      <c r="D68" s="16">
        <v>1890</v>
      </c>
      <c r="E68" s="15" t="s">
        <v>18</v>
      </c>
      <c r="F68" s="12">
        <v>60000</v>
      </c>
      <c r="G68" s="12">
        <f t="shared" si="0"/>
        <v>600</v>
      </c>
      <c r="H68" s="12">
        <f t="shared" si="1"/>
        <v>59400</v>
      </c>
      <c r="I68" s="12" t="s">
        <v>8</v>
      </c>
      <c r="J68" s="27"/>
    </row>
    <row r="69" spans="1:10" s="8" customFormat="1" ht="15">
      <c r="A69" s="14">
        <f t="shared" si="2"/>
        <v>61</v>
      </c>
      <c r="B69" s="49" t="s">
        <v>79</v>
      </c>
      <c r="C69" s="14" t="s">
        <v>7</v>
      </c>
      <c r="D69" s="16">
        <v>1961</v>
      </c>
      <c r="E69" s="15" t="s">
        <v>18</v>
      </c>
      <c r="F69" s="12">
        <v>55000</v>
      </c>
      <c r="G69" s="12">
        <f t="shared" si="0"/>
        <v>550</v>
      </c>
      <c r="H69" s="12">
        <f t="shared" si="1"/>
        <v>54450</v>
      </c>
      <c r="I69" s="12" t="s">
        <v>64</v>
      </c>
      <c r="J69" s="27"/>
    </row>
    <row r="70" spans="1:10" s="8" customFormat="1" ht="15">
      <c r="A70" s="14">
        <f t="shared" si="2"/>
        <v>62</v>
      </c>
      <c r="B70" s="49" t="s">
        <v>80</v>
      </c>
      <c r="C70" s="14" t="s">
        <v>7</v>
      </c>
      <c r="D70" s="16">
        <v>1882</v>
      </c>
      <c r="E70" s="15" t="s">
        <v>18</v>
      </c>
      <c r="F70" s="12">
        <v>30000</v>
      </c>
      <c r="G70" s="12">
        <f t="shared" si="0"/>
        <v>300</v>
      </c>
      <c r="H70" s="12">
        <f t="shared" si="1"/>
        <v>29700</v>
      </c>
      <c r="I70" s="12" t="s">
        <v>64</v>
      </c>
      <c r="J70" s="27"/>
    </row>
    <row r="71" spans="1:10" s="8" customFormat="1" ht="15" customHeight="1">
      <c r="A71" s="60" t="s">
        <v>112</v>
      </c>
      <c r="B71" s="61"/>
      <c r="C71" s="61"/>
      <c r="D71" s="61"/>
      <c r="E71" s="62"/>
      <c r="F71" s="17">
        <f>SUM(F9:F70)</f>
        <v>18143434.35</v>
      </c>
      <c r="G71" s="17">
        <f>SUM(G9:G70)</f>
        <v>181434.35</v>
      </c>
      <c r="H71" s="17">
        <f>SUM(H9:H70)</f>
        <v>17962000</v>
      </c>
      <c r="I71" s="18"/>
      <c r="J71" s="19"/>
    </row>
    <row r="72" spans="1:10" s="8" customFormat="1" ht="15" customHeight="1">
      <c r="A72" s="53"/>
      <c r="B72" s="53"/>
      <c r="C72" s="53"/>
      <c r="D72" s="53"/>
      <c r="E72" s="53"/>
      <c r="F72" s="54"/>
      <c r="G72" s="54"/>
      <c r="H72" s="54"/>
      <c r="I72" s="19"/>
      <c r="J72" s="19"/>
    </row>
    <row r="73" spans="1:10" s="8" customFormat="1" ht="15" customHeight="1">
      <c r="A73" s="68" t="s">
        <v>92</v>
      </c>
      <c r="B73" s="68"/>
      <c r="C73" s="68"/>
      <c r="D73" s="68"/>
      <c r="E73" s="68"/>
      <c r="F73" s="68"/>
      <c r="G73" s="68"/>
      <c r="H73" s="68"/>
      <c r="I73" s="68"/>
      <c r="J73" s="19"/>
    </row>
    <row r="74" spans="1:10" s="8" customFormat="1" ht="15" customHeight="1">
      <c r="A74" s="68"/>
      <c r="B74" s="68"/>
      <c r="C74" s="68"/>
      <c r="D74" s="68"/>
      <c r="E74" s="68"/>
      <c r="F74" s="68"/>
      <c r="G74" s="68"/>
      <c r="H74" s="68"/>
      <c r="I74" s="68"/>
      <c r="J74" s="25"/>
    </row>
    <row r="75" spans="1:10" s="8" customFormat="1" ht="15" customHeight="1">
      <c r="A75" s="58" t="s">
        <v>0</v>
      </c>
      <c r="B75" s="59" t="s">
        <v>1</v>
      </c>
      <c r="C75" s="58" t="s">
        <v>2</v>
      </c>
      <c r="D75" s="58" t="s">
        <v>17</v>
      </c>
      <c r="E75" s="71" t="s">
        <v>14</v>
      </c>
      <c r="F75" s="71"/>
      <c r="G75" s="71"/>
      <c r="H75" s="71"/>
      <c r="I75" s="58" t="s">
        <v>5</v>
      </c>
      <c r="J75" s="26"/>
    </row>
    <row r="76" spans="1:10" s="8" customFormat="1" ht="63.75">
      <c r="A76" s="58"/>
      <c r="B76" s="59"/>
      <c r="C76" s="58"/>
      <c r="D76" s="58"/>
      <c r="E76" s="11" t="s">
        <v>13</v>
      </c>
      <c r="F76" s="11" t="s">
        <v>16</v>
      </c>
      <c r="G76" s="11" t="s">
        <v>3</v>
      </c>
      <c r="H76" s="30" t="s">
        <v>111</v>
      </c>
      <c r="I76" s="58"/>
      <c r="J76" s="26"/>
    </row>
    <row r="77" spans="1:10" s="8" customFormat="1" ht="15" customHeight="1">
      <c r="A77" s="69" t="s">
        <v>6</v>
      </c>
      <c r="B77" s="69"/>
      <c r="C77" s="69"/>
      <c r="D77" s="69"/>
      <c r="E77" s="69"/>
      <c r="F77" s="69"/>
      <c r="G77" s="69"/>
      <c r="H77" s="69"/>
      <c r="I77" s="69"/>
      <c r="J77" s="26"/>
    </row>
    <row r="78" spans="1:10" s="8" customFormat="1" ht="15">
      <c r="A78" s="14">
        <v>1</v>
      </c>
      <c r="B78" s="29" t="s">
        <v>83</v>
      </c>
      <c r="C78" s="14" t="s">
        <v>7</v>
      </c>
      <c r="D78" s="14">
        <v>1953</v>
      </c>
      <c r="E78" s="15" t="s">
        <v>18</v>
      </c>
      <c r="F78" s="12">
        <v>545199.81</v>
      </c>
      <c r="G78" s="12">
        <f aca="true" t="shared" si="3" ref="G78:G88">F78*0.01</f>
        <v>5452</v>
      </c>
      <c r="H78" s="12">
        <f>F78-G78</f>
        <v>539747.81</v>
      </c>
      <c r="I78" s="12" t="s">
        <v>11</v>
      </c>
      <c r="J78" s="26"/>
    </row>
    <row r="79" spans="1:10" s="8" customFormat="1" ht="15">
      <c r="A79" s="14">
        <f aca="true" t="shared" si="4" ref="A79:A88">A78+1</f>
        <v>2</v>
      </c>
      <c r="B79" s="29" t="s">
        <v>67</v>
      </c>
      <c r="C79" s="14" t="s">
        <v>7</v>
      </c>
      <c r="D79" s="14">
        <v>1953</v>
      </c>
      <c r="E79" s="15" t="s">
        <v>18</v>
      </c>
      <c r="F79" s="12">
        <v>698473.73</v>
      </c>
      <c r="G79" s="12">
        <f t="shared" si="3"/>
        <v>6984.74</v>
      </c>
      <c r="H79" s="12">
        <f>F79-G79</f>
        <v>691488.99</v>
      </c>
      <c r="I79" s="12" t="s">
        <v>11</v>
      </c>
      <c r="J79" s="26"/>
    </row>
    <row r="80" spans="1:10" s="8" customFormat="1" ht="15">
      <c r="A80" s="14">
        <f t="shared" si="4"/>
        <v>3</v>
      </c>
      <c r="B80" s="29" t="s">
        <v>12</v>
      </c>
      <c r="C80" s="14" t="s">
        <v>7</v>
      </c>
      <c r="D80" s="14">
        <v>1953</v>
      </c>
      <c r="E80" s="15" t="s">
        <v>18</v>
      </c>
      <c r="F80" s="12">
        <v>605361.7</v>
      </c>
      <c r="G80" s="12">
        <f t="shared" si="3"/>
        <v>6053.62</v>
      </c>
      <c r="H80" s="12">
        <f>F80-G80</f>
        <v>599308.08</v>
      </c>
      <c r="I80" s="12" t="s">
        <v>11</v>
      </c>
      <c r="J80" s="26"/>
    </row>
    <row r="81" spans="1:10" s="8" customFormat="1" ht="15">
      <c r="A81" s="14">
        <f t="shared" si="4"/>
        <v>4</v>
      </c>
      <c r="B81" s="29" t="s">
        <v>93</v>
      </c>
      <c r="C81" s="14" t="s">
        <v>7</v>
      </c>
      <c r="D81" s="14">
        <v>1958</v>
      </c>
      <c r="E81" s="15" t="s">
        <v>18</v>
      </c>
      <c r="F81" s="12">
        <v>3430721.56</v>
      </c>
      <c r="G81" s="12">
        <f t="shared" si="3"/>
        <v>34307.22</v>
      </c>
      <c r="H81" s="12">
        <f>F81-G81</f>
        <v>3396414.34</v>
      </c>
      <c r="I81" s="13" t="s">
        <v>94</v>
      </c>
      <c r="J81" s="26"/>
    </row>
    <row r="82" spans="1:10" s="8" customFormat="1" ht="15">
      <c r="A82" s="14">
        <f t="shared" si="4"/>
        <v>5</v>
      </c>
      <c r="B82" s="29" t="s">
        <v>95</v>
      </c>
      <c r="C82" s="14" t="s">
        <v>7</v>
      </c>
      <c r="D82" s="14">
        <v>1957</v>
      </c>
      <c r="E82" s="15" t="s">
        <v>18</v>
      </c>
      <c r="F82" s="12">
        <v>1620468.64</v>
      </c>
      <c r="G82" s="12">
        <f t="shared" si="3"/>
        <v>16204.69</v>
      </c>
      <c r="H82" s="12">
        <f aca="true" t="shared" si="5" ref="H82:H88">F82-G82</f>
        <v>1604263.95</v>
      </c>
      <c r="I82" s="13" t="s">
        <v>94</v>
      </c>
      <c r="J82" s="26"/>
    </row>
    <row r="83" spans="1:10" s="8" customFormat="1" ht="15">
      <c r="A83" s="14">
        <f t="shared" si="4"/>
        <v>6</v>
      </c>
      <c r="B83" s="29" t="s">
        <v>96</v>
      </c>
      <c r="C83" s="14" t="s">
        <v>7</v>
      </c>
      <c r="D83" s="14">
        <v>1951</v>
      </c>
      <c r="E83" s="15" t="s">
        <v>18</v>
      </c>
      <c r="F83" s="12">
        <v>1767638.9</v>
      </c>
      <c r="G83" s="12">
        <f t="shared" si="3"/>
        <v>17676.39</v>
      </c>
      <c r="H83" s="12">
        <f t="shared" si="5"/>
        <v>1749962.51</v>
      </c>
      <c r="I83" s="13" t="s">
        <v>94</v>
      </c>
      <c r="J83" s="26"/>
    </row>
    <row r="84" spans="1:10" s="8" customFormat="1" ht="15">
      <c r="A84" s="14">
        <f t="shared" si="4"/>
        <v>7</v>
      </c>
      <c r="B84" s="29" t="s">
        <v>97</v>
      </c>
      <c r="C84" s="14" t="s">
        <v>7</v>
      </c>
      <c r="D84" s="14">
        <v>1958</v>
      </c>
      <c r="E84" s="15" t="s">
        <v>18</v>
      </c>
      <c r="F84" s="12">
        <v>1160140.72</v>
      </c>
      <c r="G84" s="12">
        <f t="shared" si="3"/>
        <v>11601.41</v>
      </c>
      <c r="H84" s="12">
        <f>F84-G84</f>
        <v>1148539.31</v>
      </c>
      <c r="I84" s="12" t="s">
        <v>8</v>
      </c>
      <c r="J84" s="26"/>
    </row>
    <row r="85" spans="1:10" s="8" customFormat="1" ht="15">
      <c r="A85" s="14">
        <f t="shared" si="4"/>
        <v>8</v>
      </c>
      <c r="B85" s="29" t="s">
        <v>98</v>
      </c>
      <c r="C85" s="14" t="s">
        <v>7</v>
      </c>
      <c r="D85" s="14">
        <v>1939</v>
      </c>
      <c r="E85" s="15" t="s">
        <v>18</v>
      </c>
      <c r="F85" s="12">
        <v>1324184.45</v>
      </c>
      <c r="G85" s="12">
        <f t="shared" si="3"/>
        <v>13241.84</v>
      </c>
      <c r="H85" s="12">
        <f t="shared" si="5"/>
        <v>1310942.61</v>
      </c>
      <c r="I85" s="12" t="s">
        <v>8</v>
      </c>
      <c r="J85" s="26"/>
    </row>
    <row r="86" spans="1:10" s="8" customFormat="1" ht="15">
      <c r="A86" s="14">
        <f t="shared" si="4"/>
        <v>9</v>
      </c>
      <c r="B86" s="29" t="s">
        <v>81</v>
      </c>
      <c r="C86" s="14" t="s">
        <v>7</v>
      </c>
      <c r="D86" s="14">
        <v>1937</v>
      </c>
      <c r="E86" s="15" t="s">
        <v>18</v>
      </c>
      <c r="F86" s="12">
        <v>1323013.71</v>
      </c>
      <c r="G86" s="12">
        <f t="shared" si="3"/>
        <v>13230.14</v>
      </c>
      <c r="H86" s="12">
        <f t="shared" si="5"/>
        <v>1309783.57</v>
      </c>
      <c r="I86" s="12" t="s">
        <v>8</v>
      </c>
      <c r="J86" s="26"/>
    </row>
    <row r="87" spans="1:10" s="8" customFormat="1" ht="15">
      <c r="A87" s="14">
        <f t="shared" si="4"/>
        <v>10</v>
      </c>
      <c r="B87" s="29" t="s">
        <v>99</v>
      </c>
      <c r="C87" s="14" t="s">
        <v>7</v>
      </c>
      <c r="D87" s="14">
        <v>1937</v>
      </c>
      <c r="E87" s="15" t="s">
        <v>18</v>
      </c>
      <c r="F87" s="12">
        <v>1324362.33</v>
      </c>
      <c r="G87" s="12">
        <f t="shared" si="3"/>
        <v>13243.62</v>
      </c>
      <c r="H87" s="12">
        <f t="shared" si="5"/>
        <v>1311118.71</v>
      </c>
      <c r="I87" s="12" t="s">
        <v>8</v>
      </c>
      <c r="J87" s="26"/>
    </row>
    <row r="88" spans="1:10" s="8" customFormat="1" ht="15">
      <c r="A88" s="14">
        <f t="shared" si="4"/>
        <v>11</v>
      </c>
      <c r="B88" s="29" t="s">
        <v>89</v>
      </c>
      <c r="C88" s="14" t="s">
        <v>7</v>
      </c>
      <c r="D88" s="14">
        <v>1937</v>
      </c>
      <c r="E88" s="15" t="s">
        <v>18</v>
      </c>
      <c r="F88" s="12">
        <v>1419626.38</v>
      </c>
      <c r="G88" s="12">
        <f t="shared" si="3"/>
        <v>14196.26</v>
      </c>
      <c r="H88" s="12">
        <f t="shared" si="5"/>
        <v>1405430.12</v>
      </c>
      <c r="I88" s="12" t="s">
        <v>8</v>
      </c>
      <c r="J88" s="27"/>
    </row>
    <row r="89" spans="1:10" s="8" customFormat="1" ht="15" customHeight="1">
      <c r="A89" s="60" t="s">
        <v>112</v>
      </c>
      <c r="B89" s="61"/>
      <c r="C89" s="61"/>
      <c r="D89" s="61"/>
      <c r="E89" s="62"/>
      <c r="F89" s="17">
        <f>SUM(F78:F88)</f>
        <v>15219191.93</v>
      </c>
      <c r="G89" s="17">
        <f>SUM(G78:G88)</f>
        <v>152191.93</v>
      </c>
      <c r="H89" s="17">
        <f>SUM(H78:H88)</f>
        <v>15067000</v>
      </c>
      <c r="I89" s="18"/>
      <c r="J89" s="26"/>
    </row>
    <row r="90" spans="1:10" s="8" customFormat="1" ht="15" customHeight="1">
      <c r="A90" s="33">
        <v>73</v>
      </c>
      <c r="B90" s="61" t="s">
        <v>20</v>
      </c>
      <c r="C90" s="61"/>
      <c r="D90" s="61"/>
      <c r="E90" s="62"/>
      <c r="F90" s="17">
        <f>SUM(F89+F71)</f>
        <v>33362626.28</v>
      </c>
      <c r="G90" s="17">
        <f>SUM(G89+G71)</f>
        <v>333626.28</v>
      </c>
      <c r="H90" s="17">
        <f>SUM(H89+H71)</f>
        <v>33029000</v>
      </c>
      <c r="I90" s="32"/>
      <c r="J90" s="26"/>
    </row>
    <row r="91" spans="1:9" s="8" customFormat="1" ht="15" customHeight="1">
      <c r="A91" s="72">
        <v>2014</v>
      </c>
      <c r="B91" s="73"/>
      <c r="C91" s="73"/>
      <c r="D91" s="73"/>
      <c r="E91" s="73"/>
      <c r="F91" s="73"/>
      <c r="G91" s="73"/>
      <c r="H91" s="73"/>
      <c r="I91" s="74"/>
    </row>
    <row r="92" spans="1:9" s="31" customFormat="1" ht="18.75" customHeight="1">
      <c r="A92" s="58" t="s">
        <v>0</v>
      </c>
      <c r="B92" s="59" t="s">
        <v>1</v>
      </c>
      <c r="C92" s="58" t="s">
        <v>2</v>
      </c>
      <c r="D92" s="58" t="s">
        <v>17</v>
      </c>
      <c r="E92" s="70" t="s">
        <v>14</v>
      </c>
      <c r="F92" s="70"/>
      <c r="G92" s="70"/>
      <c r="H92" s="70"/>
      <c r="I92" s="58" t="s">
        <v>5</v>
      </c>
    </row>
    <row r="93" spans="1:9" s="8" customFormat="1" ht="63.75">
      <c r="A93" s="58"/>
      <c r="B93" s="59"/>
      <c r="C93" s="58"/>
      <c r="D93" s="58"/>
      <c r="E93" s="11" t="s">
        <v>13</v>
      </c>
      <c r="F93" s="11" t="s">
        <v>16</v>
      </c>
      <c r="G93" s="11" t="s">
        <v>3</v>
      </c>
      <c r="H93" s="11" t="s">
        <v>4</v>
      </c>
      <c r="I93" s="58"/>
    </row>
    <row r="94" spans="1:9" s="8" customFormat="1" ht="15">
      <c r="A94" s="20">
        <v>1</v>
      </c>
      <c r="B94" s="48" t="s">
        <v>100</v>
      </c>
      <c r="C94" s="20" t="s">
        <v>7</v>
      </c>
      <c r="D94" s="20">
        <v>1890</v>
      </c>
      <c r="E94" s="11" t="s">
        <v>18</v>
      </c>
      <c r="F94" s="43">
        <v>3400000</v>
      </c>
      <c r="G94" s="43">
        <v>34000</v>
      </c>
      <c r="H94" s="43">
        <v>3366000</v>
      </c>
      <c r="I94" s="13" t="s">
        <v>8</v>
      </c>
    </row>
    <row r="95" spans="1:9" s="8" customFormat="1" ht="15">
      <c r="A95" s="20">
        <f>A94+1</f>
        <v>2</v>
      </c>
      <c r="B95" s="34" t="s">
        <v>101</v>
      </c>
      <c r="C95" s="10" t="s">
        <v>7</v>
      </c>
      <c r="D95" s="10">
        <v>1961</v>
      </c>
      <c r="E95" s="11" t="s">
        <v>18</v>
      </c>
      <c r="F95" s="11">
        <v>1400000</v>
      </c>
      <c r="G95" s="43">
        <v>14000</v>
      </c>
      <c r="H95" s="43">
        <v>1386000</v>
      </c>
      <c r="I95" s="13" t="s">
        <v>64</v>
      </c>
    </row>
    <row r="96" spans="1:9" s="8" customFormat="1" ht="15">
      <c r="A96" s="20">
        <f>A95+1</f>
        <v>3</v>
      </c>
      <c r="B96" s="34" t="s">
        <v>102</v>
      </c>
      <c r="C96" s="10" t="s">
        <v>7</v>
      </c>
      <c r="D96" s="10">
        <v>1966</v>
      </c>
      <c r="E96" s="11" t="s">
        <v>18</v>
      </c>
      <c r="F96" s="11">
        <v>3700000</v>
      </c>
      <c r="G96" s="43">
        <v>37000</v>
      </c>
      <c r="H96" s="43">
        <v>3663000</v>
      </c>
      <c r="I96" s="13" t="s">
        <v>82</v>
      </c>
    </row>
    <row r="97" spans="1:9" s="8" customFormat="1" ht="15">
      <c r="A97" s="20">
        <f>A96+1</f>
        <v>4</v>
      </c>
      <c r="B97" s="34" t="s">
        <v>103</v>
      </c>
      <c r="C97" s="10" t="s">
        <v>7</v>
      </c>
      <c r="D97" s="10">
        <v>1917</v>
      </c>
      <c r="E97" s="11" t="s">
        <v>18</v>
      </c>
      <c r="F97" s="11">
        <v>1010000</v>
      </c>
      <c r="G97" s="43">
        <v>10100</v>
      </c>
      <c r="H97" s="43">
        <v>999900</v>
      </c>
      <c r="I97" s="13" t="s">
        <v>8</v>
      </c>
    </row>
    <row r="98" spans="1:9" s="8" customFormat="1" ht="15" customHeight="1">
      <c r="A98" s="20">
        <f>A97+1</f>
        <v>5</v>
      </c>
      <c r="B98" s="34" t="s">
        <v>104</v>
      </c>
      <c r="C98" s="10" t="s">
        <v>7</v>
      </c>
      <c r="D98" s="10">
        <v>1888</v>
      </c>
      <c r="E98" s="11" t="s">
        <v>18</v>
      </c>
      <c r="F98" s="11">
        <v>1900000</v>
      </c>
      <c r="G98" s="43">
        <v>19000</v>
      </c>
      <c r="H98" s="43">
        <v>1881000</v>
      </c>
      <c r="I98" s="13" t="s">
        <v>8</v>
      </c>
    </row>
    <row r="99" spans="1:9" s="8" customFormat="1" ht="15" customHeight="1">
      <c r="A99" s="10">
        <f>A98+1</f>
        <v>6</v>
      </c>
      <c r="B99" s="29" t="s">
        <v>88</v>
      </c>
      <c r="C99" s="10" t="s">
        <v>7</v>
      </c>
      <c r="D99" s="10">
        <v>1892</v>
      </c>
      <c r="E99" s="11" t="s">
        <v>18</v>
      </c>
      <c r="F99" s="11">
        <v>842525.25</v>
      </c>
      <c r="G99" s="43">
        <v>8425.25</v>
      </c>
      <c r="H99" s="43">
        <v>834100</v>
      </c>
      <c r="I99" s="13" t="s">
        <v>8</v>
      </c>
    </row>
    <row r="100" spans="1:9" s="8" customFormat="1" ht="15" customHeight="1">
      <c r="A100" s="63" t="s">
        <v>85</v>
      </c>
      <c r="B100" s="64"/>
      <c r="C100" s="64"/>
      <c r="D100" s="64"/>
      <c r="E100" s="64"/>
      <c r="F100" s="44">
        <v>12252525.25</v>
      </c>
      <c r="G100" s="44">
        <v>122525.25</v>
      </c>
      <c r="H100" s="44">
        <v>12130000</v>
      </c>
      <c r="I100" s="35"/>
    </row>
    <row r="101" spans="1:9" s="8" customFormat="1" ht="15">
      <c r="A101" s="63" t="s">
        <v>86</v>
      </c>
      <c r="B101" s="64"/>
      <c r="C101" s="64"/>
      <c r="D101" s="64"/>
      <c r="E101" s="64"/>
      <c r="F101" s="64"/>
      <c r="G101" s="64"/>
      <c r="H101" s="64"/>
      <c r="I101" s="65"/>
    </row>
    <row r="102" spans="1:9" s="8" customFormat="1" ht="15">
      <c r="A102" s="20">
        <v>1</v>
      </c>
      <c r="B102" s="47" t="s">
        <v>105</v>
      </c>
      <c r="C102" s="10" t="s">
        <v>7</v>
      </c>
      <c r="D102" s="10">
        <v>1994</v>
      </c>
      <c r="E102" s="11" t="s">
        <v>18</v>
      </c>
      <c r="F102" s="13">
        <v>3400000</v>
      </c>
      <c r="G102" s="45">
        <v>34000</v>
      </c>
      <c r="H102" s="45">
        <v>3366000</v>
      </c>
      <c r="I102" s="13" t="s">
        <v>118</v>
      </c>
    </row>
    <row r="103" spans="1:9" s="8" customFormat="1" ht="15">
      <c r="A103" s="20">
        <v>2</v>
      </c>
      <c r="B103" s="48" t="s">
        <v>106</v>
      </c>
      <c r="C103" s="10" t="s">
        <v>7</v>
      </c>
      <c r="D103" s="20">
        <v>1958</v>
      </c>
      <c r="E103" s="11" t="s">
        <v>18</v>
      </c>
      <c r="F103" s="45">
        <v>3200000</v>
      </c>
      <c r="G103" s="45">
        <v>32000</v>
      </c>
      <c r="H103" s="45">
        <v>3168000</v>
      </c>
      <c r="I103" s="13" t="s">
        <v>118</v>
      </c>
    </row>
    <row r="104" spans="1:9" s="8" customFormat="1" ht="15">
      <c r="A104" s="20">
        <v>3</v>
      </c>
      <c r="B104" s="48" t="s">
        <v>107</v>
      </c>
      <c r="C104" s="10" t="s">
        <v>7</v>
      </c>
      <c r="D104" s="20">
        <v>1951</v>
      </c>
      <c r="E104" s="11" t="s">
        <v>18</v>
      </c>
      <c r="F104" s="45">
        <v>1800000</v>
      </c>
      <c r="G104" s="45">
        <v>18000</v>
      </c>
      <c r="H104" s="45">
        <v>1782000</v>
      </c>
      <c r="I104" s="13" t="s">
        <v>118</v>
      </c>
    </row>
    <row r="105" spans="1:9" s="8" customFormat="1" ht="15">
      <c r="A105" s="20">
        <v>4</v>
      </c>
      <c r="B105" s="48" t="s">
        <v>108</v>
      </c>
      <c r="C105" s="20" t="s">
        <v>19</v>
      </c>
      <c r="D105" s="20">
        <v>1955</v>
      </c>
      <c r="E105" s="11" t="s">
        <v>18</v>
      </c>
      <c r="F105" s="45">
        <v>1800000</v>
      </c>
      <c r="G105" s="45">
        <v>18000</v>
      </c>
      <c r="H105" s="45">
        <v>1782000</v>
      </c>
      <c r="I105" s="13" t="s">
        <v>118</v>
      </c>
    </row>
    <row r="106" spans="1:9" s="8" customFormat="1" ht="15">
      <c r="A106" s="10">
        <v>5</v>
      </c>
      <c r="B106" s="47" t="s">
        <v>87</v>
      </c>
      <c r="C106" s="10" t="s">
        <v>7</v>
      </c>
      <c r="D106" s="10">
        <v>1963</v>
      </c>
      <c r="E106" s="11" t="s">
        <v>18</v>
      </c>
      <c r="F106" s="13">
        <v>1300000</v>
      </c>
      <c r="G106" s="45">
        <v>13000</v>
      </c>
      <c r="H106" s="45">
        <v>1287000</v>
      </c>
      <c r="I106" s="13" t="s">
        <v>82</v>
      </c>
    </row>
    <row r="107" spans="1:9" s="8" customFormat="1" ht="15" customHeight="1">
      <c r="A107" s="20">
        <v>6</v>
      </c>
      <c r="B107" s="48" t="s">
        <v>109</v>
      </c>
      <c r="C107" s="10" t="s">
        <v>7</v>
      </c>
      <c r="D107" s="20">
        <v>1966</v>
      </c>
      <c r="E107" s="11" t="s">
        <v>18</v>
      </c>
      <c r="F107" s="45">
        <v>3600000</v>
      </c>
      <c r="G107" s="45">
        <v>36000</v>
      </c>
      <c r="H107" s="45">
        <v>3564000</v>
      </c>
      <c r="I107" s="20" t="s">
        <v>110</v>
      </c>
    </row>
    <row r="108" spans="1:9" s="8" customFormat="1" ht="15">
      <c r="A108" s="20">
        <v>7</v>
      </c>
      <c r="B108" s="48" t="s">
        <v>84</v>
      </c>
      <c r="C108" s="10" t="s">
        <v>7</v>
      </c>
      <c r="D108" s="20">
        <v>1963</v>
      </c>
      <c r="E108" s="11" t="s">
        <v>18</v>
      </c>
      <c r="F108" s="45">
        <v>1552525.25</v>
      </c>
      <c r="G108" s="45">
        <v>15525.25</v>
      </c>
      <c r="H108" s="45">
        <v>1537000</v>
      </c>
      <c r="I108" s="13" t="s">
        <v>82</v>
      </c>
    </row>
    <row r="109" spans="1:9" s="41" customFormat="1" ht="18" customHeight="1">
      <c r="A109" s="66" t="s">
        <v>90</v>
      </c>
      <c r="B109" s="67"/>
      <c r="C109" s="67"/>
      <c r="D109" s="67"/>
      <c r="E109" s="67"/>
      <c r="F109" s="39">
        <v>16652525.25</v>
      </c>
      <c r="G109" s="39">
        <v>166525.25</v>
      </c>
      <c r="H109" s="39">
        <v>16486000</v>
      </c>
      <c r="I109" s="40"/>
    </row>
    <row r="110" spans="1:9" s="41" customFormat="1" ht="18" customHeight="1">
      <c r="A110" s="56" t="s">
        <v>114</v>
      </c>
      <c r="B110" s="56"/>
      <c r="C110" s="56"/>
      <c r="D110" s="56"/>
      <c r="E110" s="56"/>
      <c r="F110" s="46">
        <f>SUM(F109+F100+F90)</f>
        <v>62267676.78</v>
      </c>
      <c r="G110" s="46">
        <f>SUM(G109+G100+G90)</f>
        <v>622676.78</v>
      </c>
      <c r="H110" s="46">
        <f>SUM(H109+H100+H90)</f>
        <v>61645000</v>
      </c>
      <c r="I110" s="42"/>
    </row>
  </sheetData>
  <sheetProtection/>
  <mergeCells count="31">
    <mergeCell ref="A91:I91"/>
    <mergeCell ref="E92:H92"/>
    <mergeCell ref="I92:I93"/>
    <mergeCell ref="A100:E100"/>
    <mergeCell ref="A92:A93"/>
    <mergeCell ref="B92:B93"/>
    <mergeCell ref="C92:C93"/>
    <mergeCell ref="D92:D93"/>
    <mergeCell ref="A89:E89"/>
    <mergeCell ref="A73:I74"/>
    <mergeCell ref="E75:H75"/>
    <mergeCell ref="I75:I76"/>
    <mergeCell ref="A77:I77"/>
    <mergeCell ref="B75:B76"/>
    <mergeCell ref="C75:C76"/>
    <mergeCell ref="D75:D76"/>
    <mergeCell ref="A75:A76"/>
    <mergeCell ref="A8:I8"/>
    <mergeCell ref="D6:D7"/>
    <mergeCell ref="E6:H6"/>
    <mergeCell ref="I6:I7"/>
    <mergeCell ref="A110:E110"/>
    <mergeCell ref="H1:I1"/>
    <mergeCell ref="A6:A7"/>
    <mergeCell ref="B6:B7"/>
    <mergeCell ref="C6:C7"/>
    <mergeCell ref="A71:E71"/>
    <mergeCell ref="A101:I101"/>
    <mergeCell ref="A109:E109"/>
    <mergeCell ref="B90:E90"/>
    <mergeCell ref="A4:I5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2013-08-06T04:26:06Z</cp:lastPrinted>
  <dcterms:created xsi:type="dcterms:W3CDTF">2012-07-02T07:15:32Z</dcterms:created>
  <dcterms:modified xsi:type="dcterms:W3CDTF">2013-08-26T09:51:32Z</dcterms:modified>
  <cp:category/>
  <cp:version/>
  <cp:contentType/>
  <cp:contentStatus/>
</cp:coreProperties>
</file>