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2013" sheetId="1" r:id="rId1"/>
    <sheet name="2014" sheetId="2" r:id="rId2"/>
    <sheet name="2015" sheetId="3" r:id="rId3"/>
    <sheet name="резерв" sheetId="4" r:id="rId4"/>
  </sheets>
  <definedNames>
    <definedName name="_xlnm.Print_Area" localSheetId="0">'2013'!$A$1:$O$22</definedName>
    <definedName name="_xlnm.Print_Area" localSheetId="1">'2014'!$A$1:$N$22</definedName>
    <definedName name="_xlnm.Print_Area" localSheetId="2">'2015'!$A$1:$N$46</definedName>
    <definedName name="_xlnm.Print_Area" localSheetId="3">'резерв'!$A$1:$G$55</definedName>
  </definedNames>
  <calcPr fullCalcOnLoad="1"/>
</workbook>
</file>

<file path=xl/sharedStrings.xml><?xml version="1.0" encoding="utf-8"?>
<sst xmlns="http://schemas.openxmlformats.org/spreadsheetml/2006/main" count="363" uniqueCount="216">
  <si>
    <t>ИТОГО:</t>
  </si>
  <si>
    <t>за счет средств бюджета муниципального образования "Город Томск"</t>
  </si>
  <si>
    <t>№ п/п</t>
  </si>
  <si>
    <t xml:space="preserve">Число жителей, зарегистрированных в аварийном многоквартирном доме </t>
  </si>
  <si>
    <t>Количество помещений</t>
  </si>
  <si>
    <t>Всего:</t>
  </si>
  <si>
    <t>в том числе жилых помещений</t>
  </si>
  <si>
    <t>в муниципальной собственности</t>
  </si>
  <si>
    <t>в частной собственности</t>
  </si>
  <si>
    <t>решение суда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</si>
  <si>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</si>
  <si>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>Площадь занимаемых жилых помещений, кв.м.</t>
  </si>
  <si>
    <t>Энтузиастов ул., 22</t>
  </si>
  <si>
    <t xml:space="preserve">№113 </t>
  </si>
  <si>
    <t>ПЕРЕЧЕНЬ</t>
  </si>
  <si>
    <t>всего</t>
  </si>
  <si>
    <t>Советская ул., 106</t>
  </si>
  <si>
    <t>Площадь  жилых помещений с учетом мер социальной подерржки, кв.м.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</si>
  <si>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</si>
  <si>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ПРИМЕЧАНИЯ</t>
  </si>
  <si>
    <t>завершение расселения дома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</si>
  <si>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будут осуществлены мероприятия по переселению в 2013 -2014 годах</t>
  </si>
  <si>
    <t>Энтузиастов, 22/1</t>
  </si>
  <si>
    <t>Резервный перечень многоквартирных домов</t>
  </si>
  <si>
    <t>Станиславского ул.,24</t>
  </si>
  <si>
    <t>№199</t>
  </si>
  <si>
    <t>Станиславского ул., 18</t>
  </si>
  <si>
    <t>№ 260</t>
  </si>
  <si>
    <t>Алеутская ул., 16</t>
  </si>
  <si>
    <t>№363</t>
  </si>
  <si>
    <t>№594</t>
  </si>
  <si>
    <t>№ 603</t>
  </si>
  <si>
    <t>№ 604</t>
  </si>
  <si>
    <t>№ 627</t>
  </si>
  <si>
    <t xml:space="preserve">5-ой Армии ул., 8                        </t>
  </si>
  <si>
    <t>№ 685</t>
  </si>
  <si>
    <t xml:space="preserve">Войкова ул., 75а                          </t>
  </si>
  <si>
    <t>№ 686</t>
  </si>
  <si>
    <t xml:space="preserve">Промышленный пер., 8              </t>
  </si>
  <si>
    <t>№ 684</t>
  </si>
  <si>
    <t xml:space="preserve">Сибирская ул., 82                        </t>
  </si>
  <si>
    <t>№ 690</t>
  </si>
  <si>
    <t xml:space="preserve">Соляная пл., 9                              </t>
  </si>
  <si>
    <t>№ 688</t>
  </si>
  <si>
    <t xml:space="preserve">Соляная пл., 9/1                          </t>
  </si>
  <si>
    <t>№ 689</t>
  </si>
  <si>
    <t xml:space="preserve">Соляной пер., 2                           </t>
  </si>
  <si>
    <t>№ 687</t>
  </si>
  <si>
    <t>Эуштинская ул., 17</t>
  </si>
  <si>
    <t>№ 683</t>
  </si>
  <si>
    <t>Студгородок ул., 7</t>
  </si>
  <si>
    <t>№ 714</t>
  </si>
  <si>
    <t>Учебная ул., 35</t>
  </si>
  <si>
    <t>№ 715</t>
  </si>
  <si>
    <t>Урожайный пер., 24а</t>
  </si>
  <si>
    <t>№ 716</t>
  </si>
  <si>
    <t>Пушкина пер., 12</t>
  </si>
  <si>
    <t>№ 717</t>
  </si>
  <si>
    <t>№ 745</t>
  </si>
  <si>
    <t>Косарева ул., 12</t>
  </si>
  <si>
    <t>№ 746</t>
  </si>
  <si>
    <t>Светлый пер., 28</t>
  </si>
  <si>
    <t>№ 747</t>
  </si>
  <si>
    <t>Яковлева ул., 18</t>
  </si>
  <si>
    <t>№ 748</t>
  </si>
  <si>
    <t>Алтайская ул., 101</t>
  </si>
  <si>
    <t>№ 749</t>
  </si>
  <si>
    <t>М.Горького ул., 11</t>
  </si>
  <si>
    <t>№ 750</t>
  </si>
  <si>
    <t>Кузнецова ул., 33</t>
  </si>
  <si>
    <t>№ 777</t>
  </si>
  <si>
    <t>Дружбы ул., 58</t>
  </si>
  <si>
    <t>№ 778</t>
  </si>
  <si>
    <t>Р.Люксембург ул., 72Б</t>
  </si>
  <si>
    <t>№ 779</t>
  </si>
  <si>
    <t>Мечникова ул., 14</t>
  </si>
  <si>
    <t>№ 780</t>
  </si>
  <si>
    <t>Советская ул., 8Б</t>
  </si>
  <si>
    <t>№ 781</t>
  </si>
  <si>
    <t>Сибирская ул., 86</t>
  </si>
  <si>
    <t>№ 782</t>
  </si>
  <si>
    <t>№795</t>
  </si>
  <si>
    <t>Энергетиков ул., 11</t>
  </si>
  <si>
    <t>№796</t>
  </si>
  <si>
    <t>Р.Люксембург ул., 92/1</t>
  </si>
  <si>
    <t>№797</t>
  </si>
  <si>
    <t>Щорса ул., 7</t>
  </si>
  <si>
    <t>№807</t>
  </si>
  <si>
    <t>№808</t>
  </si>
  <si>
    <t>Войкова ул., 43</t>
  </si>
  <si>
    <t>№809</t>
  </si>
  <si>
    <t>Войлочная заимка ул., 5</t>
  </si>
  <si>
    <t>№810</t>
  </si>
  <si>
    <t>Красноармейская ул., 41</t>
  </si>
  <si>
    <t>№811</t>
  </si>
  <si>
    <t>С.Разина ул., 14в</t>
  </si>
  <si>
    <t>№812</t>
  </si>
  <si>
    <t>Загорная ул., 46</t>
  </si>
  <si>
    <t>№816</t>
  </si>
  <si>
    <t xml:space="preserve">Лермонтова ул., 45 </t>
  </si>
  <si>
    <t>№817</t>
  </si>
  <si>
    <t>Вершинина ул., 8</t>
  </si>
  <si>
    <t>№818</t>
  </si>
  <si>
    <t>Советская ул., 89</t>
  </si>
  <si>
    <t>№819</t>
  </si>
  <si>
    <t>Блок-Пост ул., 1</t>
  </si>
  <si>
    <t>№820</t>
  </si>
  <si>
    <t>Успенского пер., 8</t>
  </si>
  <si>
    <t>№821</t>
  </si>
  <si>
    <t>№827</t>
  </si>
  <si>
    <t>Советская ул., 36</t>
  </si>
  <si>
    <t>№828</t>
  </si>
  <si>
    <t>Московский тракт, 76</t>
  </si>
  <si>
    <t>№829</t>
  </si>
  <si>
    <t>Обская ул, 50</t>
  </si>
  <si>
    <t>№830</t>
  </si>
  <si>
    <t>Соляной пер., 28</t>
  </si>
  <si>
    <t>№831</t>
  </si>
  <si>
    <t>Жуковского ул, 25</t>
  </si>
  <si>
    <t>№832</t>
  </si>
  <si>
    <t>М.Горького ул, 30а</t>
  </si>
  <si>
    <t>№833</t>
  </si>
  <si>
    <t>Ленина пр., 210 б</t>
  </si>
  <si>
    <t>№137</t>
  </si>
  <si>
    <t>№ 177</t>
  </si>
  <si>
    <t>№279</t>
  </si>
  <si>
    <t>Аптекарский пер., 11</t>
  </si>
  <si>
    <t>Советская ул., 49/2</t>
  </si>
  <si>
    <t>Московский тракт, 58</t>
  </si>
  <si>
    <t>Кедровая ул., 36а</t>
  </si>
  <si>
    <t>Вокзальная ул., 80</t>
  </si>
  <si>
    <t>Комсомольский тр., 5/1</t>
  </si>
  <si>
    <t>Аптекарский пер., 11а</t>
  </si>
  <si>
    <t>Алтайская ул., 15а</t>
  </si>
  <si>
    <t>Аптекарский пер., 11/1</t>
  </si>
  <si>
    <t>Московский тракт, 4Б</t>
  </si>
  <si>
    <t>Р.Люксембург ул., 121</t>
  </si>
  <si>
    <t>Ангарская ул., 74</t>
  </si>
  <si>
    <t>3-я Рабочая ул., 2</t>
  </si>
  <si>
    <t>Кулева ул., 25</t>
  </si>
  <si>
    <t>*</t>
  </si>
  <si>
    <t>Красноармейская ул., 64</t>
  </si>
  <si>
    <t>№848</t>
  </si>
  <si>
    <t>№851</t>
  </si>
  <si>
    <t>№852</t>
  </si>
  <si>
    <t>№853</t>
  </si>
  <si>
    <t>№854</t>
  </si>
  <si>
    <t>№855</t>
  </si>
  <si>
    <t>№856</t>
  </si>
  <si>
    <t>№861</t>
  </si>
  <si>
    <t>№862</t>
  </si>
  <si>
    <t>№863</t>
  </si>
  <si>
    <t>№864</t>
  </si>
  <si>
    <t>№865</t>
  </si>
  <si>
    <t>№869</t>
  </si>
  <si>
    <t xml:space="preserve">Войкова ул., 4                    </t>
  </si>
  <si>
    <t>№505,506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</si>
  <si>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будут осуществлены мероприятия по переселению в 2015 году</t>
  </si>
  <si>
    <t>Жуковского ул., 25</t>
  </si>
  <si>
    <t>Советская ул, 106</t>
  </si>
  <si>
    <t>Затраты на снос</t>
  </si>
  <si>
    <t>Инструментальный пер., 36</t>
  </si>
  <si>
    <t>Красноармейская ул., 84</t>
  </si>
  <si>
    <t>Р.Люксембург ул., 88</t>
  </si>
  <si>
    <t>Бердская ул., 11</t>
  </si>
  <si>
    <t>Краснознаменная ул., 3</t>
  </si>
  <si>
    <t>Комсомольский пр., 5</t>
  </si>
  <si>
    <t>Кононова ул., 17</t>
  </si>
  <si>
    <t>Белинского ул., 22</t>
  </si>
  <si>
    <t>М.Горького ул., 64</t>
  </si>
  <si>
    <t>Учительская ул., 74</t>
  </si>
  <si>
    <t>Б.Подгорная ул., 29</t>
  </si>
  <si>
    <t>Нечевский пер., 9</t>
  </si>
  <si>
    <t>Нахимова ул., 34а</t>
  </si>
  <si>
    <t>Дербышевский пер., 31</t>
  </si>
  <si>
    <t>1-ая Лесная ул., 18</t>
  </si>
  <si>
    <t>Шишкова ул., 15/1</t>
  </si>
  <si>
    <t>Никитина ул., 37</t>
  </si>
  <si>
    <t>Решение комиссии</t>
  </si>
  <si>
    <t>Гоголя ул., 50</t>
  </si>
  <si>
    <t xml:space="preserve">Бакунина ул., 14 </t>
  </si>
  <si>
    <t xml:space="preserve">Войкова ул., 2/1 </t>
  </si>
  <si>
    <t xml:space="preserve">Таврическая ул., 4а </t>
  </si>
  <si>
    <t xml:space="preserve">Вершинина ул., 10 </t>
  </si>
  <si>
    <t xml:space="preserve">Беленца А. ул., 7 </t>
  </si>
  <si>
    <t xml:space="preserve">Красноармейская ул., 51а 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</si>
  <si>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будут осуществлены мероприятия по переселению в 2014-2015 году</t>
  </si>
  <si>
    <t>аварийный, подлежащий сносу</t>
  </si>
  <si>
    <t xml:space="preserve">непригодно для проживания </t>
  </si>
  <si>
    <t>аварийный, подлежащий рекон.</t>
  </si>
  <si>
    <t>Войкова ул., 2 - 4</t>
  </si>
  <si>
    <t>Сумма (гр.12*рыночная стоимость кв.м. жилья  (тыс.руб.)</t>
  </si>
  <si>
    <t>Р. Люксембург ул., 38/1</t>
  </si>
  <si>
    <t>Профсоюзная ул., 23 - 17</t>
  </si>
  <si>
    <t>№ 650</t>
  </si>
  <si>
    <t>№842</t>
  </si>
  <si>
    <t>№843</t>
  </si>
  <si>
    <t>№844</t>
  </si>
  <si>
    <t>№845</t>
  </si>
  <si>
    <t>№846</t>
  </si>
  <si>
    <t>№847</t>
  </si>
  <si>
    <t>№883</t>
  </si>
  <si>
    <t>№884</t>
  </si>
  <si>
    <t>№885</t>
  </si>
  <si>
    <t>№886</t>
  </si>
  <si>
    <t>№887</t>
  </si>
  <si>
    <t>№888</t>
  </si>
  <si>
    <t>№889</t>
  </si>
  <si>
    <t>№890</t>
  </si>
  <si>
    <t>№899</t>
  </si>
  <si>
    <t>№898</t>
  </si>
  <si>
    <t>№901</t>
  </si>
  <si>
    <t>Приложение 1                                                                                                                                                                                                     к постановлению администрации Города Томска                                                                                   от 13.08.2013 №868</t>
  </si>
  <si>
    <t>Приложение 2                                                                                                                                                                                                     к постановлению администрации Города Томска                                                                                     от 13.08.2013 № 868</t>
  </si>
  <si>
    <t>Приложение 3                                                                                                                                                                                                     к постановлению администрации Города Томска                                                                   от 13.08.2013 № 868</t>
  </si>
  <si>
    <t>Приложение 7                                                                                                                                                                                                     к постановлению администрации Города Томска                                                                                                                                                от 13.08.2013 № 868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</si>
</sst>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_р_."/>
    <numFmt numFmtId="182" formatCode="#,##0.0_р_."/>
    <numFmt numFmtId="183" formatCode="#,##0.00_р_."/>
    <numFmt numFmtId="184" formatCode="dd/mm/yy"/>
    <numFmt numFmtId="185" formatCode="[$-FC19]d\ mmmm\ yyyy\ &quot;г.&quot;"/>
  </numFmts>
  <fonts count="16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1" xfId="18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/>
    </xf>
    <xf numFmtId="2" fontId="2" fillId="0" borderId="1" xfId="18" applyNumberFormat="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/>
    </xf>
    <xf numFmtId="0" fontId="2" fillId="0" borderId="1" xfId="18" applyNumberFormat="1" applyFont="1" applyFill="1" applyBorder="1" applyAlignment="1">
      <alignment horizontal="center" vertical="center" wrapText="1"/>
      <protection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center" vertical="center"/>
    </xf>
    <xf numFmtId="4" fontId="5" fillId="0" borderId="1" xfId="18" applyNumberFormat="1" applyFont="1" applyFill="1" applyBorder="1" applyAlignment="1">
      <alignment horizontal="center" vertical="center" textRotation="90" wrapText="1"/>
      <protection/>
    </xf>
    <xf numFmtId="1" fontId="5" fillId="0" borderId="1" xfId="18" applyNumberFormat="1" applyFont="1" applyFill="1" applyBorder="1" applyAlignment="1">
      <alignment horizontal="center" vertical="center" textRotation="90" wrapText="1"/>
      <protection/>
    </xf>
    <xf numFmtId="0" fontId="7" fillId="0" borderId="1" xfId="18" applyFont="1" applyFill="1" applyBorder="1" applyAlignment="1">
      <alignment horizontal="center" vertical="center" wrapText="1"/>
      <protection/>
    </xf>
    <xf numFmtId="14" fontId="8" fillId="0" borderId="1" xfId="18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2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 horizontal="center" wrapText="1" shrinkToFit="1"/>
    </xf>
    <xf numFmtId="2" fontId="2" fillId="0" borderId="1" xfId="0" applyNumberFormat="1" applyFont="1" applyFill="1" applyBorder="1" applyAlignment="1">
      <alignment horizontal="center" wrapText="1" shrinkToFit="1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/>
    </xf>
    <xf numFmtId="0" fontId="2" fillId="0" borderId="1" xfId="19" applyFont="1" applyFill="1" applyBorder="1" applyAlignment="1">
      <alignment horizontal="center" vertical="center" wrapText="1"/>
      <protection/>
    </xf>
    <xf numFmtId="14" fontId="8" fillId="0" borderId="1" xfId="19" applyNumberFormat="1" applyFont="1" applyFill="1" applyBorder="1" applyAlignment="1">
      <alignment horizontal="center" vertical="center" wrapText="1"/>
      <protection/>
    </xf>
    <xf numFmtId="180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NumberFormat="1" applyFont="1" applyBorder="1" applyAlignment="1">
      <alignment/>
    </xf>
    <xf numFmtId="0" fontId="9" fillId="0" borderId="1" xfId="18" applyFont="1" applyFill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18" applyNumberFormat="1" applyFont="1" applyFill="1" applyBorder="1" applyAlignment="1">
      <alignment horizontal="center" vertical="center" wrapText="1"/>
      <protection/>
    </xf>
    <xf numFmtId="180" fontId="9" fillId="0" borderId="1" xfId="0" applyNumberFormat="1" applyFont="1" applyBorder="1" applyAlignment="1">
      <alignment horizontal="center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wrapText="1" shrinkToFit="1"/>
    </xf>
    <xf numFmtId="0" fontId="2" fillId="0" borderId="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18" applyFont="1" applyFill="1" applyBorder="1" applyAlignment="1">
      <alignment vertical="center" wrapText="1"/>
      <protection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9" fillId="0" borderId="1" xfId="18" applyFont="1" applyFill="1" applyBorder="1" applyAlignment="1">
      <alignment vertical="center" wrapText="1"/>
      <protection/>
    </xf>
    <xf numFmtId="14" fontId="9" fillId="0" borderId="1" xfId="18" applyNumberFormat="1" applyFont="1" applyFill="1" applyBorder="1" applyAlignment="1">
      <alignment horizontal="center" vertical="center" wrapText="1"/>
      <protection/>
    </xf>
    <xf numFmtId="2" fontId="9" fillId="0" borderId="1" xfId="18" applyNumberFormat="1" applyFont="1" applyFill="1" applyBorder="1" applyAlignment="1">
      <alignment horizontal="center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14" fontId="9" fillId="0" borderId="1" xfId="0" applyNumberFormat="1" applyFont="1" applyBorder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/>
    </xf>
    <xf numFmtId="180" fontId="2" fillId="0" borderId="1" xfId="18" applyNumberFormat="1" applyFont="1" applyFill="1" applyBorder="1" applyAlignment="1">
      <alignment horizontal="center" vertical="center" wrapText="1"/>
      <protection/>
    </xf>
    <xf numFmtId="2" fontId="2" fillId="0" borderId="1" xfId="18" applyNumberFormat="1" applyFont="1" applyFill="1" applyBorder="1" applyAlignment="1">
      <alignment horizontal="center" vertical="center"/>
      <protection/>
    </xf>
    <xf numFmtId="2" fontId="9" fillId="0" borderId="1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4" fillId="0" borderId="1" xfId="18" applyFont="1" applyFill="1" applyBorder="1" applyAlignment="1">
      <alignment horizontal="center" vertical="center" wrapText="1"/>
      <protection/>
    </xf>
    <xf numFmtId="0" fontId="14" fillId="0" borderId="1" xfId="0" applyFont="1" applyFill="1" applyBorder="1" applyAlignment="1">
      <alignment horizontal="center" wrapText="1"/>
    </xf>
    <xf numFmtId="14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5" fillId="2" borderId="0" xfId="0" applyFont="1" applyFill="1" applyAlignment="1">
      <alignment/>
    </xf>
    <xf numFmtId="0" fontId="14" fillId="0" borderId="1" xfId="18" applyNumberFormat="1" applyFont="1" applyFill="1" applyBorder="1" applyAlignment="1">
      <alignment horizontal="center" vertical="center" wrapText="1"/>
      <protection/>
    </xf>
    <xf numFmtId="0" fontId="14" fillId="0" borderId="1" xfId="0" applyFont="1" applyFill="1" applyBorder="1" applyAlignment="1">
      <alignment horizontal="center" vertical="center" wrapText="1"/>
    </xf>
    <xf numFmtId="2" fontId="14" fillId="0" borderId="1" xfId="18" applyNumberFormat="1" applyFont="1" applyFill="1" applyBorder="1" applyAlignment="1">
      <alignment horizontal="center" vertical="center" wrapText="1"/>
      <protection/>
    </xf>
    <xf numFmtId="0" fontId="14" fillId="0" borderId="1" xfId="0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14" fontId="14" fillId="0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18" applyFont="1" applyFill="1" applyBorder="1" applyAlignment="1">
      <alignment horizontal="center" vertical="center" textRotation="90" wrapText="1"/>
      <protection/>
    </xf>
    <xf numFmtId="4" fontId="5" fillId="0" borderId="1" xfId="18" applyNumberFormat="1" applyFont="1" applyFill="1" applyBorder="1" applyAlignment="1">
      <alignment horizontal="center" vertical="center" wrapText="1"/>
      <protection/>
    </xf>
    <xf numFmtId="1" fontId="5" fillId="0" borderId="1" xfId="18" applyNumberFormat="1" applyFont="1" applyFill="1" applyBorder="1" applyAlignment="1">
      <alignment horizontal="center" vertical="center" textRotation="90" wrapText="1"/>
      <protection/>
    </xf>
    <xf numFmtId="1" fontId="5" fillId="0" borderId="1" xfId="18" applyNumberFormat="1" applyFont="1" applyFill="1" applyBorder="1" applyAlignment="1">
      <alignment horizontal="center" vertical="center" wrapText="1"/>
      <protection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4" fontId="5" fillId="0" borderId="1" xfId="18" applyNumberFormat="1" applyFont="1" applyFill="1" applyBorder="1" applyAlignment="1">
      <alignment horizontal="center" vertical="center" textRotation="90" wrapText="1"/>
      <protection/>
    </xf>
    <xf numFmtId="0" fontId="6" fillId="0" borderId="1" xfId="0" applyFont="1" applyBorder="1" applyAlignment="1">
      <alignment horizontal="center" vertical="center" wrapText="1"/>
    </xf>
    <xf numFmtId="0" fontId="3" fillId="0" borderId="0" xfId="18" applyFont="1" applyFill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179" fontId="5" fillId="0" borderId="1" xfId="22" applyFont="1" applyFill="1" applyBorder="1" applyAlignment="1">
      <alignment horizontal="center" vertical="center" textRotation="90" wrapText="1"/>
    </xf>
    <xf numFmtId="0" fontId="4" fillId="0" borderId="4" xfId="18" applyFont="1" applyFill="1" applyBorder="1" applyAlignment="1">
      <alignment horizontal="center" vertical="center" wrapText="1"/>
      <protection/>
    </xf>
    <xf numFmtId="0" fontId="2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2" fontId="13" fillId="0" borderId="5" xfId="0" applyNumberFormat="1" applyFont="1" applyFill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18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wrapText="1"/>
    </xf>
    <xf numFmtId="0" fontId="12" fillId="0" borderId="4" xfId="18" applyFont="1" applyFill="1" applyBorder="1" applyAlignment="1">
      <alignment horizontal="center" vertical="center" wrapText="1"/>
      <protection/>
    </xf>
    <xf numFmtId="0" fontId="9" fillId="0" borderId="4" xfId="0" applyFont="1" applyBorder="1" applyAlignment="1">
      <alignment horizontal="center" wrapText="1"/>
    </xf>
    <xf numFmtId="0" fontId="2" fillId="0" borderId="1" xfId="18" applyFont="1" applyFill="1" applyBorder="1" applyAlignment="1">
      <alignment horizontal="center" vertical="center" textRotation="90" wrapText="1"/>
      <protection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1" fontId="2" fillId="0" borderId="1" xfId="18" applyNumberFormat="1" applyFont="1" applyFill="1" applyBorder="1" applyAlignment="1">
      <alignment horizontal="center" vertical="center" textRotation="90" wrapText="1"/>
      <protection/>
    </xf>
    <xf numFmtId="0" fontId="2" fillId="0" borderId="1" xfId="0" applyFont="1" applyBorder="1" applyAlignment="1">
      <alignment horizontal="center" vertical="center" textRotation="90" wrapText="1"/>
    </xf>
  </cellXfs>
  <cellStyles count="10">
    <cellStyle name="Normal" xfId="0"/>
    <cellStyle name="Hyperlink" xfId="15"/>
    <cellStyle name="Currency" xfId="16"/>
    <cellStyle name="Currency [0]" xfId="17"/>
    <cellStyle name="Обычный_первые дома Шатурному" xfId="18"/>
    <cellStyle name="Обычный_программа для 185фз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view="pageBreakPreview" zoomScaleSheetLayoutView="100" workbookViewId="0" topLeftCell="A1">
      <selection activeCell="D1" sqref="D1:O2"/>
    </sheetView>
  </sheetViews>
  <sheetFormatPr defaultColWidth="9.140625" defaultRowHeight="12.75"/>
  <cols>
    <col min="1" max="1" width="4.00390625" style="0" customWidth="1"/>
    <col min="2" max="2" width="21.140625" style="0" customWidth="1"/>
    <col min="3" max="3" width="6.28125" style="0" customWidth="1"/>
    <col min="4" max="4" width="4.57421875" style="0" customWidth="1"/>
    <col min="5" max="5" width="4.28125" style="0" customWidth="1"/>
    <col min="6" max="8" width="5.140625" style="0" customWidth="1"/>
    <col min="9" max="9" width="3.421875" style="0" customWidth="1"/>
    <col min="10" max="11" width="4.140625" style="0" customWidth="1"/>
    <col min="12" max="12" width="5.00390625" style="0" customWidth="1"/>
    <col min="13" max="13" width="7.140625" style="0" customWidth="1"/>
    <col min="14" max="14" width="6.00390625" style="0" customWidth="1"/>
    <col min="15" max="15" width="15.28125" style="0" customWidth="1"/>
  </cols>
  <sheetData>
    <row r="1" spans="4:15" ht="21" customHeight="1">
      <c r="D1" s="121" t="s">
        <v>212</v>
      </c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4:15" ht="16.5" customHeight="1"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ht="15.75">
      <c r="A3" s="125" t="s">
        <v>14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6"/>
      <c r="N3" s="126"/>
      <c r="O3" s="122"/>
    </row>
    <row r="4" spans="1:15" ht="64.5" customHeight="1">
      <c r="A4" s="125" t="s">
        <v>21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2"/>
    </row>
    <row r="5" spans="1:15" ht="17.25" customHeight="1">
      <c r="A5" s="128" t="s">
        <v>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9"/>
      <c r="M5" s="129"/>
      <c r="N5" s="129"/>
      <c r="O5" s="130"/>
    </row>
    <row r="6" spans="1:15" ht="33" customHeight="1">
      <c r="A6" s="113" t="s">
        <v>2</v>
      </c>
      <c r="B6" s="113" t="s">
        <v>18</v>
      </c>
      <c r="C6" s="113" t="s">
        <v>10</v>
      </c>
      <c r="D6" s="113"/>
      <c r="E6" s="127" t="s">
        <v>3</v>
      </c>
      <c r="F6" s="114" t="s">
        <v>11</v>
      </c>
      <c r="G6" s="114"/>
      <c r="H6" s="114"/>
      <c r="I6" s="116" t="s">
        <v>4</v>
      </c>
      <c r="J6" s="116"/>
      <c r="K6" s="116"/>
      <c r="L6" s="123" t="s">
        <v>17</v>
      </c>
      <c r="M6" s="112" t="s">
        <v>191</v>
      </c>
      <c r="N6" s="112" t="s">
        <v>160</v>
      </c>
      <c r="O6" s="111" t="s">
        <v>19</v>
      </c>
    </row>
    <row r="7" spans="1:15" ht="34.5" customHeight="1">
      <c r="A7" s="113"/>
      <c r="B7" s="113"/>
      <c r="C7" s="113"/>
      <c r="D7" s="113"/>
      <c r="E7" s="127"/>
      <c r="F7" s="113" t="s">
        <v>15</v>
      </c>
      <c r="G7" s="114" t="s">
        <v>6</v>
      </c>
      <c r="H7" s="114"/>
      <c r="I7" s="115" t="s">
        <v>5</v>
      </c>
      <c r="J7" s="116" t="s">
        <v>6</v>
      </c>
      <c r="K7" s="116"/>
      <c r="L7" s="124"/>
      <c r="M7" s="112"/>
      <c r="N7" s="112"/>
      <c r="O7" s="111"/>
    </row>
    <row r="8" spans="1:15" ht="30.75" customHeight="1">
      <c r="A8" s="113"/>
      <c r="B8" s="113"/>
      <c r="C8" s="113"/>
      <c r="D8" s="113"/>
      <c r="E8" s="127"/>
      <c r="F8" s="113"/>
      <c r="G8" s="114"/>
      <c r="H8" s="114"/>
      <c r="I8" s="115"/>
      <c r="J8" s="116"/>
      <c r="K8" s="116"/>
      <c r="L8" s="124"/>
      <c r="M8" s="112"/>
      <c r="N8" s="112"/>
      <c r="O8" s="111"/>
    </row>
    <row r="9" spans="1:15" ht="87" customHeight="1">
      <c r="A9" s="113"/>
      <c r="B9" s="113"/>
      <c r="C9" s="113"/>
      <c r="D9" s="113"/>
      <c r="E9" s="127"/>
      <c r="F9" s="113"/>
      <c r="G9" s="9" t="s">
        <v>7</v>
      </c>
      <c r="H9" s="9" t="s">
        <v>8</v>
      </c>
      <c r="I9" s="115"/>
      <c r="J9" s="10" t="s">
        <v>7</v>
      </c>
      <c r="K9" s="10" t="s">
        <v>8</v>
      </c>
      <c r="L9" s="124"/>
      <c r="M9" s="112"/>
      <c r="N9" s="112"/>
      <c r="O9" s="111"/>
    </row>
    <row r="10" spans="1:15" ht="12.7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</row>
    <row r="11" spans="1:15" ht="12.75">
      <c r="A11" s="14">
        <v>1</v>
      </c>
      <c r="B11" s="31" t="s">
        <v>122</v>
      </c>
      <c r="C11" s="32">
        <v>39442</v>
      </c>
      <c r="D11" s="32" t="s">
        <v>123</v>
      </c>
      <c r="E11" s="31">
        <v>1</v>
      </c>
      <c r="F11" s="2">
        <v>62.4</v>
      </c>
      <c r="G11" s="8">
        <f>F11</f>
        <v>62.4</v>
      </c>
      <c r="H11" s="6"/>
      <c r="I11" s="6">
        <v>3</v>
      </c>
      <c r="J11" s="2">
        <v>3</v>
      </c>
      <c r="K11" s="2"/>
      <c r="L11" s="44">
        <v>96</v>
      </c>
      <c r="M11" s="16">
        <v>5133.8</v>
      </c>
      <c r="N11" s="16" t="s">
        <v>140</v>
      </c>
      <c r="O11" s="30" t="s">
        <v>20</v>
      </c>
    </row>
    <row r="12" spans="1:15" ht="13.5" customHeight="1">
      <c r="A12" s="14">
        <v>2</v>
      </c>
      <c r="B12" s="14" t="s">
        <v>12</v>
      </c>
      <c r="C12" s="12">
        <v>39345</v>
      </c>
      <c r="D12" s="12" t="s">
        <v>13</v>
      </c>
      <c r="E12" s="18">
        <v>4</v>
      </c>
      <c r="F12" s="19">
        <v>30.7</v>
      </c>
      <c r="G12" s="8">
        <f aca="true" t="shared" si="0" ref="G12:G18">F12</f>
        <v>30.7</v>
      </c>
      <c r="H12" s="19"/>
      <c r="I12" s="18">
        <v>1</v>
      </c>
      <c r="J12" s="18">
        <v>1</v>
      </c>
      <c r="K12" s="18"/>
      <c r="L12" s="45">
        <v>46</v>
      </c>
      <c r="M12" s="19">
        <v>2198.8</v>
      </c>
      <c r="N12" s="19" t="s">
        <v>140</v>
      </c>
      <c r="O12" s="30" t="s">
        <v>20</v>
      </c>
    </row>
    <row r="13" spans="1:15" ht="13.5" customHeight="1">
      <c r="A13" s="14">
        <v>3</v>
      </c>
      <c r="B13" s="14" t="s">
        <v>22</v>
      </c>
      <c r="C13" s="119" t="s">
        <v>9</v>
      </c>
      <c r="D13" s="120"/>
      <c r="E13" s="14">
        <v>4</v>
      </c>
      <c r="F13" s="16">
        <v>35.3</v>
      </c>
      <c r="G13" s="8">
        <f t="shared" si="0"/>
        <v>35.3</v>
      </c>
      <c r="H13" s="16"/>
      <c r="I13" s="14">
        <v>1</v>
      </c>
      <c r="J13" s="14">
        <v>1</v>
      </c>
      <c r="K13" s="14"/>
      <c r="L13" s="46">
        <v>46</v>
      </c>
      <c r="M13" s="16">
        <v>2198.8</v>
      </c>
      <c r="N13" s="16" t="s">
        <v>140</v>
      </c>
      <c r="O13" s="30"/>
    </row>
    <row r="14" spans="1:15" ht="13.5" customHeight="1">
      <c r="A14" s="14">
        <v>4</v>
      </c>
      <c r="B14" s="14" t="s">
        <v>141</v>
      </c>
      <c r="C14" s="28">
        <v>40207</v>
      </c>
      <c r="D14" s="29" t="s">
        <v>125</v>
      </c>
      <c r="E14" s="18">
        <v>1</v>
      </c>
      <c r="F14" s="19">
        <v>44</v>
      </c>
      <c r="G14" s="8">
        <f t="shared" si="0"/>
        <v>44</v>
      </c>
      <c r="H14" s="19"/>
      <c r="I14" s="18">
        <v>1</v>
      </c>
      <c r="J14" s="18">
        <v>1</v>
      </c>
      <c r="K14" s="18"/>
      <c r="L14" s="45">
        <v>46</v>
      </c>
      <c r="M14" s="19">
        <v>2198.8</v>
      </c>
      <c r="N14" s="19" t="s">
        <v>140</v>
      </c>
      <c r="O14" s="30" t="s">
        <v>20</v>
      </c>
    </row>
    <row r="15" spans="1:15" ht="13.5" customHeight="1">
      <c r="A15" s="14">
        <v>5</v>
      </c>
      <c r="B15" s="14" t="s">
        <v>179</v>
      </c>
      <c r="C15" s="12">
        <v>39751</v>
      </c>
      <c r="D15" s="12" t="s">
        <v>124</v>
      </c>
      <c r="E15" s="18">
        <v>2</v>
      </c>
      <c r="F15" s="19">
        <v>37</v>
      </c>
      <c r="G15" s="8">
        <f t="shared" si="0"/>
        <v>37</v>
      </c>
      <c r="H15" s="19"/>
      <c r="I15" s="18">
        <v>1</v>
      </c>
      <c r="J15" s="18">
        <v>1</v>
      </c>
      <c r="K15" s="18"/>
      <c r="L15" s="45">
        <v>37</v>
      </c>
      <c r="M15" s="19">
        <v>1879.6</v>
      </c>
      <c r="N15" s="19" t="s">
        <v>140</v>
      </c>
      <c r="O15" s="30" t="s">
        <v>20</v>
      </c>
    </row>
    <row r="16" spans="1:15" ht="13.5" customHeight="1">
      <c r="A16" s="14">
        <v>6</v>
      </c>
      <c r="B16" s="14" t="s">
        <v>159</v>
      </c>
      <c r="C16" s="119" t="s">
        <v>9</v>
      </c>
      <c r="D16" s="120"/>
      <c r="E16" s="18">
        <v>3</v>
      </c>
      <c r="F16" s="19">
        <v>45.2</v>
      </c>
      <c r="G16" s="8">
        <f t="shared" si="0"/>
        <v>45.2</v>
      </c>
      <c r="H16" s="19"/>
      <c r="I16" s="18">
        <v>2</v>
      </c>
      <c r="J16" s="18">
        <v>2</v>
      </c>
      <c r="K16" s="18"/>
      <c r="L16" s="45">
        <v>55</v>
      </c>
      <c r="M16" s="19">
        <v>2991.5</v>
      </c>
      <c r="N16" s="19" t="s">
        <v>140</v>
      </c>
      <c r="O16" s="30"/>
    </row>
    <row r="17" spans="1:15" ht="13.5" customHeight="1">
      <c r="A17" s="14">
        <v>7</v>
      </c>
      <c r="B17" s="14" t="s">
        <v>133</v>
      </c>
      <c r="C17" s="119" t="s">
        <v>9</v>
      </c>
      <c r="D17" s="120"/>
      <c r="E17" s="18">
        <v>2</v>
      </c>
      <c r="F17" s="19">
        <v>18.3</v>
      </c>
      <c r="G17" s="8">
        <f t="shared" si="0"/>
        <v>18.3</v>
      </c>
      <c r="H17" s="19"/>
      <c r="I17" s="18">
        <v>1</v>
      </c>
      <c r="J17" s="18">
        <v>1</v>
      </c>
      <c r="K17" s="18"/>
      <c r="L17" s="45">
        <v>25</v>
      </c>
      <c r="M17" s="19">
        <v>1467.5</v>
      </c>
      <c r="N17" s="19" t="s">
        <v>140</v>
      </c>
      <c r="O17" s="30"/>
    </row>
    <row r="18" spans="1:15" ht="13.5" customHeight="1">
      <c r="A18" s="14">
        <v>8</v>
      </c>
      <c r="B18" s="14" t="s">
        <v>158</v>
      </c>
      <c r="C18" s="119" t="s">
        <v>9</v>
      </c>
      <c r="D18" s="120"/>
      <c r="E18" s="18">
        <v>3</v>
      </c>
      <c r="F18" s="19">
        <v>15.6</v>
      </c>
      <c r="G18" s="8">
        <f t="shared" si="0"/>
        <v>15.6</v>
      </c>
      <c r="H18" s="19"/>
      <c r="I18" s="18">
        <v>1</v>
      </c>
      <c r="J18" s="18">
        <v>1</v>
      </c>
      <c r="K18" s="18"/>
      <c r="L18" s="45">
        <v>30</v>
      </c>
      <c r="M18" s="19">
        <v>1524</v>
      </c>
      <c r="N18" s="19" t="s">
        <v>140</v>
      </c>
      <c r="O18" s="30"/>
    </row>
    <row r="19" spans="1:15" ht="12.75">
      <c r="A19" s="35"/>
      <c r="B19" s="14" t="s">
        <v>0</v>
      </c>
      <c r="C19" s="30"/>
      <c r="D19" s="30"/>
      <c r="E19" s="14">
        <f>SUM(E11:E18)</f>
        <v>20</v>
      </c>
      <c r="F19" s="14">
        <f>SUM(F11:F18)</f>
        <v>288.5</v>
      </c>
      <c r="G19" s="33">
        <f aca="true" t="shared" si="1" ref="G19:M19">SUM(G11:G18)</f>
        <v>288.5</v>
      </c>
      <c r="H19" s="14"/>
      <c r="I19" s="14">
        <f t="shared" si="1"/>
        <v>11</v>
      </c>
      <c r="J19" s="14">
        <f t="shared" si="1"/>
        <v>11</v>
      </c>
      <c r="K19" s="14"/>
      <c r="L19" s="46">
        <f t="shared" si="1"/>
        <v>381</v>
      </c>
      <c r="M19" s="14">
        <f t="shared" si="1"/>
        <v>19592.800000000003</v>
      </c>
      <c r="N19" s="14">
        <f>19930.6-M19</f>
        <v>337.79999999999563</v>
      </c>
      <c r="O19" s="30"/>
    </row>
    <row r="20" spans="13:14" ht="14.25">
      <c r="M20" s="117">
        <f>M19+N19</f>
        <v>19930.6</v>
      </c>
      <c r="N20" s="118"/>
    </row>
    <row r="21" spans="13:14" ht="12.75">
      <c r="M21" s="15"/>
      <c r="N21" s="15"/>
    </row>
  </sheetData>
  <mergeCells count="23">
    <mergeCell ref="D1:O2"/>
    <mergeCell ref="F6:H6"/>
    <mergeCell ref="I6:K6"/>
    <mergeCell ref="L6:L9"/>
    <mergeCell ref="M6:M9"/>
    <mergeCell ref="A3:O3"/>
    <mergeCell ref="A6:A9"/>
    <mergeCell ref="E6:E9"/>
    <mergeCell ref="A4:O4"/>
    <mergeCell ref="A5:O5"/>
    <mergeCell ref="M20:N20"/>
    <mergeCell ref="C13:D13"/>
    <mergeCell ref="C18:D18"/>
    <mergeCell ref="C16:D16"/>
    <mergeCell ref="C17:D17"/>
    <mergeCell ref="O6:O9"/>
    <mergeCell ref="N6:N9"/>
    <mergeCell ref="B6:B9"/>
    <mergeCell ref="C6:D9"/>
    <mergeCell ref="F7:F9"/>
    <mergeCell ref="G7:H8"/>
    <mergeCell ref="I7:I9"/>
    <mergeCell ref="J7:K8"/>
  </mergeCells>
  <printOptions/>
  <pageMargins left="0.26" right="0.16" top="0.33" bottom="0.34" header="0.25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view="pageBreakPreview" zoomScaleSheetLayoutView="100" workbookViewId="0" topLeftCell="A1">
      <selection activeCell="D1" sqref="D1:M2"/>
    </sheetView>
  </sheetViews>
  <sheetFormatPr defaultColWidth="9.140625" defaultRowHeight="12.75"/>
  <cols>
    <col min="1" max="1" width="2.8515625" style="0" customWidth="1"/>
    <col min="2" max="2" width="23.57421875" style="0" customWidth="1"/>
    <col min="3" max="3" width="9.7109375" style="0" customWidth="1"/>
    <col min="4" max="4" width="8.7109375" style="0" customWidth="1"/>
    <col min="5" max="5" width="5.7109375" style="0" customWidth="1"/>
    <col min="6" max="6" width="6.7109375" style="0" customWidth="1"/>
    <col min="7" max="7" width="6.421875" style="0" customWidth="1"/>
    <col min="8" max="8" width="7.00390625" style="0" customWidth="1"/>
    <col min="9" max="9" width="3.8515625" style="0" customWidth="1"/>
    <col min="10" max="11" width="4.57421875" style="0" customWidth="1"/>
    <col min="12" max="12" width="6.140625" style="0" customWidth="1"/>
    <col min="13" max="13" width="8.421875" style="0" customWidth="1"/>
    <col min="14" max="14" width="6.28125" style="0" customWidth="1"/>
  </cols>
  <sheetData>
    <row r="1" spans="4:13" ht="19.5" customHeight="1">
      <c r="D1" s="121" t="s">
        <v>213</v>
      </c>
      <c r="E1" s="122"/>
      <c r="F1" s="122"/>
      <c r="G1" s="122"/>
      <c r="H1" s="122"/>
      <c r="I1" s="122"/>
      <c r="J1" s="122"/>
      <c r="K1" s="122"/>
      <c r="L1" s="122"/>
      <c r="M1" s="122"/>
    </row>
    <row r="2" spans="4:13" ht="19.5" customHeight="1"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15.75">
      <c r="A3" s="125" t="s">
        <v>14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6"/>
    </row>
    <row r="4" spans="1:13" ht="63" customHeight="1">
      <c r="A4" s="125" t="s">
        <v>186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</row>
    <row r="5" spans="1:13" ht="15.75">
      <c r="A5" s="128" t="s">
        <v>1</v>
      </c>
      <c r="B5" s="128"/>
      <c r="C5" s="128"/>
      <c r="D5" s="128"/>
      <c r="E5" s="128"/>
      <c r="F5" s="128"/>
      <c r="G5" s="128"/>
      <c r="H5" s="128"/>
      <c r="I5" s="134"/>
      <c r="J5" s="134"/>
      <c r="K5" s="134"/>
      <c r="L5" s="135"/>
      <c r="M5" s="135"/>
    </row>
    <row r="6" spans="1:14" ht="26.25" customHeight="1">
      <c r="A6" s="113" t="s">
        <v>2</v>
      </c>
      <c r="B6" s="113" t="s">
        <v>18</v>
      </c>
      <c r="C6" s="113" t="s">
        <v>10</v>
      </c>
      <c r="D6" s="113"/>
      <c r="E6" s="127" t="s">
        <v>3</v>
      </c>
      <c r="F6" s="114" t="s">
        <v>11</v>
      </c>
      <c r="G6" s="114"/>
      <c r="H6" s="114"/>
      <c r="I6" s="116" t="s">
        <v>4</v>
      </c>
      <c r="J6" s="116"/>
      <c r="K6" s="116"/>
      <c r="L6" s="123" t="s">
        <v>17</v>
      </c>
      <c r="M6" s="112" t="s">
        <v>191</v>
      </c>
      <c r="N6" s="112" t="s">
        <v>160</v>
      </c>
    </row>
    <row r="7" spans="1:14" ht="16.5" customHeight="1">
      <c r="A7" s="113"/>
      <c r="B7" s="113"/>
      <c r="C7" s="113"/>
      <c r="D7" s="113"/>
      <c r="E7" s="127"/>
      <c r="F7" s="113" t="s">
        <v>15</v>
      </c>
      <c r="G7" s="114" t="s">
        <v>6</v>
      </c>
      <c r="H7" s="114"/>
      <c r="I7" s="115" t="s">
        <v>5</v>
      </c>
      <c r="J7" s="116" t="s">
        <v>6</v>
      </c>
      <c r="K7" s="116"/>
      <c r="L7" s="133"/>
      <c r="M7" s="112"/>
      <c r="N7" s="112"/>
    </row>
    <row r="8" spans="1:14" ht="24" customHeight="1">
      <c r="A8" s="113"/>
      <c r="B8" s="113"/>
      <c r="C8" s="113"/>
      <c r="D8" s="113"/>
      <c r="E8" s="127"/>
      <c r="F8" s="113"/>
      <c r="G8" s="114"/>
      <c r="H8" s="114"/>
      <c r="I8" s="115"/>
      <c r="J8" s="116"/>
      <c r="K8" s="116"/>
      <c r="L8" s="133"/>
      <c r="M8" s="112"/>
      <c r="N8" s="112"/>
    </row>
    <row r="9" spans="1:14" ht="73.5" customHeight="1">
      <c r="A9" s="113"/>
      <c r="B9" s="113"/>
      <c r="C9" s="113"/>
      <c r="D9" s="113"/>
      <c r="E9" s="127"/>
      <c r="F9" s="113"/>
      <c r="G9" s="9" t="s">
        <v>7</v>
      </c>
      <c r="H9" s="9" t="s">
        <v>8</v>
      </c>
      <c r="I9" s="115"/>
      <c r="J9" s="10" t="s">
        <v>7</v>
      </c>
      <c r="K9" s="10" t="s">
        <v>8</v>
      </c>
      <c r="L9" s="133"/>
      <c r="M9" s="112"/>
      <c r="N9" s="112"/>
    </row>
    <row r="10" spans="1:14" ht="12.7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</row>
    <row r="11" spans="1:14" ht="12.75">
      <c r="A11" s="1">
        <v>1</v>
      </c>
      <c r="B11" s="7" t="s">
        <v>34</v>
      </c>
      <c r="C11" s="82">
        <v>40963</v>
      </c>
      <c r="D11" s="7" t="s">
        <v>35</v>
      </c>
      <c r="E11" s="26">
        <v>15</v>
      </c>
      <c r="F11" s="33">
        <v>359.7</v>
      </c>
      <c r="G11" s="33">
        <v>87.6</v>
      </c>
      <c r="H11" s="33">
        <v>272.1</v>
      </c>
      <c r="I11" s="14">
        <v>11</v>
      </c>
      <c r="J11" s="14">
        <v>2</v>
      </c>
      <c r="K11" s="14">
        <v>9</v>
      </c>
      <c r="L11" s="14">
        <v>397.3</v>
      </c>
      <c r="M11" s="16">
        <v>20244.36</v>
      </c>
      <c r="N11" s="16" t="s">
        <v>140</v>
      </c>
    </row>
    <row r="12" spans="1:14" ht="12.75">
      <c r="A12" s="1">
        <v>2</v>
      </c>
      <c r="B12" s="27" t="s">
        <v>36</v>
      </c>
      <c r="C12" s="83">
        <v>40963</v>
      </c>
      <c r="D12" s="27" t="s">
        <v>37</v>
      </c>
      <c r="E12" s="26">
        <v>2</v>
      </c>
      <c r="F12" s="33">
        <v>30.2</v>
      </c>
      <c r="G12" s="33">
        <v>30.2</v>
      </c>
      <c r="H12" s="33"/>
      <c r="I12" s="14">
        <v>1</v>
      </c>
      <c r="J12" s="14">
        <v>1</v>
      </c>
      <c r="K12" s="14"/>
      <c r="L12" s="14">
        <v>30.2</v>
      </c>
      <c r="M12" s="16">
        <v>1534.16</v>
      </c>
      <c r="N12" s="16" t="s">
        <v>140</v>
      </c>
    </row>
    <row r="13" spans="1:14" ht="12.75">
      <c r="A13" s="1">
        <v>3</v>
      </c>
      <c r="B13" s="7" t="s">
        <v>38</v>
      </c>
      <c r="C13" s="82">
        <v>40963</v>
      </c>
      <c r="D13" s="7" t="s">
        <v>39</v>
      </c>
      <c r="E13" s="26">
        <v>32</v>
      </c>
      <c r="F13" s="33">
        <v>485.9</v>
      </c>
      <c r="G13" s="33">
        <v>344.4</v>
      </c>
      <c r="H13" s="33">
        <v>141.5</v>
      </c>
      <c r="I13" s="14">
        <v>11</v>
      </c>
      <c r="J13" s="14">
        <v>8</v>
      </c>
      <c r="K13" s="14">
        <v>3</v>
      </c>
      <c r="L13" s="14">
        <v>515.3</v>
      </c>
      <c r="M13" s="16">
        <v>24385.36</v>
      </c>
      <c r="N13" s="16" t="s">
        <v>140</v>
      </c>
    </row>
    <row r="14" spans="1:14" ht="12.75">
      <c r="A14" s="1">
        <v>4</v>
      </c>
      <c r="B14" s="27" t="s">
        <v>40</v>
      </c>
      <c r="C14" s="83">
        <v>40963</v>
      </c>
      <c r="D14" s="27" t="s">
        <v>41</v>
      </c>
      <c r="E14" s="26">
        <v>40</v>
      </c>
      <c r="F14" s="33">
        <v>440</v>
      </c>
      <c r="G14" s="33">
        <v>251.6</v>
      </c>
      <c r="H14" s="33">
        <v>188.4</v>
      </c>
      <c r="I14" s="14">
        <v>15</v>
      </c>
      <c r="J14" s="14">
        <v>8</v>
      </c>
      <c r="K14" s="14">
        <v>7</v>
      </c>
      <c r="L14" s="14">
        <v>529.3</v>
      </c>
      <c r="M14" s="16">
        <v>27173.14</v>
      </c>
      <c r="N14" s="16" t="s">
        <v>140</v>
      </c>
    </row>
    <row r="15" spans="1:14" ht="12.75">
      <c r="A15" s="1">
        <v>5</v>
      </c>
      <c r="B15" s="27" t="s">
        <v>42</v>
      </c>
      <c r="C15" s="83">
        <v>40963</v>
      </c>
      <c r="D15" s="27" t="s">
        <v>43</v>
      </c>
      <c r="E15" s="26">
        <v>16</v>
      </c>
      <c r="F15" s="33">
        <v>209.1</v>
      </c>
      <c r="G15" s="33">
        <v>126.9</v>
      </c>
      <c r="H15" s="33">
        <v>82.2</v>
      </c>
      <c r="I15" s="14">
        <v>7</v>
      </c>
      <c r="J15" s="14">
        <v>4</v>
      </c>
      <c r="K15" s="14">
        <v>3</v>
      </c>
      <c r="L15" s="14">
        <v>255</v>
      </c>
      <c r="M15" s="16">
        <v>13119.7</v>
      </c>
      <c r="N15" s="16" t="s">
        <v>140</v>
      </c>
    </row>
    <row r="16" spans="1:14" ht="12.75">
      <c r="A16" s="1">
        <v>6</v>
      </c>
      <c r="B16" s="27" t="s">
        <v>44</v>
      </c>
      <c r="C16" s="83">
        <v>40963</v>
      </c>
      <c r="D16" s="27" t="s">
        <v>45</v>
      </c>
      <c r="E16" s="26">
        <v>5</v>
      </c>
      <c r="F16" s="33">
        <v>92.1</v>
      </c>
      <c r="G16" s="33">
        <v>92.1</v>
      </c>
      <c r="H16" s="33"/>
      <c r="I16" s="14">
        <v>2</v>
      </c>
      <c r="J16" s="14">
        <v>2</v>
      </c>
      <c r="K16" s="14"/>
      <c r="L16" s="14">
        <v>100</v>
      </c>
      <c r="M16" s="16">
        <v>4801.6</v>
      </c>
      <c r="N16" s="16" t="s">
        <v>140</v>
      </c>
    </row>
    <row r="17" spans="1:14" ht="12.75">
      <c r="A17" s="1">
        <v>7</v>
      </c>
      <c r="B17" s="27" t="s">
        <v>46</v>
      </c>
      <c r="C17" s="83">
        <v>40963</v>
      </c>
      <c r="D17" s="27" t="s">
        <v>47</v>
      </c>
      <c r="E17" s="26">
        <v>15</v>
      </c>
      <c r="F17" s="33">
        <v>196.1</v>
      </c>
      <c r="G17" s="33">
        <v>48.5</v>
      </c>
      <c r="H17" s="33">
        <v>147.6</v>
      </c>
      <c r="I17" s="14">
        <v>8</v>
      </c>
      <c r="J17" s="14">
        <v>2</v>
      </c>
      <c r="K17" s="14">
        <v>6</v>
      </c>
      <c r="L17" s="14">
        <v>250.6</v>
      </c>
      <c r="M17" s="16">
        <v>13435.54</v>
      </c>
      <c r="N17" s="16" t="s">
        <v>140</v>
      </c>
    </row>
    <row r="18" spans="1:14" ht="12.75">
      <c r="A18" s="1">
        <v>8</v>
      </c>
      <c r="B18" s="51" t="s">
        <v>54</v>
      </c>
      <c r="C18" s="42">
        <v>41005</v>
      </c>
      <c r="D18" s="27" t="s">
        <v>55</v>
      </c>
      <c r="E18" s="26">
        <v>26</v>
      </c>
      <c r="F18" s="26">
        <v>411.3</v>
      </c>
      <c r="G18" s="14">
        <v>327.5</v>
      </c>
      <c r="H18" s="14">
        <v>83.8</v>
      </c>
      <c r="I18" s="14">
        <v>18</v>
      </c>
      <c r="J18" s="14">
        <v>14</v>
      </c>
      <c r="K18" s="14">
        <v>4</v>
      </c>
      <c r="L18" s="14">
        <v>512</v>
      </c>
      <c r="M18" s="16">
        <v>28503.8</v>
      </c>
      <c r="N18" s="16" t="s">
        <v>140</v>
      </c>
    </row>
    <row r="19" spans="1:14" s="56" customFormat="1" ht="14.25" customHeight="1">
      <c r="A19" s="1">
        <v>9</v>
      </c>
      <c r="B19" s="14" t="s">
        <v>192</v>
      </c>
      <c r="C19" s="21">
        <v>41162</v>
      </c>
      <c r="D19" s="4" t="s">
        <v>88</v>
      </c>
      <c r="E19" s="14">
        <v>16</v>
      </c>
      <c r="F19" s="14">
        <v>152.8</v>
      </c>
      <c r="G19" s="14"/>
      <c r="H19" s="14">
        <v>152.8</v>
      </c>
      <c r="I19" s="14">
        <v>5</v>
      </c>
      <c r="J19" s="14"/>
      <c r="K19" s="14">
        <v>5</v>
      </c>
      <c r="L19" s="14">
        <v>165.1</v>
      </c>
      <c r="M19" s="16">
        <v>8662.01</v>
      </c>
      <c r="N19" s="16" t="s">
        <v>140</v>
      </c>
    </row>
    <row r="20" spans="1:14" s="13" customFormat="1" ht="14.25" customHeight="1">
      <c r="A20" s="1">
        <v>10</v>
      </c>
      <c r="B20" s="14" t="s">
        <v>129</v>
      </c>
      <c r="C20" s="43">
        <v>41323</v>
      </c>
      <c r="D20" s="14" t="s">
        <v>144</v>
      </c>
      <c r="E20" s="14">
        <v>61</v>
      </c>
      <c r="F20" s="14">
        <v>630.9</v>
      </c>
      <c r="G20" s="14">
        <v>279</v>
      </c>
      <c r="H20" s="14">
        <v>351.9</v>
      </c>
      <c r="I20" s="14">
        <v>21</v>
      </c>
      <c r="J20" s="14">
        <v>9</v>
      </c>
      <c r="K20" s="14">
        <v>12</v>
      </c>
      <c r="L20" s="14">
        <v>705.7</v>
      </c>
      <c r="M20" s="16">
        <v>37460.97</v>
      </c>
      <c r="N20" s="16" t="s">
        <v>140</v>
      </c>
    </row>
    <row r="21" spans="1:14" ht="12.75">
      <c r="A21" s="34"/>
      <c r="B21" s="4" t="s">
        <v>0</v>
      </c>
      <c r="C21" s="34"/>
      <c r="D21" s="34"/>
      <c r="E21" s="36">
        <f>SUM(E11:E20)</f>
        <v>228</v>
      </c>
      <c r="F21" s="79">
        <f aca="true" t="shared" si="0" ref="F21:M21">SUM(F11:F20)</f>
        <v>3008.1</v>
      </c>
      <c r="G21" s="79">
        <f t="shared" si="0"/>
        <v>1587.8</v>
      </c>
      <c r="H21" s="79">
        <f t="shared" si="0"/>
        <v>1420.3000000000002</v>
      </c>
      <c r="I21" s="36">
        <f t="shared" si="0"/>
        <v>99</v>
      </c>
      <c r="J21" s="36">
        <f t="shared" si="0"/>
        <v>50</v>
      </c>
      <c r="K21" s="36">
        <f t="shared" si="0"/>
        <v>49</v>
      </c>
      <c r="L21" s="36">
        <f t="shared" si="0"/>
        <v>3460.5</v>
      </c>
      <c r="M21" s="84">
        <f t="shared" si="0"/>
        <v>179320.64</v>
      </c>
      <c r="N21" s="84">
        <f>180000-M21</f>
        <v>679.359999999986</v>
      </c>
    </row>
    <row r="22" spans="13:14" s="13" customFormat="1" ht="14.25" customHeight="1">
      <c r="M22" s="131">
        <f>M21+N21</f>
        <v>180000</v>
      </c>
      <c r="N22" s="132"/>
    </row>
    <row r="23" s="13" customFormat="1" ht="14.25" customHeight="1"/>
  </sheetData>
  <mergeCells count="18">
    <mergeCell ref="N6:N9"/>
    <mergeCell ref="M22:N22"/>
    <mergeCell ref="A3:M3"/>
    <mergeCell ref="D1:M2"/>
    <mergeCell ref="F6:H6"/>
    <mergeCell ref="I6:K6"/>
    <mergeCell ref="L6:L9"/>
    <mergeCell ref="A4:M4"/>
    <mergeCell ref="A5:M5"/>
    <mergeCell ref="A6:A9"/>
    <mergeCell ref="B6:B9"/>
    <mergeCell ref="C6:D9"/>
    <mergeCell ref="E6:E9"/>
    <mergeCell ref="M6:M9"/>
    <mergeCell ref="F7:F9"/>
    <mergeCell ref="G7:H8"/>
    <mergeCell ref="I7:I9"/>
    <mergeCell ref="J7:K8"/>
  </mergeCells>
  <printOptions/>
  <pageMargins left="0.37" right="0.16" top="1" bottom="0.71" header="0.5" footer="0.3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tabSelected="1" view="pageBreakPreview" zoomScaleSheetLayoutView="100" workbookViewId="0" topLeftCell="A1">
      <selection activeCell="D1" sqref="D1:N2"/>
    </sheetView>
  </sheetViews>
  <sheetFormatPr defaultColWidth="9.140625" defaultRowHeight="12.75"/>
  <cols>
    <col min="1" max="1" width="3.7109375" style="0" customWidth="1"/>
    <col min="2" max="2" width="26.8515625" style="0" customWidth="1"/>
    <col min="3" max="3" width="10.7109375" style="0" customWidth="1"/>
    <col min="4" max="4" width="9.7109375" style="0" customWidth="1"/>
    <col min="5" max="5" width="9.00390625" style="0" customWidth="1"/>
    <col min="9" max="11" width="6.57421875" style="0" customWidth="1"/>
    <col min="13" max="13" width="9.421875" style="0" bestFit="1" customWidth="1"/>
  </cols>
  <sheetData>
    <row r="1" spans="4:14" ht="19.5" customHeight="1">
      <c r="D1" s="121" t="s">
        <v>215</v>
      </c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4:14" ht="21.75" customHeight="1"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3" ht="17.25" customHeight="1">
      <c r="A3" s="125" t="s">
        <v>14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6"/>
    </row>
    <row r="4" spans="1:14" ht="51" customHeight="1">
      <c r="A4" s="125" t="s">
        <v>157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2"/>
    </row>
    <row r="5" spans="1:14" ht="18" customHeight="1">
      <c r="A5" s="134" t="s">
        <v>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5"/>
      <c r="M5" s="135"/>
      <c r="N5" s="122"/>
    </row>
    <row r="6" ht="12.75" customHeight="1"/>
    <row r="7" spans="1:14" s="13" customFormat="1" ht="23.25" customHeight="1">
      <c r="A7" s="113" t="s">
        <v>2</v>
      </c>
      <c r="B7" s="113" t="s">
        <v>18</v>
      </c>
      <c r="C7" s="113" t="s">
        <v>10</v>
      </c>
      <c r="D7" s="113"/>
      <c r="E7" s="127" t="s">
        <v>3</v>
      </c>
      <c r="F7" s="114" t="s">
        <v>11</v>
      </c>
      <c r="G7" s="114"/>
      <c r="H7" s="114"/>
      <c r="I7" s="116" t="s">
        <v>4</v>
      </c>
      <c r="J7" s="116"/>
      <c r="K7" s="116"/>
      <c r="L7" s="123" t="s">
        <v>17</v>
      </c>
      <c r="M7" s="112" t="s">
        <v>191</v>
      </c>
      <c r="N7" s="112" t="s">
        <v>160</v>
      </c>
    </row>
    <row r="8" spans="1:14" ht="22.5" customHeight="1">
      <c r="A8" s="113"/>
      <c r="B8" s="113"/>
      <c r="C8" s="113"/>
      <c r="D8" s="113"/>
      <c r="E8" s="127"/>
      <c r="F8" s="113" t="s">
        <v>15</v>
      </c>
      <c r="G8" s="114" t="s">
        <v>6</v>
      </c>
      <c r="H8" s="114"/>
      <c r="I8" s="115" t="s">
        <v>5</v>
      </c>
      <c r="J8" s="116" t="s">
        <v>6</v>
      </c>
      <c r="K8" s="116"/>
      <c r="L8" s="108"/>
      <c r="M8" s="112"/>
      <c r="N8" s="112"/>
    </row>
    <row r="9" spans="1:14" ht="22.5" customHeight="1">
      <c r="A9" s="113"/>
      <c r="B9" s="113"/>
      <c r="C9" s="113"/>
      <c r="D9" s="113"/>
      <c r="E9" s="127"/>
      <c r="F9" s="113"/>
      <c r="G9" s="114"/>
      <c r="H9" s="114"/>
      <c r="I9" s="115"/>
      <c r="J9" s="116"/>
      <c r="K9" s="116"/>
      <c r="L9" s="108"/>
      <c r="M9" s="112"/>
      <c r="N9" s="112"/>
    </row>
    <row r="10" spans="1:14" ht="87" customHeight="1">
      <c r="A10" s="113"/>
      <c r="B10" s="113"/>
      <c r="C10" s="113"/>
      <c r="D10" s="113"/>
      <c r="E10" s="127"/>
      <c r="F10" s="113"/>
      <c r="G10" s="9" t="s">
        <v>7</v>
      </c>
      <c r="H10" s="9" t="s">
        <v>8</v>
      </c>
      <c r="I10" s="115"/>
      <c r="J10" s="10" t="s">
        <v>7</v>
      </c>
      <c r="K10" s="10" t="s">
        <v>8</v>
      </c>
      <c r="L10" s="108"/>
      <c r="M10" s="112"/>
      <c r="N10" s="112"/>
    </row>
    <row r="11" spans="1:14" ht="12.7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</row>
    <row r="12" spans="1:14" s="96" customFormat="1" ht="15" customHeight="1">
      <c r="A12" s="89">
        <v>1</v>
      </c>
      <c r="B12" s="90" t="s">
        <v>155</v>
      </c>
      <c r="C12" s="91">
        <v>40662</v>
      </c>
      <c r="D12" s="92" t="s">
        <v>156</v>
      </c>
      <c r="E12" s="93">
        <v>12</v>
      </c>
      <c r="F12" s="94">
        <v>78.7</v>
      </c>
      <c r="G12" s="94">
        <v>78.7</v>
      </c>
      <c r="H12" s="94"/>
      <c r="I12" s="95">
        <v>2</v>
      </c>
      <c r="J12" s="95">
        <v>2</v>
      </c>
      <c r="K12" s="95"/>
      <c r="L12" s="95">
        <v>78.7</v>
      </c>
      <c r="M12" s="94">
        <v>4092.59</v>
      </c>
      <c r="N12" s="94" t="s">
        <v>140</v>
      </c>
    </row>
    <row r="13" spans="1:14" s="96" customFormat="1" ht="15" customHeight="1">
      <c r="A13" s="95">
        <v>2</v>
      </c>
      <c r="B13" s="97" t="s">
        <v>180</v>
      </c>
      <c r="C13" s="91">
        <v>40781</v>
      </c>
      <c r="D13" s="98" t="s">
        <v>30</v>
      </c>
      <c r="E13" s="93">
        <v>4</v>
      </c>
      <c r="F13" s="99">
        <v>42.8</v>
      </c>
      <c r="G13" s="99">
        <v>42.8</v>
      </c>
      <c r="H13" s="94"/>
      <c r="I13" s="97">
        <v>2</v>
      </c>
      <c r="J13" s="97">
        <v>2</v>
      </c>
      <c r="K13" s="95"/>
      <c r="L13" s="95">
        <v>60</v>
      </c>
      <c r="M13" s="94">
        <v>3048</v>
      </c>
      <c r="N13" s="94" t="s">
        <v>140</v>
      </c>
    </row>
    <row r="14" spans="1:14" s="96" customFormat="1" ht="15" customHeight="1">
      <c r="A14" s="89">
        <v>3</v>
      </c>
      <c r="B14" s="98" t="s">
        <v>181</v>
      </c>
      <c r="C14" s="91">
        <v>40816</v>
      </c>
      <c r="D14" s="100" t="s">
        <v>32</v>
      </c>
      <c r="E14" s="93">
        <v>3</v>
      </c>
      <c r="F14" s="101">
        <v>19.2</v>
      </c>
      <c r="G14" s="101">
        <v>19.2</v>
      </c>
      <c r="H14" s="94"/>
      <c r="I14" s="102">
        <v>1</v>
      </c>
      <c r="J14" s="102">
        <v>1</v>
      </c>
      <c r="K14" s="95"/>
      <c r="L14" s="95">
        <v>25</v>
      </c>
      <c r="M14" s="94">
        <v>1467.5</v>
      </c>
      <c r="N14" s="94" t="s">
        <v>140</v>
      </c>
    </row>
    <row r="15" spans="1:14" s="103" customFormat="1" ht="15" customHeight="1">
      <c r="A15" s="89">
        <v>4</v>
      </c>
      <c r="B15" s="98" t="s">
        <v>182</v>
      </c>
      <c r="C15" s="91">
        <v>40865</v>
      </c>
      <c r="D15" s="89"/>
      <c r="E15" s="93">
        <v>1</v>
      </c>
      <c r="F15" s="99">
        <v>15.5</v>
      </c>
      <c r="G15" s="99">
        <v>15.5</v>
      </c>
      <c r="H15" s="94"/>
      <c r="I15" s="97">
        <v>1</v>
      </c>
      <c r="J15" s="97">
        <v>1</v>
      </c>
      <c r="K15" s="95"/>
      <c r="L15" s="95">
        <v>25</v>
      </c>
      <c r="M15" s="94">
        <v>1467.5</v>
      </c>
      <c r="N15" s="94" t="s">
        <v>140</v>
      </c>
    </row>
    <row r="16" spans="1:14" s="103" customFormat="1" ht="15" customHeight="1">
      <c r="A16" s="95">
        <v>5</v>
      </c>
      <c r="B16" s="90" t="s">
        <v>183</v>
      </c>
      <c r="C16" s="91">
        <v>40865</v>
      </c>
      <c r="D16" s="89" t="s">
        <v>33</v>
      </c>
      <c r="E16" s="93">
        <v>3</v>
      </c>
      <c r="F16" s="94">
        <v>64.1</v>
      </c>
      <c r="G16" s="94">
        <v>64.1</v>
      </c>
      <c r="H16" s="94"/>
      <c r="I16" s="97">
        <v>1</v>
      </c>
      <c r="J16" s="97">
        <v>1</v>
      </c>
      <c r="K16" s="95"/>
      <c r="L16" s="95">
        <v>64.1</v>
      </c>
      <c r="M16" s="94">
        <v>2679.38</v>
      </c>
      <c r="N16" s="94" t="s">
        <v>140</v>
      </c>
    </row>
    <row r="17" spans="1:14" s="103" customFormat="1" ht="15" customHeight="1">
      <c r="A17" s="89">
        <v>6</v>
      </c>
      <c r="B17" s="90" t="s">
        <v>184</v>
      </c>
      <c r="C17" s="104">
        <v>40893</v>
      </c>
      <c r="D17" s="89" t="s">
        <v>194</v>
      </c>
      <c r="E17" s="93">
        <v>1</v>
      </c>
      <c r="F17" s="94">
        <v>27.8</v>
      </c>
      <c r="G17" s="94">
        <v>27.8</v>
      </c>
      <c r="H17" s="94"/>
      <c r="I17" s="97">
        <v>1</v>
      </c>
      <c r="J17" s="97">
        <v>1</v>
      </c>
      <c r="K17" s="95"/>
      <c r="L17" s="95">
        <v>30</v>
      </c>
      <c r="M17" s="94">
        <v>1524</v>
      </c>
      <c r="N17" s="94" t="s">
        <v>140</v>
      </c>
    </row>
    <row r="18" spans="1:14" s="13" customFormat="1" ht="15" customHeight="1">
      <c r="A18" s="1">
        <v>7</v>
      </c>
      <c r="B18" s="24" t="s">
        <v>50</v>
      </c>
      <c r="C18" s="23">
        <v>41005</v>
      </c>
      <c r="D18" s="25" t="s">
        <v>51</v>
      </c>
      <c r="E18" s="22">
        <v>25</v>
      </c>
      <c r="F18" s="84">
        <v>312</v>
      </c>
      <c r="G18" s="84"/>
      <c r="H18" s="16">
        <v>312</v>
      </c>
      <c r="I18" s="14">
        <v>10</v>
      </c>
      <c r="J18" s="14"/>
      <c r="K18" s="14">
        <v>10</v>
      </c>
      <c r="L18" s="14">
        <v>325.1</v>
      </c>
      <c r="M18" s="16">
        <v>17404.76</v>
      </c>
      <c r="N18" s="16" t="s">
        <v>140</v>
      </c>
    </row>
    <row r="19" spans="1:14" ht="15" customHeight="1">
      <c r="A19" s="14">
        <v>8</v>
      </c>
      <c r="B19" s="4" t="s">
        <v>56</v>
      </c>
      <c r="C19" s="21">
        <v>41005</v>
      </c>
      <c r="D19" s="4" t="s">
        <v>57</v>
      </c>
      <c r="E19" s="4">
        <v>22</v>
      </c>
      <c r="F19" s="84">
        <v>324.8</v>
      </c>
      <c r="G19" s="84">
        <v>66.3</v>
      </c>
      <c r="H19" s="3">
        <v>258.5</v>
      </c>
      <c r="I19" s="5">
        <v>11</v>
      </c>
      <c r="J19" s="5">
        <v>4</v>
      </c>
      <c r="K19" s="5">
        <v>7</v>
      </c>
      <c r="L19" s="85">
        <v>405.5</v>
      </c>
      <c r="M19" s="86">
        <v>20585.26</v>
      </c>
      <c r="N19" s="16" t="s">
        <v>140</v>
      </c>
    </row>
    <row r="20" spans="1:14" ht="15" customHeight="1">
      <c r="A20" s="1">
        <v>9</v>
      </c>
      <c r="B20" s="4" t="s">
        <v>59</v>
      </c>
      <c r="C20" s="21">
        <v>41041</v>
      </c>
      <c r="D20" s="4" t="s">
        <v>60</v>
      </c>
      <c r="E20" s="4">
        <v>24</v>
      </c>
      <c r="F20" s="84">
        <v>343.5</v>
      </c>
      <c r="G20" s="84">
        <v>113.2</v>
      </c>
      <c r="H20" s="3">
        <v>230.3</v>
      </c>
      <c r="I20" s="5">
        <v>11</v>
      </c>
      <c r="J20" s="5">
        <v>4</v>
      </c>
      <c r="K20" s="5">
        <v>7</v>
      </c>
      <c r="L20" s="85">
        <v>397.2</v>
      </c>
      <c r="M20" s="86">
        <v>20166.16</v>
      </c>
      <c r="N20" s="16" t="s">
        <v>140</v>
      </c>
    </row>
    <row r="21" spans="1:14" ht="15" customHeight="1">
      <c r="A21" s="1">
        <v>10</v>
      </c>
      <c r="B21" s="4" t="s">
        <v>61</v>
      </c>
      <c r="C21" s="21">
        <v>41041</v>
      </c>
      <c r="D21" s="4" t="s">
        <v>62</v>
      </c>
      <c r="E21" s="4">
        <v>19</v>
      </c>
      <c r="F21" s="84">
        <v>300.4</v>
      </c>
      <c r="G21" s="84">
        <v>118.3</v>
      </c>
      <c r="H21" s="3">
        <v>182.1</v>
      </c>
      <c r="I21" s="5">
        <v>7</v>
      </c>
      <c r="J21" s="5">
        <v>3</v>
      </c>
      <c r="K21" s="5">
        <v>4</v>
      </c>
      <c r="L21" s="85">
        <v>320.1</v>
      </c>
      <c r="M21" s="86">
        <v>15472.7</v>
      </c>
      <c r="N21" s="16" t="s">
        <v>140</v>
      </c>
    </row>
    <row r="22" spans="1:14" ht="15" customHeight="1">
      <c r="A22" s="14">
        <v>11</v>
      </c>
      <c r="B22" s="4" t="s">
        <v>63</v>
      </c>
      <c r="C22" s="21">
        <v>41041</v>
      </c>
      <c r="D22" s="4" t="s">
        <v>64</v>
      </c>
      <c r="E22" s="4">
        <v>20</v>
      </c>
      <c r="F22" s="84">
        <v>162.1</v>
      </c>
      <c r="G22" s="84">
        <v>50.2</v>
      </c>
      <c r="H22" s="3">
        <v>111.9</v>
      </c>
      <c r="I22" s="5">
        <v>6</v>
      </c>
      <c r="J22" s="5">
        <v>2</v>
      </c>
      <c r="K22" s="5">
        <v>4</v>
      </c>
      <c r="L22" s="85">
        <v>196.8</v>
      </c>
      <c r="M22" s="86">
        <v>10285.36</v>
      </c>
      <c r="N22" s="16" t="s">
        <v>140</v>
      </c>
    </row>
    <row r="23" spans="1:14" ht="15" customHeight="1">
      <c r="A23" s="1">
        <v>12</v>
      </c>
      <c r="B23" s="4" t="s">
        <v>65</v>
      </c>
      <c r="C23" s="21">
        <v>41041</v>
      </c>
      <c r="D23" s="4" t="s">
        <v>66</v>
      </c>
      <c r="E23" s="4">
        <v>26</v>
      </c>
      <c r="F23" s="84">
        <v>254.6</v>
      </c>
      <c r="G23" s="84">
        <v>78.8</v>
      </c>
      <c r="H23" s="3">
        <v>175.8</v>
      </c>
      <c r="I23" s="5">
        <v>8</v>
      </c>
      <c r="J23" s="5">
        <v>2</v>
      </c>
      <c r="K23" s="5">
        <v>6</v>
      </c>
      <c r="L23" s="85">
        <v>297.4</v>
      </c>
      <c r="M23" s="86">
        <v>15171.44</v>
      </c>
      <c r="N23" s="16" t="s">
        <v>140</v>
      </c>
    </row>
    <row r="24" spans="1:14" ht="15" customHeight="1">
      <c r="A24" s="1">
        <v>13</v>
      </c>
      <c r="B24" s="4" t="s">
        <v>67</v>
      </c>
      <c r="C24" s="21">
        <v>41041</v>
      </c>
      <c r="D24" s="4" t="s">
        <v>68</v>
      </c>
      <c r="E24" s="4">
        <v>12</v>
      </c>
      <c r="F24" s="84">
        <v>163.7</v>
      </c>
      <c r="G24" s="84">
        <v>60.4</v>
      </c>
      <c r="H24" s="3">
        <v>103.3</v>
      </c>
      <c r="I24" s="5">
        <v>6</v>
      </c>
      <c r="J24" s="5">
        <v>2</v>
      </c>
      <c r="K24" s="5">
        <v>4</v>
      </c>
      <c r="L24" s="85">
        <v>196</v>
      </c>
      <c r="M24" s="86">
        <v>9956.8</v>
      </c>
      <c r="N24" s="16" t="s">
        <v>140</v>
      </c>
    </row>
    <row r="25" spans="1:14" s="103" customFormat="1" ht="15" customHeight="1">
      <c r="A25" s="95">
        <v>14</v>
      </c>
      <c r="B25" s="90" t="s">
        <v>185</v>
      </c>
      <c r="C25" s="91">
        <v>41041</v>
      </c>
      <c r="D25" s="92" t="s">
        <v>58</v>
      </c>
      <c r="E25" s="93">
        <v>5</v>
      </c>
      <c r="F25" s="101">
        <v>42.1</v>
      </c>
      <c r="G25" s="101">
        <v>42.1</v>
      </c>
      <c r="H25" s="94"/>
      <c r="I25" s="102">
        <v>1</v>
      </c>
      <c r="J25" s="102">
        <v>1</v>
      </c>
      <c r="K25" s="95"/>
      <c r="L25" s="95">
        <v>58</v>
      </c>
      <c r="M25" s="94">
        <v>2673.8</v>
      </c>
      <c r="N25" s="94" t="s">
        <v>140</v>
      </c>
    </row>
    <row r="26" spans="1:14" ht="15" customHeight="1">
      <c r="A26" s="1">
        <v>15</v>
      </c>
      <c r="B26" s="4" t="s">
        <v>69</v>
      </c>
      <c r="C26" s="21">
        <v>41096</v>
      </c>
      <c r="D26" s="4" t="s">
        <v>70</v>
      </c>
      <c r="E26" s="4">
        <v>17</v>
      </c>
      <c r="F26" s="84">
        <v>226.6</v>
      </c>
      <c r="G26" s="84">
        <v>81.9</v>
      </c>
      <c r="H26" s="3">
        <v>144.7</v>
      </c>
      <c r="I26" s="5">
        <v>5</v>
      </c>
      <c r="J26" s="5">
        <v>1</v>
      </c>
      <c r="K26" s="5">
        <v>4</v>
      </c>
      <c r="L26" s="85">
        <v>233.7</v>
      </c>
      <c r="M26" s="86">
        <v>11840.07</v>
      </c>
      <c r="N26" s="16" t="s">
        <v>140</v>
      </c>
    </row>
    <row r="27" spans="1:14" ht="15" customHeight="1">
      <c r="A27" s="1">
        <v>16</v>
      </c>
      <c r="B27" s="4" t="s">
        <v>71</v>
      </c>
      <c r="C27" s="21">
        <v>41096</v>
      </c>
      <c r="D27" s="4" t="s">
        <v>72</v>
      </c>
      <c r="E27" s="4">
        <v>29</v>
      </c>
      <c r="F27" s="84">
        <v>321.3</v>
      </c>
      <c r="G27" s="84">
        <v>283.7</v>
      </c>
      <c r="H27" s="3">
        <v>37.6</v>
      </c>
      <c r="I27" s="5">
        <v>9</v>
      </c>
      <c r="J27" s="5">
        <v>8</v>
      </c>
      <c r="K27" s="5">
        <v>1</v>
      </c>
      <c r="L27" s="85">
        <v>396</v>
      </c>
      <c r="M27" s="86">
        <v>19398.4</v>
      </c>
      <c r="N27" s="16" t="s">
        <v>140</v>
      </c>
    </row>
    <row r="28" spans="1:14" ht="15" customHeight="1">
      <c r="A28" s="14">
        <v>17</v>
      </c>
      <c r="B28" s="4" t="s">
        <v>73</v>
      </c>
      <c r="C28" s="21">
        <v>41096</v>
      </c>
      <c r="D28" s="4" t="s">
        <v>74</v>
      </c>
      <c r="E28" s="4">
        <v>12</v>
      </c>
      <c r="F28" s="84">
        <v>185.5</v>
      </c>
      <c r="G28" s="84">
        <v>138.9</v>
      </c>
      <c r="H28" s="3">
        <v>46.6</v>
      </c>
      <c r="I28" s="5">
        <v>4</v>
      </c>
      <c r="J28" s="5">
        <v>3</v>
      </c>
      <c r="K28" s="5">
        <v>1</v>
      </c>
      <c r="L28" s="85">
        <v>195.6</v>
      </c>
      <c r="M28" s="3">
        <v>9096.88</v>
      </c>
      <c r="N28" s="16" t="s">
        <v>140</v>
      </c>
    </row>
    <row r="29" spans="1:14" ht="15" customHeight="1">
      <c r="A29" s="1">
        <v>18</v>
      </c>
      <c r="B29" s="4" t="s">
        <v>75</v>
      </c>
      <c r="C29" s="21">
        <v>41096</v>
      </c>
      <c r="D29" s="4" t="s">
        <v>76</v>
      </c>
      <c r="E29" s="4">
        <v>1</v>
      </c>
      <c r="F29" s="84">
        <v>23.2</v>
      </c>
      <c r="G29" s="84">
        <v>23.2</v>
      </c>
      <c r="H29" s="3"/>
      <c r="I29" s="5">
        <v>1</v>
      </c>
      <c r="J29" s="5">
        <v>1</v>
      </c>
      <c r="K29" s="5"/>
      <c r="L29" s="85">
        <v>25</v>
      </c>
      <c r="M29" s="3">
        <v>1467.5</v>
      </c>
      <c r="N29" s="16" t="s">
        <v>140</v>
      </c>
    </row>
    <row r="30" spans="1:14" ht="15" customHeight="1">
      <c r="A30" s="1">
        <v>19</v>
      </c>
      <c r="B30" s="4" t="s">
        <v>77</v>
      </c>
      <c r="C30" s="21">
        <v>41096</v>
      </c>
      <c r="D30" s="4" t="s">
        <v>78</v>
      </c>
      <c r="E30" s="4">
        <v>32</v>
      </c>
      <c r="F30" s="84">
        <v>374.3</v>
      </c>
      <c r="G30" s="84">
        <v>217.9</v>
      </c>
      <c r="H30" s="16">
        <v>156.4</v>
      </c>
      <c r="I30" s="14">
        <v>16</v>
      </c>
      <c r="J30" s="14">
        <v>10</v>
      </c>
      <c r="K30" s="14">
        <v>6</v>
      </c>
      <c r="L30" s="33">
        <v>492.4</v>
      </c>
      <c r="M30" s="16">
        <v>25180.32</v>
      </c>
      <c r="N30" s="16" t="s">
        <v>140</v>
      </c>
    </row>
    <row r="31" spans="1:14" ht="15" customHeight="1">
      <c r="A31" s="14">
        <v>20</v>
      </c>
      <c r="B31" s="4" t="s">
        <v>79</v>
      </c>
      <c r="C31" s="21">
        <v>41096</v>
      </c>
      <c r="D31" s="4" t="s">
        <v>80</v>
      </c>
      <c r="E31" s="4">
        <v>40</v>
      </c>
      <c r="F31" s="84">
        <v>428.7</v>
      </c>
      <c r="G31" s="84">
        <v>363.1</v>
      </c>
      <c r="H31" s="16">
        <v>65.6</v>
      </c>
      <c r="I31" s="14">
        <v>19</v>
      </c>
      <c r="J31" s="14">
        <v>15</v>
      </c>
      <c r="K31" s="14">
        <v>4</v>
      </c>
      <c r="L31" s="33">
        <v>639</v>
      </c>
      <c r="M31" s="16">
        <v>33128.1</v>
      </c>
      <c r="N31" s="16" t="s">
        <v>140</v>
      </c>
    </row>
    <row r="32" spans="1:14" ht="15" customHeight="1">
      <c r="A32" s="1">
        <v>21</v>
      </c>
      <c r="B32" s="4" t="s">
        <v>82</v>
      </c>
      <c r="C32" s="21">
        <v>41138</v>
      </c>
      <c r="D32" s="4" t="s">
        <v>83</v>
      </c>
      <c r="E32" s="4">
        <v>15</v>
      </c>
      <c r="F32" s="84">
        <v>256.5</v>
      </c>
      <c r="G32" s="84">
        <v>204.7</v>
      </c>
      <c r="H32" s="16">
        <v>51.8</v>
      </c>
      <c r="I32" s="14">
        <v>7</v>
      </c>
      <c r="J32" s="14">
        <v>6</v>
      </c>
      <c r="K32" s="14">
        <v>1</v>
      </c>
      <c r="L32" s="33">
        <v>307.8</v>
      </c>
      <c r="M32" s="16">
        <v>14814.96</v>
      </c>
      <c r="N32" s="16" t="s">
        <v>140</v>
      </c>
    </row>
    <row r="33" spans="1:14" ht="15" customHeight="1">
      <c r="A33" s="1">
        <v>22</v>
      </c>
      <c r="B33" s="4" t="s">
        <v>84</v>
      </c>
      <c r="C33" s="21">
        <v>41138</v>
      </c>
      <c r="D33" s="4" t="s">
        <v>85</v>
      </c>
      <c r="E33" s="4">
        <v>24</v>
      </c>
      <c r="F33" s="84">
        <v>331.6</v>
      </c>
      <c r="G33" s="84">
        <v>144.2</v>
      </c>
      <c r="H33" s="16">
        <f>F33-G33</f>
        <v>187.40000000000003</v>
      </c>
      <c r="I33" s="14">
        <v>9</v>
      </c>
      <c r="J33" s="14">
        <v>4</v>
      </c>
      <c r="K33" s="14">
        <v>5</v>
      </c>
      <c r="L33" s="33">
        <v>351.4</v>
      </c>
      <c r="M33" s="16">
        <v>17375.12</v>
      </c>
      <c r="N33" s="16" t="s">
        <v>140</v>
      </c>
    </row>
    <row r="34" spans="1:14" ht="15" customHeight="1">
      <c r="A34" s="14">
        <v>23</v>
      </c>
      <c r="B34" s="4" t="s">
        <v>86</v>
      </c>
      <c r="C34" s="21">
        <v>41162</v>
      </c>
      <c r="D34" s="4" t="s">
        <v>87</v>
      </c>
      <c r="E34" s="4">
        <v>66</v>
      </c>
      <c r="F34" s="84">
        <v>441.8</v>
      </c>
      <c r="G34" s="84">
        <v>236.3</v>
      </c>
      <c r="H34" s="16">
        <v>205.5</v>
      </c>
      <c r="I34" s="14">
        <v>23</v>
      </c>
      <c r="J34" s="14">
        <v>12</v>
      </c>
      <c r="K34" s="14">
        <v>11</v>
      </c>
      <c r="L34" s="33">
        <v>695.6</v>
      </c>
      <c r="M34" s="16">
        <v>36950.41</v>
      </c>
      <c r="N34" s="16" t="s">
        <v>140</v>
      </c>
    </row>
    <row r="35" spans="1:14" ht="15" customHeight="1">
      <c r="A35" s="1">
        <v>24</v>
      </c>
      <c r="B35" s="4" t="s">
        <v>89</v>
      </c>
      <c r="C35" s="21">
        <v>41162</v>
      </c>
      <c r="D35" s="4" t="s">
        <v>90</v>
      </c>
      <c r="E35" s="4">
        <v>14</v>
      </c>
      <c r="F35" s="84">
        <v>144.1</v>
      </c>
      <c r="G35" s="84">
        <v>64</v>
      </c>
      <c r="H35" s="16">
        <v>80.1</v>
      </c>
      <c r="I35" s="14">
        <v>5</v>
      </c>
      <c r="J35" s="14">
        <v>2</v>
      </c>
      <c r="K35" s="14">
        <v>3</v>
      </c>
      <c r="L35" s="33">
        <v>186.5</v>
      </c>
      <c r="M35" s="16">
        <v>9404.9</v>
      </c>
      <c r="N35" s="16" t="s">
        <v>140</v>
      </c>
    </row>
    <row r="36" spans="1:14" ht="15" customHeight="1">
      <c r="A36" s="1">
        <v>25</v>
      </c>
      <c r="B36" s="4" t="s">
        <v>91</v>
      </c>
      <c r="C36" s="21">
        <v>41162</v>
      </c>
      <c r="D36" s="4" t="s">
        <v>92</v>
      </c>
      <c r="E36" s="4">
        <v>15</v>
      </c>
      <c r="F36" s="84">
        <v>160.8</v>
      </c>
      <c r="G36" s="84">
        <v>92.3</v>
      </c>
      <c r="H36" s="16">
        <v>68.5</v>
      </c>
      <c r="I36" s="14">
        <v>4</v>
      </c>
      <c r="J36" s="14">
        <v>2</v>
      </c>
      <c r="K36" s="14">
        <v>2</v>
      </c>
      <c r="L36" s="33">
        <v>184.5</v>
      </c>
      <c r="M36" s="16">
        <v>9071</v>
      </c>
      <c r="N36" s="16" t="s">
        <v>140</v>
      </c>
    </row>
    <row r="37" spans="1:14" ht="15" customHeight="1">
      <c r="A37" s="14">
        <v>26</v>
      </c>
      <c r="B37" s="4" t="s">
        <v>93</v>
      </c>
      <c r="C37" s="21">
        <v>41162</v>
      </c>
      <c r="D37" s="4" t="s">
        <v>94</v>
      </c>
      <c r="E37" s="4">
        <v>7</v>
      </c>
      <c r="F37" s="84">
        <v>78.7</v>
      </c>
      <c r="G37" s="84">
        <v>25.8</v>
      </c>
      <c r="H37" s="16">
        <v>52.9</v>
      </c>
      <c r="I37" s="14">
        <v>3</v>
      </c>
      <c r="J37" s="14">
        <v>1</v>
      </c>
      <c r="K37" s="14">
        <v>2</v>
      </c>
      <c r="L37" s="33">
        <v>80.4</v>
      </c>
      <c r="M37" s="16">
        <v>4719.48</v>
      </c>
      <c r="N37" s="16" t="s">
        <v>140</v>
      </c>
    </row>
    <row r="38" spans="1:14" ht="15" customHeight="1">
      <c r="A38" s="1">
        <v>27</v>
      </c>
      <c r="B38" s="4" t="s">
        <v>95</v>
      </c>
      <c r="C38" s="21">
        <v>41204</v>
      </c>
      <c r="D38" s="4" t="s">
        <v>96</v>
      </c>
      <c r="E38" s="4">
        <v>23</v>
      </c>
      <c r="F38" s="84">
        <v>417.3</v>
      </c>
      <c r="G38" s="84">
        <v>111.6</v>
      </c>
      <c r="H38" s="16">
        <v>305.7</v>
      </c>
      <c r="I38" s="14">
        <v>8</v>
      </c>
      <c r="J38" s="14">
        <v>2</v>
      </c>
      <c r="K38" s="14">
        <v>6</v>
      </c>
      <c r="L38" s="33">
        <v>417.3</v>
      </c>
      <c r="M38" s="16">
        <v>19189.14</v>
      </c>
      <c r="N38" s="16" t="s">
        <v>140</v>
      </c>
    </row>
    <row r="39" spans="1:14" ht="15" customHeight="1">
      <c r="A39" s="1">
        <v>28</v>
      </c>
      <c r="B39" s="4" t="s">
        <v>97</v>
      </c>
      <c r="C39" s="21">
        <v>41229</v>
      </c>
      <c r="D39" s="4" t="s">
        <v>98</v>
      </c>
      <c r="E39" s="4">
        <v>20</v>
      </c>
      <c r="F39" s="84">
        <v>237.7</v>
      </c>
      <c r="G39" s="84">
        <v>119.2</v>
      </c>
      <c r="H39" s="16">
        <v>118.5</v>
      </c>
      <c r="I39" s="14">
        <v>6</v>
      </c>
      <c r="J39" s="14">
        <v>3</v>
      </c>
      <c r="K39" s="14">
        <v>3</v>
      </c>
      <c r="L39" s="33">
        <v>264.7</v>
      </c>
      <c r="M39" s="16">
        <v>12999.12</v>
      </c>
      <c r="N39" s="16" t="s">
        <v>140</v>
      </c>
    </row>
    <row r="40" spans="1:14" ht="15" customHeight="1">
      <c r="A40" s="14">
        <v>29</v>
      </c>
      <c r="B40" s="4" t="s">
        <v>99</v>
      </c>
      <c r="C40" s="21">
        <v>41229</v>
      </c>
      <c r="D40" s="4" t="s">
        <v>100</v>
      </c>
      <c r="E40" s="4">
        <v>16</v>
      </c>
      <c r="F40" s="84">
        <v>155.6</v>
      </c>
      <c r="G40" s="84">
        <v>53.1</v>
      </c>
      <c r="H40" s="16">
        <v>102.5</v>
      </c>
      <c r="I40" s="14">
        <v>4</v>
      </c>
      <c r="J40" s="14">
        <v>1</v>
      </c>
      <c r="K40" s="14">
        <v>3</v>
      </c>
      <c r="L40" s="33">
        <v>161.1</v>
      </c>
      <c r="M40" s="16">
        <v>8122.38</v>
      </c>
      <c r="N40" s="16" t="s">
        <v>140</v>
      </c>
    </row>
    <row r="41" spans="1:14" ht="15" customHeight="1">
      <c r="A41" s="1">
        <v>30</v>
      </c>
      <c r="B41" s="51" t="s">
        <v>101</v>
      </c>
      <c r="C41" s="43">
        <v>41229</v>
      </c>
      <c r="D41" s="27" t="s">
        <v>102</v>
      </c>
      <c r="E41" s="27">
        <v>25</v>
      </c>
      <c r="F41" s="16">
        <v>298.7</v>
      </c>
      <c r="G41" s="84">
        <v>123.8</v>
      </c>
      <c r="H41" s="84">
        <v>174.9</v>
      </c>
      <c r="I41" s="26">
        <v>9</v>
      </c>
      <c r="J41" s="4">
        <v>3</v>
      </c>
      <c r="K41" s="4">
        <v>6</v>
      </c>
      <c r="L41" s="4">
        <v>337.3</v>
      </c>
      <c r="M41" s="84">
        <v>16719.86</v>
      </c>
      <c r="N41" s="16" t="s">
        <v>140</v>
      </c>
    </row>
    <row r="42" spans="1:14" s="13" customFormat="1" ht="15" customHeight="1">
      <c r="A42" s="1">
        <v>31</v>
      </c>
      <c r="B42" s="4" t="s">
        <v>48</v>
      </c>
      <c r="C42" s="21">
        <v>41362</v>
      </c>
      <c r="D42" s="4" t="s">
        <v>49</v>
      </c>
      <c r="E42" s="14">
        <v>28</v>
      </c>
      <c r="F42" s="16">
        <v>273.8</v>
      </c>
      <c r="G42" s="16">
        <v>184.3</v>
      </c>
      <c r="H42" s="16">
        <v>89.5</v>
      </c>
      <c r="I42" s="14">
        <v>7</v>
      </c>
      <c r="J42" s="14">
        <v>5</v>
      </c>
      <c r="K42" s="14">
        <v>2</v>
      </c>
      <c r="L42" s="33">
        <v>346.5</v>
      </c>
      <c r="M42" s="16">
        <v>16928</v>
      </c>
      <c r="N42" s="16" t="s">
        <v>140</v>
      </c>
    </row>
    <row r="43" spans="1:14" s="103" customFormat="1" ht="15" customHeight="1">
      <c r="A43" s="95">
        <v>32</v>
      </c>
      <c r="B43" s="90" t="s">
        <v>193</v>
      </c>
      <c r="C43" s="104">
        <v>41236</v>
      </c>
      <c r="D43" s="92" t="s">
        <v>109</v>
      </c>
      <c r="E43" s="105"/>
      <c r="F43" s="94">
        <v>71.1</v>
      </c>
      <c r="G43" s="94">
        <v>71.1</v>
      </c>
      <c r="H43" s="106"/>
      <c r="I43" s="107">
        <v>1</v>
      </c>
      <c r="J43" s="107">
        <v>1</v>
      </c>
      <c r="K43" s="107"/>
      <c r="L43" s="107">
        <v>71.1</v>
      </c>
      <c r="M43" s="106">
        <v>2971.98</v>
      </c>
      <c r="N43" s="94" t="s">
        <v>140</v>
      </c>
    </row>
    <row r="44" spans="1:14" ht="15">
      <c r="A44" s="17"/>
      <c r="B44" s="52" t="s">
        <v>0</v>
      </c>
      <c r="C44" s="17"/>
      <c r="D44" s="17"/>
      <c r="E44" s="39">
        <f>SUM(E12:E43)</f>
        <v>561</v>
      </c>
      <c r="F44" s="39">
        <f aca="true" t="shared" si="0" ref="F44:M44">SUM(F12:F43)</f>
        <v>6578.600000000001</v>
      </c>
      <c r="G44" s="39">
        <f t="shared" si="0"/>
        <v>3316.5000000000005</v>
      </c>
      <c r="H44" s="39">
        <f t="shared" si="0"/>
        <v>3262.0999999999995</v>
      </c>
      <c r="I44" s="39">
        <f t="shared" si="0"/>
        <v>208</v>
      </c>
      <c r="J44" s="39">
        <f t="shared" si="0"/>
        <v>106</v>
      </c>
      <c r="K44" s="39">
        <f t="shared" si="0"/>
        <v>102</v>
      </c>
      <c r="L44" s="88">
        <f t="shared" si="0"/>
        <v>7864.8</v>
      </c>
      <c r="M44" s="76">
        <f t="shared" si="0"/>
        <v>395372.87</v>
      </c>
      <c r="N44" s="87">
        <f>398000-M44</f>
        <v>2627.1300000000047</v>
      </c>
    </row>
    <row r="45" spans="13:14" ht="12.75">
      <c r="M45" s="109">
        <f>M44+N44</f>
        <v>398000</v>
      </c>
      <c r="N45" s="109"/>
    </row>
  </sheetData>
  <mergeCells count="18">
    <mergeCell ref="N7:N10"/>
    <mergeCell ref="M45:N45"/>
    <mergeCell ref="A4:N4"/>
    <mergeCell ref="A5:N5"/>
    <mergeCell ref="F8:F10"/>
    <mergeCell ref="G8:H9"/>
    <mergeCell ref="I8:I10"/>
    <mergeCell ref="J8:K9"/>
    <mergeCell ref="A3:M3"/>
    <mergeCell ref="D1:N2"/>
    <mergeCell ref="A7:A10"/>
    <mergeCell ref="B7:B10"/>
    <mergeCell ref="C7:D10"/>
    <mergeCell ref="E7:E10"/>
    <mergeCell ref="F7:H7"/>
    <mergeCell ref="I7:K7"/>
    <mergeCell ref="L7:L10"/>
    <mergeCell ref="M7:M10"/>
  </mergeCells>
  <printOptions/>
  <pageMargins left="0.43" right="0.37" top="0.31" bottom="0.24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SheetLayoutView="100" workbookViewId="0" topLeftCell="A1">
      <selection activeCell="C1" sqref="C1:G2"/>
    </sheetView>
  </sheetViews>
  <sheetFormatPr defaultColWidth="9.140625" defaultRowHeight="12.75"/>
  <cols>
    <col min="1" max="1" width="4.421875" style="47" customWidth="1"/>
    <col min="2" max="2" width="29.00390625" style="20" customWidth="1"/>
    <col min="3" max="3" width="11.57421875" style="20" customWidth="1"/>
    <col min="4" max="4" width="7.140625" style="20" customWidth="1"/>
    <col min="5" max="5" width="26.421875" style="20" customWidth="1"/>
    <col min="6" max="6" width="8.57421875" style="47" customWidth="1"/>
    <col min="7" max="7" width="8.00390625" style="47" customWidth="1"/>
  </cols>
  <sheetData>
    <row r="1" spans="3:7" ht="21" customHeight="1">
      <c r="C1" s="121" t="s">
        <v>214</v>
      </c>
      <c r="D1" s="110"/>
      <c r="E1" s="110"/>
      <c r="F1" s="110"/>
      <c r="G1" s="110"/>
    </row>
    <row r="2" spans="3:7" ht="21.75" customHeight="1">
      <c r="C2" s="110"/>
      <c r="D2" s="110"/>
      <c r="E2" s="110"/>
      <c r="F2" s="110"/>
      <c r="G2" s="110"/>
    </row>
    <row r="3" spans="1:7" ht="16.5" customHeight="1">
      <c r="A3" s="136" t="s">
        <v>23</v>
      </c>
      <c r="B3" s="137"/>
      <c r="C3" s="137"/>
      <c r="D3" s="137"/>
      <c r="E3" s="137"/>
      <c r="F3" s="137"/>
      <c r="G3" s="137"/>
    </row>
    <row r="4" spans="1:7" ht="32.25" customHeight="1">
      <c r="A4" s="138" t="s">
        <v>2</v>
      </c>
      <c r="B4" s="138" t="s">
        <v>18</v>
      </c>
      <c r="C4" s="138" t="s">
        <v>10</v>
      </c>
      <c r="D4" s="138"/>
      <c r="E4" s="139" t="s">
        <v>178</v>
      </c>
      <c r="F4" s="139" t="s">
        <v>11</v>
      </c>
      <c r="G4" s="142" t="s">
        <v>4</v>
      </c>
    </row>
    <row r="5" spans="1:7" ht="32.25" customHeight="1">
      <c r="A5" s="138"/>
      <c r="B5" s="138"/>
      <c r="C5" s="138"/>
      <c r="D5" s="138"/>
      <c r="E5" s="140"/>
      <c r="F5" s="140"/>
      <c r="G5" s="143"/>
    </row>
    <row r="6" spans="1:7" ht="43.5" customHeight="1">
      <c r="A6" s="138"/>
      <c r="B6" s="138"/>
      <c r="C6" s="138"/>
      <c r="D6" s="138"/>
      <c r="E6" s="140"/>
      <c r="F6" s="140"/>
      <c r="G6" s="143"/>
    </row>
    <row r="7" spans="1:7" ht="32.25" customHeight="1">
      <c r="A7" s="138"/>
      <c r="B7" s="138"/>
      <c r="C7" s="138"/>
      <c r="D7" s="138"/>
      <c r="E7" s="141"/>
      <c r="F7" s="141"/>
      <c r="G7" s="143"/>
    </row>
    <row r="8" spans="1:7" ht="12.75">
      <c r="A8" s="48">
        <v>1</v>
      </c>
      <c r="B8" s="1">
        <v>2</v>
      </c>
      <c r="C8" s="1">
        <v>3</v>
      </c>
      <c r="D8" s="48">
        <v>4</v>
      </c>
      <c r="E8" s="48">
        <v>5</v>
      </c>
      <c r="F8" s="1">
        <v>6</v>
      </c>
      <c r="G8" s="48">
        <v>7</v>
      </c>
    </row>
    <row r="9" spans="1:7" ht="16.5" customHeight="1">
      <c r="A9" s="62">
        <v>1</v>
      </c>
      <c r="B9" s="37" t="s">
        <v>24</v>
      </c>
      <c r="C9" s="63">
        <v>39793</v>
      </c>
      <c r="D9" s="37" t="s">
        <v>25</v>
      </c>
      <c r="E9" s="57" t="s">
        <v>187</v>
      </c>
      <c r="F9" s="64">
        <v>48.5</v>
      </c>
      <c r="G9" s="40">
        <v>1</v>
      </c>
    </row>
    <row r="10" spans="1:7" ht="16.5" customHeight="1">
      <c r="A10" s="62">
        <v>2</v>
      </c>
      <c r="B10" s="65" t="s">
        <v>26</v>
      </c>
      <c r="C10" s="66">
        <v>40116</v>
      </c>
      <c r="D10" s="67" t="s">
        <v>27</v>
      </c>
      <c r="E10" s="57" t="s">
        <v>187</v>
      </c>
      <c r="F10" s="68">
        <v>37.5</v>
      </c>
      <c r="G10" s="69">
        <v>1</v>
      </c>
    </row>
    <row r="11" spans="1:7" ht="16.5" customHeight="1">
      <c r="A11" s="62">
        <v>3</v>
      </c>
      <c r="B11" s="70" t="s">
        <v>28</v>
      </c>
      <c r="C11" s="63">
        <v>40417</v>
      </c>
      <c r="D11" s="37" t="s">
        <v>29</v>
      </c>
      <c r="E11" s="57" t="s">
        <v>187</v>
      </c>
      <c r="F11" s="64">
        <v>72.5</v>
      </c>
      <c r="G11" s="40">
        <v>1</v>
      </c>
    </row>
    <row r="12" spans="1:7" s="13" customFormat="1" ht="15">
      <c r="A12" s="62">
        <v>4</v>
      </c>
      <c r="B12" s="50" t="s">
        <v>190</v>
      </c>
      <c r="C12" s="54">
        <v>40816</v>
      </c>
      <c r="D12" s="55" t="s">
        <v>31</v>
      </c>
      <c r="E12" s="58" t="s">
        <v>188</v>
      </c>
      <c r="F12" s="80">
        <v>50</v>
      </c>
      <c r="G12" s="81">
        <v>1</v>
      </c>
    </row>
    <row r="13" spans="1:7" ht="16.5" customHeight="1">
      <c r="A13" s="62">
        <v>5</v>
      </c>
      <c r="B13" s="53" t="s">
        <v>52</v>
      </c>
      <c r="C13" s="71">
        <v>41005</v>
      </c>
      <c r="D13" s="72" t="s">
        <v>53</v>
      </c>
      <c r="E13" s="57" t="s">
        <v>187</v>
      </c>
      <c r="F13" s="41">
        <v>422</v>
      </c>
      <c r="G13" s="39">
        <v>13</v>
      </c>
    </row>
    <row r="14" spans="1:7" ht="16.5" customHeight="1">
      <c r="A14" s="62">
        <v>6</v>
      </c>
      <c r="B14" s="38" t="s">
        <v>16</v>
      </c>
      <c r="C14" s="73">
        <v>41138</v>
      </c>
      <c r="D14" s="38" t="s">
        <v>81</v>
      </c>
      <c r="E14" s="59" t="s">
        <v>189</v>
      </c>
      <c r="F14" s="41">
        <v>740.6</v>
      </c>
      <c r="G14" s="39">
        <v>21</v>
      </c>
    </row>
    <row r="15" spans="1:7" ht="15" customHeight="1">
      <c r="A15" s="62">
        <v>7</v>
      </c>
      <c r="B15" s="70" t="s">
        <v>103</v>
      </c>
      <c r="C15" s="43">
        <v>41229</v>
      </c>
      <c r="D15" s="27" t="s">
        <v>104</v>
      </c>
      <c r="E15" s="57" t="s">
        <v>187</v>
      </c>
      <c r="F15" s="16">
        <v>255.3</v>
      </c>
      <c r="G15" s="26">
        <v>11</v>
      </c>
    </row>
    <row r="16" spans="1:7" ht="16.5" customHeight="1">
      <c r="A16" s="62">
        <v>8</v>
      </c>
      <c r="B16" s="70" t="s">
        <v>105</v>
      </c>
      <c r="C16" s="74">
        <v>41229</v>
      </c>
      <c r="D16" s="75" t="s">
        <v>106</v>
      </c>
      <c r="E16" s="57" t="s">
        <v>187</v>
      </c>
      <c r="F16" s="76">
        <v>872.8</v>
      </c>
      <c r="G16" s="77">
        <v>24</v>
      </c>
    </row>
    <row r="17" spans="1:7" ht="16.5" customHeight="1">
      <c r="A17" s="62">
        <v>9</v>
      </c>
      <c r="B17" s="65" t="s">
        <v>107</v>
      </c>
      <c r="C17" s="74">
        <v>41229</v>
      </c>
      <c r="D17" s="75" t="s">
        <v>108</v>
      </c>
      <c r="E17" s="57" t="s">
        <v>187</v>
      </c>
      <c r="F17" s="68">
        <v>373.1</v>
      </c>
      <c r="G17" s="69">
        <v>12</v>
      </c>
    </row>
    <row r="18" spans="1:7" ht="16.5" customHeight="1">
      <c r="A18" s="62">
        <v>10</v>
      </c>
      <c r="B18" s="70" t="s">
        <v>110</v>
      </c>
      <c r="C18" s="74">
        <v>41236</v>
      </c>
      <c r="D18" s="75" t="s">
        <v>111</v>
      </c>
      <c r="E18" s="59" t="s">
        <v>189</v>
      </c>
      <c r="F18" s="76">
        <v>188.3</v>
      </c>
      <c r="G18" s="77">
        <v>6</v>
      </c>
    </row>
    <row r="19" spans="1:7" ht="16.5" customHeight="1">
      <c r="A19" s="62">
        <v>11</v>
      </c>
      <c r="B19" s="70" t="s">
        <v>112</v>
      </c>
      <c r="C19" s="74">
        <v>41236</v>
      </c>
      <c r="D19" s="75" t="s">
        <v>113</v>
      </c>
      <c r="E19" s="57" t="s">
        <v>187</v>
      </c>
      <c r="F19" s="76">
        <v>494</v>
      </c>
      <c r="G19" s="77">
        <v>15</v>
      </c>
    </row>
    <row r="20" spans="1:7" ht="16.5" customHeight="1">
      <c r="A20" s="62">
        <v>12</v>
      </c>
      <c r="B20" s="70" t="s">
        <v>114</v>
      </c>
      <c r="C20" s="74">
        <v>41236</v>
      </c>
      <c r="D20" s="75" t="s">
        <v>115</v>
      </c>
      <c r="E20" s="57" t="s">
        <v>187</v>
      </c>
      <c r="F20" s="76">
        <v>323.4</v>
      </c>
      <c r="G20" s="77">
        <v>8</v>
      </c>
    </row>
    <row r="21" spans="1:7" ht="16.5" customHeight="1">
      <c r="A21" s="62">
        <v>13</v>
      </c>
      <c r="B21" s="70" t="s">
        <v>116</v>
      </c>
      <c r="C21" s="74">
        <v>41236</v>
      </c>
      <c r="D21" s="75" t="s">
        <v>117</v>
      </c>
      <c r="E21" s="57" t="s">
        <v>187</v>
      </c>
      <c r="F21" s="76">
        <v>358.3</v>
      </c>
      <c r="G21" s="77">
        <v>13</v>
      </c>
    </row>
    <row r="22" spans="1:7" ht="16.5" customHeight="1">
      <c r="A22" s="62">
        <v>14</v>
      </c>
      <c r="B22" s="65" t="s">
        <v>118</v>
      </c>
      <c r="C22" s="74">
        <v>41236</v>
      </c>
      <c r="D22" s="75" t="s">
        <v>119</v>
      </c>
      <c r="E22" s="57" t="s">
        <v>187</v>
      </c>
      <c r="F22" s="68">
        <v>463.7</v>
      </c>
      <c r="G22" s="78">
        <v>20</v>
      </c>
    </row>
    <row r="23" spans="1:7" ht="16.5" customHeight="1">
      <c r="A23" s="62">
        <v>15</v>
      </c>
      <c r="B23" s="70" t="s">
        <v>120</v>
      </c>
      <c r="C23" s="74">
        <v>41236</v>
      </c>
      <c r="D23" s="75" t="s">
        <v>121</v>
      </c>
      <c r="E23" s="59" t="s">
        <v>189</v>
      </c>
      <c r="F23" s="76">
        <v>157.3</v>
      </c>
      <c r="G23" s="77">
        <v>4</v>
      </c>
    </row>
    <row r="24" spans="1:7" ht="16.5" customHeight="1">
      <c r="A24" s="62">
        <v>16</v>
      </c>
      <c r="B24" s="53" t="s">
        <v>172</v>
      </c>
      <c r="C24" s="74">
        <v>41268</v>
      </c>
      <c r="D24" s="75" t="s">
        <v>195</v>
      </c>
      <c r="E24" s="59" t="s">
        <v>189</v>
      </c>
      <c r="F24" s="38">
        <v>328</v>
      </c>
      <c r="G24" s="38">
        <v>6</v>
      </c>
    </row>
    <row r="25" spans="1:7" ht="16.5" customHeight="1">
      <c r="A25" s="62">
        <v>17</v>
      </c>
      <c r="B25" s="50" t="s">
        <v>173</v>
      </c>
      <c r="C25" s="74">
        <v>41268</v>
      </c>
      <c r="D25" s="75" t="s">
        <v>196</v>
      </c>
      <c r="E25" s="57" t="s">
        <v>187</v>
      </c>
      <c r="F25" s="49">
        <v>401.7</v>
      </c>
      <c r="G25" s="50">
        <v>9</v>
      </c>
    </row>
    <row r="26" spans="1:7" ht="16.5" customHeight="1">
      <c r="A26" s="62">
        <v>18</v>
      </c>
      <c r="B26" s="53" t="s">
        <v>174</v>
      </c>
      <c r="C26" s="74">
        <v>41268</v>
      </c>
      <c r="D26" s="75" t="s">
        <v>197</v>
      </c>
      <c r="E26" s="57" t="s">
        <v>187</v>
      </c>
      <c r="F26" s="38">
        <v>88</v>
      </c>
      <c r="G26" s="38">
        <v>3</v>
      </c>
    </row>
    <row r="27" spans="1:7" ht="16.5" customHeight="1">
      <c r="A27" s="62">
        <v>19</v>
      </c>
      <c r="B27" s="50" t="s">
        <v>175</v>
      </c>
      <c r="C27" s="74">
        <v>41268</v>
      </c>
      <c r="D27" s="75" t="s">
        <v>198</v>
      </c>
      <c r="E27" s="57" t="s">
        <v>187</v>
      </c>
      <c r="F27" s="49">
        <v>247.9</v>
      </c>
      <c r="G27" s="50">
        <v>9</v>
      </c>
    </row>
    <row r="28" spans="1:7" ht="16.5" customHeight="1">
      <c r="A28" s="62">
        <v>20</v>
      </c>
      <c r="B28" s="50" t="s">
        <v>176</v>
      </c>
      <c r="C28" s="74">
        <v>41268</v>
      </c>
      <c r="D28" s="75" t="s">
        <v>199</v>
      </c>
      <c r="E28" s="57" t="s">
        <v>187</v>
      </c>
      <c r="F28" s="49">
        <v>772.5</v>
      </c>
      <c r="G28" s="50">
        <v>9</v>
      </c>
    </row>
    <row r="29" spans="1:7" ht="16.5" customHeight="1">
      <c r="A29" s="62">
        <v>21</v>
      </c>
      <c r="B29" s="53" t="s">
        <v>177</v>
      </c>
      <c r="C29" s="74">
        <v>41268</v>
      </c>
      <c r="D29" s="75" t="s">
        <v>200</v>
      </c>
      <c r="E29" s="57" t="s">
        <v>187</v>
      </c>
      <c r="F29" s="38">
        <v>212</v>
      </c>
      <c r="G29" s="38">
        <v>4</v>
      </c>
    </row>
    <row r="30" spans="1:7" ht="16.5" customHeight="1">
      <c r="A30" s="62">
        <v>22</v>
      </c>
      <c r="B30" s="39" t="s">
        <v>127</v>
      </c>
      <c r="C30" s="74">
        <v>41306</v>
      </c>
      <c r="D30" s="39" t="s">
        <v>142</v>
      </c>
      <c r="E30" s="59" t="s">
        <v>189</v>
      </c>
      <c r="F30" s="39">
        <v>210.8</v>
      </c>
      <c r="G30" s="39">
        <v>6</v>
      </c>
    </row>
    <row r="31" spans="1:7" ht="16.5" customHeight="1">
      <c r="A31" s="62">
        <v>23</v>
      </c>
      <c r="B31" s="39" t="s">
        <v>128</v>
      </c>
      <c r="C31" s="74">
        <v>41323</v>
      </c>
      <c r="D31" s="39" t="s">
        <v>143</v>
      </c>
      <c r="E31" s="57" t="s">
        <v>187</v>
      </c>
      <c r="F31" s="39">
        <v>466.4</v>
      </c>
      <c r="G31" s="39">
        <v>10</v>
      </c>
    </row>
    <row r="32" spans="1:7" ht="16.5" customHeight="1">
      <c r="A32" s="62">
        <v>24</v>
      </c>
      <c r="B32" s="39" t="s">
        <v>130</v>
      </c>
      <c r="C32" s="74">
        <v>41323</v>
      </c>
      <c r="D32" s="39" t="s">
        <v>145</v>
      </c>
      <c r="E32" s="57" t="s">
        <v>187</v>
      </c>
      <c r="F32" s="39">
        <v>293.7</v>
      </c>
      <c r="G32" s="39">
        <v>7</v>
      </c>
    </row>
    <row r="33" spans="1:7" ht="16.5" customHeight="1">
      <c r="A33" s="62">
        <v>25</v>
      </c>
      <c r="B33" s="39" t="s">
        <v>131</v>
      </c>
      <c r="C33" s="74">
        <v>41323</v>
      </c>
      <c r="D33" s="39" t="s">
        <v>146</v>
      </c>
      <c r="E33" s="57" t="s">
        <v>187</v>
      </c>
      <c r="F33" s="39">
        <v>425</v>
      </c>
      <c r="G33" s="39">
        <v>8</v>
      </c>
    </row>
    <row r="34" spans="1:7" ht="16.5" customHeight="1">
      <c r="A34" s="62">
        <v>26</v>
      </c>
      <c r="B34" s="39" t="s">
        <v>132</v>
      </c>
      <c r="C34" s="74">
        <v>41323</v>
      </c>
      <c r="D34" s="39" t="s">
        <v>147</v>
      </c>
      <c r="E34" s="57" t="s">
        <v>187</v>
      </c>
      <c r="F34" s="39">
        <v>197.1</v>
      </c>
      <c r="G34" s="39">
        <v>5</v>
      </c>
    </row>
    <row r="35" spans="1:7" ht="16.5" customHeight="1">
      <c r="A35" s="62">
        <v>27</v>
      </c>
      <c r="B35" s="38" t="s">
        <v>133</v>
      </c>
      <c r="C35" s="73">
        <v>41323</v>
      </c>
      <c r="D35" s="38" t="s">
        <v>148</v>
      </c>
      <c r="E35" s="57" t="s">
        <v>187</v>
      </c>
      <c r="F35" s="38">
        <v>71.3</v>
      </c>
      <c r="G35" s="38">
        <v>3</v>
      </c>
    </row>
    <row r="36" spans="1:7" ht="16.5" customHeight="1">
      <c r="A36" s="62">
        <v>28</v>
      </c>
      <c r="B36" s="38" t="s">
        <v>134</v>
      </c>
      <c r="C36" s="73">
        <v>41362</v>
      </c>
      <c r="D36" s="38" t="s">
        <v>149</v>
      </c>
      <c r="E36" s="60" t="s">
        <v>189</v>
      </c>
      <c r="F36" s="38">
        <v>258.3</v>
      </c>
      <c r="G36" s="38">
        <v>8</v>
      </c>
    </row>
    <row r="37" spans="1:7" ht="16.5" customHeight="1">
      <c r="A37" s="62">
        <v>29</v>
      </c>
      <c r="B37" s="38" t="s">
        <v>135</v>
      </c>
      <c r="C37" s="73">
        <v>41362</v>
      </c>
      <c r="D37" s="38" t="s">
        <v>150</v>
      </c>
      <c r="E37" s="57" t="s">
        <v>187</v>
      </c>
      <c r="F37" s="38">
        <v>260.9</v>
      </c>
      <c r="G37" s="38">
        <v>9</v>
      </c>
    </row>
    <row r="38" spans="1:7" ht="16.5" customHeight="1">
      <c r="A38" s="62">
        <v>30</v>
      </c>
      <c r="B38" s="38" t="s">
        <v>136</v>
      </c>
      <c r="C38" s="73">
        <v>41362</v>
      </c>
      <c r="D38" s="38" t="s">
        <v>151</v>
      </c>
      <c r="E38" s="57" t="s">
        <v>187</v>
      </c>
      <c r="F38" s="38">
        <v>150.3</v>
      </c>
      <c r="G38" s="38">
        <v>6</v>
      </c>
    </row>
    <row r="39" spans="1:7" ht="16.5" customHeight="1">
      <c r="A39" s="62">
        <v>31</v>
      </c>
      <c r="B39" s="38" t="s">
        <v>137</v>
      </c>
      <c r="C39" s="73">
        <v>41362</v>
      </c>
      <c r="D39" s="38" t="s">
        <v>152</v>
      </c>
      <c r="E39" s="57" t="s">
        <v>187</v>
      </c>
      <c r="F39" s="38">
        <v>83.5</v>
      </c>
      <c r="G39" s="38">
        <v>3</v>
      </c>
    </row>
    <row r="40" spans="1:7" ht="16.5" customHeight="1">
      <c r="A40" s="62">
        <v>32</v>
      </c>
      <c r="B40" s="38" t="s">
        <v>138</v>
      </c>
      <c r="C40" s="73">
        <v>41362</v>
      </c>
      <c r="D40" s="38" t="s">
        <v>153</v>
      </c>
      <c r="E40" s="57" t="s">
        <v>187</v>
      </c>
      <c r="F40" s="38">
        <v>226.1</v>
      </c>
      <c r="G40" s="38">
        <v>7</v>
      </c>
    </row>
    <row r="41" spans="1:7" ht="16.5" customHeight="1">
      <c r="A41" s="62">
        <v>33</v>
      </c>
      <c r="B41" s="38" t="s">
        <v>139</v>
      </c>
      <c r="C41" s="73">
        <v>41383</v>
      </c>
      <c r="D41" s="38" t="s">
        <v>154</v>
      </c>
      <c r="E41" s="57" t="s">
        <v>187</v>
      </c>
      <c r="F41" s="38">
        <v>369.4</v>
      </c>
      <c r="G41" s="38">
        <v>17</v>
      </c>
    </row>
    <row r="42" spans="1:7" ht="16.5" customHeight="1">
      <c r="A42" s="62">
        <v>34</v>
      </c>
      <c r="B42" s="53" t="s">
        <v>161</v>
      </c>
      <c r="C42" s="73">
        <v>41418</v>
      </c>
      <c r="D42" s="38" t="s">
        <v>201</v>
      </c>
      <c r="E42" s="57" t="s">
        <v>187</v>
      </c>
      <c r="F42" s="38">
        <v>407.6</v>
      </c>
      <c r="G42" s="38">
        <v>10</v>
      </c>
    </row>
    <row r="43" spans="1:7" ht="16.5" customHeight="1">
      <c r="A43" s="62">
        <v>35</v>
      </c>
      <c r="B43" s="53" t="s">
        <v>162</v>
      </c>
      <c r="C43" s="73">
        <v>41418</v>
      </c>
      <c r="D43" s="38" t="s">
        <v>202</v>
      </c>
      <c r="E43" s="57" t="s">
        <v>187</v>
      </c>
      <c r="F43" s="38">
        <v>240.3</v>
      </c>
      <c r="G43" s="38">
        <v>7</v>
      </c>
    </row>
    <row r="44" spans="1:7" ht="16.5" customHeight="1">
      <c r="A44" s="62">
        <v>36</v>
      </c>
      <c r="B44" s="53" t="s">
        <v>163</v>
      </c>
      <c r="C44" s="73">
        <v>41418</v>
      </c>
      <c r="D44" s="38" t="s">
        <v>203</v>
      </c>
      <c r="E44" s="57" t="s">
        <v>187</v>
      </c>
      <c r="F44" s="38">
        <v>210.3</v>
      </c>
      <c r="G44" s="38">
        <v>7</v>
      </c>
    </row>
    <row r="45" spans="1:7" ht="16.5" customHeight="1">
      <c r="A45" s="62">
        <v>37</v>
      </c>
      <c r="B45" s="53" t="s">
        <v>164</v>
      </c>
      <c r="C45" s="73">
        <v>41418</v>
      </c>
      <c r="D45" s="38" t="s">
        <v>204</v>
      </c>
      <c r="E45" s="57" t="s">
        <v>187</v>
      </c>
      <c r="F45" s="38">
        <v>283</v>
      </c>
      <c r="G45" s="38">
        <v>12</v>
      </c>
    </row>
    <row r="46" spans="1:7" ht="16.5" customHeight="1">
      <c r="A46" s="62">
        <v>38</v>
      </c>
      <c r="B46" s="53" t="s">
        <v>165</v>
      </c>
      <c r="C46" s="73">
        <v>41418</v>
      </c>
      <c r="D46" s="38" t="s">
        <v>205</v>
      </c>
      <c r="E46" s="57" t="s">
        <v>187</v>
      </c>
      <c r="F46" s="38">
        <v>132</v>
      </c>
      <c r="G46" s="38">
        <v>7</v>
      </c>
    </row>
    <row r="47" spans="1:7" ht="16.5" customHeight="1">
      <c r="A47" s="62">
        <v>39</v>
      </c>
      <c r="B47" s="53" t="s">
        <v>166</v>
      </c>
      <c r="C47" s="73">
        <v>41418</v>
      </c>
      <c r="D47" s="38" t="s">
        <v>206</v>
      </c>
      <c r="E47" s="57" t="s">
        <v>187</v>
      </c>
      <c r="F47" s="38">
        <v>415.6</v>
      </c>
      <c r="G47" s="38">
        <v>8</v>
      </c>
    </row>
    <row r="48" spans="1:7" ht="16.5" customHeight="1">
      <c r="A48" s="62">
        <v>40</v>
      </c>
      <c r="B48" s="53" t="s">
        <v>167</v>
      </c>
      <c r="C48" s="73">
        <v>41418</v>
      </c>
      <c r="D48" s="38" t="s">
        <v>207</v>
      </c>
      <c r="E48" s="57" t="s">
        <v>187</v>
      </c>
      <c r="F48" s="38">
        <v>174.8</v>
      </c>
      <c r="G48" s="38">
        <v>4</v>
      </c>
    </row>
    <row r="49" spans="1:7" ht="16.5" customHeight="1">
      <c r="A49" s="62">
        <v>41</v>
      </c>
      <c r="B49" s="53" t="s">
        <v>168</v>
      </c>
      <c r="C49" s="73">
        <v>41418</v>
      </c>
      <c r="D49" s="38" t="s">
        <v>208</v>
      </c>
      <c r="E49" s="57" t="s">
        <v>187</v>
      </c>
      <c r="F49" s="38">
        <v>167.2</v>
      </c>
      <c r="G49" s="38">
        <v>6</v>
      </c>
    </row>
    <row r="50" spans="1:7" ht="16.5" customHeight="1">
      <c r="A50" s="62">
        <v>42</v>
      </c>
      <c r="B50" s="53" t="s">
        <v>169</v>
      </c>
      <c r="C50" s="73">
        <v>41445</v>
      </c>
      <c r="D50" s="38" t="s">
        <v>209</v>
      </c>
      <c r="E50" s="57" t="s">
        <v>187</v>
      </c>
      <c r="F50" s="38">
        <v>308.7</v>
      </c>
      <c r="G50" s="38">
        <v>8</v>
      </c>
    </row>
    <row r="51" spans="1:7" ht="16.5" customHeight="1">
      <c r="A51" s="62">
        <v>43</v>
      </c>
      <c r="B51" s="53" t="s">
        <v>170</v>
      </c>
      <c r="C51" s="73">
        <v>41445</v>
      </c>
      <c r="D51" s="38" t="s">
        <v>208</v>
      </c>
      <c r="E51" s="57" t="s">
        <v>187</v>
      </c>
      <c r="F51" s="38">
        <v>316</v>
      </c>
      <c r="G51" s="38">
        <v>8</v>
      </c>
    </row>
    <row r="52" spans="1:7" ht="16.5" customHeight="1">
      <c r="A52" s="62">
        <v>44</v>
      </c>
      <c r="B52" s="50" t="s">
        <v>171</v>
      </c>
      <c r="C52" s="73">
        <v>41445</v>
      </c>
      <c r="D52" s="38" t="s">
        <v>210</v>
      </c>
      <c r="E52" s="61" t="s">
        <v>189</v>
      </c>
      <c r="F52" s="50">
        <v>167.8</v>
      </c>
      <c r="G52" s="49">
        <v>5</v>
      </c>
    </row>
    <row r="53" spans="1:7" ht="16.5" customHeight="1">
      <c r="A53" s="62">
        <v>45</v>
      </c>
      <c r="B53" s="53" t="s">
        <v>126</v>
      </c>
      <c r="C53" s="73">
        <v>41445</v>
      </c>
      <c r="D53" s="38" t="s">
        <v>211</v>
      </c>
      <c r="E53" s="57" t="s">
        <v>187</v>
      </c>
      <c r="F53" s="38">
        <v>439.1</v>
      </c>
      <c r="G53" s="38">
        <v>11</v>
      </c>
    </row>
  </sheetData>
  <mergeCells count="8">
    <mergeCell ref="C1:G2"/>
    <mergeCell ref="A3:G3"/>
    <mergeCell ref="A4:A7"/>
    <mergeCell ref="B4:B7"/>
    <mergeCell ref="C4:D7"/>
    <mergeCell ref="F4:F7"/>
    <mergeCell ref="G4:G7"/>
    <mergeCell ref="E4:E7"/>
  </mergeCells>
  <printOptions/>
  <pageMargins left="0.46" right="0.26" top="0.45" bottom="0.4" header="0.22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2013-08-13T08:18:26Z</cp:lastPrinted>
  <dcterms:created xsi:type="dcterms:W3CDTF">1996-10-08T23:32:33Z</dcterms:created>
  <dcterms:modified xsi:type="dcterms:W3CDTF">2013-08-13T08:24:10Z</dcterms:modified>
  <cp:category/>
  <cp:version/>
  <cp:contentType/>
  <cp:contentStatus/>
</cp:coreProperties>
</file>