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<sst xmlns="http://schemas.openxmlformats.org/spreadsheetml/2006/main" count="268" uniqueCount="164">
  <si>
    <t xml:space="preserve">                   к постановлению администрации Города Томска </t>
  </si>
  <si>
    <t xml:space="preserve">"Развитие физической культуры и спорта </t>
  </si>
  <si>
    <t>на территории муниципального образования «Город Томск»</t>
  </si>
  <si>
    <t>на 2012-2016 годы"</t>
  </si>
  <si>
    <t>Управление по делам молодежи, физической культуре и спорту администрации Города Томска</t>
  </si>
  <si>
    <t>№ п/п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</si>
  <si>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</si>
  <si>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</si>
  <si>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</si>
  <si>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</si>
  <si>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</si>
  <si>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Примечание</t>
  </si>
  <si>
    <t>Бюджеты других уровней</t>
  </si>
  <si>
    <t>Внебюджетные источники (ожидаемый)</t>
  </si>
  <si>
    <t>федеральный (ожидаемый)</t>
  </si>
  <si>
    <t>областной (ожидаемый)</t>
  </si>
  <si>
    <t>1.</t>
  </si>
  <si>
    <t>Развитие материально-технической базы  детско-юношеского и массового спорта:</t>
  </si>
  <si>
    <t>2012-2016 годы</t>
  </si>
  <si>
    <t>год</t>
  </si>
  <si>
    <t>1.1.</t>
  </si>
  <si>
    <t xml:space="preserve">Строительство спортивных объектов, в том числе подготовка проектно-сметной документациии: </t>
  </si>
  <si>
    <t>1.1.1.</t>
  </si>
  <si>
    <t>Академпарка - центра спорта и семейного отдыха в г.Томске</t>
  </si>
  <si>
    <t>I</t>
  </si>
  <si>
    <t>2013 год</t>
  </si>
  <si>
    <t>1.1.2.</t>
  </si>
  <si>
    <t xml:space="preserve">Спортивного комплекса из легковозводимых конструкций в пос.Степановка для МБОУ ДОД ДЮСШ зимних видов спорта </t>
  </si>
  <si>
    <t>2014 год</t>
  </si>
  <si>
    <t>1.1.3.</t>
  </si>
  <si>
    <t xml:space="preserve">Спортивного комплекса малых трамплинов для МБОУ ДОД ДЮСШ зимних видов спорта по адресу:г.Томск, ул.Малый трамплин, 4 </t>
  </si>
  <si>
    <t>II</t>
  </si>
  <si>
    <t>1.1.4.</t>
  </si>
  <si>
    <t>Лыжероллерной трассы 5 км  в Академгородке для МБОУ ДОД ДЮСШ зимних видов спорта</t>
  </si>
  <si>
    <t>III</t>
  </si>
  <si>
    <t>2015 год</t>
  </si>
  <si>
    <t>1.1.5.</t>
  </si>
  <si>
    <t>Трассы для сноуборда с бугельным подъемником для МБОУ ДОД ДЮСШ зимних видов спорта</t>
  </si>
  <si>
    <t>1.1.6.</t>
  </si>
  <si>
    <t>Трассы для фристайла с бугельным подъемником для МБОУ ДОД ДЮСШ зимних видов спорта</t>
  </si>
  <si>
    <t>1.1.7.</t>
  </si>
  <si>
    <t>Физкультурно-оздоровительный комплекс по адресу: г.Томск, ул.Иркутский тракт, 105</t>
  </si>
  <si>
    <t>1.1.8.</t>
  </si>
  <si>
    <t xml:space="preserve">Крытого футбольного манежа с исксственным покрытием по адресу: ул.5-ой Армии, 15 </t>
  </si>
  <si>
    <t>1.1.9.</t>
  </si>
  <si>
    <t>Многофункционального спортивного комплекса из легковозводимых конструкций по адресу: ул.К.Маркса, 50 для МОАУ ДОД СДЮСШОР № 3</t>
  </si>
  <si>
    <t>1.1.10.</t>
  </si>
  <si>
    <t>Стадиона для занятий техническими видами спорта МБОУ ДОД ДЮСШ ТВС</t>
  </si>
  <si>
    <t>2016 год</t>
  </si>
  <si>
    <t>1.1.11.</t>
  </si>
  <si>
    <t>Дворец игровых видов спорта по адресу: г.Томск, ул.Сибирская</t>
  </si>
  <si>
    <t>1.1.12.</t>
  </si>
  <si>
    <t>Физкультурно-оздоровительного  комплекса по спортивным единоборствам в г.Томске</t>
  </si>
  <si>
    <t>1.1.13.</t>
  </si>
  <si>
    <t>Многофункциональный ледовый дворец по адресу: г.Томск, ул. Обручева</t>
  </si>
  <si>
    <t>1.1.14.</t>
  </si>
  <si>
    <t>Спортивной трассы для мотоспорта, велоспорта МБОУ ДОД ДЮСШ ТВС</t>
  </si>
  <si>
    <t>1.1.15.</t>
  </si>
  <si>
    <t>Лыжероллерной трассы 1 км  и лыжеролерный круг на стадионе п. Светлый</t>
  </si>
  <si>
    <t>1.1.16.</t>
  </si>
  <si>
    <t>Трассы для сноуборда с подъемником на лыжной базе «Черемушки»</t>
  </si>
  <si>
    <t>1.1.17.</t>
  </si>
  <si>
    <t>Лыжероллерной трассы 3 км в Сосновом бору (л/б «Сосновый бор»)</t>
  </si>
  <si>
    <t>2015-2016   годы</t>
  </si>
  <si>
    <t>1.1.18.</t>
  </si>
  <si>
    <t xml:space="preserve"> 9 спортивных площадок по адресам:
1. с. Дзержинское, ул. Фабричная, 11
2. ул. Б. Хмельницкого, 40 
3. пр. Фрунзе, 135 
4. пер. Юрточный, 8а 
5. ул. Говорова, 34 
6. ул. Кольцевой проезд, 39
7. ул. Пушкина, 54/1 
8. ул. Мичурина, 79/2 
9. ул. Бела Куна, 1 
</t>
  </si>
  <si>
    <t>2012 год</t>
  </si>
  <si>
    <t>1.1.19.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</si>
  <si>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Алтайская, 159, стр.1 (ДЮСШ "Строитель");
4. ул. Тверская, 74а (Школа № 41);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</si>
  <si>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>1.1.19.1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</si>
  <si>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Челюскинцев, 20а (Школа № 15);
4. ул. Никитина, 26 (Школа № 40);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</si>
  <si>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>1.1.20.</t>
  </si>
  <si>
    <t xml:space="preserve">спортивных универсальных многофункциональных площадок круглогодичного использования на территории муниципального образования "Город Томск" (разработка проектно-сметной документации)     </t>
  </si>
  <si>
    <t>1.1.21.</t>
  </si>
  <si>
    <t>1.1.22.</t>
  </si>
  <si>
    <t>Физкультурно-оздоровительный комплекс с универсальным игровым залом в Советском районе г.Томска</t>
  </si>
  <si>
    <t>2015-2016 годы</t>
  </si>
  <si>
    <t>1.1.23.</t>
  </si>
  <si>
    <t>Физкультурно-оздоровительный комплекс с универсальным игровым залом в Кировском районе г.Томска</t>
  </si>
  <si>
    <t>1.1.24.</t>
  </si>
  <si>
    <t>Школьный стадион лицея №7, по адресу: г. Томск, ул. Интернационалистов,12</t>
  </si>
  <si>
    <t>1.1.25.</t>
  </si>
  <si>
    <t xml:space="preserve">Школьный стадион СОШ № 67, по адресу: г. Томск, ул. Иркутский тракт,51/3 </t>
  </si>
  <si>
    <t>1.1.26.</t>
  </si>
  <si>
    <t>1.1.27.</t>
  </si>
  <si>
    <t>Школьный стадион СОШ №40 по адресу:г.Томск, ул. Никитина, 26</t>
  </si>
  <si>
    <t>1.2.</t>
  </si>
  <si>
    <t>Реконструкция спортивных объектов, в том числе подготовка проектно-сметной документациии:</t>
  </si>
  <si>
    <t>1.2.1.</t>
  </si>
  <si>
    <t>1.2.2.</t>
  </si>
  <si>
    <t>2015  год</t>
  </si>
  <si>
    <t>1.2.3.</t>
  </si>
  <si>
    <t>1.2.4.</t>
  </si>
  <si>
    <t>1.2.5.</t>
  </si>
  <si>
    <t>Спортивного павильона стадиона "Восход" МАОУ ДОД ДЮСШ № 17</t>
  </si>
  <si>
    <t>1.2.6.</t>
  </si>
  <si>
    <t>Спортивного комплекса МАОУ ДОД ДЮСШ "Кедр"</t>
  </si>
  <si>
    <t>1.3.</t>
  </si>
  <si>
    <t>Капитальный ремонт спортивных объектов, в том числе подготовка проектно-сметной документации:</t>
  </si>
  <si>
    <t>1.3.1.</t>
  </si>
  <si>
    <t>Кровли, фасада спортивного комплекса "Юность" МОАУ ДОД СДЮСШОР № 3</t>
  </si>
  <si>
    <t>1.3.2.</t>
  </si>
  <si>
    <t>Лыжной базы «Сосновый бор»</t>
  </si>
  <si>
    <t>1.3.3.</t>
  </si>
  <si>
    <t xml:space="preserve">Хоккейного корта МБОУ ДОД ДЮСШ № 4  по адресу: ул. Транспортная, 4/2 </t>
  </si>
  <si>
    <t>1.4.</t>
  </si>
  <si>
    <t>Обеспечение медицинским оборудованием учреждений дополнительного образования спортивного профиля.</t>
  </si>
  <si>
    <t>1.5.</t>
  </si>
  <si>
    <t>Обеспечение видео-аудиоаппаратурой и оргтехникой  учреждений дополнительного образования детей спортивного профиля</t>
  </si>
  <si>
    <t>1.6.</t>
  </si>
  <si>
    <t>Обеспечение компьютерным оборудованием для создания компьютерного класса МБОУ ДОД ДЮСШ № 7</t>
  </si>
  <si>
    <t>1.7.</t>
  </si>
  <si>
    <t>1.8.</t>
  </si>
  <si>
    <t>1.9.</t>
  </si>
  <si>
    <t>Приобретение автобуса для МАУ "ЦСИ"</t>
  </si>
  <si>
    <t>1.10.</t>
  </si>
  <si>
    <t>Приобретение автомобиля «Газель» (пассажирского и грузового) МБОУ ДОД ДЮСШ ТВС</t>
  </si>
  <si>
    <t>1.11.</t>
  </si>
  <si>
    <t>1.12.</t>
  </si>
  <si>
    <t>Проведение комплексного обследования и подготовка заключения о состоянии большого трамплина К-90</t>
  </si>
  <si>
    <t>2.</t>
  </si>
  <si>
    <t>Совершенствование учебно-тренировочного процесса и популяризация спорта на территории города Томска</t>
  </si>
  <si>
    <t>2.1.</t>
  </si>
  <si>
    <t>Обеспечение спортивным инвентарем сборные команды города по видам спорта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</si>
  <si>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</si>
  <si>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</si>
  <si>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</si>
  <si>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</si>
  <si>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</si>
  <si>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</si>
  <si>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</si>
  <si>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</si>
  <si>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</si>
  <si>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</si>
  <si>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</si>
  <si>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</si>
  <si>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3.1.</t>
  </si>
  <si>
    <t>Приобретение авто и мототехники, запасных частей для проведения учебно-тренировочных занятий и соревнований в МБОУ ДОД ДЮСШ ТВС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</si>
  <si>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</si>
  <si>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</si>
  <si>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</si>
  <si>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</si>
  <si>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Приобретение инвентаря и оборудования для учреждений дополнительного образования спортивного профиля</t>
  </si>
  <si>
    <t>Итого</t>
  </si>
  <si>
    <t>2015-2016  годы</t>
  </si>
  <si>
    <t>спортивных универсальных многофункциональных площадок круглогодичного использования на территории муниципального образования «Город Томск»</t>
  </si>
  <si>
    <t xml:space="preserve">Школьный стадион гимназии №1 по Адресу: г.Томск, ул. Нахимова,30 </t>
  </si>
  <si>
    <t>Стадиона на лыжной базе "Метелица" МБОУ ДОД ДЮСШ зимних видов спорта</t>
  </si>
  <si>
    <t xml:space="preserve">Комплекса трамплинов в пос.Степановка: К-60,  К-40 МБОУ ДОД ДЮСШ 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</si>
  <si>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МАОУ ДОД СДЮСШОР № 16</t>
  </si>
  <si>
    <t xml:space="preserve">Пристройки к тиру "Лагерный сад" МАОУ ДОД СДЮСШОР № 16 (Пост № 1) </t>
  </si>
  <si>
    <t>Приобретение ретрака для МБОУ ДОД ДЮСШ зимних видов спорта</t>
  </si>
  <si>
    <t>Приобретение трактора для МАОУ ДОД ДЮСШ № 17</t>
  </si>
  <si>
    <t>Приобретение снегохода «Буран» МБОУ ДОД ДЮСШ зимних видов спорта</t>
  </si>
  <si>
    <t>2015 годы</t>
  </si>
  <si>
    <t xml:space="preserve"> Приложение 3 </t>
  </si>
  <si>
    <t>бюджет муниципального образования «Город Томск»</t>
  </si>
  <si>
    <t>Перечень основных мероприятий муниципальной программы</t>
  </si>
  <si>
    <t xml:space="preserve">2015-2016 годы </t>
  </si>
  <si>
    <t>Обеспечение оргтехникой  и лицензионной программой для подсчета оценки прыжков на лыжах с трамплина для проведения соревнования МБОУ ДОД ДЮСШ зимних видов спорта</t>
  </si>
  <si>
    <t>(название муниципальной программы)</t>
  </si>
  <si>
    <t>(заказчик муниципальной программы)</t>
  </si>
  <si>
    <t>2013-2015 годы</t>
  </si>
  <si>
    <t xml:space="preserve">                от 26.08.2013 № 924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</si>
</sst>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t&quot;р.&quot;#,##0_);\(\t&quot;р.&quot;#,##0\)"/>
    <numFmt numFmtId="165" formatCode="\t&quot;р.&quot;#,##0_);[Red]\(\t&quot;р.&quot;#,##0\)"/>
    <numFmt numFmtId="166" formatCode="\t&quot;р.&quot;#,##0.00_);\(\t&quot;р.&quot;#,##0.00\)"/>
    <numFmt numFmtId="167" formatCode="\t&quot;р.&quot;#,##0.00_);[Red]\(\t&quot;р.&quot;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.0000"/>
  </numFmts>
  <fonts count="24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1" fillId="4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1" fillId="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4" borderId="11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4" fontId="1" fillId="4" borderId="11" xfId="0" applyNumberFormat="1" applyFont="1" applyFill="1" applyBorder="1" applyAlignment="1">
      <alignment horizontal="center" wrapText="1"/>
    </xf>
    <xf numFmtId="4" fontId="1" fillId="4" borderId="13" xfId="0" applyNumberFormat="1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4" fontId="1" fillId="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8.140625" style="0" customWidth="1"/>
    <col min="2" max="2" width="28.421875" style="0" customWidth="1"/>
    <col min="4" max="4" width="11.28125" style="0" customWidth="1"/>
    <col min="5" max="5" width="13.28125" style="0" customWidth="1"/>
    <col min="6" max="6" width="11.140625" style="0" customWidth="1"/>
    <col min="7" max="7" width="13.57421875" style="0" customWidth="1"/>
    <col min="8" max="8" width="12.7109375" style="0" customWidth="1"/>
    <col min="9" max="9" width="10.140625" style="0" customWidth="1"/>
    <col min="10" max="10" width="8.8515625" style="0" customWidth="1"/>
    <col min="11" max="11" width="14.57421875" style="0" customWidth="1"/>
  </cols>
  <sheetData>
    <row r="1" spans="6:12" ht="15.75">
      <c r="F1" s="1"/>
      <c r="G1" s="39"/>
      <c r="H1" s="39"/>
      <c r="I1" s="39" t="s">
        <v>155</v>
      </c>
      <c r="J1" s="40"/>
      <c r="L1" s="1"/>
    </row>
    <row r="2" spans="6:12" ht="15.75">
      <c r="F2" s="1" t="s">
        <v>0</v>
      </c>
      <c r="G2" s="39"/>
      <c r="H2" s="39"/>
      <c r="I2" s="39"/>
      <c r="J2" s="40"/>
      <c r="L2" s="1"/>
    </row>
    <row r="3" spans="6:12" ht="15.75">
      <c r="F3" s="1"/>
      <c r="G3" s="39" t="s">
        <v>163</v>
      </c>
      <c r="H3" s="39"/>
      <c r="I3" s="39"/>
      <c r="J3" s="40"/>
      <c r="L3" s="1"/>
    </row>
    <row r="4" spans="6:12" ht="15.75">
      <c r="F4" s="1"/>
      <c r="G4" s="39"/>
      <c r="H4" s="39"/>
      <c r="I4" s="39"/>
      <c r="J4" s="39"/>
      <c r="K4" s="1"/>
      <c r="L4" s="1"/>
    </row>
    <row r="5" spans="1:10" ht="15.75">
      <c r="A5" s="67" t="s">
        <v>157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5.75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2.75">
      <c r="A8" s="68" t="s">
        <v>160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5.75">
      <c r="A10" s="67" t="s">
        <v>4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2.75">
      <c r="A11" s="68" t="s">
        <v>161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65" t="s">
        <v>5</v>
      </c>
      <c r="B13" s="65" t="s">
        <v>6</v>
      </c>
      <c r="C13" s="65" t="s">
        <v>7</v>
      </c>
      <c r="D13" s="65" t="s">
        <v>8</v>
      </c>
      <c r="E13" s="65" t="s">
        <v>9</v>
      </c>
      <c r="F13" s="65" t="s">
        <v>10</v>
      </c>
      <c r="G13" s="65"/>
      <c r="H13" s="65"/>
      <c r="I13" s="65"/>
      <c r="J13" s="65" t="s">
        <v>11</v>
      </c>
    </row>
    <row r="14" spans="1:10" ht="17.25" customHeight="1">
      <c r="A14" s="65"/>
      <c r="B14" s="65"/>
      <c r="C14" s="65"/>
      <c r="D14" s="65"/>
      <c r="E14" s="65"/>
      <c r="F14" s="65" t="s">
        <v>156</v>
      </c>
      <c r="G14" s="65" t="s">
        <v>12</v>
      </c>
      <c r="H14" s="65"/>
      <c r="I14" s="65" t="s">
        <v>13</v>
      </c>
      <c r="J14" s="65"/>
    </row>
    <row r="15" spans="1:10" ht="19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.75" customHeight="1" hidden="1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62.25" customHeight="1">
      <c r="A17" s="65"/>
      <c r="B17" s="65"/>
      <c r="C17" s="65"/>
      <c r="D17" s="65"/>
      <c r="E17" s="65"/>
      <c r="F17" s="65"/>
      <c r="G17" s="2" t="s">
        <v>14</v>
      </c>
      <c r="H17" s="2" t="s">
        <v>15</v>
      </c>
      <c r="I17" s="65"/>
      <c r="J17" s="65"/>
    </row>
    <row r="18" spans="1:10" ht="69" customHeight="1">
      <c r="A18" s="61" t="s">
        <v>16</v>
      </c>
      <c r="B18" s="63" t="s">
        <v>17</v>
      </c>
      <c r="C18" s="61"/>
      <c r="D18" s="4" t="s">
        <v>18</v>
      </c>
      <c r="E18" s="64">
        <f>SUM(E20+E50+E57+E61+E62+E63+E64+E65+E66+E67+E68+E69)</f>
        <v>2928368.14</v>
      </c>
      <c r="F18" s="64">
        <f>SUM(F20+F50+F57+F61+F62+F63+F64+F65+F66+F67+F68+F69)</f>
        <v>774140.5</v>
      </c>
      <c r="G18" s="64">
        <f>SUM(G20+G50+G57+G61+G62+G63+G64+G65+G66+G67+G68+G69)</f>
        <v>632090</v>
      </c>
      <c r="H18" s="64">
        <f>SUM(H20+H50+H57+H61+H62+H63+H64+H65+H66+H67+H68+H69)</f>
        <v>1516137.64</v>
      </c>
      <c r="I18" s="59">
        <f>SUM(I20+I50+I57+I61+I62+I63+I64+I65+I66+I67+I68+I69)</f>
        <v>6000</v>
      </c>
      <c r="J18" s="61"/>
    </row>
    <row r="19" spans="1:10" ht="15" customHeight="1" hidden="1">
      <c r="A19" s="61"/>
      <c r="B19" s="63"/>
      <c r="C19" s="61"/>
      <c r="D19" s="4" t="s">
        <v>19</v>
      </c>
      <c r="E19" s="64"/>
      <c r="F19" s="64"/>
      <c r="G19" s="64"/>
      <c r="H19" s="64"/>
      <c r="I19" s="60"/>
      <c r="J19" s="61"/>
    </row>
    <row r="20" spans="1:10" ht="69" customHeight="1">
      <c r="A20" s="62" t="s">
        <v>20</v>
      </c>
      <c r="B20" s="63" t="s">
        <v>21</v>
      </c>
      <c r="C20" s="61"/>
      <c r="D20" s="4" t="s">
        <v>18</v>
      </c>
      <c r="E20" s="64">
        <f>E22+E23+E24+E25+E26+E27+E28+E29+E30+E31+E32+E33+E34+E35+E36+E37+E38+E39+E40+E41+E42+E43+E44+E45+E46+E47+E48+E49</f>
        <v>2768244.5</v>
      </c>
      <c r="F20" s="64">
        <f>SUM(F22+F23+F24+F25+F26+F27+F28+F29+F30+F31+F32+F33+F34+F35+F36+F37+F38+F39+F40+F41+F42+F43+F44+F45+F46+F47+F48+F49)</f>
        <v>647450.5</v>
      </c>
      <c r="G20" s="59">
        <f>G22+G23+G24+G25+G26+G27+G28+G29+G30+G31+G32+G33+G34+G35+G36+G37+G38+G39+G40+G41+G42+G43+G44+G45+G46+G47+G48+G49</f>
        <v>632090</v>
      </c>
      <c r="H20" s="64">
        <f>H22+H23+H24+H25+H26+H27+H28+H29+H30+H31+H32+H33+H34+H35+H36+H37+H38+H39+H40+H41+H42+H43+H44+H45+H46+H47+H48+H49</f>
        <v>1482704</v>
      </c>
      <c r="I20" s="59">
        <f>I22+I23+I24+I25+I26+I27+I28+I29+I30+I31+I32+I33+I34+I35+I36+I37+I38+I39+I40+I41+I42+I43+I44+I45+I46+I47+I48+I49</f>
        <v>6000</v>
      </c>
      <c r="J20" s="57"/>
    </row>
    <row r="21" spans="1:10" ht="15" customHeight="1" hidden="1">
      <c r="A21" s="62"/>
      <c r="B21" s="63"/>
      <c r="C21" s="61"/>
      <c r="D21" s="4" t="s">
        <v>19</v>
      </c>
      <c r="E21" s="64"/>
      <c r="F21" s="64"/>
      <c r="G21" s="60"/>
      <c r="H21" s="64"/>
      <c r="I21" s="60"/>
      <c r="J21" s="58"/>
    </row>
    <row r="22" spans="1:10" ht="48" customHeight="1">
      <c r="A22" s="5" t="s">
        <v>22</v>
      </c>
      <c r="B22" s="6" t="s">
        <v>23</v>
      </c>
      <c r="C22" s="5" t="s">
        <v>24</v>
      </c>
      <c r="D22" s="5" t="s">
        <v>35</v>
      </c>
      <c r="E22" s="43">
        <v>20000</v>
      </c>
      <c r="F22" s="43"/>
      <c r="G22" s="43"/>
      <c r="H22" s="43">
        <v>20000</v>
      </c>
      <c r="I22" s="43"/>
      <c r="J22" s="7"/>
    </row>
    <row r="23" spans="1:10" ht="77.25" customHeight="1">
      <c r="A23" s="8" t="s">
        <v>26</v>
      </c>
      <c r="B23" s="9" t="s">
        <v>27</v>
      </c>
      <c r="C23" s="8" t="s">
        <v>24</v>
      </c>
      <c r="D23" s="8" t="s">
        <v>35</v>
      </c>
      <c r="E23" s="44">
        <v>6000</v>
      </c>
      <c r="F23" s="44"/>
      <c r="G23" s="44"/>
      <c r="H23" s="44"/>
      <c r="I23" s="44">
        <v>6000</v>
      </c>
      <c r="J23" s="10"/>
    </row>
    <row r="24" spans="1:10" ht="75.75" customHeight="1">
      <c r="A24" s="2" t="s">
        <v>29</v>
      </c>
      <c r="B24" s="11" t="s">
        <v>30</v>
      </c>
      <c r="C24" s="2" t="s">
        <v>31</v>
      </c>
      <c r="D24" s="2" t="s">
        <v>76</v>
      </c>
      <c r="E24" s="45">
        <v>170000</v>
      </c>
      <c r="F24" s="45">
        <v>42500</v>
      </c>
      <c r="G24" s="45"/>
      <c r="H24" s="45">
        <v>127500</v>
      </c>
      <c r="I24" s="45"/>
      <c r="J24" s="12"/>
    </row>
    <row r="25" spans="1:10" ht="64.5" customHeight="1">
      <c r="A25" s="2" t="s">
        <v>32</v>
      </c>
      <c r="B25" s="11" t="s">
        <v>33</v>
      </c>
      <c r="C25" s="2" t="s">
        <v>34</v>
      </c>
      <c r="D25" s="2" t="s">
        <v>35</v>
      </c>
      <c r="E25" s="45">
        <v>20000</v>
      </c>
      <c r="F25" s="45">
        <v>5000</v>
      </c>
      <c r="G25" s="45">
        <v>15000</v>
      </c>
      <c r="H25" s="45"/>
      <c r="I25" s="45"/>
      <c r="J25" s="12"/>
    </row>
    <row r="26" spans="1:10" ht="61.5" customHeight="1">
      <c r="A26" s="2" t="s">
        <v>36</v>
      </c>
      <c r="B26" s="11" t="s">
        <v>37</v>
      </c>
      <c r="C26" s="2" t="s">
        <v>34</v>
      </c>
      <c r="D26" s="2" t="s">
        <v>35</v>
      </c>
      <c r="E26" s="45">
        <v>2200</v>
      </c>
      <c r="F26" s="45">
        <v>2200</v>
      </c>
      <c r="G26" s="45"/>
      <c r="H26" s="45"/>
      <c r="I26" s="45"/>
      <c r="J26" s="12"/>
    </row>
    <row r="27" spans="1:10" ht="57.75" customHeight="1">
      <c r="A27" s="2" t="s">
        <v>38</v>
      </c>
      <c r="B27" s="13" t="s">
        <v>39</v>
      </c>
      <c r="C27" s="14" t="s">
        <v>34</v>
      </c>
      <c r="D27" s="14" t="s">
        <v>35</v>
      </c>
      <c r="E27" s="46">
        <v>2200</v>
      </c>
      <c r="F27" s="46">
        <v>2200</v>
      </c>
      <c r="G27" s="46"/>
      <c r="H27" s="46"/>
      <c r="I27" s="45"/>
      <c r="J27" s="12"/>
    </row>
    <row r="28" spans="1:10" ht="68.25" customHeight="1">
      <c r="A28" s="8" t="s">
        <v>40</v>
      </c>
      <c r="B28" s="9" t="s">
        <v>41</v>
      </c>
      <c r="C28" s="8" t="s">
        <v>34</v>
      </c>
      <c r="D28" s="8" t="s">
        <v>76</v>
      </c>
      <c r="E28" s="44">
        <v>105900</v>
      </c>
      <c r="F28" s="44">
        <v>27150</v>
      </c>
      <c r="G28" s="44"/>
      <c r="H28" s="44">
        <v>78750</v>
      </c>
      <c r="I28" s="44"/>
      <c r="J28" s="10"/>
    </row>
    <row r="29" spans="1:10" ht="51" customHeight="1">
      <c r="A29" s="8" t="s">
        <v>42</v>
      </c>
      <c r="B29" s="9" t="s">
        <v>43</v>
      </c>
      <c r="C29" s="8" t="s">
        <v>24</v>
      </c>
      <c r="D29" s="8" t="s">
        <v>162</v>
      </c>
      <c r="E29" s="44">
        <v>763982</v>
      </c>
      <c r="F29" s="44">
        <v>51348</v>
      </c>
      <c r="G29" s="44">
        <v>617090</v>
      </c>
      <c r="H29" s="43">
        <v>95544</v>
      </c>
      <c r="I29" s="47"/>
      <c r="J29" s="10"/>
    </row>
    <row r="30" spans="1:10" ht="88.5" customHeight="1">
      <c r="A30" s="2" t="s">
        <v>44</v>
      </c>
      <c r="B30" s="11" t="s">
        <v>45</v>
      </c>
      <c r="C30" s="2" t="s">
        <v>34</v>
      </c>
      <c r="D30" s="2" t="s">
        <v>35</v>
      </c>
      <c r="E30" s="45">
        <f>F30+H30</f>
        <v>100760</v>
      </c>
      <c r="F30" s="45">
        <v>25100</v>
      </c>
      <c r="G30" s="45"/>
      <c r="H30" s="45">
        <v>75660</v>
      </c>
      <c r="I30" s="45"/>
      <c r="J30" s="12"/>
    </row>
    <row r="31" spans="1:10" ht="59.25" customHeight="1">
      <c r="A31" s="2" t="s">
        <v>46</v>
      </c>
      <c r="B31" s="11" t="s">
        <v>47</v>
      </c>
      <c r="C31" s="2" t="s">
        <v>34</v>
      </c>
      <c r="D31" s="2" t="s">
        <v>48</v>
      </c>
      <c r="E31" s="45">
        <v>10000</v>
      </c>
      <c r="F31" s="45">
        <v>2500</v>
      </c>
      <c r="G31" s="45"/>
      <c r="H31" s="45">
        <v>7500</v>
      </c>
      <c r="I31" s="45"/>
      <c r="J31" s="12"/>
    </row>
    <row r="32" spans="1:10" ht="51.75" customHeight="1">
      <c r="A32" s="2" t="s">
        <v>49</v>
      </c>
      <c r="B32" s="6" t="s">
        <v>50</v>
      </c>
      <c r="C32" s="5" t="s">
        <v>34</v>
      </c>
      <c r="D32" s="5" t="s">
        <v>144</v>
      </c>
      <c r="E32" s="43">
        <v>426000</v>
      </c>
      <c r="F32" s="43">
        <v>111750</v>
      </c>
      <c r="G32" s="43"/>
      <c r="H32" s="43">
        <v>314250</v>
      </c>
      <c r="I32" s="45"/>
      <c r="J32" s="2"/>
    </row>
    <row r="33" spans="1:10" ht="62.25" customHeight="1">
      <c r="A33" s="15" t="s">
        <v>51</v>
      </c>
      <c r="B33" s="6" t="s">
        <v>52</v>
      </c>
      <c r="C33" s="5" t="s">
        <v>24</v>
      </c>
      <c r="D33" s="5" t="s">
        <v>76</v>
      </c>
      <c r="E33" s="43">
        <v>108300</v>
      </c>
      <c r="F33" s="43">
        <v>26550</v>
      </c>
      <c r="G33" s="43"/>
      <c r="H33" s="43">
        <v>81750</v>
      </c>
      <c r="I33" s="43"/>
      <c r="J33" s="16"/>
    </row>
    <row r="34" spans="1:10" ht="57" customHeight="1">
      <c r="A34" s="15" t="s">
        <v>53</v>
      </c>
      <c r="B34" s="6" t="s">
        <v>54</v>
      </c>
      <c r="C34" s="5" t="s">
        <v>34</v>
      </c>
      <c r="D34" s="5" t="s">
        <v>76</v>
      </c>
      <c r="E34" s="43">
        <v>682000</v>
      </c>
      <c r="F34" s="43">
        <v>175750</v>
      </c>
      <c r="G34" s="43"/>
      <c r="H34" s="43">
        <v>506250</v>
      </c>
      <c r="I34" s="43"/>
      <c r="J34" s="16"/>
    </row>
    <row r="35" spans="1:10" ht="62.25" customHeight="1">
      <c r="A35" s="15" t="s">
        <v>55</v>
      </c>
      <c r="B35" s="11" t="s">
        <v>56</v>
      </c>
      <c r="C35" s="2" t="s">
        <v>34</v>
      </c>
      <c r="D35" s="2" t="s">
        <v>35</v>
      </c>
      <c r="E35" s="45">
        <v>10000</v>
      </c>
      <c r="F35" s="45">
        <v>2500</v>
      </c>
      <c r="G35" s="45"/>
      <c r="H35" s="45">
        <v>7500</v>
      </c>
      <c r="I35" s="43"/>
      <c r="J35" s="16"/>
    </row>
    <row r="36" spans="1:10" ht="58.5" customHeight="1">
      <c r="A36" s="2" t="s">
        <v>57</v>
      </c>
      <c r="B36" s="11" t="s">
        <v>58</v>
      </c>
      <c r="C36" s="2" t="s">
        <v>31</v>
      </c>
      <c r="D36" s="2" t="s">
        <v>35</v>
      </c>
      <c r="E36" s="45">
        <v>10000</v>
      </c>
      <c r="F36" s="45">
        <v>10000</v>
      </c>
      <c r="G36" s="48"/>
      <c r="H36" s="48"/>
      <c r="I36" s="45"/>
      <c r="J36" s="12"/>
    </row>
    <row r="37" spans="1:10" ht="46.5" customHeight="1">
      <c r="A37" s="2" t="s">
        <v>59</v>
      </c>
      <c r="B37" s="11" t="s">
        <v>60</v>
      </c>
      <c r="C37" s="2" t="s">
        <v>34</v>
      </c>
      <c r="D37" s="2" t="s">
        <v>48</v>
      </c>
      <c r="E37" s="45">
        <v>15000</v>
      </c>
      <c r="F37" s="45">
        <v>15000</v>
      </c>
      <c r="G37" s="45"/>
      <c r="H37" s="45"/>
      <c r="I37" s="45"/>
      <c r="J37" s="12"/>
    </row>
    <row r="38" spans="1:10" ht="57.75" customHeight="1">
      <c r="A38" s="2" t="s">
        <v>61</v>
      </c>
      <c r="B38" s="11" t="s">
        <v>62</v>
      </c>
      <c r="C38" s="2" t="s">
        <v>31</v>
      </c>
      <c r="D38" s="2" t="s">
        <v>63</v>
      </c>
      <c r="E38" s="45">
        <v>30000</v>
      </c>
      <c r="F38" s="45">
        <v>30000</v>
      </c>
      <c r="G38" s="45"/>
      <c r="H38" s="45"/>
      <c r="I38" s="45"/>
      <c r="J38" s="12"/>
    </row>
    <row r="39" spans="1:10" ht="198.75" customHeight="1">
      <c r="A39" s="2" t="s">
        <v>64</v>
      </c>
      <c r="B39" s="6" t="s">
        <v>65</v>
      </c>
      <c r="C39" s="17" t="s">
        <v>24</v>
      </c>
      <c r="D39" s="17" t="s">
        <v>66</v>
      </c>
      <c r="E39" s="49">
        <v>19902.5</v>
      </c>
      <c r="F39" s="49">
        <v>19902.5</v>
      </c>
      <c r="G39" s="49"/>
      <c r="H39" s="45"/>
      <c r="I39" s="45"/>
      <c r="J39" s="12"/>
    </row>
    <row r="40" spans="1:10" s="19" customFormat="1" ht="280.5" customHeight="1">
      <c r="A40" s="5" t="s">
        <v>67</v>
      </c>
      <c r="B40" s="18" t="s">
        <v>68</v>
      </c>
      <c r="C40" s="17" t="s">
        <v>24</v>
      </c>
      <c r="D40" s="17" t="s">
        <v>66</v>
      </c>
      <c r="E40" s="49">
        <v>500</v>
      </c>
      <c r="F40" s="49">
        <v>500</v>
      </c>
      <c r="G40" s="49"/>
      <c r="H40" s="49"/>
      <c r="I40" s="43"/>
      <c r="J40" s="16"/>
    </row>
    <row r="41" spans="1:10" s="19" customFormat="1" ht="286.5" customHeight="1">
      <c r="A41" s="5" t="s">
        <v>69</v>
      </c>
      <c r="B41" s="18" t="s">
        <v>70</v>
      </c>
      <c r="C41" s="17" t="s">
        <v>24</v>
      </c>
      <c r="D41" s="17" t="s">
        <v>25</v>
      </c>
      <c r="E41" s="49">
        <v>17000</v>
      </c>
      <c r="F41" s="49">
        <v>17000</v>
      </c>
      <c r="G41" s="49"/>
      <c r="H41" s="49"/>
      <c r="I41" s="43"/>
      <c r="J41" s="16"/>
    </row>
    <row r="42" spans="1:10" s="19" customFormat="1" ht="97.5" customHeight="1">
      <c r="A42" s="20" t="s">
        <v>71</v>
      </c>
      <c r="B42" s="21" t="s">
        <v>72</v>
      </c>
      <c r="C42" s="17" t="s">
        <v>24</v>
      </c>
      <c r="D42" s="17" t="s">
        <v>25</v>
      </c>
      <c r="E42" s="49">
        <v>500</v>
      </c>
      <c r="F42" s="49">
        <v>500</v>
      </c>
      <c r="G42" s="49"/>
      <c r="H42" s="49"/>
      <c r="I42" s="43"/>
      <c r="J42" s="16"/>
    </row>
    <row r="43" spans="1:10" s="19" customFormat="1" ht="97.5" customHeight="1">
      <c r="A43" s="5" t="s">
        <v>73</v>
      </c>
      <c r="B43" s="22" t="s">
        <v>145</v>
      </c>
      <c r="C43" s="17" t="s">
        <v>24</v>
      </c>
      <c r="D43" s="17" t="s">
        <v>28</v>
      </c>
      <c r="E43" s="49">
        <v>20000</v>
      </c>
      <c r="F43" s="49">
        <v>20000</v>
      </c>
      <c r="G43" s="49"/>
      <c r="H43" s="49"/>
      <c r="I43" s="43"/>
      <c r="J43" s="16"/>
    </row>
    <row r="44" spans="1:10" s="19" customFormat="1" ht="81" customHeight="1">
      <c r="A44" s="2" t="s">
        <v>74</v>
      </c>
      <c r="B44" s="23" t="s">
        <v>75</v>
      </c>
      <c r="C44" s="14" t="s">
        <v>31</v>
      </c>
      <c r="D44" s="14" t="s">
        <v>76</v>
      </c>
      <c r="E44" s="46">
        <v>90000</v>
      </c>
      <c r="F44" s="46">
        <v>24000</v>
      </c>
      <c r="G44" s="46"/>
      <c r="H44" s="46">
        <v>66000</v>
      </c>
      <c r="I44" s="43"/>
      <c r="J44" s="16"/>
    </row>
    <row r="45" spans="1:10" ht="77.25" customHeight="1">
      <c r="A45" s="2" t="s">
        <v>77</v>
      </c>
      <c r="B45" s="11" t="s">
        <v>78</v>
      </c>
      <c r="C45" s="2" t="s">
        <v>31</v>
      </c>
      <c r="D45" s="2" t="s">
        <v>76</v>
      </c>
      <c r="E45" s="45">
        <v>90000</v>
      </c>
      <c r="F45" s="45">
        <v>24000</v>
      </c>
      <c r="G45" s="45"/>
      <c r="H45" s="45">
        <v>66000</v>
      </c>
      <c r="I45" s="48"/>
      <c r="J45" s="24"/>
    </row>
    <row r="46" spans="1:10" ht="58.5" customHeight="1">
      <c r="A46" s="2" t="s">
        <v>79</v>
      </c>
      <c r="B46" s="38" t="s">
        <v>80</v>
      </c>
      <c r="C46" s="36" t="s">
        <v>31</v>
      </c>
      <c r="D46" s="2" t="s">
        <v>35</v>
      </c>
      <c r="E46" s="45">
        <v>12000</v>
      </c>
      <c r="F46" s="45">
        <v>3000</v>
      </c>
      <c r="G46" s="45"/>
      <c r="H46" s="45">
        <v>9000</v>
      </c>
      <c r="I46" s="48"/>
      <c r="J46" s="24"/>
    </row>
    <row r="47" spans="1:10" ht="68.25" customHeight="1">
      <c r="A47" s="2" t="s">
        <v>81</v>
      </c>
      <c r="B47" s="38" t="s">
        <v>146</v>
      </c>
      <c r="C47" s="36" t="s">
        <v>31</v>
      </c>
      <c r="D47" s="2" t="s">
        <v>35</v>
      </c>
      <c r="E47" s="45">
        <v>12000</v>
      </c>
      <c r="F47" s="45">
        <v>3000</v>
      </c>
      <c r="G47" s="45"/>
      <c r="H47" s="45">
        <v>9000</v>
      </c>
      <c r="I47" s="48"/>
      <c r="J47" s="24"/>
    </row>
    <row r="48" spans="1:10" ht="64.5" customHeight="1">
      <c r="A48" s="2" t="s">
        <v>83</v>
      </c>
      <c r="B48" s="38" t="s">
        <v>82</v>
      </c>
      <c r="C48" s="36" t="s">
        <v>34</v>
      </c>
      <c r="D48" s="2" t="s">
        <v>48</v>
      </c>
      <c r="E48" s="45">
        <v>12000</v>
      </c>
      <c r="F48" s="45">
        <v>3000</v>
      </c>
      <c r="G48" s="45"/>
      <c r="H48" s="45">
        <v>9000</v>
      </c>
      <c r="I48" s="48"/>
      <c r="J48" s="24"/>
    </row>
    <row r="49" spans="1:10" ht="51" customHeight="1">
      <c r="A49" s="2" t="s">
        <v>84</v>
      </c>
      <c r="B49" s="38" t="s">
        <v>85</v>
      </c>
      <c r="C49" s="36" t="s">
        <v>34</v>
      </c>
      <c r="D49" s="2" t="s">
        <v>48</v>
      </c>
      <c r="E49" s="45">
        <v>12000</v>
      </c>
      <c r="F49" s="45">
        <v>3000</v>
      </c>
      <c r="G49" s="45"/>
      <c r="H49" s="45">
        <v>9000</v>
      </c>
      <c r="I49" s="48"/>
      <c r="J49" s="24"/>
    </row>
    <row r="50" spans="1:10" ht="72" customHeight="1">
      <c r="A50" s="35" t="s">
        <v>86</v>
      </c>
      <c r="B50" s="37" t="s">
        <v>87</v>
      </c>
      <c r="C50" s="4" t="s">
        <v>24</v>
      </c>
      <c r="D50" s="4" t="s">
        <v>158</v>
      </c>
      <c r="E50" s="42">
        <f>SUM(E51+E52+E53+E54+E55+E56)</f>
        <v>119318.64</v>
      </c>
      <c r="F50" s="42">
        <f>SUM(F51+F52+F53+F54+F55+F56)</f>
        <v>85885</v>
      </c>
      <c r="G50" s="42">
        <f>SUM(G51+G52+G53+G54+G55+G56)</f>
        <v>0</v>
      </c>
      <c r="H50" s="42">
        <f>SUM(H51+H52+H53+H54+H55+H56)</f>
        <v>33433.64</v>
      </c>
      <c r="I50" s="42"/>
      <c r="J50" s="4"/>
    </row>
    <row r="51" spans="1:10" s="19" customFormat="1" ht="60" customHeight="1">
      <c r="A51" s="5" t="s">
        <v>88</v>
      </c>
      <c r="B51" s="6" t="s">
        <v>148</v>
      </c>
      <c r="C51" s="5" t="s">
        <v>24</v>
      </c>
      <c r="D51" s="5" t="s">
        <v>35</v>
      </c>
      <c r="E51" s="43">
        <v>39000</v>
      </c>
      <c r="F51" s="43">
        <v>15000</v>
      </c>
      <c r="G51" s="43"/>
      <c r="H51" s="43">
        <v>24000</v>
      </c>
      <c r="I51" s="43"/>
      <c r="J51" s="16"/>
    </row>
    <row r="52" spans="1:10" ht="120.75" customHeight="1">
      <c r="A52" s="2" t="s">
        <v>89</v>
      </c>
      <c r="B52" s="11" t="s">
        <v>149</v>
      </c>
      <c r="C52" s="2" t="s">
        <v>34</v>
      </c>
      <c r="D52" s="2" t="s">
        <v>90</v>
      </c>
      <c r="E52" s="45">
        <v>17185</v>
      </c>
      <c r="F52" s="45">
        <v>11185</v>
      </c>
      <c r="G52" s="45"/>
      <c r="H52" s="45">
        <v>6000</v>
      </c>
      <c r="I52" s="45"/>
      <c r="J52" s="12"/>
    </row>
    <row r="53" spans="1:10" s="19" customFormat="1" ht="51.75" customHeight="1">
      <c r="A53" s="2" t="s">
        <v>91</v>
      </c>
      <c r="B53" s="11" t="s">
        <v>147</v>
      </c>
      <c r="C53" s="2" t="s">
        <v>34</v>
      </c>
      <c r="D53" s="2" t="s">
        <v>35</v>
      </c>
      <c r="E53" s="45">
        <v>12200</v>
      </c>
      <c r="F53" s="45">
        <v>12200</v>
      </c>
      <c r="G53" s="50"/>
      <c r="H53" s="50"/>
      <c r="I53" s="45"/>
      <c r="J53" s="12"/>
    </row>
    <row r="54" spans="1:10" ht="48" customHeight="1">
      <c r="A54" s="2" t="s">
        <v>92</v>
      </c>
      <c r="B54" s="11" t="s">
        <v>150</v>
      </c>
      <c r="C54" s="2" t="s">
        <v>34</v>
      </c>
      <c r="D54" s="2" t="s">
        <v>76</v>
      </c>
      <c r="E54" s="45">
        <v>10933.64</v>
      </c>
      <c r="F54" s="45">
        <v>7500</v>
      </c>
      <c r="G54" s="45"/>
      <c r="H54" s="45">
        <v>3433.64</v>
      </c>
      <c r="I54" s="45"/>
      <c r="J54" s="12"/>
    </row>
    <row r="55" spans="1:10" ht="43.5" customHeight="1">
      <c r="A55" s="2" t="s">
        <v>93</v>
      </c>
      <c r="B55" s="6" t="s">
        <v>94</v>
      </c>
      <c r="C55" s="25" t="s">
        <v>24</v>
      </c>
      <c r="D55" s="25" t="s">
        <v>35</v>
      </c>
      <c r="E55" s="51">
        <v>30000</v>
      </c>
      <c r="F55" s="51">
        <v>30000</v>
      </c>
      <c r="G55" s="45"/>
      <c r="H55" s="45"/>
      <c r="I55" s="48"/>
      <c r="J55" s="24"/>
    </row>
    <row r="56" spans="1:10" ht="53.25" customHeight="1">
      <c r="A56" s="2" t="s">
        <v>95</v>
      </c>
      <c r="B56" s="6" t="s">
        <v>96</v>
      </c>
      <c r="C56" s="25" t="s">
        <v>24</v>
      </c>
      <c r="D56" s="41" t="s">
        <v>35</v>
      </c>
      <c r="E56" s="52">
        <v>10000</v>
      </c>
      <c r="F56" s="52">
        <v>10000</v>
      </c>
      <c r="G56" s="48"/>
      <c r="H56" s="48"/>
      <c r="I56" s="45"/>
      <c r="J56" s="12"/>
    </row>
    <row r="57" spans="1:10" ht="78" customHeight="1">
      <c r="A57" s="4" t="s">
        <v>97</v>
      </c>
      <c r="B57" s="3" t="s">
        <v>98</v>
      </c>
      <c r="C57" s="26"/>
      <c r="D57" s="4" t="s">
        <v>76</v>
      </c>
      <c r="E57" s="42">
        <f>SUM(E58+E59+E60)</f>
        <v>12225</v>
      </c>
      <c r="F57" s="42">
        <f>SUM(F58+F59+F60)</f>
        <v>12225</v>
      </c>
      <c r="G57" s="42"/>
      <c r="H57" s="42"/>
      <c r="I57" s="42"/>
      <c r="J57" s="27"/>
    </row>
    <row r="58" spans="1:10" ht="57.75" customHeight="1">
      <c r="A58" s="5" t="s">
        <v>99</v>
      </c>
      <c r="B58" s="11" t="s">
        <v>100</v>
      </c>
      <c r="C58" s="25" t="s">
        <v>31</v>
      </c>
      <c r="D58" s="2" t="s">
        <v>35</v>
      </c>
      <c r="E58" s="45">
        <v>3725</v>
      </c>
      <c r="F58" s="45">
        <v>3725</v>
      </c>
      <c r="G58" s="48"/>
      <c r="H58" s="48"/>
      <c r="I58" s="48"/>
      <c r="J58" s="24"/>
    </row>
    <row r="59" spans="1:10" ht="42.75" customHeight="1">
      <c r="A59" s="2" t="s">
        <v>101</v>
      </c>
      <c r="B59" s="11" t="s">
        <v>102</v>
      </c>
      <c r="C59" s="25" t="s">
        <v>34</v>
      </c>
      <c r="D59" s="2" t="s">
        <v>76</v>
      </c>
      <c r="E59" s="45">
        <v>6000</v>
      </c>
      <c r="F59" s="45">
        <v>6000</v>
      </c>
      <c r="G59" s="48"/>
      <c r="H59" s="48"/>
      <c r="I59" s="45"/>
      <c r="J59" s="12"/>
    </row>
    <row r="60" spans="1:10" s="19" customFormat="1" ht="58.5" customHeight="1">
      <c r="A60" s="5" t="s">
        <v>103</v>
      </c>
      <c r="B60" s="11" t="s">
        <v>104</v>
      </c>
      <c r="C60" s="25" t="s">
        <v>34</v>
      </c>
      <c r="D60" s="2" t="s">
        <v>48</v>
      </c>
      <c r="E60" s="45">
        <v>2500</v>
      </c>
      <c r="F60" s="45">
        <v>2500</v>
      </c>
      <c r="G60" s="50"/>
      <c r="H60" s="50"/>
      <c r="I60" s="53"/>
      <c r="J60" s="28"/>
    </row>
    <row r="61" spans="1:10" ht="77.25" customHeight="1">
      <c r="A61" s="5" t="s">
        <v>105</v>
      </c>
      <c r="B61" s="11" t="s">
        <v>106</v>
      </c>
      <c r="C61" s="25" t="s">
        <v>31</v>
      </c>
      <c r="D61" s="2" t="s">
        <v>76</v>
      </c>
      <c r="E61" s="45">
        <v>1200</v>
      </c>
      <c r="F61" s="45">
        <v>1200</v>
      </c>
      <c r="G61" s="51"/>
      <c r="H61" s="51"/>
      <c r="I61" s="51"/>
      <c r="J61" s="29"/>
    </row>
    <row r="62" spans="1:10" ht="78.75" customHeight="1">
      <c r="A62" s="2" t="s">
        <v>107</v>
      </c>
      <c r="B62" s="11" t="s">
        <v>108</v>
      </c>
      <c r="C62" s="25" t="s">
        <v>34</v>
      </c>
      <c r="D62" s="2" t="s">
        <v>76</v>
      </c>
      <c r="E62" s="45">
        <v>2500</v>
      </c>
      <c r="F62" s="45">
        <v>2500</v>
      </c>
      <c r="G62" s="51"/>
      <c r="H62" s="51"/>
      <c r="I62" s="51"/>
      <c r="J62" s="29"/>
    </row>
    <row r="63" spans="1:10" ht="68.25" customHeight="1">
      <c r="A63" s="2" t="s">
        <v>109</v>
      </c>
      <c r="B63" s="11" t="s">
        <v>110</v>
      </c>
      <c r="C63" s="25" t="s">
        <v>24</v>
      </c>
      <c r="D63" s="2" t="s">
        <v>35</v>
      </c>
      <c r="E63" s="45">
        <v>500</v>
      </c>
      <c r="F63" s="45">
        <v>500</v>
      </c>
      <c r="G63" s="51"/>
      <c r="H63" s="51"/>
      <c r="I63" s="51"/>
      <c r="J63" s="29"/>
    </row>
    <row r="64" spans="1:10" ht="51" customHeight="1">
      <c r="A64" s="2" t="s">
        <v>111</v>
      </c>
      <c r="B64" s="11" t="s">
        <v>151</v>
      </c>
      <c r="C64" s="25" t="s">
        <v>34</v>
      </c>
      <c r="D64" s="2" t="s">
        <v>76</v>
      </c>
      <c r="E64" s="45">
        <v>14000</v>
      </c>
      <c r="F64" s="45">
        <v>14000</v>
      </c>
      <c r="G64" s="51"/>
      <c r="H64" s="51"/>
      <c r="I64" s="51"/>
      <c r="J64" s="29"/>
    </row>
    <row r="65" spans="1:10" ht="52.5" customHeight="1">
      <c r="A65" s="2" t="s">
        <v>112</v>
      </c>
      <c r="B65" s="11" t="s">
        <v>152</v>
      </c>
      <c r="C65" s="25" t="s">
        <v>31</v>
      </c>
      <c r="D65" s="2" t="s">
        <v>35</v>
      </c>
      <c r="E65" s="45">
        <v>2000</v>
      </c>
      <c r="F65" s="45">
        <v>2000</v>
      </c>
      <c r="G65" s="51"/>
      <c r="H65" s="51"/>
      <c r="I65" s="51"/>
      <c r="J65" s="29"/>
    </row>
    <row r="66" spans="1:10" ht="45.75" customHeight="1">
      <c r="A66" s="2" t="s">
        <v>113</v>
      </c>
      <c r="B66" s="11" t="s">
        <v>114</v>
      </c>
      <c r="C66" s="25" t="s">
        <v>31</v>
      </c>
      <c r="D66" s="2" t="s">
        <v>35</v>
      </c>
      <c r="E66" s="45">
        <v>2000</v>
      </c>
      <c r="F66" s="45">
        <v>2000</v>
      </c>
      <c r="G66" s="51"/>
      <c r="H66" s="51"/>
      <c r="I66" s="51"/>
      <c r="J66" s="29"/>
    </row>
    <row r="67" spans="1:10" ht="69" customHeight="1">
      <c r="A67" s="2" t="s">
        <v>115</v>
      </c>
      <c r="B67" s="11" t="s">
        <v>116</v>
      </c>
      <c r="C67" s="25" t="s">
        <v>24</v>
      </c>
      <c r="D67" s="2" t="s">
        <v>35</v>
      </c>
      <c r="E67" s="45">
        <v>1200</v>
      </c>
      <c r="F67" s="45">
        <v>1200</v>
      </c>
      <c r="G67" s="51"/>
      <c r="H67" s="51"/>
      <c r="I67" s="51"/>
      <c r="J67" s="29"/>
    </row>
    <row r="68" spans="1:10" ht="52.5" customHeight="1">
      <c r="A68" s="30" t="s">
        <v>117</v>
      </c>
      <c r="B68" s="11" t="s">
        <v>153</v>
      </c>
      <c r="C68" s="25" t="s">
        <v>34</v>
      </c>
      <c r="D68" s="2" t="s">
        <v>35</v>
      </c>
      <c r="E68" s="45">
        <v>180</v>
      </c>
      <c r="F68" s="45">
        <v>180</v>
      </c>
      <c r="G68" s="51"/>
      <c r="H68" s="51"/>
      <c r="I68" s="51"/>
      <c r="J68" s="29"/>
    </row>
    <row r="69" spans="1:10" ht="63.75" customHeight="1">
      <c r="A69" s="32" t="s">
        <v>118</v>
      </c>
      <c r="B69" s="11" t="s">
        <v>119</v>
      </c>
      <c r="C69" s="25" t="s">
        <v>24</v>
      </c>
      <c r="D69" s="32" t="s">
        <v>35</v>
      </c>
      <c r="E69" s="45">
        <v>5000</v>
      </c>
      <c r="F69" s="54">
        <v>5000</v>
      </c>
      <c r="G69" s="51"/>
      <c r="H69" s="51"/>
      <c r="I69" s="51"/>
      <c r="J69" s="29"/>
    </row>
    <row r="70" spans="1:10" ht="74.25" customHeight="1">
      <c r="A70" s="33" t="s">
        <v>120</v>
      </c>
      <c r="B70" s="3" t="s">
        <v>121</v>
      </c>
      <c r="C70" s="26"/>
      <c r="D70" s="4" t="s">
        <v>76</v>
      </c>
      <c r="E70" s="42">
        <f>E71+E72+E73+E74+E75+E76</f>
        <v>9640</v>
      </c>
      <c r="F70" s="42">
        <f>SUM(F71+F72+F73+F74+F75+F76)</f>
        <v>9640</v>
      </c>
      <c r="G70" s="55"/>
      <c r="H70" s="55"/>
      <c r="I70" s="55"/>
      <c r="J70" s="34"/>
    </row>
    <row r="71" spans="1:10" ht="63.75" customHeight="1">
      <c r="A71" s="2" t="s">
        <v>122</v>
      </c>
      <c r="B71" s="11" t="s">
        <v>123</v>
      </c>
      <c r="C71" s="25" t="s">
        <v>24</v>
      </c>
      <c r="D71" s="2" t="s">
        <v>76</v>
      </c>
      <c r="E71" s="45">
        <v>2200</v>
      </c>
      <c r="F71" s="45">
        <v>2200</v>
      </c>
      <c r="G71" s="51"/>
      <c r="H71" s="51"/>
      <c r="I71" s="51"/>
      <c r="J71" s="29"/>
    </row>
    <row r="72" spans="1:10" ht="93.75" customHeight="1">
      <c r="A72" s="2" t="s">
        <v>124</v>
      </c>
      <c r="B72" s="11" t="s">
        <v>125</v>
      </c>
      <c r="C72" s="25" t="s">
        <v>24</v>
      </c>
      <c r="D72" s="2" t="s">
        <v>76</v>
      </c>
      <c r="E72" s="45">
        <v>2640</v>
      </c>
      <c r="F72" s="45">
        <v>2640</v>
      </c>
      <c r="G72" s="51"/>
      <c r="H72" s="51"/>
      <c r="I72" s="51"/>
      <c r="J72" s="29"/>
    </row>
    <row r="73" spans="1:10" ht="79.5" customHeight="1">
      <c r="A73" s="2" t="s">
        <v>126</v>
      </c>
      <c r="B73" s="11" t="s">
        <v>127</v>
      </c>
      <c r="C73" s="25" t="s">
        <v>24</v>
      </c>
      <c r="D73" s="2" t="s">
        <v>76</v>
      </c>
      <c r="E73" s="45">
        <v>3340</v>
      </c>
      <c r="F73" s="45">
        <v>3340</v>
      </c>
      <c r="G73" s="51"/>
      <c r="H73" s="51"/>
      <c r="I73" s="51"/>
      <c r="J73" s="29"/>
    </row>
    <row r="74" spans="1:10" ht="66" customHeight="1">
      <c r="A74" s="2" t="s">
        <v>128</v>
      </c>
      <c r="B74" s="11" t="s">
        <v>129</v>
      </c>
      <c r="C74" s="25" t="s">
        <v>24</v>
      </c>
      <c r="D74" s="2" t="s">
        <v>76</v>
      </c>
      <c r="E74" s="45">
        <v>1200</v>
      </c>
      <c r="F74" s="45">
        <v>1200</v>
      </c>
      <c r="G74" s="51"/>
      <c r="H74" s="51"/>
      <c r="I74" s="45"/>
      <c r="J74" s="2"/>
    </row>
    <row r="75" spans="1:10" ht="91.5" customHeight="1">
      <c r="A75" s="31" t="s">
        <v>130</v>
      </c>
      <c r="B75" s="11" t="s">
        <v>131</v>
      </c>
      <c r="C75" s="25" t="s">
        <v>31</v>
      </c>
      <c r="D75" s="2" t="s">
        <v>35</v>
      </c>
      <c r="E75" s="45">
        <v>120</v>
      </c>
      <c r="F75" s="45">
        <v>120</v>
      </c>
      <c r="G75" s="51"/>
      <c r="H75" s="51"/>
      <c r="I75" s="51"/>
      <c r="J75" s="29"/>
    </row>
    <row r="76" spans="1:10" ht="192.75" customHeight="1">
      <c r="A76" s="2" t="s">
        <v>132</v>
      </c>
      <c r="B76" s="11" t="s">
        <v>133</v>
      </c>
      <c r="C76" s="25" t="s">
        <v>31</v>
      </c>
      <c r="D76" s="2" t="s">
        <v>154</v>
      </c>
      <c r="E76" s="45">
        <v>140</v>
      </c>
      <c r="F76" s="45">
        <v>140</v>
      </c>
      <c r="G76" s="51"/>
      <c r="H76" s="51"/>
      <c r="I76" s="51"/>
      <c r="J76" s="29"/>
    </row>
    <row r="77" spans="1:10" ht="92.25" customHeight="1">
      <c r="A77" s="27" t="s">
        <v>134</v>
      </c>
      <c r="B77" s="3" t="s">
        <v>135</v>
      </c>
      <c r="C77" s="26"/>
      <c r="D77" s="4" t="s">
        <v>76</v>
      </c>
      <c r="E77" s="42">
        <f>E78+E79+E80+E81</f>
        <v>92660</v>
      </c>
      <c r="F77" s="42">
        <f>SUM(F78+F79+F80+F81)</f>
        <v>92660</v>
      </c>
      <c r="G77" s="55"/>
      <c r="H77" s="55"/>
      <c r="I77" s="55"/>
      <c r="J77" s="34"/>
    </row>
    <row r="78" spans="1:10" ht="94.5" customHeight="1">
      <c r="A78" s="2" t="s">
        <v>136</v>
      </c>
      <c r="B78" s="11" t="s">
        <v>137</v>
      </c>
      <c r="C78" s="25" t="s">
        <v>24</v>
      </c>
      <c r="D78" s="2" t="s">
        <v>76</v>
      </c>
      <c r="E78" s="45">
        <v>4000</v>
      </c>
      <c r="F78" s="45">
        <v>4000</v>
      </c>
      <c r="G78" s="51"/>
      <c r="H78" s="51"/>
      <c r="I78" s="51"/>
      <c r="J78" s="29"/>
    </row>
    <row r="79" spans="1:10" ht="111.75" customHeight="1">
      <c r="A79" s="2" t="s">
        <v>138</v>
      </c>
      <c r="B79" s="11" t="s">
        <v>159</v>
      </c>
      <c r="C79" s="25" t="s">
        <v>34</v>
      </c>
      <c r="D79" s="2" t="s">
        <v>35</v>
      </c>
      <c r="E79" s="45">
        <v>60</v>
      </c>
      <c r="F79" s="45">
        <v>60</v>
      </c>
      <c r="G79" s="51"/>
      <c r="H79" s="51"/>
      <c r="I79" s="51"/>
      <c r="J79" s="29"/>
    </row>
    <row r="80" spans="1:10" ht="90" customHeight="1">
      <c r="A80" s="2" t="s">
        <v>139</v>
      </c>
      <c r="B80" s="11" t="s">
        <v>140</v>
      </c>
      <c r="C80" s="25" t="s">
        <v>31</v>
      </c>
      <c r="D80" s="2" t="s">
        <v>76</v>
      </c>
      <c r="E80" s="45">
        <v>38000</v>
      </c>
      <c r="F80" s="45">
        <v>38000</v>
      </c>
      <c r="G80" s="51"/>
      <c r="H80" s="51"/>
      <c r="I80" s="51"/>
      <c r="J80" s="29"/>
    </row>
    <row r="81" spans="1:10" ht="71.25" customHeight="1">
      <c r="A81" s="2" t="s">
        <v>141</v>
      </c>
      <c r="B81" s="11" t="s">
        <v>142</v>
      </c>
      <c r="C81" s="25" t="s">
        <v>24</v>
      </c>
      <c r="D81" s="2" t="s">
        <v>76</v>
      </c>
      <c r="E81" s="45">
        <v>50600</v>
      </c>
      <c r="F81" s="45">
        <v>50600</v>
      </c>
      <c r="G81" s="51"/>
      <c r="H81" s="51"/>
      <c r="I81" s="51"/>
      <c r="J81" s="29"/>
    </row>
    <row r="82" spans="1:10" ht="51.75" customHeight="1">
      <c r="A82" s="2"/>
      <c r="B82" s="11" t="s">
        <v>143</v>
      </c>
      <c r="C82" s="25"/>
      <c r="D82" s="2"/>
      <c r="E82" s="45">
        <f>E18+E70+E77</f>
        <v>3030668.14</v>
      </c>
      <c r="F82" s="45">
        <f>F18+F70+F77</f>
        <v>876440.5</v>
      </c>
      <c r="G82" s="45">
        <f>G18+G70+G77</f>
        <v>632090</v>
      </c>
      <c r="H82" s="45">
        <f>H18+H70+H77</f>
        <v>1516137.64</v>
      </c>
      <c r="I82" s="45">
        <f>I18+I70+I77</f>
        <v>6000</v>
      </c>
      <c r="J82" s="29"/>
    </row>
    <row r="83" spans="5:9" ht="12.75">
      <c r="E83" s="56"/>
      <c r="F83" s="56"/>
      <c r="G83" s="56"/>
      <c r="H83" s="56"/>
      <c r="I83" s="56"/>
    </row>
  </sheetData>
  <sheetProtection/>
  <mergeCells count="35">
    <mergeCell ref="A5:J5"/>
    <mergeCell ref="A6:J6"/>
    <mergeCell ref="A7:J7"/>
    <mergeCell ref="A8:J8"/>
    <mergeCell ref="A18:A19"/>
    <mergeCell ref="B18:B19"/>
    <mergeCell ref="C18:C19"/>
    <mergeCell ref="E18:E19"/>
    <mergeCell ref="A9:J9"/>
    <mergeCell ref="A10:J10"/>
    <mergeCell ref="A11:J11"/>
    <mergeCell ref="A13:A17"/>
    <mergeCell ref="B13:B17"/>
    <mergeCell ref="C13:C17"/>
    <mergeCell ref="D13:D17"/>
    <mergeCell ref="E13:E17"/>
    <mergeCell ref="F13:I13"/>
    <mergeCell ref="J13:J17"/>
    <mergeCell ref="I20:I21"/>
    <mergeCell ref="F14:F17"/>
    <mergeCell ref="G14:H16"/>
    <mergeCell ref="I14:I17"/>
    <mergeCell ref="F18:F19"/>
    <mergeCell ref="G18:G19"/>
    <mergeCell ref="H18:H19"/>
    <mergeCell ref="J20:J21"/>
    <mergeCell ref="I18:I19"/>
    <mergeCell ref="J18:J19"/>
    <mergeCell ref="A20:A21"/>
    <mergeCell ref="B20:B21"/>
    <mergeCell ref="C20:C21"/>
    <mergeCell ref="E20:E21"/>
    <mergeCell ref="F20:F21"/>
    <mergeCell ref="G20:G21"/>
    <mergeCell ref="H20:H21"/>
  </mergeCells>
  <printOptions/>
  <pageMargins left="0.26" right="0.18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2013-09-12T09:48:07Z</cp:lastPrinted>
  <dcterms:created xsi:type="dcterms:W3CDTF">1996-10-08T23:32:33Z</dcterms:created>
  <dcterms:modified xsi:type="dcterms:W3CDTF">2013-10-02T08:52:06Z</dcterms:modified>
  <cp:category/>
  <cp:version/>
  <cp:contentType/>
  <cp:contentStatus/>
</cp:coreProperties>
</file>