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 1" sheetId="1" r:id="rId1"/>
  </sheets>
  <definedNames>
    <definedName name="_xlnm._FilterDatabase" localSheetId="0" hidden="1">'Лист 1'!$B$1:$B$158</definedName>
    <definedName name="_xlnm.Print_Area" localSheetId="0">'Лист 1'!$A$1:$J$122</definedName>
  </definedNames>
  <calcPr fullCalcOnLoad="1"/>
</workbook>
</file>

<file path=xl/sharedStrings.xml><?xml version="1.0" encoding="utf-8"?>
<sst xmlns="http://schemas.openxmlformats.org/spreadsheetml/2006/main" count="421" uniqueCount="116">
  <si>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</si>
  <si>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</si>
  <si>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</si>
  <si>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</si>
  <si>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</si>
  <si>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Доля софинансирования собственников МКД, руб.</t>
  </si>
  <si>
    <t>Доля софинансирования муниципального образования "Город Томск", руб.</t>
  </si>
  <si>
    <t>Наименование обслуживающей организации</t>
  </si>
  <si>
    <t>ул. Артема, 19</t>
  </si>
  <si>
    <t>ул. Усова, 17</t>
  </si>
  <si>
    <t>ул. Усова, 66</t>
  </si>
  <si>
    <t>пр. Кирова, 53/1</t>
  </si>
  <si>
    <t>ул. Артема, 5</t>
  </si>
  <si>
    <t>ул. Усова, 11а</t>
  </si>
  <si>
    <t>ул. Белинского, 21а/2</t>
  </si>
  <si>
    <t>ул. Усова, 64</t>
  </si>
  <si>
    <t>ул. Артема, 6</t>
  </si>
  <si>
    <t>ул. Тверская, 92а</t>
  </si>
  <si>
    <t>ул. Калужская, 11</t>
  </si>
  <si>
    <t>ул. Калужская, 5</t>
  </si>
  <si>
    <t>2013 год</t>
  </si>
  <si>
    <t>2014 год</t>
  </si>
  <si>
    <t>2015 год</t>
  </si>
  <si>
    <t>смешанная</t>
  </si>
  <si>
    <t>Перечень многоквартирных домов Кировского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2013-2015 г.г.</t>
  </si>
  <si>
    <t>ООО "УК "Елизаровское"</t>
  </si>
  <si>
    <t>ООО "УК "Стройсоюз"</t>
  </si>
  <si>
    <t>ООО "УК "Кировский массив"</t>
  </si>
  <si>
    <t>ООО "УК "Источное"</t>
  </si>
  <si>
    <t>ООО "УК "Громада"</t>
  </si>
  <si>
    <t>ООО "Жилсервис"</t>
  </si>
  <si>
    <t>ООО "УК "Кировская"</t>
  </si>
  <si>
    <t>ООО "Заводской массив"</t>
  </si>
  <si>
    <t>Сумма, руб.</t>
  </si>
  <si>
    <t>Стоимость капитального ремонта, руб.</t>
  </si>
  <si>
    <t>ул. Усова, 52</t>
  </si>
  <si>
    <t>частная</t>
  </si>
  <si>
    <t>ТСЖ "Старт"</t>
  </si>
  <si>
    <t>пр. Кирова, 56б</t>
  </si>
  <si>
    <t>ул. Усова, 10а</t>
  </si>
  <si>
    <t>ул. Дзержинского, 31б</t>
  </si>
  <si>
    <t>ул. Студенческий городок, 5</t>
  </si>
  <si>
    <t>ул. Студенческий городок, 5а</t>
  </si>
  <si>
    <t>ул. Московский тракт, 15</t>
  </si>
  <si>
    <t>ул. Московский тракт, 70</t>
  </si>
  <si>
    <t>ул. Московский тракт, 48</t>
  </si>
  <si>
    <t>ул. Московский тракт, 72</t>
  </si>
  <si>
    <t>пр. Ленина, 47/1</t>
  </si>
  <si>
    <t>ул. Приречная, 43а</t>
  </si>
  <si>
    <t>ул. Московский тракт, 25</t>
  </si>
  <si>
    <t>ул. Вершинина, 60</t>
  </si>
  <si>
    <t>ул. Геологов, 2 (пос. Геологов)</t>
  </si>
  <si>
    <t>пр. Кирова, 25</t>
  </si>
  <si>
    <t>ул. Короленко, 20</t>
  </si>
  <si>
    <t>пер. Светлый, 14 (пос. Геологов)</t>
  </si>
  <si>
    <t>ул. Студенческий городок, 9</t>
  </si>
  <si>
    <t>ул. Короленко, 2</t>
  </si>
  <si>
    <t>ул. Короленко, 4</t>
  </si>
  <si>
    <t>ООО "УК "Громада".</t>
  </si>
  <si>
    <t>ул. Аркадия Иванова, 2а</t>
  </si>
  <si>
    <t>пер. Буткеевский, 5а</t>
  </si>
  <si>
    <t>ул. Калужская, 19</t>
  </si>
  <si>
    <t>выборочный капитальный ремонт</t>
  </si>
  <si>
    <t>ул. Валынова, 6 (с. Дзержинское)</t>
  </si>
  <si>
    <t xml:space="preserve">
</t>
  </si>
  <si>
    <t>ул. Студенческий городок, 2</t>
  </si>
  <si>
    <t>выборочный капитальный ремонт (в том числе замена оконных блоков, сан.технических приборов с комплектующими)</t>
  </si>
  <si>
    <t>выборочный капитальный ремонт (в том числе замена сан.технических приборов с комплектующими)</t>
  </si>
  <si>
    <t>пр. Кирова, 21</t>
  </si>
  <si>
    <t>ул. Белинского, 21а/1</t>
  </si>
  <si>
    <t>пр. Кирова, 57</t>
  </si>
  <si>
    <t>ул. Тверская, 90а</t>
  </si>
  <si>
    <t>ООО "УК "Жилище"</t>
  </si>
  <si>
    <t>ул. Тверская, 90б</t>
  </si>
  <si>
    <t>ул. Мокрушина, 3</t>
  </si>
  <si>
    <t>разработка проектно-сметной документации</t>
  </si>
  <si>
    <t>ул. Советская, 93/1</t>
  </si>
  <si>
    <t>ул. Московский тракт, 27/1</t>
  </si>
  <si>
    <t>ул. 1 Ново-Кузнечный ряд, 7</t>
  </si>
  <si>
    <t>ул. 1 Ново-Кузнечный ряд, 7/1</t>
  </si>
  <si>
    <t>ул. Карташова, 2</t>
  </si>
  <si>
    <t>ул. М. Горького, 66а</t>
  </si>
  <si>
    <t>ул. Московский тракт, 29/1</t>
  </si>
  <si>
    <t>ул. Короленко, 6</t>
  </si>
  <si>
    <t>ул. Басандайская, 2/2</t>
  </si>
  <si>
    <t>пер. Буяновский, 16</t>
  </si>
  <si>
    <t>пер. Глухой, 9</t>
  </si>
  <si>
    <t>ул. Эуштинская, 5</t>
  </si>
  <si>
    <t>Итого по 2013 году</t>
  </si>
  <si>
    <t>Итого по 2015 году</t>
  </si>
  <si>
    <t>выборочный капитальный ремонт, разработка проектно-сметной документации</t>
  </si>
  <si>
    <t>ул. Учебная, 42</t>
  </si>
  <si>
    <t>ул. Вершинина, 17а</t>
  </si>
  <si>
    <t>ул. Красноармейская, 114а</t>
  </si>
  <si>
    <t>ул. Красноармейская, 116</t>
  </si>
  <si>
    <t>ул. Усова, 19а</t>
  </si>
  <si>
    <t>ул. Усова, 19б</t>
  </si>
  <si>
    <t>пр. Кирова, 64</t>
  </si>
  <si>
    <t>пр. Кирова, 66</t>
  </si>
  <si>
    <t>пер. Нахимова, 2</t>
  </si>
  <si>
    <t>пр. Кирова, 63</t>
  </si>
  <si>
    <t>пр. Кирова, 61</t>
  </si>
  <si>
    <t>*</t>
  </si>
  <si>
    <t>Количество домов не соответствует списочному в связи с тем, что некоторые дома ремонтировались или будут ремонтироваться более одного раза за всю реализацию программы</t>
  </si>
  <si>
    <t>ИТОГО 78 МКД*:</t>
  </si>
  <si>
    <t xml:space="preserve">Итого </t>
  </si>
  <si>
    <t>Мероприятия по развитию газоснабжения и газификации муниципального образования "Город Томск"</t>
  </si>
  <si>
    <t>ул. Енисейская, 15</t>
  </si>
  <si>
    <t>смешаная</t>
  </si>
  <si>
    <t xml:space="preserve"> изготовление ПСД на  выборочный капитальный   ремонт системы газопотребления</t>
  </si>
  <si>
    <t>ул. Енисейская, 17</t>
  </si>
  <si>
    <t xml:space="preserve">  выборочный капитальный   ремонт системы газопотребления</t>
  </si>
  <si>
    <t>ИТОГО по 2014 году</t>
  </si>
  <si>
    <t>Доля софинансирования бюджета Томской области, руб.</t>
  </si>
  <si>
    <t>Капитальный ремонт системы газопотребления жилых домов по адресу:
Томская область, г. Томск, ул. Енисейская, д. 15, 17, в том числе:</t>
  </si>
  <si>
    <t>Приложение 2 к постановлению администрации Города Томска 
от 10.12.2014 № 1292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</si>
</sst>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0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8"/>
  <sheetViews>
    <sheetView tabSelected="1" view="pageBreakPreview" zoomScale="75" zoomScaleNormal="85" zoomScaleSheetLayoutView="75" workbookViewId="0" topLeftCell="A1">
      <selection activeCell="G1" sqref="G1:J1"/>
    </sheetView>
  </sheetViews>
  <sheetFormatPr defaultColWidth="9.140625" defaultRowHeight="12.75"/>
  <cols>
    <col min="1" max="1" width="6.00390625" style="8" customWidth="1"/>
    <col min="2" max="2" width="32.28125" style="9" customWidth="1"/>
    <col min="3" max="3" width="13.28125" style="8" customWidth="1"/>
    <col min="4" max="4" width="11.7109375" style="8" customWidth="1"/>
    <col min="5" max="5" width="38.421875" style="8" customWidth="1"/>
    <col min="6" max="6" width="14.421875" style="2" customWidth="1"/>
    <col min="7" max="7" width="15.8515625" style="2" customWidth="1"/>
    <col min="8" max="8" width="17.140625" style="2" customWidth="1"/>
    <col min="9" max="9" width="35.28125" style="2" customWidth="1"/>
    <col min="10" max="10" width="30.28125" style="8" customWidth="1"/>
    <col min="11" max="16384" width="9.140625" style="8" customWidth="1"/>
  </cols>
  <sheetData>
    <row r="1" spans="2:10" ht="45" customHeight="1">
      <c r="B1" s="1"/>
      <c r="C1" s="2"/>
      <c r="D1" s="2"/>
      <c r="E1" s="1"/>
      <c r="F1" s="3" t="s">
        <v>64</v>
      </c>
      <c r="G1" s="46" t="s">
        <v>115</v>
      </c>
      <c r="H1" s="46"/>
      <c r="I1" s="46"/>
      <c r="J1" s="46"/>
    </row>
    <row r="2" spans="1:10" ht="12.75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2.75">
      <c r="A3" s="47"/>
      <c r="B3" s="47"/>
      <c r="C3" s="47"/>
      <c r="D3" s="47"/>
      <c r="E3" s="47"/>
      <c r="F3" s="47"/>
      <c r="G3" s="47"/>
      <c r="H3" s="47"/>
      <c r="I3" s="47"/>
      <c r="J3" s="47"/>
    </row>
    <row r="5" spans="1:10" ht="12.75" customHeight="1">
      <c r="A5" s="30" t="s">
        <v>0</v>
      </c>
      <c r="B5" s="30" t="s">
        <v>1</v>
      </c>
      <c r="C5" s="30" t="s">
        <v>2</v>
      </c>
      <c r="D5" s="30" t="s">
        <v>3</v>
      </c>
      <c r="E5" s="37" t="s">
        <v>34</v>
      </c>
      <c r="F5" s="38"/>
      <c r="G5" s="38"/>
      <c r="H5" s="39"/>
      <c r="I5" s="48" t="s">
        <v>7</v>
      </c>
      <c r="J5" s="49"/>
    </row>
    <row r="6" spans="1:10" ht="76.5">
      <c r="A6" s="30"/>
      <c r="B6" s="30"/>
      <c r="C6" s="30"/>
      <c r="D6" s="30"/>
      <c r="E6" s="11" t="s">
        <v>4</v>
      </c>
      <c r="F6" s="5" t="s">
        <v>33</v>
      </c>
      <c r="G6" s="5" t="s">
        <v>5</v>
      </c>
      <c r="H6" s="5" t="s">
        <v>6</v>
      </c>
      <c r="I6" s="50"/>
      <c r="J6" s="51"/>
    </row>
    <row r="7" spans="1:10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37">
        <v>9</v>
      </c>
      <c r="J7" s="39"/>
    </row>
    <row r="8" spans="1:10" s="10" customFormat="1" ht="12.75">
      <c r="A8" s="43" t="s">
        <v>20</v>
      </c>
      <c r="B8" s="44"/>
      <c r="C8" s="44"/>
      <c r="D8" s="44"/>
      <c r="E8" s="44"/>
      <c r="F8" s="44"/>
      <c r="G8" s="44"/>
      <c r="H8" s="44"/>
      <c r="I8" s="44"/>
      <c r="J8" s="45"/>
    </row>
    <row r="9" spans="1:10" ht="12.75">
      <c r="A9" s="11">
        <v>1</v>
      </c>
      <c r="B9" s="12" t="s">
        <v>8</v>
      </c>
      <c r="C9" s="11" t="s">
        <v>23</v>
      </c>
      <c r="D9" s="11">
        <v>1967</v>
      </c>
      <c r="E9" s="11" t="s">
        <v>62</v>
      </c>
      <c r="F9" s="5">
        <v>626370.08</v>
      </c>
      <c r="G9" s="5">
        <v>6201.68</v>
      </c>
      <c r="H9" s="5">
        <v>620168.4</v>
      </c>
      <c r="I9" s="37" t="s">
        <v>25</v>
      </c>
      <c r="J9" s="39"/>
    </row>
    <row r="10" spans="1:10" ht="12.75">
      <c r="A10" s="11">
        <f aca="true" t="shared" si="0" ref="A10:A35">A9+1</f>
        <v>2</v>
      </c>
      <c r="B10" s="12" t="s">
        <v>35</v>
      </c>
      <c r="C10" s="11" t="s">
        <v>36</v>
      </c>
      <c r="D10" s="11">
        <v>1973</v>
      </c>
      <c r="E10" s="11" t="s">
        <v>62</v>
      </c>
      <c r="F10" s="5">
        <v>22588.08</v>
      </c>
      <c r="G10" s="5">
        <v>223.64</v>
      </c>
      <c r="H10" s="5">
        <v>22364.44</v>
      </c>
      <c r="I10" s="37" t="s">
        <v>37</v>
      </c>
      <c r="J10" s="39"/>
    </row>
    <row r="11" spans="1:10" ht="12.75">
      <c r="A11" s="11">
        <f t="shared" si="0"/>
        <v>3</v>
      </c>
      <c r="B11" s="12" t="s">
        <v>15</v>
      </c>
      <c r="C11" s="11" t="s">
        <v>23</v>
      </c>
      <c r="D11" s="11">
        <v>1957</v>
      </c>
      <c r="E11" s="11" t="s">
        <v>62</v>
      </c>
      <c r="F11" s="5">
        <v>1926590.45</v>
      </c>
      <c r="G11" s="5">
        <v>19075.15</v>
      </c>
      <c r="H11" s="5">
        <v>1907515.3</v>
      </c>
      <c r="I11" s="37" t="s">
        <v>26</v>
      </c>
      <c r="J11" s="39"/>
    </row>
    <row r="12" spans="1:10" ht="51">
      <c r="A12" s="11">
        <f t="shared" si="0"/>
        <v>4</v>
      </c>
      <c r="B12" s="12" t="s">
        <v>13</v>
      </c>
      <c r="C12" s="11" t="s">
        <v>23</v>
      </c>
      <c r="D12" s="11">
        <v>1952</v>
      </c>
      <c r="E12" s="5" t="s">
        <v>66</v>
      </c>
      <c r="F12" s="5">
        <f>SUM(G12:H12)</f>
        <v>9452634.67</v>
      </c>
      <c r="G12" s="5">
        <v>93590.44</v>
      </c>
      <c r="H12" s="5">
        <v>9359044.23</v>
      </c>
      <c r="I12" s="37" t="s">
        <v>26</v>
      </c>
      <c r="J12" s="39"/>
    </row>
    <row r="13" spans="1:10" ht="12.75">
      <c r="A13" s="11">
        <f t="shared" si="0"/>
        <v>5</v>
      </c>
      <c r="B13" s="12" t="s">
        <v>17</v>
      </c>
      <c r="C13" s="11" t="s">
        <v>23</v>
      </c>
      <c r="D13" s="11">
        <v>1962</v>
      </c>
      <c r="E13" s="11" t="s">
        <v>62</v>
      </c>
      <c r="F13" s="5">
        <v>595665.05</v>
      </c>
      <c r="G13" s="5">
        <v>5897.67</v>
      </c>
      <c r="H13" s="5">
        <v>589767.38</v>
      </c>
      <c r="I13" s="37" t="s">
        <v>30</v>
      </c>
      <c r="J13" s="39"/>
    </row>
    <row r="14" spans="1:10" ht="12.75">
      <c r="A14" s="11">
        <f t="shared" si="0"/>
        <v>6</v>
      </c>
      <c r="B14" s="12" t="s">
        <v>12</v>
      </c>
      <c r="C14" s="11" t="s">
        <v>23</v>
      </c>
      <c r="D14" s="11">
        <v>1954</v>
      </c>
      <c r="E14" s="11" t="s">
        <v>62</v>
      </c>
      <c r="F14" s="5">
        <v>353931.81</v>
      </c>
      <c r="G14" s="5">
        <v>3504.28</v>
      </c>
      <c r="H14" s="5">
        <v>350427.53</v>
      </c>
      <c r="I14" s="37" t="s">
        <v>26</v>
      </c>
      <c r="J14" s="39"/>
    </row>
    <row r="15" spans="1:10" ht="12.75">
      <c r="A15" s="11">
        <f t="shared" si="0"/>
        <v>7</v>
      </c>
      <c r="B15" s="12" t="s">
        <v>14</v>
      </c>
      <c r="C15" s="11" t="s">
        <v>23</v>
      </c>
      <c r="D15" s="11">
        <v>1955</v>
      </c>
      <c r="E15" s="11" t="s">
        <v>62</v>
      </c>
      <c r="F15" s="5">
        <v>546199.74</v>
      </c>
      <c r="G15" s="5">
        <v>5407.92</v>
      </c>
      <c r="H15" s="5">
        <v>540791.82</v>
      </c>
      <c r="I15" s="37" t="s">
        <v>29</v>
      </c>
      <c r="J15" s="39"/>
    </row>
    <row r="16" spans="1:10" ht="38.25">
      <c r="A16" s="11">
        <f t="shared" si="0"/>
        <v>8</v>
      </c>
      <c r="B16" s="12" t="s">
        <v>38</v>
      </c>
      <c r="C16" s="11" t="s">
        <v>23</v>
      </c>
      <c r="D16" s="11">
        <v>1971</v>
      </c>
      <c r="E16" s="5" t="s">
        <v>67</v>
      </c>
      <c r="F16" s="5">
        <v>2100000</v>
      </c>
      <c r="G16" s="5">
        <v>20792.08</v>
      </c>
      <c r="H16" s="5">
        <v>2079207.92</v>
      </c>
      <c r="I16" s="37" t="s">
        <v>30</v>
      </c>
      <c r="J16" s="39"/>
    </row>
    <row r="17" spans="1:10" ht="12.75">
      <c r="A17" s="11">
        <v>9</v>
      </c>
      <c r="B17" s="12" t="s">
        <v>68</v>
      </c>
      <c r="C17" s="11" t="s">
        <v>23</v>
      </c>
      <c r="D17" s="11">
        <v>1980</v>
      </c>
      <c r="E17" s="11" t="s">
        <v>62</v>
      </c>
      <c r="F17" s="5">
        <v>94924.08</v>
      </c>
      <c r="G17" s="5">
        <v>939.84</v>
      </c>
      <c r="H17" s="5">
        <v>93984.24</v>
      </c>
      <c r="I17" s="37" t="s">
        <v>31</v>
      </c>
      <c r="J17" s="39"/>
    </row>
    <row r="18" spans="1:10" ht="12.75">
      <c r="A18" s="11">
        <f t="shared" si="0"/>
        <v>10</v>
      </c>
      <c r="B18" s="12" t="s">
        <v>48</v>
      </c>
      <c r="C18" s="11" t="s">
        <v>23</v>
      </c>
      <c r="D18" s="11">
        <v>1958</v>
      </c>
      <c r="E18" s="11" t="s">
        <v>62</v>
      </c>
      <c r="F18" s="5">
        <v>50178.11</v>
      </c>
      <c r="G18" s="5">
        <v>496.81</v>
      </c>
      <c r="H18" s="5">
        <v>49681.3</v>
      </c>
      <c r="I18" s="37" t="s">
        <v>31</v>
      </c>
      <c r="J18" s="39"/>
    </row>
    <row r="19" spans="1:10" ht="12.75">
      <c r="A19" s="11">
        <f t="shared" si="0"/>
        <v>11</v>
      </c>
      <c r="B19" s="12" t="s">
        <v>49</v>
      </c>
      <c r="C19" s="11" t="s">
        <v>23</v>
      </c>
      <c r="D19" s="11">
        <v>1893</v>
      </c>
      <c r="E19" s="11" t="s">
        <v>62</v>
      </c>
      <c r="F19" s="5">
        <v>61091.7</v>
      </c>
      <c r="G19" s="5">
        <v>604.87</v>
      </c>
      <c r="H19" s="5">
        <v>60486.83</v>
      </c>
      <c r="I19" s="37" t="s">
        <v>31</v>
      </c>
      <c r="J19" s="39"/>
    </row>
    <row r="20" spans="1:10" ht="12.75">
      <c r="A20" s="11">
        <f t="shared" si="0"/>
        <v>12</v>
      </c>
      <c r="B20" s="12" t="s">
        <v>57</v>
      </c>
      <c r="C20" s="11" t="s">
        <v>23</v>
      </c>
      <c r="D20" s="11">
        <v>1962</v>
      </c>
      <c r="E20" s="11" t="s">
        <v>62</v>
      </c>
      <c r="F20" s="5">
        <v>110115.3</v>
      </c>
      <c r="G20" s="5">
        <v>1090.25</v>
      </c>
      <c r="H20" s="5">
        <v>109025.05</v>
      </c>
      <c r="I20" s="37" t="s">
        <v>31</v>
      </c>
      <c r="J20" s="39"/>
    </row>
    <row r="21" spans="1:10" ht="12.75">
      <c r="A21" s="11">
        <f t="shared" si="0"/>
        <v>13</v>
      </c>
      <c r="B21" s="12" t="s">
        <v>56</v>
      </c>
      <c r="C21" s="11" t="s">
        <v>23</v>
      </c>
      <c r="D21" s="11">
        <v>1961</v>
      </c>
      <c r="E21" s="11" t="s">
        <v>62</v>
      </c>
      <c r="F21" s="5">
        <v>55276.55</v>
      </c>
      <c r="G21" s="5">
        <v>547.29</v>
      </c>
      <c r="H21" s="5">
        <v>54729.26</v>
      </c>
      <c r="I21" s="37" t="s">
        <v>31</v>
      </c>
      <c r="J21" s="39"/>
    </row>
    <row r="22" spans="1:10" ht="12.75">
      <c r="A22" s="11">
        <f t="shared" si="0"/>
        <v>14</v>
      </c>
      <c r="B22" s="12" t="s">
        <v>44</v>
      </c>
      <c r="C22" s="11" t="s">
        <v>23</v>
      </c>
      <c r="D22" s="11">
        <v>1958</v>
      </c>
      <c r="E22" s="11" t="s">
        <v>62</v>
      </c>
      <c r="F22" s="5">
        <v>125000</v>
      </c>
      <c r="G22" s="5">
        <v>1237.62</v>
      </c>
      <c r="H22" s="5">
        <v>123762.38</v>
      </c>
      <c r="I22" s="37" t="s">
        <v>58</v>
      </c>
      <c r="J22" s="39"/>
    </row>
    <row r="23" spans="1:10" ht="12.75">
      <c r="A23" s="11">
        <f t="shared" si="0"/>
        <v>15</v>
      </c>
      <c r="B23" s="12" t="s">
        <v>45</v>
      </c>
      <c r="C23" s="11" t="s">
        <v>23</v>
      </c>
      <c r="D23" s="11">
        <v>1958</v>
      </c>
      <c r="E23" s="11" t="s">
        <v>62</v>
      </c>
      <c r="F23" s="5">
        <v>120497.3</v>
      </c>
      <c r="G23" s="5">
        <v>1193.04</v>
      </c>
      <c r="H23" s="5">
        <v>119304.26</v>
      </c>
      <c r="I23" s="37" t="s">
        <v>58</v>
      </c>
      <c r="J23" s="39"/>
    </row>
    <row r="24" spans="1:10" ht="12.75">
      <c r="A24" s="11">
        <f t="shared" si="0"/>
        <v>16</v>
      </c>
      <c r="B24" s="12" t="s">
        <v>46</v>
      </c>
      <c r="C24" s="11" t="s">
        <v>23</v>
      </c>
      <c r="D24" s="11">
        <v>1959</v>
      </c>
      <c r="E24" s="11" t="s">
        <v>62</v>
      </c>
      <c r="F24" s="5">
        <v>140107.6</v>
      </c>
      <c r="G24" s="5">
        <v>1387.2</v>
      </c>
      <c r="H24" s="5">
        <v>138720.4</v>
      </c>
      <c r="I24" s="37" t="s">
        <v>58</v>
      </c>
      <c r="J24" s="39"/>
    </row>
    <row r="25" spans="1:10" ht="12.75">
      <c r="A25" s="11">
        <f t="shared" si="0"/>
        <v>17</v>
      </c>
      <c r="B25" s="12" t="s">
        <v>47</v>
      </c>
      <c r="C25" s="11" t="s">
        <v>23</v>
      </c>
      <c r="D25" s="11">
        <v>1917</v>
      </c>
      <c r="E25" s="11" t="s">
        <v>62</v>
      </c>
      <c r="F25" s="5">
        <v>79293.41</v>
      </c>
      <c r="G25" s="5">
        <v>785.08</v>
      </c>
      <c r="H25" s="5">
        <v>78508.33</v>
      </c>
      <c r="I25" s="37" t="s">
        <v>58</v>
      </c>
      <c r="J25" s="39"/>
    </row>
    <row r="26" spans="1:10" ht="12.75">
      <c r="A26" s="11">
        <f t="shared" si="0"/>
        <v>18</v>
      </c>
      <c r="B26" s="12" t="s">
        <v>51</v>
      </c>
      <c r="C26" s="11" t="s">
        <v>23</v>
      </c>
      <c r="D26" s="11">
        <v>1980</v>
      </c>
      <c r="E26" s="11" t="s">
        <v>62</v>
      </c>
      <c r="F26" s="5">
        <v>34300.89</v>
      </c>
      <c r="G26" s="5">
        <v>339.61</v>
      </c>
      <c r="H26" s="5">
        <v>33961.28</v>
      </c>
      <c r="I26" s="37" t="s">
        <v>58</v>
      </c>
      <c r="J26" s="39"/>
    </row>
    <row r="27" spans="1:10" ht="12.75">
      <c r="A27" s="11">
        <f t="shared" si="0"/>
        <v>19</v>
      </c>
      <c r="B27" s="12" t="s">
        <v>53</v>
      </c>
      <c r="C27" s="11" t="s">
        <v>23</v>
      </c>
      <c r="D27" s="11">
        <v>1960</v>
      </c>
      <c r="E27" s="11" t="s">
        <v>62</v>
      </c>
      <c r="F27" s="5">
        <v>107012.63</v>
      </c>
      <c r="G27" s="5">
        <v>1059.53</v>
      </c>
      <c r="H27" s="5">
        <v>105953.1</v>
      </c>
      <c r="I27" s="37" t="s">
        <v>58</v>
      </c>
      <c r="J27" s="39"/>
    </row>
    <row r="28" spans="1:10" ht="12.75">
      <c r="A28" s="11">
        <f t="shared" si="0"/>
        <v>20</v>
      </c>
      <c r="B28" s="12" t="s">
        <v>54</v>
      </c>
      <c r="C28" s="11" t="s">
        <v>23</v>
      </c>
      <c r="D28" s="11">
        <v>1969</v>
      </c>
      <c r="E28" s="11" t="s">
        <v>62</v>
      </c>
      <c r="F28" s="5">
        <v>36090.75</v>
      </c>
      <c r="G28" s="5">
        <v>357.33</v>
      </c>
      <c r="H28" s="5">
        <v>35733.42</v>
      </c>
      <c r="I28" s="37" t="s">
        <v>58</v>
      </c>
      <c r="J28" s="39"/>
    </row>
    <row r="29" spans="1:10" ht="12.75">
      <c r="A29" s="11">
        <f t="shared" si="0"/>
        <v>21</v>
      </c>
      <c r="B29" s="12" t="s">
        <v>55</v>
      </c>
      <c r="C29" s="11" t="s">
        <v>23</v>
      </c>
      <c r="D29" s="11">
        <v>1917</v>
      </c>
      <c r="E29" s="11" t="s">
        <v>62</v>
      </c>
      <c r="F29" s="5">
        <v>137165.76</v>
      </c>
      <c r="G29" s="5">
        <v>1358.08</v>
      </c>
      <c r="H29" s="5">
        <v>135807.68</v>
      </c>
      <c r="I29" s="37" t="s">
        <v>29</v>
      </c>
      <c r="J29" s="39"/>
    </row>
    <row r="30" spans="1:10" ht="12.75">
      <c r="A30" s="11">
        <f t="shared" si="0"/>
        <v>22</v>
      </c>
      <c r="B30" s="12" t="s">
        <v>43</v>
      </c>
      <c r="C30" s="11" t="s">
        <v>23</v>
      </c>
      <c r="D30" s="11">
        <v>1890</v>
      </c>
      <c r="E30" s="11" t="s">
        <v>62</v>
      </c>
      <c r="F30" s="5">
        <v>203356.02</v>
      </c>
      <c r="G30" s="5">
        <v>2013.43</v>
      </c>
      <c r="H30" s="5">
        <v>201342.59</v>
      </c>
      <c r="I30" s="37" t="s">
        <v>29</v>
      </c>
      <c r="J30" s="39"/>
    </row>
    <row r="31" spans="1:10" ht="12.75">
      <c r="A31" s="11">
        <f t="shared" si="0"/>
        <v>23</v>
      </c>
      <c r="B31" s="12" t="s">
        <v>52</v>
      </c>
      <c r="C31" s="11" t="s">
        <v>23</v>
      </c>
      <c r="D31" s="11">
        <v>1917</v>
      </c>
      <c r="E31" s="11" t="s">
        <v>62</v>
      </c>
      <c r="F31" s="5">
        <v>135330.33</v>
      </c>
      <c r="G31" s="5">
        <v>1339.91</v>
      </c>
      <c r="H31" s="5">
        <v>133990.42</v>
      </c>
      <c r="I31" s="37" t="s">
        <v>29</v>
      </c>
      <c r="J31" s="39"/>
    </row>
    <row r="32" spans="1:10" ht="12.75">
      <c r="A32" s="11">
        <f t="shared" si="0"/>
        <v>24</v>
      </c>
      <c r="B32" s="12" t="s">
        <v>59</v>
      </c>
      <c r="C32" s="11" t="s">
        <v>23</v>
      </c>
      <c r="D32" s="11">
        <v>1880</v>
      </c>
      <c r="E32" s="11" t="s">
        <v>62</v>
      </c>
      <c r="F32" s="5">
        <v>149098.82</v>
      </c>
      <c r="G32" s="5">
        <v>1476.22</v>
      </c>
      <c r="H32" s="5">
        <v>147622.6</v>
      </c>
      <c r="I32" s="37" t="s">
        <v>29</v>
      </c>
      <c r="J32" s="39"/>
    </row>
    <row r="33" spans="1:10" ht="12.75">
      <c r="A33" s="11">
        <f t="shared" si="0"/>
        <v>25</v>
      </c>
      <c r="B33" s="12" t="s">
        <v>16</v>
      </c>
      <c r="C33" s="11" t="s">
        <v>23</v>
      </c>
      <c r="D33" s="11">
        <v>1956</v>
      </c>
      <c r="E33" s="11" t="s">
        <v>62</v>
      </c>
      <c r="F33" s="5">
        <v>179663.37</v>
      </c>
      <c r="G33" s="5">
        <v>1778.85</v>
      </c>
      <c r="H33" s="5">
        <v>177884.52</v>
      </c>
      <c r="I33" s="37" t="s">
        <v>26</v>
      </c>
      <c r="J33" s="39"/>
    </row>
    <row r="34" spans="1:10" ht="12.75">
      <c r="A34" s="11">
        <f t="shared" si="0"/>
        <v>26</v>
      </c>
      <c r="B34" s="12" t="s">
        <v>50</v>
      </c>
      <c r="C34" s="11" t="s">
        <v>23</v>
      </c>
      <c r="D34" s="11">
        <v>1949</v>
      </c>
      <c r="E34" s="11" t="s">
        <v>62</v>
      </c>
      <c r="F34" s="5">
        <v>166381.04</v>
      </c>
      <c r="G34" s="5">
        <v>1647.34</v>
      </c>
      <c r="H34" s="5">
        <v>164733.7</v>
      </c>
      <c r="I34" s="37" t="s">
        <v>32</v>
      </c>
      <c r="J34" s="39"/>
    </row>
    <row r="35" spans="1:10" ht="12.75">
      <c r="A35" s="11">
        <f t="shared" si="0"/>
        <v>27</v>
      </c>
      <c r="B35" s="12" t="s">
        <v>60</v>
      </c>
      <c r="C35" s="11" t="s">
        <v>23</v>
      </c>
      <c r="D35" s="11">
        <v>1961</v>
      </c>
      <c r="E35" s="11" t="s">
        <v>62</v>
      </c>
      <c r="F35" s="5">
        <v>95610.23</v>
      </c>
      <c r="G35" s="5">
        <v>946.64</v>
      </c>
      <c r="H35" s="5">
        <v>94663.59</v>
      </c>
      <c r="I35" s="37" t="s">
        <v>58</v>
      </c>
      <c r="J35" s="39"/>
    </row>
    <row r="36" spans="1:10" ht="12.75">
      <c r="A36" s="4">
        <v>27</v>
      </c>
      <c r="B36" s="43" t="s">
        <v>88</v>
      </c>
      <c r="C36" s="44"/>
      <c r="D36" s="44"/>
      <c r="E36" s="45"/>
      <c r="F36" s="6">
        <f>SUM(F9:F35)</f>
        <v>17704473.770000003</v>
      </c>
      <c r="G36" s="6">
        <f>SUM(G9:G35)</f>
        <v>175291.79999999996</v>
      </c>
      <c r="H36" s="6">
        <f>SUM(H9:H35)</f>
        <v>17529181.970000006</v>
      </c>
      <c r="I36" s="41"/>
      <c r="J36" s="42"/>
    </row>
    <row r="37" spans="1:10" ht="12.75">
      <c r="A37" s="43" t="s">
        <v>21</v>
      </c>
      <c r="B37" s="44"/>
      <c r="C37" s="44"/>
      <c r="D37" s="44"/>
      <c r="E37" s="44"/>
      <c r="F37" s="44"/>
      <c r="G37" s="44"/>
      <c r="H37" s="44"/>
      <c r="I37" s="44"/>
      <c r="J37" s="45"/>
    </row>
    <row r="38" spans="1:10" ht="12.75" customHeight="1">
      <c r="A38" s="28">
        <v>1</v>
      </c>
      <c r="B38" s="12" t="s">
        <v>13</v>
      </c>
      <c r="C38" s="11" t="s">
        <v>23</v>
      </c>
      <c r="D38" s="11">
        <v>1952</v>
      </c>
      <c r="E38" s="11" t="s">
        <v>62</v>
      </c>
      <c r="F38" s="5">
        <v>201505.79</v>
      </c>
      <c r="G38" s="5">
        <v>1995.11</v>
      </c>
      <c r="H38" s="5">
        <v>199510.68</v>
      </c>
      <c r="I38" s="37" t="s">
        <v>26</v>
      </c>
      <c r="J38" s="39"/>
    </row>
    <row r="39" spans="1:10" ht="14.25" customHeight="1">
      <c r="A39" s="28">
        <f>A38+1</f>
        <v>2</v>
      </c>
      <c r="B39" s="12" t="s">
        <v>40</v>
      </c>
      <c r="C39" s="11" t="s">
        <v>23</v>
      </c>
      <c r="D39" s="11">
        <v>1948</v>
      </c>
      <c r="E39" s="11" t="s">
        <v>62</v>
      </c>
      <c r="F39" s="5">
        <v>606000</v>
      </c>
      <c r="G39" s="5">
        <v>6000</v>
      </c>
      <c r="H39" s="5">
        <v>600000</v>
      </c>
      <c r="I39" s="37" t="s">
        <v>27</v>
      </c>
      <c r="J39" s="39"/>
    </row>
    <row r="40" spans="1:10" ht="12.75" customHeight="1">
      <c r="A40" s="28">
        <f>A39+1</f>
        <v>3</v>
      </c>
      <c r="B40" s="12" t="s">
        <v>12</v>
      </c>
      <c r="C40" s="11" t="s">
        <v>23</v>
      </c>
      <c r="D40" s="11">
        <v>1954</v>
      </c>
      <c r="E40" s="11" t="s">
        <v>62</v>
      </c>
      <c r="F40" s="5">
        <v>481208.59</v>
      </c>
      <c r="G40" s="5">
        <v>4764.44</v>
      </c>
      <c r="H40" s="5">
        <v>476444.15</v>
      </c>
      <c r="I40" s="37" t="s">
        <v>26</v>
      </c>
      <c r="J40" s="39"/>
    </row>
    <row r="41" spans="1:10" s="18" customFormat="1" ht="12.75" customHeight="1">
      <c r="A41" s="28">
        <v>4</v>
      </c>
      <c r="B41" s="12" t="s">
        <v>69</v>
      </c>
      <c r="C41" s="11" t="s">
        <v>23</v>
      </c>
      <c r="D41" s="11">
        <v>1956</v>
      </c>
      <c r="E41" s="11" t="s">
        <v>62</v>
      </c>
      <c r="F41" s="5">
        <v>505000</v>
      </c>
      <c r="G41" s="5">
        <v>5000</v>
      </c>
      <c r="H41" s="5">
        <v>500000</v>
      </c>
      <c r="I41" s="37" t="s">
        <v>29</v>
      </c>
      <c r="J41" s="39"/>
    </row>
    <row r="42" spans="1:10" ht="12.75" customHeight="1">
      <c r="A42" s="28">
        <v>5</v>
      </c>
      <c r="B42" s="12" t="s">
        <v>41</v>
      </c>
      <c r="C42" s="11" t="s">
        <v>23</v>
      </c>
      <c r="D42" s="11">
        <v>1917</v>
      </c>
      <c r="E42" s="11" t="s">
        <v>62</v>
      </c>
      <c r="F42" s="5">
        <v>717100</v>
      </c>
      <c r="G42" s="5">
        <v>7100</v>
      </c>
      <c r="H42" s="5">
        <v>710000</v>
      </c>
      <c r="I42" s="37" t="s">
        <v>28</v>
      </c>
      <c r="J42" s="39"/>
    </row>
    <row r="43" spans="1:10" ht="12.75" customHeight="1">
      <c r="A43" s="28">
        <f>A42+1</f>
        <v>6</v>
      </c>
      <c r="B43" s="12" t="s">
        <v>42</v>
      </c>
      <c r="C43" s="11" t="s">
        <v>23</v>
      </c>
      <c r="D43" s="11">
        <v>1967</v>
      </c>
      <c r="E43" s="11" t="s">
        <v>62</v>
      </c>
      <c r="F43" s="5">
        <v>525200</v>
      </c>
      <c r="G43" s="5">
        <v>5200</v>
      </c>
      <c r="H43" s="5">
        <v>520000</v>
      </c>
      <c r="I43" s="37" t="s">
        <v>28</v>
      </c>
      <c r="J43" s="39"/>
    </row>
    <row r="44" spans="1:10" s="18" customFormat="1" ht="12.75" customHeight="1">
      <c r="A44" s="28">
        <v>7</v>
      </c>
      <c r="B44" s="12" t="s">
        <v>70</v>
      </c>
      <c r="C44" s="11" t="s">
        <v>23</v>
      </c>
      <c r="D44" s="11">
        <v>1960</v>
      </c>
      <c r="E44" s="11" t="s">
        <v>62</v>
      </c>
      <c r="F44" s="5">
        <v>1616000</v>
      </c>
      <c r="G44" s="5">
        <v>16000</v>
      </c>
      <c r="H44" s="5">
        <v>1600000</v>
      </c>
      <c r="I44" s="37" t="s">
        <v>26</v>
      </c>
      <c r="J44" s="39"/>
    </row>
    <row r="45" spans="1:10" ht="12.75" customHeight="1">
      <c r="A45" s="28">
        <f aca="true" t="shared" si="1" ref="A45:A77">A44+1</f>
        <v>8</v>
      </c>
      <c r="B45" s="12" t="s">
        <v>71</v>
      </c>
      <c r="C45" s="11" t="s">
        <v>23</v>
      </c>
      <c r="D45" s="11">
        <v>1962</v>
      </c>
      <c r="E45" s="11" t="s">
        <v>62</v>
      </c>
      <c r="F45" s="5">
        <v>890820</v>
      </c>
      <c r="G45" s="5">
        <v>8820</v>
      </c>
      <c r="H45" s="5">
        <v>882000</v>
      </c>
      <c r="I45" s="37" t="s">
        <v>72</v>
      </c>
      <c r="J45" s="39"/>
    </row>
    <row r="46" spans="1:11" ht="12.75" customHeight="1">
      <c r="A46" s="28">
        <f>A45+1</f>
        <v>9</v>
      </c>
      <c r="B46" s="12" t="s">
        <v>73</v>
      </c>
      <c r="C46" s="11" t="s">
        <v>23</v>
      </c>
      <c r="D46" s="11">
        <v>1963</v>
      </c>
      <c r="E46" s="11" t="s">
        <v>62</v>
      </c>
      <c r="F46" s="5">
        <v>494263.85</v>
      </c>
      <c r="G46" s="5">
        <v>4893.7</v>
      </c>
      <c r="H46" s="5">
        <v>489370.15</v>
      </c>
      <c r="I46" s="37" t="s">
        <v>30</v>
      </c>
      <c r="J46" s="39"/>
      <c r="K46" s="2"/>
    </row>
    <row r="47" spans="1:10" ht="12.75" customHeight="1">
      <c r="A47" s="28">
        <f t="shared" si="1"/>
        <v>10</v>
      </c>
      <c r="B47" s="12" t="s">
        <v>74</v>
      </c>
      <c r="C47" s="11" t="s">
        <v>23</v>
      </c>
      <c r="D47" s="11">
        <v>1974</v>
      </c>
      <c r="E47" s="11" t="s">
        <v>62</v>
      </c>
      <c r="F47" s="5">
        <v>3030000</v>
      </c>
      <c r="G47" s="5">
        <v>30000</v>
      </c>
      <c r="H47" s="5">
        <v>3000000</v>
      </c>
      <c r="I47" s="37" t="s">
        <v>26</v>
      </c>
      <c r="J47" s="39"/>
    </row>
    <row r="48" spans="1:10" ht="12.75" customHeight="1">
      <c r="A48" s="28">
        <f>A47+1</f>
        <v>11</v>
      </c>
      <c r="B48" s="12" t="s">
        <v>38</v>
      </c>
      <c r="C48" s="11" t="s">
        <v>23</v>
      </c>
      <c r="D48" s="11">
        <v>1971</v>
      </c>
      <c r="E48" s="11" t="s">
        <v>62</v>
      </c>
      <c r="F48" s="5">
        <v>2929000</v>
      </c>
      <c r="G48" s="5">
        <v>29000</v>
      </c>
      <c r="H48" s="5">
        <v>2900000</v>
      </c>
      <c r="I48" s="37" t="s">
        <v>30</v>
      </c>
      <c r="J48" s="39"/>
    </row>
    <row r="49" spans="1:10" ht="12.75" customHeight="1">
      <c r="A49" s="28">
        <f t="shared" si="1"/>
        <v>12</v>
      </c>
      <c r="B49" s="12" t="s">
        <v>10</v>
      </c>
      <c r="C49" s="11" t="s">
        <v>23</v>
      </c>
      <c r="D49" s="11">
        <v>1960</v>
      </c>
      <c r="E49" s="11" t="s">
        <v>62</v>
      </c>
      <c r="F49" s="5">
        <v>2020000</v>
      </c>
      <c r="G49" s="5">
        <v>20000</v>
      </c>
      <c r="H49" s="5">
        <v>2000000</v>
      </c>
      <c r="I49" s="37" t="s">
        <v>26</v>
      </c>
      <c r="J49" s="39"/>
    </row>
    <row r="50" spans="1:10" ht="25.5" customHeight="1">
      <c r="A50" s="28">
        <f t="shared" si="1"/>
        <v>13</v>
      </c>
      <c r="B50" s="12" t="s">
        <v>11</v>
      </c>
      <c r="C50" s="11" t="s">
        <v>23</v>
      </c>
      <c r="D50" s="11">
        <v>1946</v>
      </c>
      <c r="E50" s="11" t="s">
        <v>90</v>
      </c>
      <c r="F50" s="5">
        <v>746730</v>
      </c>
      <c r="G50" s="5">
        <v>7393.37</v>
      </c>
      <c r="H50" s="5">
        <v>739336.63</v>
      </c>
      <c r="I50" s="37" t="s">
        <v>26</v>
      </c>
      <c r="J50" s="39"/>
    </row>
    <row r="51" spans="1:10" ht="12.75" customHeight="1">
      <c r="A51" s="28">
        <f>A50+1</f>
        <v>14</v>
      </c>
      <c r="B51" s="12" t="s">
        <v>65</v>
      </c>
      <c r="C51" s="11" t="s">
        <v>23</v>
      </c>
      <c r="D51" s="11">
        <v>1917</v>
      </c>
      <c r="E51" s="11" t="s">
        <v>75</v>
      </c>
      <c r="F51" s="5">
        <v>200000</v>
      </c>
      <c r="G51" s="5">
        <v>1980.2</v>
      </c>
      <c r="H51" s="5">
        <v>198019.8</v>
      </c>
      <c r="I51" s="37" t="s">
        <v>58</v>
      </c>
      <c r="J51" s="39"/>
    </row>
    <row r="52" spans="1:10" ht="15.75" customHeight="1">
      <c r="A52" s="28">
        <f t="shared" si="1"/>
        <v>15</v>
      </c>
      <c r="B52" s="19" t="s">
        <v>48</v>
      </c>
      <c r="C52" s="11" t="s">
        <v>23</v>
      </c>
      <c r="D52" s="11">
        <v>1958</v>
      </c>
      <c r="E52" s="11" t="s">
        <v>62</v>
      </c>
      <c r="F52" s="20">
        <v>54008.29</v>
      </c>
      <c r="G52" s="5">
        <v>534.74</v>
      </c>
      <c r="H52" s="5">
        <v>53473.55</v>
      </c>
      <c r="I52" s="37" t="s">
        <v>31</v>
      </c>
      <c r="J52" s="39"/>
    </row>
    <row r="53" spans="1:10" ht="12.75" customHeight="1">
      <c r="A53" s="28">
        <f>A52+1</f>
        <v>16</v>
      </c>
      <c r="B53" s="12" t="s">
        <v>49</v>
      </c>
      <c r="C53" s="11" t="s">
        <v>23</v>
      </c>
      <c r="D53" s="11">
        <v>1893</v>
      </c>
      <c r="E53" s="11" t="s">
        <v>62</v>
      </c>
      <c r="F53" s="5">
        <v>58183.63</v>
      </c>
      <c r="G53" s="5">
        <v>576.08</v>
      </c>
      <c r="H53" s="5">
        <v>57607.55</v>
      </c>
      <c r="I53" s="37" t="s">
        <v>31</v>
      </c>
      <c r="J53" s="39"/>
    </row>
    <row r="54" spans="1:14" ht="16.5" customHeight="1">
      <c r="A54" s="28">
        <f t="shared" si="1"/>
        <v>17</v>
      </c>
      <c r="B54" s="12" t="s">
        <v>56</v>
      </c>
      <c r="C54" s="11" t="s">
        <v>23</v>
      </c>
      <c r="D54" s="11">
        <v>1961</v>
      </c>
      <c r="E54" s="11" t="s">
        <v>62</v>
      </c>
      <c r="F54" s="20">
        <v>54008.29</v>
      </c>
      <c r="G54" s="5">
        <v>534.74</v>
      </c>
      <c r="H54" s="5">
        <v>53473.55</v>
      </c>
      <c r="I54" s="37" t="s">
        <v>31</v>
      </c>
      <c r="J54" s="39"/>
      <c r="L54" s="14"/>
      <c r="M54" s="14"/>
      <c r="N54" s="14"/>
    </row>
    <row r="55" spans="1:14" s="18" customFormat="1" ht="12.75" customHeight="1">
      <c r="A55" s="28">
        <f>A54+1</f>
        <v>18</v>
      </c>
      <c r="B55" s="12" t="s">
        <v>76</v>
      </c>
      <c r="C55" s="11" t="s">
        <v>23</v>
      </c>
      <c r="D55" s="11">
        <v>1900</v>
      </c>
      <c r="E55" s="11" t="s">
        <v>62</v>
      </c>
      <c r="F55" s="5">
        <v>162095.82</v>
      </c>
      <c r="G55" s="5">
        <v>1604.91</v>
      </c>
      <c r="H55" s="5">
        <v>160490.91</v>
      </c>
      <c r="I55" s="37" t="s">
        <v>31</v>
      </c>
      <c r="J55" s="39"/>
      <c r="L55" s="22"/>
      <c r="M55" s="22"/>
      <c r="N55" s="22"/>
    </row>
    <row r="56" spans="1:14" s="18" customFormat="1" ht="12.75" customHeight="1">
      <c r="A56" s="28">
        <f t="shared" si="1"/>
        <v>19</v>
      </c>
      <c r="B56" s="12" t="s">
        <v>77</v>
      </c>
      <c r="C56" s="11" t="s">
        <v>23</v>
      </c>
      <c r="D56" s="11">
        <v>1956</v>
      </c>
      <c r="E56" s="11" t="s">
        <v>62</v>
      </c>
      <c r="F56" s="5">
        <v>132345.82</v>
      </c>
      <c r="G56" s="5">
        <v>1310.35</v>
      </c>
      <c r="H56" s="5">
        <v>131035.47</v>
      </c>
      <c r="I56" s="37" t="s">
        <v>31</v>
      </c>
      <c r="J56" s="39"/>
      <c r="L56" s="22"/>
      <c r="M56" s="22"/>
      <c r="N56" s="22"/>
    </row>
    <row r="57" spans="1:14" s="18" customFormat="1" ht="12.75" customHeight="1">
      <c r="A57" s="28">
        <f>A56+1</f>
        <v>20</v>
      </c>
      <c r="B57" s="12" t="s">
        <v>78</v>
      </c>
      <c r="C57" s="11" t="s">
        <v>23</v>
      </c>
      <c r="D57" s="11">
        <v>1917</v>
      </c>
      <c r="E57" s="11" t="s">
        <v>62</v>
      </c>
      <c r="F57" s="5">
        <v>57555.22</v>
      </c>
      <c r="G57" s="5">
        <v>569.85</v>
      </c>
      <c r="H57" s="5">
        <v>56985.37</v>
      </c>
      <c r="I57" s="37" t="s">
        <v>31</v>
      </c>
      <c r="J57" s="39"/>
      <c r="L57" s="14"/>
      <c r="M57" s="14"/>
      <c r="N57" s="21"/>
    </row>
    <row r="58" spans="1:10" s="18" customFormat="1" ht="12.75" customHeight="1">
      <c r="A58" s="28">
        <f t="shared" si="1"/>
        <v>21</v>
      </c>
      <c r="B58" s="12" t="s">
        <v>79</v>
      </c>
      <c r="C58" s="11" t="s">
        <v>23</v>
      </c>
      <c r="D58" s="11">
        <v>1917</v>
      </c>
      <c r="E58" s="11" t="s">
        <v>62</v>
      </c>
      <c r="F58" s="5">
        <v>46757.2</v>
      </c>
      <c r="G58" s="5">
        <v>462.94</v>
      </c>
      <c r="H58" s="5">
        <v>46294.26</v>
      </c>
      <c r="I58" s="37" t="s">
        <v>31</v>
      </c>
      <c r="J58" s="39"/>
    </row>
    <row r="59" spans="1:10" s="18" customFormat="1" ht="12.75" customHeight="1">
      <c r="A59" s="28">
        <f t="shared" si="1"/>
        <v>22</v>
      </c>
      <c r="B59" s="12" t="s">
        <v>80</v>
      </c>
      <c r="C59" s="11" t="s">
        <v>23</v>
      </c>
      <c r="D59" s="11">
        <v>1905</v>
      </c>
      <c r="E59" s="11" t="s">
        <v>62</v>
      </c>
      <c r="F59" s="5">
        <v>79005.49</v>
      </c>
      <c r="G59" s="5">
        <v>782.23</v>
      </c>
      <c r="H59" s="5">
        <v>78223.26</v>
      </c>
      <c r="I59" s="37" t="s">
        <v>31</v>
      </c>
      <c r="J59" s="39"/>
    </row>
    <row r="60" spans="1:10" s="18" customFormat="1" ht="12.75" customHeight="1">
      <c r="A60" s="28">
        <f>A59+1</f>
        <v>23</v>
      </c>
      <c r="B60" s="12" t="s">
        <v>81</v>
      </c>
      <c r="C60" s="11" t="s">
        <v>23</v>
      </c>
      <c r="D60" s="11">
        <v>1905</v>
      </c>
      <c r="E60" s="11" t="s">
        <v>62</v>
      </c>
      <c r="F60" s="5">
        <v>69133.91</v>
      </c>
      <c r="G60" s="5">
        <v>684.49</v>
      </c>
      <c r="H60" s="5">
        <v>68449.42</v>
      </c>
      <c r="I60" s="37" t="s">
        <v>31</v>
      </c>
      <c r="J60" s="39"/>
    </row>
    <row r="61" spans="1:10" s="18" customFormat="1" ht="12.75" customHeight="1">
      <c r="A61" s="28">
        <f t="shared" si="1"/>
        <v>24</v>
      </c>
      <c r="B61" s="12" t="s">
        <v>82</v>
      </c>
      <c r="C61" s="11" t="s">
        <v>23</v>
      </c>
      <c r="D61" s="11">
        <v>1906</v>
      </c>
      <c r="E61" s="11" t="s">
        <v>62</v>
      </c>
      <c r="F61" s="5">
        <v>58466.05</v>
      </c>
      <c r="G61" s="5">
        <v>578.87</v>
      </c>
      <c r="H61" s="5">
        <v>57887.18</v>
      </c>
      <c r="I61" s="37" t="s">
        <v>31</v>
      </c>
      <c r="J61" s="39"/>
    </row>
    <row r="62" spans="1:10" s="18" customFormat="1" ht="12.75" customHeight="1">
      <c r="A62" s="28">
        <f>A61+1</f>
        <v>25</v>
      </c>
      <c r="B62" s="12" t="s">
        <v>83</v>
      </c>
      <c r="C62" s="11" t="s">
        <v>23</v>
      </c>
      <c r="D62" s="11">
        <v>1962</v>
      </c>
      <c r="E62" s="11" t="s">
        <v>62</v>
      </c>
      <c r="F62" s="5">
        <v>98432.88</v>
      </c>
      <c r="G62" s="5">
        <v>974.58</v>
      </c>
      <c r="H62" s="5">
        <v>97458.3</v>
      </c>
      <c r="I62" s="37" t="s">
        <v>31</v>
      </c>
      <c r="J62" s="39"/>
    </row>
    <row r="63" spans="1:10" s="18" customFormat="1" ht="12.75" customHeight="1">
      <c r="A63" s="28">
        <f t="shared" si="1"/>
        <v>26</v>
      </c>
      <c r="B63" s="12" t="s">
        <v>84</v>
      </c>
      <c r="C63" s="11" t="s">
        <v>23</v>
      </c>
      <c r="D63" s="11">
        <v>1965</v>
      </c>
      <c r="E63" s="11" t="s">
        <v>62</v>
      </c>
      <c r="F63" s="5">
        <v>104700.1</v>
      </c>
      <c r="G63" s="5">
        <v>1036.63</v>
      </c>
      <c r="H63" s="5">
        <v>103663.47</v>
      </c>
      <c r="I63" s="37" t="s">
        <v>31</v>
      </c>
      <c r="J63" s="39"/>
    </row>
    <row r="64" spans="1:10" s="18" customFormat="1" ht="12.75" customHeight="1">
      <c r="A64" s="28">
        <f>A63+1</f>
        <v>27</v>
      </c>
      <c r="B64" s="12" t="s">
        <v>85</v>
      </c>
      <c r="C64" s="11" t="s">
        <v>23</v>
      </c>
      <c r="D64" s="11">
        <v>1957</v>
      </c>
      <c r="E64" s="11" t="s">
        <v>62</v>
      </c>
      <c r="F64" s="5">
        <v>108383.58</v>
      </c>
      <c r="G64" s="5">
        <v>1073.1</v>
      </c>
      <c r="H64" s="5">
        <v>107310.48</v>
      </c>
      <c r="I64" s="37" t="s">
        <v>31</v>
      </c>
      <c r="J64" s="39"/>
    </row>
    <row r="65" spans="1:10" s="18" customFormat="1" ht="12.75" customHeight="1">
      <c r="A65" s="28">
        <f t="shared" si="1"/>
        <v>28</v>
      </c>
      <c r="B65" s="12" t="s">
        <v>86</v>
      </c>
      <c r="C65" s="11" t="s">
        <v>23</v>
      </c>
      <c r="D65" s="11">
        <v>1962</v>
      </c>
      <c r="E65" s="11" t="s">
        <v>62</v>
      </c>
      <c r="F65" s="5">
        <v>117527.32</v>
      </c>
      <c r="G65" s="5">
        <v>1163.64</v>
      </c>
      <c r="H65" s="5">
        <v>116363.68</v>
      </c>
      <c r="I65" s="37" t="s">
        <v>31</v>
      </c>
      <c r="J65" s="39"/>
    </row>
    <row r="66" spans="1:10" s="18" customFormat="1" ht="12.75" customHeight="1">
      <c r="A66" s="28">
        <f>A65+1</f>
        <v>29</v>
      </c>
      <c r="B66" s="12" t="s">
        <v>87</v>
      </c>
      <c r="C66" s="11" t="s">
        <v>23</v>
      </c>
      <c r="D66" s="11">
        <v>1907</v>
      </c>
      <c r="E66" s="11" t="s">
        <v>62</v>
      </c>
      <c r="F66" s="5">
        <v>49274.22</v>
      </c>
      <c r="G66" s="5">
        <v>487.86</v>
      </c>
      <c r="H66" s="5">
        <v>48786.36</v>
      </c>
      <c r="I66" s="37" t="s">
        <v>31</v>
      </c>
      <c r="J66" s="39"/>
    </row>
    <row r="67" spans="1:10" ht="12.75" customHeight="1">
      <c r="A67" s="28">
        <f t="shared" si="1"/>
        <v>30</v>
      </c>
      <c r="B67" s="12" t="s">
        <v>91</v>
      </c>
      <c r="C67" s="11" t="s">
        <v>36</v>
      </c>
      <c r="D67" s="11">
        <v>1956</v>
      </c>
      <c r="E67" s="11" t="s">
        <v>62</v>
      </c>
      <c r="F67" s="5">
        <v>4242000</v>
      </c>
      <c r="G67" s="5">
        <v>42000</v>
      </c>
      <c r="H67" s="5">
        <v>4200000</v>
      </c>
      <c r="I67" s="31" t="s">
        <v>32</v>
      </c>
      <c r="J67" s="32"/>
    </row>
    <row r="68" spans="1:10" ht="12.75" customHeight="1">
      <c r="A68" s="28">
        <f t="shared" si="1"/>
        <v>31</v>
      </c>
      <c r="B68" s="12" t="s">
        <v>9</v>
      </c>
      <c r="C68" s="11" t="s">
        <v>23</v>
      </c>
      <c r="D68" s="11">
        <v>1952</v>
      </c>
      <c r="E68" s="11" t="s">
        <v>62</v>
      </c>
      <c r="F68" s="5">
        <v>3624569.12</v>
      </c>
      <c r="G68" s="5">
        <v>35886.82</v>
      </c>
      <c r="H68" s="5">
        <v>3588682.3</v>
      </c>
      <c r="I68" s="31" t="s">
        <v>26</v>
      </c>
      <c r="J68" s="32"/>
    </row>
    <row r="69" spans="1:10" ht="12.75" customHeight="1">
      <c r="A69" s="28">
        <f>A68+1</f>
        <v>32</v>
      </c>
      <c r="B69" s="12" t="s">
        <v>92</v>
      </c>
      <c r="C69" s="11" t="s">
        <v>36</v>
      </c>
      <c r="D69" s="11">
        <v>1952</v>
      </c>
      <c r="E69" s="11" t="s">
        <v>90</v>
      </c>
      <c r="F69" s="5">
        <v>1790735.81</v>
      </c>
      <c r="G69" s="5">
        <v>17730.06</v>
      </c>
      <c r="H69" s="5">
        <v>1773005.75</v>
      </c>
      <c r="I69" s="31" t="s">
        <v>27</v>
      </c>
      <c r="J69" s="32"/>
    </row>
    <row r="70" spans="1:10" ht="12.75" customHeight="1">
      <c r="A70" s="28">
        <f t="shared" si="1"/>
        <v>33</v>
      </c>
      <c r="B70" s="12" t="s">
        <v>93</v>
      </c>
      <c r="C70" s="11" t="s">
        <v>23</v>
      </c>
      <c r="D70" s="11">
        <v>1958</v>
      </c>
      <c r="E70" s="11" t="s">
        <v>90</v>
      </c>
      <c r="F70" s="5">
        <v>1289009.59</v>
      </c>
      <c r="G70" s="5">
        <v>12762.47</v>
      </c>
      <c r="H70" s="5">
        <v>1276247.12</v>
      </c>
      <c r="I70" s="31" t="s">
        <v>30</v>
      </c>
      <c r="J70" s="32"/>
    </row>
    <row r="71" spans="1:10" ht="12.75" customHeight="1">
      <c r="A71" s="28">
        <f>A70+1</f>
        <v>34</v>
      </c>
      <c r="B71" s="12" t="s">
        <v>94</v>
      </c>
      <c r="C71" s="11" t="s">
        <v>23</v>
      </c>
      <c r="D71" s="11">
        <v>1959</v>
      </c>
      <c r="E71" s="11" t="s">
        <v>90</v>
      </c>
      <c r="F71" s="5">
        <v>1469578.26</v>
      </c>
      <c r="G71" s="5">
        <v>14550.28</v>
      </c>
      <c r="H71" s="5">
        <v>1455027.98</v>
      </c>
      <c r="I71" s="31" t="s">
        <v>27</v>
      </c>
      <c r="J71" s="32"/>
    </row>
    <row r="72" spans="1:10" ht="12.75" customHeight="1">
      <c r="A72" s="28">
        <f t="shared" si="1"/>
        <v>35</v>
      </c>
      <c r="B72" s="12" t="s">
        <v>95</v>
      </c>
      <c r="C72" s="11" t="s">
        <v>23</v>
      </c>
      <c r="D72" s="11">
        <v>1958</v>
      </c>
      <c r="E72" s="11" t="s">
        <v>62</v>
      </c>
      <c r="F72" s="5">
        <v>1722050</v>
      </c>
      <c r="G72" s="5">
        <v>17050</v>
      </c>
      <c r="H72" s="5">
        <v>1705000</v>
      </c>
      <c r="I72" s="31" t="s">
        <v>26</v>
      </c>
      <c r="J72" s="32"/>
    </row>
    <row r="73" spans="1:10" ht="12.75" customHeight="1">
      <c r="A73" s="28">
        <f t="shared" si="1"/>
        <v>36</v>
      </c>
      <c r="B73" s="12" t="s">
        <v>96</v>
      </c>
      <c r="C73" s="11" t="s">
        <v>36</v>
      </c>
      <c r="D73" s="11">
        <v>1959</v>
      </c>
      <c r="E73" s="11" t="s">
        <v>62</v>
      </c>
      <c r="F73" s="5">
        <v>1494800</v>
      </c>
      <c r="G73" s="5">
        <v>14800</v>
      </c>
      <c r="H73" s="5">
        <v>1480000</v>
      </c>
      <c r="I73" s="31" t="s">
        <v>26</v>
      </c>
      <c r="J73" s="32"/>
    </row>
    <row r="74" spans="1:10" ht="12.75" customHeight="1">
      <c r="A74" s="28">
        <f>A73+1</f>
        <v>37</v>
      </c>
      <c r="B74" s="12" t="s">
        <v>97</v>
      </c>
      <c r="C74" s="11" t="s">
        <v>23</v>
      </c>
      <c r="D74" s="11">
        <v>1964</v>
      </c>
      <c r="E74" s="11" t="s">
        <v>62</v>
      </c>
      <c r="F74" s="5">
        <v>457829.4</v>
      </c>
      <c r="G74" s="5">
        <v>4532.96</v>
      </c>
      <c r="H74" s="5">
        <v>453296.44</v>
      </c>
      <c r="I74" s="31" t="s">
        <v>28</v>
      </c>
      <c r="J74" s="32"/>
    </row>
    <row r="75" spans="1:10" ht="12.75" customHeight="1">
      <c r="A75" s="28">
        <f t="shared" si="1"/>
        <v>38</v>
      </c>
      <c r="B75" s="12" t="s">
        <v>98</v>
      </c>
      <c r="C75" s="11" t="s">
        <v>36</v>
      </c>
      <c r="D75" s="11">
        <v>1964</v>
      </c>
      <c r="E75" s="11" t="s">
        <v>62</v>
      </c>
      <c r="F75" s="5">
        <v>181522.18</v>
      </c>
      <c r="G75" s="5">
        <v>1797.25</v>
      </c>
      <c r="H75" s="5">
        <v>179724.93</v>
      </c>
      <c r="I75" s="31" t="s">
        <v>28</v>
      </c>
      <c r="J75" s="32"/>
    </row>
    <row r="76" spans="1:10" ht="12.75" customHeight="1">
      <c r="A76" s="28">
        <f>A75+1</f>
        <v>39</v>
      </c>
      <c r="B76" s="12" t="s">
        <v>99</v>
      </c>
      <c r="C76" s="11" t="s">
        <v>23</v>
      </c>
      <c r="D76" s="11">
        <v>1963</v>
      </c>
      <c r="E76" s="11" t="s">
        <v>62</v>
      </c>
      <c r="F76" s="5">
        <v>499990.05</v>
      </c>
      <c r="G76" s="5">
        <v>4950.4</v>
      </c>
      <c r="H76" s="5">
        <v>495039.65</v>
      </c>
      <c r="I76" s="31" t="s">
        <v>27</v>
      </c>
      <c r="J76" s="32"/>
    </row>
    <row r="77" spans="1:10" ht="12.75" customHeight="1">
      <c r="A77" s="28">
        <f t="shared" si="1"/>
        <v>40</v>
      </c>
      <c r="B77" s="12" t="s">
        <v>100</v>
      </c>
      <c r="C77" s="11" t="s">
        <v>23</v>
      </c>
      <c r="D77" s="11">
        <v>1961</v>
      </c>
      <c r="E77" s="11" t="s">
        <v>62</v>
      </c>
      <c r="F77" s="5">
        <v>2929000</v>
      </c>
      <c r="G77" s="5">
        <v>29000</v>
      </c>
      <c r="H77" s="5">
        <v>2900000</v>
      </c>
      <c r="I77" s="31" t="s">
        <v>26</v>
      </c>
      <c r="J77" s="32"/>
    </row>
    <row r="78" spans="1:10" ht="12.75" customHeight="1">
      <c r="A78" s="28">
        <f>A77+1</f>
        <v>41</v>
      </c>
      <c r="B78" s="12" t="s">
        <v>101</v>
      </c>
      <c r="C78" s="11" t="s">
        <v>23</v>
      </c>
      <c r="D78" s="11">
        <v>1961</v>
      </c>
      <c r="E78" s="11" t="s">
        <v>62</v>
      </c>
      <c r="F78" s="5">
        <v>498915.59</v>
      </c>
      <c r="G78" s="5">
        <v>4939.76</v>
      </c>
      <c r="H78" s="5">
        <v>493975.83</v>
      </c>
      <c r="I78" s="31" t="s">
        <v>26</v>
      </c>
      <c r="J78" s="32"/>
    </row>
    <row r="79" spans="1:10" s="18" customFormat="1" ht="12.75">
      <c r="A79" s="29">
        <v>41</v>
      </c>
      <c r="B79" s="33" t="s">
        <v>105</v>
      </c>
      <c r="C79" s="34"/>
      <c r="D79" s="34"/>
      <c r="E79" s="35"/>
      <c r="F79" s="6">
        <f>SUM(F38:F78)</f>
        <v>36412706.05000001</v>
      </c>
      <c r="G79" s="6">
        <f>SUM(G38:G78)</f>
        <v>360521.8300000001</v>
      </c>
      <c r="H79" s="6">
        <f>SUM(H38:H78)</f>
        <v>36052184.220000006</v>
      </c>
      <c r="I79" s="31"/>
      <c r="J79" s="32"/>
    </row>
    <row r="80" spans="1:10" s="18" customFormat="1" ht="16.5" customHeight="1">
      <c r="A80" s="43" t="s">
        <v>106</v>
      </c>
      <c r="B80" s="44"/>
      <c r="C80" s="44"/>
      <c r="D80" s="44"/>
      <c r="E80" s="44"/>
      <c r="F80" s="44"/>
      <c r="G80" s="44"/>
      <c r="H80" s="44"/>
      <c r="I80" s="44"/>
      <c r="J80" s="45"/>
    </row>
    <row r="81" spans="1:10" s="18" customFormat="1" ht="19.5" customHeight="1">
      <c r="A81" s="30" t="s">
        <v>0</v>
      </c>
      <c r="B81" s="30" t="s">
        <v>1</v>
      </c>
      <c r="C81" s="30" t="s">
        <v>2</v>
      </c>
      <c r="D81" s="30" t="s">
        <v>3</v>
      </c>
      <c r="E81" s="37" t="s">
        <v>34</v>
      </c>
      <c r="F81" s="38"/>
      <c r="G81" s="38"/>
      <c r="H81" s="38"/>
      <c r="I81" s="39"/>
      <c r="J81" s="30" t="s">
        <v>7</v>
      </c>
    </row>
    <row r="82" spans="1:10" s="18" customFormat="1" ht="67.5" customHeight="1">
      <c r="A82" s="30"/>
      <c r="B82" s="30"/>
      <c r="C82" s="30"/>
      <c r="D82" s="30"/>
      <c r="E82" s="11" t="s">
        <v>4</v>
      </c>
      <c r="F82" s="5" t="s">
        <v>33</v>
      </c>
      <c r="G82" s="5" t="s">
        <v>5</v>
      </c>
      <c r="H82" s="5" t="s">
        <v>6</v>
      </c>
      <c r="I82" s="5" t="s">
        <v>113</v>
      </c>
      <c r="J82" s="30"/>
    </row>
    <row r="83" spans="1:10" s="18" customFormat="1" ht="38.25">
      <c r="A83" s="11">
        <v>1</v>
      </c>
      <c r="B83" s="12" t="s">
        <v>107</v>
      </c>
      <c r="C83" s="11" t="s">
        <v>108</v>
      </c>
      <c r="D83" s="11">
        <v>1964</v>
      </c>
      <c r="E83" s="11" t="s">
        <v>109</v>
      </c>
      <c r="F83" s="5">
        <v>35126</v>
      </c>
      <c r="G83" s="5">
        <v>347.78</v>
      </c>
      <c r="H83" s="5">
        <v>34778.22</v>
      </c>
      <c r="I83" s="5">
        <v>0</v>
      </c>
      <c r="J83" s="5" t="s">
        <v>72</v>
      </c>
    </row>
    <row r="84" spans="1:10" s="18" customFormat="1" ht="38.25">
      <c r="A84" s="11">
        <v>2</v>
      </c>
      <c r="B84" s="12" t="s">
        <v>110</v>
      </c>
      <c r="C84" s="11" t="s">
        <v>108</v>
      </c>
      <c r="D84" s="11">
        <v>1964</v>
      </c>
      <c r="E84" s="11" t="s">
        <v>109</v>
      </c>
      <c r="F84" s="5">
        <v>35126</v>
      </c>
      <c r="G84" s="5">
        <v>347.78</v>
      </c>
      <c r="H84" s="5">
        <v>34778.22</v>
      </c>
      <c r="I84" s="5">
        <v>0</v>
      </c>
      <c r="J84" s="5" t="s">
        <v>72</v>
      </c>
    </row>
    <row r="85" spans="1:10" s="18" customFormat="1" ht="34.5" customHeight="1">
      <c r="A85" s="40" t="s">
        <v>114</v>
      </c>
      <c r="B85" s="40"/>
      <c r="C85" s="40"/>
      <c r="D85" s="40"/>
      <c r="E85" s="40"/>
      <c r="F85" s="6">
        <f>G85+H85+I85</f>
        <v>1245914.78</v>
      </c>
      <c r="G85" s="6">
        <v>12335.78</v>
      </c>
      <c r="H85" s="6">
        <v>61679</v>
      </c>
      <c r="I85" s="6">
        <v>1171900</v>
      </c>
      <c r="J85" s="27"/>
    </row>
    <row r="86" spans="1:10" s="18" customFormat="1" ht="25.5">
      <c r="A86" s="11">
        <v>3</v>
      </c>
      <c r="B86" s="12" t="s">
        <v>107</v>
      </c>
      <c r="C86" s="11" t="s">
        <v>108</v>
      </c>
      <c r="D86" s="11">
        <v>1964</v>
      </c>
      <c r="E86" s="11" t="s">
        <v>111</v>
      </c>
      <c r="F86" s="5">
        <v>622957.39</v>
      </c>
      <c r="G86" s="5">
        <v>6167.89</v>
      </c>
      <c r="H86" s="5">
        <v>30839.5</v>
      </c>
      <c r="I86" s="5">
        <v>585950</v>
      </c>
      <c r="J86" s="5" t="s">
        <v>72</v>
      </c>
    </row>
    <row r="87" spans="1:10" s="18" customFormat="1" ht="33" customHeight="1">
      <c r="A87" s="11">
        <v>4</v>
      </c>
      <c r="B87" s="12" t="s">
        <v>110</v>
      </c>
      <c r="C87" s="11" t="s">
        <v>108</v>
      </c>
      <c r="D87" s="11">
        <v>1964</v>
      </c>
      <c r="E87" s="11" t="s">
        <v>111</v>
      </c>
      <c r="F87" s="5">
        <v>622957.39</v>
      </c>
      <c r="G87" s="5">
        <v>6167.89</v>
      </c>
      <c r="H87" s="5">
        <v>30839.5</v>
      </c>
      <c r="I87" s="5">
        <v>585950</v>
      </c>
      <c r="J87" s="5" t="s">
        <v>72</v>
      </c>
    </row>
    <row r="88" spans="1:10" s="18" customFormat="1" ht="12.75">
      <c r="A88" s="4">
        <v>2</v>
      </c>
      <c r="B88" s="33" t="s">
        <v>105</v>
      </c>
      <c r="C88" s="34"/>
      <c r="D88" s="34"/>
      <c r="E88" s="35"/>
      <c r="F88" s="6">
        <f>SUM(F87+F86+F84+F83)</f>
        <v>1316166.78</v>
      </c>
      <c r="G88" s="6">
        <f>SUM(G87+G86+G84+G83)</f>
        <v>13031.340000000002</v>
      </c>
      <c r="H88" s="6">
        <f>SUM(H87+H86+H84+H83)</f>
        <v>131235.44</v>
      </c>
      <c r="I88" s="6">
        <f>SUM(I87+I86+I84+I83)</f>
        <v>1171900</v>
      </c>
      <c r="J88" s="5"/>
    </row>
    <row r="89" spans="1:10" s="18" customFormat="1" ht="12.75" customHeight="1">
      <c r="A89" s="4">
        <v>43</v>
      </c>
      <c r="B89" s="36" t="s">
        <v>112</v>
      </c>
      <c r="C89" s="36"/>
      <c r="D89" s="36"/>
      <c r="E89" s="36"/>
      <c r="F89" s="6">
        <f>SUM(G89:I89)</f>
        <v>37728872.830000006</v>
      </c>
      <c r="G89" s="6">
        <f>SUM(G88+G79)</f>
        <v>373553.1700000001</v>
      </c>
      <c r="H89" s="6">
        <f>SUM(H88+H79)</f>
        <v>36183419.660000004</v>
      </c>
      <c r="I89" s="6">
        <f>SUM(I88)</f>
        <v>1171900</v>
      </c>
      <c r="J89" s="6"/>
    </row>
    <row r="90" spans="1:10" ht="12.75" customHeight="1">
      <c r="A90" s="43" t="s">
        <v>22</v>
      </c>
      <c r="B90" s="44"/>
      <c r="C90" s="44"/>
      <c r="D90" s="44"/>
      <c r="E90" s="44"/>
      <c r="F90" s="44"/>
      <c r="G90" s="44"/>
      <c r="H90" s="44"/>
      <c r="I90" s="44"/>
      <c r="J90" s="45"/>
    </row>
    <row r="91" spans="1:10" ht="12.75">
      <c r="A91" s="11">
        <v>1</v>
      </c>
      <c r="B91" s="12" t="s">
        <v>70</v>
      </c>
      <c r="C91" s="11" t="s">
        <v>23</v>
      </c>
      <c r="D91" s="11">
        <v>1960</v>
      </c>
      <c r="E91" s="11" t="s">
        <v>62</v>
      </c>
      <c r="F91" s="5">
        <v>848400</v>
      </c>
      <c r="G91" s="5">
        <v>8400</v>
      </c>
      <c r="H91" s="5">
        <v>840000</v>
      </c>
      <c r="I91" s="37" t="s">
        <v>26</v>
      </c>
      <c r="J91" s="39"/>
    </row>
    <row r="92" spans="1:10" ht="12.75">
      <c r="A92" s="11">
        <f>A91+1</f>
        <v>2</v>
      </c>
      <c r="B92" s="12" t="s">
        <v>69</v>
      </c>
      <c r="C92" s="11" t="s">
        <v>23</v>
      </c>
      <c r="D92" s="11">
        <v>1956</v>
      </c>
      <c r="E92" s="11" t="s">
        <v>62</v>
      </c>
      <c r="F92" s="5">
        <v>1010000</v>
      </c>
      <c r="G92" s="5">
        <v>10000</v>
      </c>
      <c r="H92" s="5">
        <v>1000000</v>
      </c>
      <c r="I92" s="37" t="s">
        <v>29</v>
      </c>
      <c r="J92" s="39"/>
    </row>
    <row r="93" spans="1:10" ht="12.75">
      <c r="A93" s="11">
        <f aca="true" t="shared" si="2" ref="A93:A114">A92+1</f>
        <v>3</v>
      </c>
      <c r="B93" s="12" t="s">
        <v>74</v>
      </c>
      <c r="C93" s="11" t="s">
        <v>23</v>
      </c>
      <c r="D93" s="11">
        <v>1974</v>
      </c>
      <c r="E93" s="11" t="s">
        <v>62</v>
      </c>
      <c r="F93" s="5">
        <v>606000</v>
      </c>
      <c r="G93" s="5">
        <v>6000</v>
      </c>
      <c r="H93" s="5">
        <v>600000</v>
      </c>
      <c r="I93" s="37" t="s">
        <v>26</v>
      </c>
      <c r="J93" s="39"/>
    </row>
    <row r="94" spans="1:10" ht="12.75">
      <c r="A94" s="11">
        <f t="shared" si="2"/>
        <v>4</v>
      </c>
      <c r="B94" s="12" t="s">
        <v>11</v>
      </c>
      <c r="C94" s="11" t="s">
        <v>23</v>
      </c>
      <c r="D94" s="11">
        <v>1946</v>
      </c>
      <c r="E94" s="11" t="s">
        <v>62</v>
      </c>
      <c r="F94" s="5">
        <v>1313000</v>
      </c>
      <c r="G94" s="5">
        <v>13000</v>
      </c>
      <c r="H94" s="5">
        <v>1300000</v>
      </c>
      <c r="I94" s="37" t="s">
        <v>26</v>
      </c>
      <c r="J94" s="39"/>
    </row>
    <row r="95" spans="1:10" ht="12.75">
      <c r="A95" s="11">
        <f t="shared" si="2"/>
        <v>5</v>
      </c>
      <c r="B95" s="12" t="s">
        <v>40</v>
      </c>
      <c r="C95" s="11" t="s">
        <v>23</v>
      </c>
      <c r="D95" s="11">
        <v>1948</v>
      </c>
      <c r="E95" s="11" t="s">
        <v>62</v>
      </c>
      <c r="F95" s="5">
        <v>1010000</v>
      </c>
      <c r="G95" s="5">
        <v>10000</v>
      </c>
      <c r="H95" s="5">
        <v>1000000</v>
      </c>
      <c r="I95" s="37" t="s">
        <v>27</v>
      </c>
      <c r="J95" s="39"/>
    </row>
    <row r="96" spans="1:10" ht="12.75">
      <c r="A96" s="11">
        <f t="shared" si="2"/>
        <v>6</v>
      </c>
      <c r="B96" s="12" t="s">
        <v>41</v>
      </c>
      <c r="C96" s="11" t="s">
        <v>23</v>
      </c>
      <c r="D96" s="11">
        <v>1917</v>
      </c>
      <c r="E96" s="11" t="s">
        <v>62</v>
      </c>
      <c r="F96" s="5">
        <v>1010000</v>
      </c>
      <c r="G96" s="5">
        <v>10000</v>
      </c>
      <c r="H96" s="5">
        <v>1000000</v>
      </c>
      <c r="I96" s="37" t="s">
        <v>28</v>
      </c>
      <c r="J96" s="39"/>
    </row>
    <row r="97" spans="1:10" ht="12.75">
      <c r="A97" s="11">
        <f t="shared" si="2"/>
        <v>7</v>
      </c>
      <c r="B97" s="12" t="s">
        <v>42</v>
      </c>
      <c r="C97" s="11" t="s">
        <v>23</v>
      </c>
      <c r="D97" s="11">
        <v>1967</v>
      </c>
      <c r="E97" s="11" t="s">
        <v>62</v>
      </c>
      <c r="F97" s="5">
        <v>1010000</v>
      </c>
      <c r="G97" s="5">
        <v>10000</v>
      </c>
      <c r="H97" s="5">
        <v>1000000</v>
      </c>
      <c r="I97" s="37" t="s">
        <v>28</v>
      </c>
      <c r="J97" s="39"/>
    </row>
    <row r="98" spans="1:10" ht="12.75">
      <c r="A98" s="11">
        <f t="shared" si="2"/>
        <v>8</v>
      </c>
      <c r="B98" s="12" t="s">
        <v>71</v>
      </c>
      <c r="C98" s="11" t="s">
        <v>23</v>
      </c>
      <c r="D98" s="11">
        <v>1962</v>
      </c>
      <c r="E98" s="11" t="s">
        <v>62</v>
      </c>
      <c r="F98" s="5">
        <v>1010000</v>
      </c>
      <c r="G98" s="5">
        <v>10000</v>
      </c>
      <c r="H98" s="5">
        <v>1000000</v>
      </c>
      <c r="I98" s="37" t="s">
        <v>72</v>
      </c>
      <c r="J98" s="39"/>
    </row>
    <row r="99" spans="1:10" ht="12.75">
      <c r="A99" s="11">
        <f t="shared" si="2"/>
        <v>9</v>
      </c>
      <c r="B99" s="12" t="s">
        <v>38</v>
      </c>
      <c r="C99" s="11" t="s">
        <v>23</v>
      </c>
      <c r="D99" s="11">
        <v>1971</v>
      </c>
      <c r="E99" s="11" t="s">
        <v>62</v>
      </c>
      <c r="F99" s="5">
        <v>1010000</v>
      </c>
      <c r="G99" s="5">
        <v>10000</v>
      </c>
      <c r="H99" s="5">
        <v>1000000</v>
      </c>
      <c r="I99" s="37" t="s">
        <v>30</v>
      </c>
      <c r="J99" s="39"/>
    </row>
    <row r="100" spans="1:10" ht="12.75">
      <c r="A100" s="11">
        <f t="shared" si="2"/>
        <v>10</v>
      </c>
      <c r="B100" s="12" t="s">
        <v>10</v>
      </c>
      <c r="C100" s="11" t="s">
        <v>23</v>
      </c>
      <c r="D100" s="11">
        <v>1960</v>
      </c>
      <c r="E100" s="11" t="s">
        <v>62</v>
      </c>
      <c r="F100" s="5">
        <v>2020000</v>
      </c>
      <c r="G100" s="5">
        <v>20000</v>
      </c>
      <c r="H100" s="5">
        <v>2000000</v>
      </c>
      <c r="I100" s="37" t="s">
        <v>26</v>
      </c>
      <c r="J100" s="39"/>
    </row>
    <row r="101" spans="1:10" ht="12.75">
      <c r="A101" s="11">
        <f t="shared" si="2"/>
        <v>11</v>
      </c>
      <c r="B101" s="12" t="s">
        <v>9</v>
      </c>
      <c r="C101" s="11" t="s">
        <v>23</v>
      </c>
      <c r="D101" s="11">
        <v>1952</v>
      </c>
      <c r="E101" s="11" t="s">
        <v>62</v>
      </c>
      <c r="F101" s="5">
        <v>2020000</v>
      </c>
      <c r="G101" s="5">
        <v>20000</v>
      </c>
      <c r="H101" s="5">
        <v>2000000</v>
      </c>
      <c r="I101" s="37" t="s">
        <v>26</v>
      </c>
      <c r="J101" s="39"/>
    </row>
    <row r="102" spans="1:10" ht="12.75">
      <c r="A102" s="11">
        <f t="shared" si="2"/>
        <v>12</v>
      </c>
      <c r="B102" s="12" t="s">
        <v>39</v>
      </c>
      <c r="C102" s="11" t="s">
        <v>23</v>
      </c>
      <c r="D102" s="11">
        <v>1951</v>
      </c>
      <c r="E102" s="11" t="s">
        <v>62</v>
      </c>
      <c r="F102" s="5">
        <v>1010000</v>
      </c>
      <c r="G102" s="5">
        <v>10000</v>
      </c>
      <c r="H102" s="5">
        <v>1000000</v>
      </c>
      <c r="I102" s="37" t="s">
        <v>26</v>
      </c>
      <c r="J102" s="39"/>
    </row>
    <row r="103" spans="1:10" ht="12.75">
      <c r="A103" s="11">
        <f t="shared" si="2"/>
        <v>13</v>
      </c>
      <c r="B103" s="12" t="s">
        <v>14</v>
      </c>
      <c r="C103" s="11" t="s">
        <v>23</v>
      </c>
      <c r="D103" s="11">
        <v>1955</v>
      </c>
      <c r="E103" s="11" t="s">
        <v>62</v>
      </c>
      <c r="F103" s="5">
        <v>1010000</v>
      </c>
      <c r="G103" s="5">
        <v>10000</v>
      </c>
      <c r="H103" s="5">
        <v>1000000</v>
      </c>
      <c r="I103" s="37" t="s">
        <v>29</v>
      </c>
      <c r="J103" s="39"/>
    </row>
    <row r="104" spans="1:10" ht="12.75">
      <c r="A104" s="11">
        <f t="shared" si="2"/>
        <v>14</v>
      </c>
      <c r="B104" s="12" t="s">
        <v>65</v>
      </c>
      <c r="C104" s="11" t="s">
        <v>23</v>
      </c>
      <c r="D104" s="11">
        <v>1917</v>
      </c>
      <c r="E104" s="11" t="s">
        <v>62</v>
      </c>
      <c r="F104" s="5">
        <v>1010000</v>
      </c>
      <c r="G104" s="5">
        <v>10000</v>
      </c>
      <c r="H104" s="5">
        <v>1000000</v>
      </c>
      <c r="I104" s="37" t="s">
        <v>29</v>
      </c>
      <c r="J104" s="39"/>
    </row>
    <row r="105" spans="1:10" ht="12.75">
      <c r="A105" s="11">
        <f t="shared" si="2"/>
        <v>15</v>
      </c>
      <c r="B105" s="12" t="s">
        <v>91</v>
      </c>
      <c r="C105" s="11" t="s">
        <v>36</v>
      </c>
      <c r="D105" s="11">
        <v>1956</v>
      </c>
      <c r="E105" s="11" t="s">
        <v>62</v>
      </c>
      <c r="F105" s="5">
        <v>3030000</v>
      </c>
      <c r="G105" s="5">
        <v>30000</v>
      </c>
      <c r="H105" s="5">
        <v>3000000</v>
      </c>
      <c r="I105" s="31" t="s">
        <v>32</v>
      </c>
      <c r="J105" s="32"/>
    </row>
    <row r="106" spans="1:10" ht="12.75">
      <c r="A106" s="11">
        <f t="shared" si="2"/>
        <v>16</v>
      </c>
      <c r="B106" s="12" t="s">
        <v>92</v>
      </c>
      <c r="C106" s="11" t="s">
        <v>36</v>
      </c>
      <c r="D106" s="11">
        <v>1952</v>
      </c>
      <c r="E106" s="11" t="s">
        <v>62</v>
      </c>
      <c r="F106" s="5">
        <v>525200</v>
      </c>
      <c r="G106" s="5">
        <v>5200</v>
      </c>
      <c r="H106" s="5">
        <v>520000</v>
      </c>
      <c r="I106" s="31" t="s">
        <v>27</v>
      </c>
      <c r="J106" s="32"/>
    </row>
    <row r="107" spans="1:10" ht="12.75">
      <c r="A107" s="11">
        <f t="shared" si="2"/>
        <v>17</v>
      </c>
      <c r="B107" s="12" t="s">
        <v>93</v>
      </c>
      <c r="C107" s="11" t="s">
        <v>23</v>
      </c>
      <c r="D107" s="11">
        <v>1958</v>
      </c>
      <c r="E107" s="11" t="s">
        <v>62</v>
      </c>
      <c r="F107" s="5">
        <v>1515000</v>
      </c>
      <c r="G107" s="5">
        <v>15000</v>
      </c>
      <c r="H107" s="5">
        <v>600000</v>
      </c>
      <c r="I107" s="31" t="s">
        <v>30</v>
      </c>
      <c r="J107" s="32"/>
    </row>
    <row r="108" spans="1:10" ht="12.75">
      <c r="A108" s="11">
        <f t="shared" si="2"/>
        <v>18</v>
      </c>
      <c r="B108" s="12" t="s">
        <v>94</v>
      </c>
      <c r="C108" s="11" t="s">
        <v>23</v>
      </c>
      <c r="D108" s="11">
        <v>1959</v>
      </c>
      <c r="E108" s="11" t="s">
        <v>62</v>
      </c>
      <c r="F108" s="5">
        <v>1515000</v>
      </c>
      <c r="G108" s="5">
        <v>15000</v>
      </c>
      <c r="H108" s="5">
        <v>600000</v>
      </c>
      <c r="I108" s="31" t="s">
        <v>27</v>
      </c>
      <c r="J108" s="32"/>
    </row>
    <row r="109" spans="1:10" ht="12.75">
      <c r="A109" s="11">
        <f t="shared" si="2"/>
        <v>19</v>
      </c>
      <c r="B109" s="12" t="s">
        <v>95</v>
      </c>
      <c r="C109" s="11" t="s">
        <v>23</v>
      </c>
      <c r="D109" s="11">
        <v>1958</v>
      </c>
      <c r="E109" s="11" t="s">
        <v>62</v>
      </c>
      <c r="F109" s="5">
        <v>343400</v>
      </c>
      <c r="G109" s="5">
        <v>3400</v>
      </c>
      <c r="H109" s="5">
        <v>340000</v>
      </c>
      <c r="I109" s="31" t="s">
        <v>26</v>
      </c>
      <c r="J109" s="32"/>
    </row>
    <row r="110" spans="1:10" ht="15.75" customHeight="1">
      <c r="A110" s="11">
        <f t="shared" si="2"/>
        <v>20</v>
      </c>
      <c r="B110" s="12" t="s">
        <v>96</v>
      </c>
      <c r="C110" s="11" t="s">
        <v>36</v>
      </c>
      <c r="D110" s="11">
        <v>1959</v>
      </c>
      <c r="E110" s="11" t="s">
        <v>62</v>
      </c>
      <c r="F110" s="5">
        <v>202000</v>
      </c>
      <c r="G110" s="5">
        <v>2000</v>
      </c>
      <c r="H110" s="5">
        <v>200000</v>
      </c>
      <c r="I110" s="31" t="s">
        <v>26</v>
      </c>
      <c r="J110" s="32"/>
    </row>
    <row r="111" spans="1:10" ht="12.75">
      <c r="A111" s="11">
        <f t="shared" si="2"/>
        <v>21</v>
      </c>
      <c r="B111" s="12" t="s">
        <v>63</v>
      </c>
      <c r="C111" s="11" t="s">
        <v>23</v>
      </c>
      <c r="D111" s="11">
        <v>1969</v>
      </c>
      <c r="E111" s="11" t="s">
        <v>62</v>
      </c>
      <c r="F111" s="5">
        <v>50500</v>
      </c>
      <c r="G111" s="5">
        <v>500</v>
      </c>
      <c r="H111" s="5">
        <v>500000</v>
      </c>
      <c r="I111" s="37" t="s">
        <v>26</v>
      </c>
      <c r="J111" s="39"/>
    </row>
    <row r="112" spans="1:10" s="10" customFormat="1" ht="12.75" customHeight="1">
      <c r="A112" s="11">
        <f t="shared" si="2"/>
        <v>22</v>
      </c>
      <c r="B112" s="12" t="s">
        <v>19</v>
      </c>
      <c r="C112" s="11" t="s">
        <v>23</v>
      </c>
      <c r="D112" s="11">
        <v>1958</v>
      </c>
      <c r="E112" s="11" t="s">
        <v>62</v>
      </c>
      <c r="F112" s="5">
        <v>50500</v>
      </c>
      <c r="G112" s="5">
        <v>500</v>
      </c>
      <c r="H112" s="5">
        <v>500000</v>
      </c>
      <c r="I112" s="37" t="s">
        <v>31</v>
      </c>
      <c r="J112" s="39"/>
    </row>
    <row r="113" spans="1:10" s="10" customFormat="1" ht="12.75" customHeight="1">
      <c r="A113" s="11">
        <f t="shared" si="2"/>
        <v>23</v>
      </c>
      <c r="B113" s="12" t="s">
        <v>18</v>
      </c>
      <c r="C113" s="11" t="s">
        <v>23</v>
      </c>
      <c r="D113" s="11">
        <v>1958</v>
      </c>
      <c r="E113" s="11" t="s">
        <v>62</v>
      </c>
      <c r="F113" s="5">
        <v>50500</v>
      </c>
      <c r="G113" s="5">
        <v>500</v>
      </c>
      <c r="H113" s="5">
        <v>500000</v>
      </c>
      <c r="I113" s="37" t="s">
        <v>31</v>
      </c>
      <c r="J113" s="39"/>
    </row>
    <row r="114" spans="1:15" ht="12.75">
      <c r="A114" s="11">
        <f t="shared" si="2"/>
        <v>24</v>
      </c>
      <c r="B114" s="12" t="s">
        <v>61</v>
      </c>
      <c r="C114" s="11" t="s">
        <v>23</v>
      </c>
      <c r="D114" s="11">
        <v>1960</v>
      </c>
      <c r="E114" s="11" t="s">
        <v>62</v>
      </c>
      <c r="F114" s="5">
        <v>50500</v>
      </c>
      <c r="G114" s="5">
        <v>500</v>
      </c>
      <c r="H114" s="5">
        <v>500000</v>
      </c>
      <c r="I114" s="37" t="s">
        <v>26</v>
      </c>
      <c r="J114" s="39"/>
      <c r="K114" s="7"/>
      <c r="L114" s="7"/>
      <c r="M114" s="7"/>
      <c r="N114" s="7"/>
      <c r="O114" s="7"/>
    </row>
    <row r="115" spans="1:10" ht="12.75" customHeight="1">
      <c r="A115" s="10">
        <v>24</v>
      </c>
      <c r="B115" s="43" t="s">
        <v>89</v>
      </c>
      <c r="C115" s="44"/>
      <c r="D115" s="44"/>
      <c r="E115" s="45"/>
      <c r="F115" s="6">
        <f>SUM(F91:F114)</f>
        <v>23230000</v>
      </c>
      <c r="G115" s="6">
        <f>SUM(G91:G114)</f>
        <v>230000</v>
      </c>
      <c r="H115" s="6">
        <f>SUM(H91:H114)</f>
        <v>23000000</v>
      </c>
      <c r="I115" s="41"/>
      <c r="J115" s="42"/>
    </row>
    <row r="116" spans="1:10" ht="15" customHeight="1">
      <c r="A116" s="25">
        <v>94</v>
      </c>
      <c r="B116" s="40" t="s">
        <v>104</v>
      </c>
      <c r="C116" s="40"/>
      <c r="D116" s="40"/>
      <c r="E116" s="53"/>
      <c r="F116" s="6">
        <f>SUM(F115+F89+F36)</f>
        <v>78663346.60000001</v>
      </c>
      <c r="G116" s="6">
        <f>SUM(G115+G89+G36)</f>
        <v>778844.9700000001</v>
      </c>
      <c r="H116" s="6">
        <f>SUM(H115+H89+H36)</f>
        <v>76712601.63000001</v>
      </c>
      <c r="I116" s="41"/>
      <c r="J116" s="42"/>
    </row>
    <row r="117" spans="1:10" s="10" customFormat="1" ht="12.75">
      <c r="A117" s="7"/>
      <c r="B117" s="13"/>
      <c r="C117" s="7"/>
      <c r="D117" s="7"/>
      <c r="E117" s="7"/>
      <c r="F117" s="14"/>
      <c r="G117" s="14"/>
      <c r="H117" s="14"/>
      <c r="I117" s="14"/>
      <c r="J117" s="7"/>
    </row>
    <row r="118" spans="1:10" s="24" customFormat="1" ht="15.75">
      <c r="A118" s="23" t="s">
        <v>102</v>
      </c>
      <c r="B118" s="52" t="s">
        <v>103</v>
      </c>
      <c r="C118" s="52"/>
      <c r="D118" s="52"/>
      <c r="E118" s="52"/>
      <c r="F118" s="52"/>
      <c r="G118" s="52"/>
      <c r="H118" s="52"/>
      <c r="I118" s="52"/>
      <c r="J118" s="52"/>
    </row>
    <row r="119" spans="1:10" s="10" customFormat="1" ht="12.75">
      <c r="A119" s="15"/>
      <c r="B119" s="15"/>
      <c r="C119" s="15"/>
      <c r="D119" s="15"/>
      <c r="E119" s="15"/>
      <c r="F119" s="16"/>
      <c r="G119" s="16"/>
      <c r="H119" s="16"/>
      <c r="I119" s="16"/>
      <c r="J119" s="16"/>
    </row>
    <row r="120" spans="1:10" ht="18.75" customHeight="1">
      <c r="A120" s="26"/>
      <c r="B120" s="26"/>
      <c r="C120" s="26"/>
      <c r="D120" s="54"/>
      <c r="E120" s="55"/>
      <c r="F120" s="55"/>
      <c r="G120" s="26"/>
      <c r="H120" s="26"/>
      <c r="I120" s="26"/>
      <c r="J120" s="26"/>
    </row>
    <row r="121" spans="1:10" ht="12.75">
      <c r="A121" s="7"/>
      <c r="B121" s="13"/>
      <c r="C121" s="7"/>
      <c r="D121" s="7"/>
      <c r="E121" s="7"/>
      <c r="F121" s="14"/>
      <c r="G121" s="14"/>
      <c r="H121" s="14"/>
      <c r="I121" s="14"/>
      <c r="J121" s="7"/>
    </row>
    <row r="122" spans="1:10" s="10" customFormat="1" ht="12.75" customHeight="1">
      <c r="A122" s="7"/>
      <c r="B122" s="13"/>
      <c r="C122" s="7"/>
      <c r="D122" s="7"/>
      <c r="E122" s="7"/>
      <c r="F122" s="14"/>
      <c r="G122" s="14"/>
      <c r="H122" s="14"/>
      <c r="I122" s="14"/>
      <c r="J122" s="7"/>
    </row>
    <row r="123" spans="1:10" s="10" customFormat="1" ht="12.75" customHeight="1">
      <c r="A123" s="7"/>
      <c r="B123" s="13"/>
      <c r="C123" s="7"/>
      <c r="D123" s="7"/>
      <c r="E123" s="7"/>
      <c r="F123" s="14"/>
      <c r="G123" s="14"/>
      <c r="H123" s="14"/>
      <c r="I123" s="14"/>
      <c r="J123" s="7"/>
    </row>
    <row r="124" spans="1:18" ht="12.75">
      <c r="A124" s="7"/>
      <c r="B124" s="13"/>
      <c r="C124" s="7"/>
      <c r="D124" s="7"/>
      <c r="E124" s="7"/>
      <c r="F124" s="14"/>
      <c r="G124" s="14"/>
      <c r="H124" s="14"/>
      <c r="I124" s="14"/>
      <c r="J124" s="7"/>
      <c r="K124" s="7"/>
      <c r="L124" s="7"/>
      <c r="M124" s="7"/>
      <c r="N124" s="7"/>
      <c r="O124" s="7"/>
      <c r="P124" s="7"/>
      <c r="Q124" s="7"/>
      <c r="R124" s="7"/>
    </row>
    <row r="125" spans="1:18" ht="12.75">
      <c r="A125" s="7"/>
      <c r="B125" s="13"/>
      <c r="C125" s="7"/>
      <c r="D125" s="7"/>
      <c r="E125" s="7"/>
      <c r="F125" s="14"/>
      <c r="G125" s="14"/>
      <c r="H125" s="14"/>
      <c r="I125" s="14"/>
      <c r="J125" s="7"/>
      <c r="K125" s="7"/>
      <c r="L125" s="7"/>
      <c r="M125" s="7"/>
      <c r="N125" s="7"/>
      <c r="O125" s="7"/>
      <c r="P125" s="7"/>
      <c r="Q125" s="7"/>
      <c r="R125" s="7"/>
    </row>
    <row r="126" spans="1:10" ht="12.75">
      <c r="A126" s="7"/>
      <c r="B126" s="13"/>
      <c r="C126" s="7"/>
      <c r="D126" s="7"/>
      <c r="E126" s="7"/>
      <c r="F126" s="14"/>
      <c r="G126" s="14"/>
      <c r="H126" s="14"/>
      <c r="I126" s="14"/>
      <c r="J126" s="7"/>
    </row>
    <row r="127" spans="1:10" ht="12.75">
      <c r="A127" s="7"/>
      <c r="B127" s="13"/>
      <c r="C127" s="7"/>
      <c r="D127" s="7"/>
      <c r="E127" s="7"/>
      <c r="F127" s="14"/>
      <c r="G127" s="14"/>
      <c r="H127" s="14"/>
      <c r="I127" s="14"/>
      <c r="J127" s="7"/>
    </row>
    <row r="128" spans="1:10" ht="12.75">
      <c r="A128" s="7"/>
      <c r="B128" s="13"/>
      <c r="C128" s="7"/>
      <c r="D128" s="7"/>
      <c r="E128" s="7"/>
      <c r="F128" s="14"/>
      <c r="G128" s="14"/>
      <c r="H128" s="14"/>
      <c r="I128" s="14"/>
      <c r="J128" s="7"/>
    </row>
    <row r="129" spans="1:10" ht="12.75">
      <c r="A129" s="7"/>
      <c r="B129" s="13"/>
      <c r="C129" s="7"/>
      <c r="D129" s="7"/>
      <c r="E129" s="7"/>
      <c r="F129" s="14"/>
      <c r="G129" s="14"/>
      <c r="H129" s="14"/>
      <c r="I129" s="14"/>
      <c r="J129" s="7"/>
    </row>
    <row r="130" spans="1:10" ht="12.75">
      <c r="A130" s="7"/>
      <c r="B130" s="13"/>
      <c r="C130" s="7"/>
      <c r="D130" s="7"/>
      <c r="E130" s="7"/>
      <c r="F130" s="14"/>
      <c r="G130" s="14"/>
      <c r="H130" s="14"/>
      <c r="I130" s="14"/>
      <c r="J130" s="7"/>
    </row>
    <row r="131" spans="1:10" ht="12.75">
      <c r="A131" s="7"/>
      <c r="B131" s="13"/>
      <c r="C131" s="7"/>
      <c r="D131" s="7"/>
      <c r="E131" s="7"/>
      <c r="F131" s="14"/>
      <c r="G131" s="14"/>
      <c r="H131" s="14"/>
      <c r="I131" s="14"/>
      <c r="J131" s="7"/>
    </row>
    <row r="132" spans="1:10" s="10" customFormat="1" ht="12.75">
      <c r="A132" s="7"/>
      <c r="B132" s="13"/>
      <c r="C132" s="7"/>
      <c r="D132" s="7"/>
      <c r="E132" s="7"/>
      <c r="F132" s="14"/>
      <c r="G132" s="14"/>
      <c r="H132" s="14"/>
      <c r="I132" s="14"/>
      <c r="J132" s="7"/>
    </row>
    <row r="133" spans="1:10" s="10" customFormat="1" ht="12.75">
      <c r="A133" s="7"/>
      <c r="B133" s="13"/>
      <c r="C133" s="7"/>
      <c r="D133" s="7"/>
      <c r="E133" s="7"/>
      <c r="F133" s="14"/>
      <c r="G133" s="14"/>
      <c r="H133" s="14"/>
      <c r="I133" s="14"/>
      <c r="J133" s="7"/>
    </row>
    <row r="134" spans="1:10" ht="12.75">
      <c r="A134" s="7"/>
      <c r="B134" s="13"/>
      <c r="C134" s="7"/>
      <c r="D134" s="7"/>
      <c r="E134" s="7"/>
      <c r="F134" s="14"/>
      <c r="G134" s="14"/>
      <c r="H134" s="14"/>
      <c r="I134" s="14"/>
      <c r="J134" s="7"/>
    </row>
    <row r="135" spans="1:10" ht="12.75">
      <c r="A135" s="7"/>
      <c r="B135" s="13"/>
      <c r="C135" s="7"/>
      <c r="D135" s="7"/>
      <c r="E135" s="7"/>
      <c r="F135" s="14"/>
      <c r="G135" s="14"/>
      <c r="H135" s="14"/>
      <c r="I135" s="14"/>
      <c r="J135" s="7"/>
    </row>
    <row r="136" spans="1:10" ht="12.75">
      <c r="A136" s="7"/>
      <c r="B136" s="13"/>
      <c r="C136" s="7"/>
      <c r="D136" s="7"/>
      <c r="E136" s="7"/>
      <c r="F136" s="14"/>
      <c r="G136" s="14"/>
      <c r="H136" s="14"/>
      <c r="I136" s="14"/>
      <c r="J136" s="7"/>
    </row>
    <row r="137" spans="1:10" ht="12.75" customHeight="1">
      <c r="A137" s="7"/>
      <c r="B137" s="13"/>
      <c r="C137" s="7"/>
      <c r="D137" s="7"/>
      <c r="E137" s="7"/>
      <c r="F137" s="14"/>
      <c r="G137" s="14"/>
      <c r="H137" s="14"/>
      <c r="I137" s="14"/>
      <c r="J137" s="7"/>
    </row>
    <row r="138" ht="12.75" customHeight="1"/>
    <row r="139" spans="1:10" s="7" customFormat="1" ht="12.75">
      <c r="A139" s="8"/>
      <c r="B139" s="9"/>
      <c r="C139" s="8"/>
      <c r="D139" s="8"/>
      <c r="E139" s="8"/>
      <c r="F139" s="2"/>
      <c r="G139" s="2"/>
      <c r="H139" s="2"/>
      <c r="I139" s="2"/>
      <c r="J139" s="8"/>
    </row>
    <row r="140" spans="1:10" s="17" customFormat="1" ht="12.75">
      <c r="A140" s="8"/>
      <c r="B140" s="9"/>
      <c r="C140" s="8"/>
      <c r="D140" s="8"/>
      <c r="E140" s="8"/>
      <c r="F140" s="2"/>
      <c r="G140" s="2"/>
      <c r="H140" s="2"/>
      <c r="I140" s="2"/>
      <c r="J140" s="8"/>
    </row>
    <row r="141" spans="1:10" s="7" customFormat="1" ht="12.75">
      <c r="A141" s="8"/>
      <c r="B141" s="9"/>
      <c r="C141" s="8"/>
      <c r="D141" s="8"/>
      <c r="E141" s="8"/>
      <c r="F141" s="2"/>
      <c r="G141" s="2"/>
      <c r="H141" s="2"/>
      <c r="I141" s="2"/>
      <c r="J141" s="8"/>
    </row>
    <row r="142" spans="1:10" s="7" customFormat="1" ht="12.75">
      <c r="A142" s="8"/>
      <c r="B142" s="9"/>
      <c r="C142" s="8"/>
      <c r="D142" s="8"/>
      <c r="E142" s="8"/>
      <c r="F142" s="2"/>
      <c r="G142" s="2"/>
      <c r="H142" s="2"/>
      <c r="I142" s="2"/>
      <c r="J142" s="8"/>
    </row>
    <row r="143" spans="1:10" s="7" customFormat="1" ht="12.75">
      <c r="A143" s="8"/>
      <c r="B143" s="9"/>
      <c r="C143" s="8"/>
      <c r="D143" s="8"/>
      <c r="E143" s="8"/>
      <c r="F143" s="2"/>
      <c r="G143" s="2"/>
      <c r="H143" s="2"/>
      <c r="I143" s="2"/>
      <c r="J143" s="8"/>
    </row>
    <row r="144" spans="1:10" s="7" customFormat="1" ht="12.75">
      <c r="A144" s="8"/>
      <c r="B144" s="9"/>
      <c r="C144" s="8"/>
      <c r="D144" s="8"/>
      <c r="E144" s="8"/>
      <c r="F144" s="2"/>
      <c r="G144" s="2"/>
      <c r="H144" s="2"/>
      <c r="I144" s="2"/>
      <c r="J144" s="8"/>
    </row>
    <row r="145" spans="1:10" s="7" customFormat="1" ht="12.75">
      <c r="A145" s="8"/>
      <c r="B145" s="9"/>
      <c r="C145" s="8"/>
      <c r="D145" s="8"/>
      <c r="E145" s="8"/>
      <c r="F145" s="2"/>
      <c r="G145" s="2"/>
      <c r="H145" s="2"/>
      <c r="I145" s="2"/>
      <c r="J145" s="8"/>
    </row>
    <row r="146" spans="1:10" s="7" customFormat="1" ht="12.75">
      <c r="A146" s="8"/>
      <c r="B146" s="9"/>
      <c r="C146" s="8"/>
      <c r="D146" s="8"/>
      <c r="E146" s="8"/>
      <c r="F146" s="2"/>
      <c r="G146" s="2"/>
      <c r="H146" s="2"/>
      <c r="I146" s="2"/>
      <c r="J146" s="8"/>
    </row>
    <row r="147" spans="1:10" s="7" customFormat="1" ht="12.75">
      <c r="A147" s="8"/>
      <c r="B147" s="9"/>
      <c r="C147" s="8"/>
      <c r="D147" s="8"/>
      <c r="E147" s="8"/>
      <c r="F147" s="2"/>
      <c r="G147" s="2"/>
      <c r="H147" s="2"/>
      <c r="I147" s="2"/>
      <c r="J147" s="8"/>
    </row>
    <row r="148" spans="1:10" s="7" customFormat="1" ht="12.75">
      <c r="A148" s="8"/>
      <c r="B148" s="9"/>
      <c r="C148" s="8"/>
      <c r="D148" s="8"/>
      <c r="E148" s="8"/>
      <c r="F148" s="2"/>
      <c r="G148" s="2"/>
      <c r="H148" s="2"/>
      <c r="I148" s="2"/>
      <c r="J148" s="8"/>
    </row>
    <row r="149" spans="1:10" s="7" customFormat="1" ht="12.75">
      <c r="A149" s="8"/>
      <c r="B149" s="9"/>
      <c r="C149" s="8"/>
      <c r="D149" s="8"/>
      <c r="E149" s="8"/>
      <c r="F149" s="2"/>
      <c r="G149" s="2"/>
      <c r="H149" s="2"/>
      <c r="I149" s="2"/>
      <c r="J149" s="8"/>
    </row>
    <row r="150" spans="1:10" s="7" customFormat="1" ht="12.75">
      <c r="A150" s="8"/>
      <c r="B150" s="9"/>
      <c r="C150" s="8"/>
      <c r="D150" s="8"/>
      <c r="E150" s="8"/>
      <c r="F150" s="2"/>
      <c r="G150" s="2"/>
      <c r="H150" s="2"/>
      <c r="I150" s="2"/>
      <c r="J150" s="8"/>
    </row>
    <row r="151" spans="1:10" s="7" customFormat="1" ht="12.75">
      <c r="A151" s="8"/>
      <c r="B151" s="9"/>
      <c r="C151" s="8"/>
      <c r="D151" s="8"/>
      <c r="E151" s="8"/>
      <c r="F151" s="2"/>
      <c r="G151" s="2"/>
      <c r="H151" s="2"/>
      <c r="I151" s="2"/>
      <c r="J151" s="8"/>
    </row>
    <row r="152" spans="1:10" s="7" customFormat="1" ht="12.75">
      <c r="A152" s="8"/>
      <c r="B152" s="9"/>
      <c r="C152" s="8"/>
      <c r="D152" s="8"/>
      <c r="E152" s="8"/>
      <c r="F152" s="2"/>
      <c r="G152" s="2"/>
      <c r="H152" s="2"/>
      <c r="I152" s="2"/>
      <c r="J152" s="8"/>
    </row>
    <row r="153" spans="1:10" s="7" customFormat="1" ht="12.75">
      <c r="A153" s="8"/>
      <c r="B153" s="9"/>
      <c r="C153" s="8"/>
      <c r="D153" s="8"/>
      <c r="E153" s="8"/>
      <c r="F153" s="2"/>
      <c r="G153" s="2"/>
      <c r="H153" s="2"/>
      <c r="I153" s="2"/>
      <c r="J153" s="8"/>
    </row>
    <row r="154" spans="1:10" s="7" customFormat="1" ht="12.75">
      <c r="A154" s="8"/>
      <c r="B154" s="9"/>
      <c r="C154" s="8"/>
      <c r="D154" s="8"/>
      <c r="E154" s="8"/>
      <c r="F154" s="2"/>
      <c r="G154" s="2"/>
      <c r="H154" s="2"/>
      <c r="I154" s="2"/>
      <c r="J154" s="8"/>
    </row>
    <row r="155" spans="1:10" s="7" customFormat="1" ht="12.75">
      <c r="A155" s="8"/>
      <c r="B155" s="9"/>
      <c r="C155" s="8"/>
      <c r="D155" s="8"/>
      <c r="E155" s="8"/>
      <c r="F155" s="2"/>
      <c r="G155" s="2"/>
      <c r="H155" s="2"/>
      <c r="I155" s="2"/>
      <c r="J155" s="8"/>
    </row>
    <row r="156" spans="1:10" s="7" customFormat="1" ht="12.75">
      <c r="A156" s="8"/>
      <c r="B156" s="9"/>
      <c r="C156" s="8"/>
      <c r="D156" s="8"/>
      <c r="E156" s="8"/>
      <c r="F156" s="2"/>
      <c r="G156" s="2"/>
      <c r="H156" s="2"/>
      <c r="I156" s="2"/>
      <c r="J156" s="8"/>
    </row>
    <row r="157" spans="1:10" s="7" customFormat="1" ht="12.75">
      <c r="A157" s="8"/>
      <c r="B157" s="9"/>
      <c r="C157" s="8"/>
      <c r="D157" s="8"/>
      <c r="E157" s="8"/>
      <c r="F157" s="2"/>
      <c r="G157" s="2"/>
      <c r="H157" s="2"/>
      <c r="I157" s="2"/>
      <c r="J157" s="8"/>
    </row>
    <row r="158" spans="1:10" s="7" customFormat="1" ht="12.75">
      <c r="A158" s="8"/>
      <c r="B158" s="9"/>
      <c r="C158" s="8"/>
      <c r="D158" s="8"/>
      <c r="E158" s="8"/>
      <c r="F158" s="2"/>
      <c r="G158" s="2"/>
      <c r="H158" s="2"/>
      <c r="I158" s="2"/>
      <c r="J158" s="8"/>
    </row>
  </sheetData>
  <autoFilter ref="B1:B158"/>
  <mergeCells count="124">
    <mergeCell ref="B118:J118"/>
    <mergeCell ref="B116:E116"/>
    <mergeCell ref="D120:F120"/>
    <mergeCell ref="A8:J8"/>
    <mergeCell ref="B36:E36"/>
    <mergeCell ref="B115:E115"/>
    <mergeCell ref="A37:J37"/>
    <mergeCell ref="A90:J90"/>
    <mergeCell ref="I16:J16"/>
    <mergeCell ref="I15:J15"/>
    <mergeCell ref="G1:J1"/>
    <mergeCell ref="A2:J3"/>
    <mergeCell ref="A5:A6"/>
    <mergeCell ref="B5:B6"/>
    <mergeCell ref="C5:C6"/>
    <mergeCell ref="D5:D6"/>
    <mergeCell ref="E5:H5"/>
    <mergeCell ref="I5:J6"/>
    <mergeCell ref="I20:J20"/>
    <mergeCell ref="I7:J7"/>
    <mergeCell ref="I10:J10"/>
    <mergeCell ref="I35:J35"/>
    <mergeCell ref="I34:J34"/>
    <mergeCell ref="I33:J33"/>
    <mergeCell ref="I32:J32"/>
    <mergeCell ref="I25:J25"/>
    <mergeCell ref="I24:J24"/>
    <mergeCell ref="I31:J31"/>
    <mergeCell ref="I19:J19"/>
    <mergeCell ref="I9:J9"/>
    <mergeCell ref="I12:J12"/>
    <mergeCell ref="I13:J13"/>
    <mergeCell ref="I14:J14"/>
    <mergeCell ref="I18:J18"/>
    <mergeCell ref="I17:J17"/>
    <mergeCell ref="I11:J11"/>
    <mergeCell ref="I36:J36"/>
    <mergeCell ref="I23:J23"/>
    <mergeCell ref="I22:J22"/>
    <mergeCell ref="I21:J21"/>
    <mergeCell ref="I27:J27"/>
    <mergeCell ref="I26:J26"/>
    <mergeCell ref="I30:J30"/>
    <mergeCell ref="I29:J29"/>
    <mergeCell ref="I28:J28"/>
    <mergeCell ref="I91:J91"/>
    <mergeCell ref="I92:J92"/>
    <mergeCell ref="I93:J93"/>
    <mergeCell ref="I94:J94"/>
    <mergeCell ref="I95:J95"/>
    <mergeCell ref="I96:J96"/>
    <mergeCell ref="I97:J97"/>
    <mergeCell ref="I98:J98"/>
    <mergeCell ref="I99:J99"/>
    <mergeCell ref="I100:J100"/>
    <mergeCell ref="I101:J101"/>
    <mergeCell ref="I102:J102"/>
    <mergeCell ref="I109:J109"/>
    <mergeCell ref="I110:J110"/>
    <mergeCell ref="I103:J103"/>
    <mergeCell ref="I104:J104"/>
    <mergeCell ref="I105:J105"/>
    <mergeCell ref="I106:J106"/>
    <mergeCell ref="I115:J115"/>
    <mergeCell ref="I116:J116"/>
    <mergeCell ref="B79:E79"/>
    <mergeCell ref="A80:J80"/>
    <mergeCell ref="I111:J111"/>
    <mergeCell ref="I112:J112"/>
    <mergeCell ref="I113:J113"/>
    <mergeCell ref="I114:J114"/>
    <mergeCell ref="I107:J107"/>
    <mergeCell ref="I108:J108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B89:E89"/>
    <mergeCell ref="I79:J79"/>
    <mergeCell ref="E81:I81"/>
    <mergeCell ref="J81:J82"/>
    <mergeCell ref="A85:E85"/>
    <mergeCell ref="A81:A82"/>
    <mergeCell ref="B81:B82"/>
    <mergeCell ref="C81:C82"/>
    <mergeCell ref="I78:J78"/>
    <mergeCell ref="D81:D82"/>
    <mergeCell ref="B88:E88"/>
  </mergeCells>
  <printOptions horizontalCentered="1"/>
  <pageMargins left="0.2" right="0.19" top="0.34" bottom="0.31" header="0.26" footer="0.2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2014-12-10T08:28:51Z</cp:lastPrinted>
  <dcterms:created xsi:type="dcterms:W3CDTF">1996-10-08T23:32:33Z</dcterms:created>
  <dcterms:modified xsi:type="dcterms:W3CDTF">2014-12-11T08:51:11Z</dcterms:modified>
  <cp:category/>
  <cp:version/>
  <cp:contentType/>
  <cp:contentStatus/>
</cp:coreProperties>
</file>