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<sst xmlns="http://schemas.openxmlformats.org/spreadsheetml/2006/main" count="219" uniqueCount="108">
  <si>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</si>
  <si>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</si>
  <si>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</si>
  <si>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</si>
  <si>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</si>
  <si>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</si>
  <si>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Департамент капитального строительства</t>
  </si>
  <si>
    <t>Мощность объекта капитального строительства, подлежащая вводу, км.</t>
  </si>
  <si>
    <t xml:space="preserve">ИТОГО </t>
  </si>
  <si>
    <t>2014 год</t>
  </si>
  <si>
    <t>Разработка генеральной схемы водоснабжения и водоотведения Города Томска до 2030 года</t>
  </si>
  <si>
    <t>строительно-монтажные работы</t>
  </si>
  <si>
    <t xml:space="preserve">разработка проектно-сметной
 документации 
</t>
  </si>
  <si>
    <t xml:space="preserve">комплекс инженерных изысканий, формирование границ земельных участков,разработка проектно-сметной
 документации  </t>
  </si>
  <si>
    <t>Реконструкция канализационных очистных сооружений в с. Тимирязевское (решение судов)</t>
  </si>
  <si>
    <t xml:space="preserve"> строительно-монтажные работы, строительный контроль</t>
  </si>
  <si>
    <t xml:space="preserve">разработка проектно-сметной
 документации </t>
  </si>
  <si>
    <t>Строительство инженерно-технического объекта водоотведения 
для ликвидации несанкционированных стоков от бани № 2, 
расположенной по адресу: г. Томск, ул. Октябрьская, д. 20 (решение судов), в т.ч.:</t>
  </si>
  <si>
    <t>строительно-монтажные работы археологический надзор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</si>
  <si>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</si>
  <si>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</si>
  <si>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 строительно-монтажные работы</t>
  </si>
  <si>
    <t>Строительство канализационного коллектора от жилых домов по ул.Октябрьская (д.Лоскутово)</t>
  </si>
  <si>
    <t xml:space="preserve"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 </t>
  </si>
  <si>
    <t>разработка проектно-сметной
 документации 
и строительно-монтажные работы</t>
  </si>
  <si>
    <t xml:space="preserve"> - г. Томск ул. Алтайская, д. 5  (решение судов),</t>
  </si>
  <si>
    <t>строительно-монтажные работы, плата за технологическое присоединение к системам коммунальной инфраструктуры</t>
  </si>
  <si>
    <t>выполнение строительно-монтажных работ</t>
  </si>
  <si>
    <t xml:space="preserve">- г.Томск,
 ул.Алтайская, д.35, 35а, 35/1;
(решение судов)
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</si>
  <si>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учет, выпол-нение проектно-сметной документации</t>
  </si>
  <si>
    <t>Переключение жилых домов, запитанных от котельной завода "Сибкабель" к центральным тепловым сетям</t>
  </si>
  <si>
    <t>Переключение жилых домов, запитанных от котельной томского ШПЗ к центральным тепловым сетям</t>
  </si>
  <si>
    <t xml:space="preserve"> строительно-монтажные работы</t>
  </si>
  <si>
    <t>Переподключение жилых домов, запитанных от котельной по ул.Большая Подгорная, 153/1, ул.Севастопольская, 108 к сетям централизованного теплоснабжения</t>
  </si>
  <si>
    <t>Технико-экономическое обоснование перевода тепловой нагрузки с котельной по ул. Водяная, 80 
на сети централизованного теплоснабжения 
ОАО «ТГК-11» в г. Томске</t>
  </si>
  <si>
    <t>1 шт</t>
  </si>
  <si>
    <t>800 м</t>
  </si>
  <si>
    <t>5,8 км</t>
  </si>
  <si>
    <t>1,5 км</t>
  </si>
  <si>
    <t>200 м</t>
  </si>
  <si>
    <t>600 м</t>
  </si>
  <si>
    <t>12</t>
  </si>
  <si>
    <t>13</t>
  </si>
  <si>
    <t>14</t>
  </si>
  <si>
    <t>15</t>
  </si>
  <si>
    <t>16</t>
  </si>
  <si>
    <t>17</t>
  </si>
  <si>
    <t>2012 год</t>
  </si>
  <si>
    <t>2013 год</t>
  </si>
  <si>
    <t>Срок ввода в эксплуатацию объекта</t>
  </si>
  <si>
    <t>2.1.</t>
  </si>
  <si>
    <t>с. Дзержинское (новое строительство): ул. Петровская, ул. Цветочная, ул. Мира, ул. Светлая, ул. Совхозная</t>
  </si>
  <si>
    <t>пос. Росинка, пос. Озерки</t>
  </si>
  <si>
    <t>с. Тимирязевское мкр. Юбилейный</t>
  </si>
  <si>
    <t>ул. Черноморская, 21, 23; ул. Каспийская, 38, 40, 41, 42, 44-2, 46, 47</t>
  </si>
  <si>
    <t>ул. 1-ая Мостовая (погашение кредиторской задолженности)</t>
  </si>
  <si>
    <t>ул. Шпальная, ул. Строевая, пер. Строительный, пер. Ангарский, ул. Бийская</t>
  </si>
  <si>
    <t>пер. Анжерский, ул. Ангарская (от ул. Ялтинская до пер. Чаинский), ул. Грибоедова, пер. Радищева, ул. Севастопольская, 11, 15, 17, 19; пер. Добролюбова, 20-49</t>
  </si>
  <si>
    <t>пос. Степановка - новые участки (ул. Поляночная, ул. Урманская, ул. Черемуховская, пер. Ермаковский, пер. Урочинский), пос. Ново-Карьерный</t>
  </si>
  <si>
    <t>пос. Наука (в том числе погашение кредиторской задолженности)</t>
  </si>
  <si>
    <t>ул. Черноморская в сторону жилого дома № 28/2; ул. Омская, пер. Омский, с. Дзержинское, пер. Дзержинский, ул. Малая Больничная (в том числе погашение кредиторской задолженности)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</si>
  <si>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</si>
  <si>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разработка проектно-сметной документации</t>
  </si>
  <si>
    <t>Сметная стоимость объекта капитального строительства, тыс. руб.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</si>
  <si>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</si>
  <si>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</si>
  <si>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</si>
  <si>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</si>
  <si>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</si>
  <si>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</si>
  <si>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</si>
  <si>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</si>
  <si>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</si>
  <si>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</si>
  <si>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</si>
  <si>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Распределение общего объема предоставляемых инвестиций по годам реализации инвестиционного проекта
(тыс. руб.)</t>
  </si>
  <si>
    <t>2014</t>
  </si>
  <si>
    <t>2015</t>
  </si>
  <si>
    <t>2015 год</t>
  </si>
  <si>
    <t>2016 год</t>
  </si>
  <si>
    <t>Общий объем инвестиций, предоставляемых на реализацию инвестиционного проекта           
(тыс. руб.)</t>
  </si>
  <si>
    <t xml:space="preserve">Разработка схемы теплоснабжения Города Томска </t>
  </si>
  <si>
    <t>Теплоснабжение жилых домов, расположенных по адресам: г.Томск, пос.Предтеченск, ул.Мелиоративная, №№ 1, 2, 3, 4, в том числе: 1 этап. Строительство наружных сетей газоснабжения к жилым домам</t>
  </si>
  <si>
    <t>Залесье 5 км</t>
  </si>
  <si>
    <t>с. Дзержинское: (ул. Лесная; ул. Больничная)</t>
  </si>
  <si>
    <t>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</t>
  </si>
  <si>
    <t>Строительство сетей водоснабжения муниципального образования Город Томск (согласно раздела 4 приложения № 4 к Программе)</t>
  </si>
  <si>
    <t>Строительство канализационной насосной станции №4а (КНС-4а)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ГНС);.</t>
  </si>
  <si>
    <t>Строительство сетей канализации по ул.Куйбышева, Григорьева, А.Невского (по решению суда)</t>
  </si>
  <si>
    <t xml:space="preserve"> - г. Томск, ул. Петропавловская, 7; 
 - г. Томск,  ул. Сибирская, 2б, (2, 2а); 
 - г. Томск,  пер.Красноармейский, 4, 6  
 - г. Томск, ул. Шишкова, 5
 - г. Томск, ул. Лермонтова, 17,19,30,32
(решение судов)
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</si>
  <si>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</si>
  <si>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Департамент городского хозяйства</t>
  </si>
  <si>
    <t>Строительство станции водоподготовки в д. Лоскутово</t>
  </si>
  <si>
    <t>Организация теплоснабжения д. Лоскутово</t>
  </si>
  <si>
    <t>4</t>
  </si>
  <si>
    <t>5</t>
  </si>
  <si>
    <t>6</t>
  </si>
  <si>
    <t>7</t>
  </si>
  <si>
    <t>8</t>
  </si>
  <si>
    <t>9</t>
  </si>
  <si>
    <t>10</t>
  </si>
  <si>
    <t>11</t>
  </si>
  <si>
    <t>Приложение № 3</t>
  </si>
  <si>
    <t>3</t>
  </si>
  <si>
    <t>10.1</t>
  </si>
  <si>
    <t>10.2</t>
  </si>
  <si>
    <t>10.3</t>
  </si>
  <si>
    <t xml:space="preserve">к постановлению администрации Города Томска
от 26.12.2014 № 1379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</si>
</sst>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#.##0.0"/>
    <numFmt numFmtId="189" formatCode="#.##0.00"/>
    <numFmt numFmtId="190" formatCode="#.##0.000"/>
    <numFmt numFmtId="191" formatCode="#.##0."/>
    <numFmt numFmtId="192" formatCode="#.##0"/>
    <numFmt numFmtId="193" formatCode="#.##"/>
    <numFmt numFmtId="194" formatCode="_(* #.##0.0_);_(* \(#.##0.0\);_(* &quot;-&quot;??_);_(@_)"/>
    <numFmt numFmtId="195" formatCode="_(* #.##0._);_(* \(#.##0.\);_(* &quot;-&quot;??_);_(@_)"/>
    <numFmt numFmtId="196" formatCode="0.0"/>
  </numFmts>
  <fonts count="28">
    <font>
      <sz val="10"/>
      <name val="Arial"/>
      <family val="0"/>
    </font>
    <font>
      <sz val="11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5" fontId="4" fillId="0" borderId="12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85" fontId="4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85" fontId="1" fillId="0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185" fontId="4" fillId="0" borderId="11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85" fontId="4" fillId="0" borderId="24" xfId="0" applyNumberFormat="1" applyFont="1" applyFill="1" applyBorder="1" applyAlignment="1">
      <alignment horizontal="center" vertical="center" wrapText="1"/>
    </xf>
    <xf numFmtId="185" fontId="4" fillId="0" borderId="25" xfId="0" applyNumberFormat="1" applyFont="1" applyFill="1" applyBorder="1" applyAlignment="1">
      <alignment horizontal="center" vertical="center" wrapText="1"/>
    </xf>
    <xf numFmtId="185" fontId="6" fillId="0" borderId="26" xfId="0" applyNumberFormat="1" applyFont="1" applyFill="1" applyBorder="1" applyAlignment="1">
      <alignment horizontal="right" vertical="center" wrapText="1"/>
    </xf>
    <xf numFmtId="185" fontId="6" fillId="0" borderId="21" xfId="0" applyNumberFormat="1" applyFont="1" applyFill="1" applyBorder="1" applyAlignment="1">
      <alignment horizontal="center" vertical="center" wrapText="1"/>
    </xf>
    <xf numFmtId="185" fontId="6" fillId="0" borderId="23" xfId="0" applyNumberFormat="1" applyFont="1" applyFill="1" applyBorder="1" applyAlignment="1">
      <alignment horizontal="center" vertical="center" wrapText="1"/>
    </xf>
    <xf numFmtId="185" fontId="4" fillId="0" borderId="27" xfId="0" applyNumberFormat="1" applyFont="1" applyFill="1" applyBorder="1" applyAlignment="1">
      <alignment horizontal="center" vertical="center" wrapText="1"/>
    </xf>
    <xf numFmtId="185" fontId="4" fillId="0" borderId="28" xfId="0" applyNumberFormat="1" applyFont="1" applyFill="1" applyBorder="1" applyAlignment="1">
      <alignment horizontal="center" vertical="center" wrapText="1"/>
    </xf>
    <xf numFmtId="185" fontId="4" fillId="0" borderId="29" xfId="0" applyNumberFormat="1" applyFont="1" applyFill="1" applyBorder="1" applyAlignment="1">
      <alignment horizontal="center" vertical="center" wrapText="1"/>
    </xf>
    <xf numFmtId="185" fontId="4" fillId="0" borderId="3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2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85" fontId="4" fillId="0" borderId="32" xfId="0" applyNumberFormat="1" applyFont="1" applyFill="1" applyBorder="1" applyAlignment="1">
      <alignment horizontal="center" vertical="center" wrapText="1"/>
    </xf>
    <xf numFmtId="185" fontId="4" fillId="0" borderId="33" xfId="0" applyNumberFormat="1" applyFont="1" applyFill="1" applyBorder="1" applyAlignment="1">
      <alignment horizontal="center" vertical="center" wrapText="1"/>
    </xf>
    <xf numFmtId="185" fontId="4" fillId="0" borderId="34" xfId="0" applyNumberFormat="1" applyFont="1" applyFill="1" applyBorder="1" applyAlignment="1">
      <alignment horizontal="center" vertical="center" wrapText="1"/>
    </xf>
    <xf numFmtId="185" fontId="4" fillId="0" borderId="3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185" fontId="4" fillId="0" borderId="28" xfId="0" applyNumberFormat="1" applyFont="1" applyFill="1" applyBorder="1" applyAlignment="1">
      <alignment horizontal="center" vertical="center" wrapText="1"/>
    </xf>
    <xf numFmtId="185" fontId="4" fillId="0" borderId="3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85" fontId="6" fillId="0" borderId="21" xfId="0" applyNumberFormat="1" applyFont="1" applyFill="1" applyBorder="1" applyAlignment="1">
      <alignment horizontal="center" vertical="center" wrapText="1"/>
    </xf>
    <xf numFmtId="185" fontId="6" fillId="0" borderId="22" xfId="0" applyNumberFormat="1" applyFont="1" applyFill="1" applyBorder="1" applyAlignment="1">
      <alignment horizontal="center" vertical="center" wrapText="1"/>
    </xf>
    <xf numFmtId="185" fontId="6" fillId="0" borderId="3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185" fontId="4" fillId="0" borderId="29" xfId="0" applyNumberFormat="1" applyFont="1" applyFill="1" applyBorder="1" applyAlignment="1">
      <alignment horizontal="center" vertical="center" wrapText="1"/>
    </xf>
    <xf numFmtId="185" fontId="4" fillId="0" borderId="38" xfId="0" applyNumberFormat="1" applyFont="1" applyFill="1" applyBorder="1" applyAlignment="1">
      <alignment horizontal="center" vertical="center" wrapText="1"/>
    </xf>
    <xf numFmtId="185" fontId="4" fillId="0" borderId="39" xfId="0" applyNumberFormat="1" applyFont="1" applyFill="1" applyBorder="1" applyAlignment="1">
      <alignment horizontal="center" vertical="center" wrapText="1"/>
    </xf>
    <xf numFmtId="185" fontId="4" fillId="0" borderId="11" xfId="0" applyNumberFormat="1" applyFont="1" applyFill="1" applyBorder="1" applyAlignment="1">
      <alignment horizontal="center" vertical="center" wrapText="1"/>
    </xf>
    <xf numFmtId="185" fontId="4" fillId="0" borderId="12" xfId="0" applyNumberFormat="1" applyFont="1" applyFill="1" applyBorder="1" applyAlignment="1">
      <alignment horizontal="center" vertical="center" wrapText="1"/>
    </xf>
    <xf numFmtId="185" fontId="4" fillId="0" borderId="40" xfId="0" applyNumberFormat="1" applyFont="1" applyFill="1" applyBorder="1" applyAlignment="1">
      <alignment horizontal="center" vertical="center" wrapText="1"/>
    </xf>
    <xf numFmtId="185" fontId="4" fillId="0" borderId="41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185" fontId="4" fillId="0" borderId="44" xfId="0" applyNumberFormat="1" applyFont="1" applyFill="1" applyBorder="1" applyAlignment="1">
      <alignment horizontal="center" vertical="center" wrapText="1"/>
    </xf>
    <xf numFmtId="185" fontId="4" fillId="0" borderId="45" xfId="0" applyNumberFormat="1" applyFont="1" applyFill="1" applyBorder="1" applyAlignment="1">
      <alignment horizontal="center" vertical="center" wrapText="1"/>
    </xf>
    <xf numFmtId="185" fontId="4" fillId="0" borderId="46" xfId="0" applyNumberFormat="1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52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view="pageBreakPreview" zoomScale="55" zoomScaleNormal="50" zoomScaleSheetLayoutView="55" workbookViewId="0" topLeftCell="E1">
      <selection activeCell="U2" sqref="U2:W2"/>
    </sheetView>
  </sheetViews>
  <sheetFormatPr defaultColWidth="9.140625" defaultRowHeight="12.75"/>
  <cols>
    <col min="1" max="1" width="8.7109375" style="6" customWidth="1"/>
    <col min="2" max="2" width="139.7109375" style="1" customWidth="1"/>
    <col min="3" max="3" width="31.00390625" style="1" customWidth="1"/>
    <col min="4" max="4" width="30.00390625" style="1" customWidth="1"/>
    <col min="5" max="5" width="31.28125" style="1" customWidth="1"/>
    <col min="6" max="6" width="18.8515625" style="1" customWidth="1"/>
    <col min="7" max="7" width="15.8515625" style="1" customWidth="1"/>
    <col min="8" max="8" width="23.28125" style="1" customWidth="1"/>
    <col min="9" max="9" width="35.57421875" style="1" hidden="1" customWidth="1"/>
    <col min="10" max="10" width="19.140625" style="1" customWidth="1"/>
    <col min="11" max="11" width="23.421875" style="1" customWidth="1"/>
    <col min="12" max="12" width="11.57421875" style="1" hidden="1" customWidth="1"/>
    <col min="13" max="13" width="35.00390625" style="1" hidden="1" customWidth="1"/>
    <col min="14" max="14" width="10.57421875" style="1" hidden="1" customWidth="1"/>
    <col min="15" max="16" width="19.7109375" style="1" customWidth="1"/>
    <col min="17" max="17" width="32.57421875" style="1" customWidth="1"/>
    <col min="18" max="19" width="14.7109375" style="1" hidden="1" customWidth="1"/>
    <col min="20" max="20" width="9.140625" style="1" customWidth="1"/>
    <col min="21" max="21" width="19.57421875" style="1" customWidth="1"/>
    <col min="22" max="22" width="18.57421875" style="1" customWidth="1"/>
    <col min="23" max="23" width="19.421875" style="1" customWidth="1"/>
    <col min="24" max="16384" width="9.140625" style="1" customWidth="1"/>
  </cols>
  <sheetData>
    <row r="1" spans="1:23" ht="21" customHeight="1">
      <c r="A1" s="34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109" t="s">
        <v>102</v>
      </c>
      <c r="V1" s="109"/>
      <c r="W1" s="109"/>
    </row>
    <row r="2" spans="1:23" ht="93" customHeight="1">
      <c r="A2" s="34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109" t="s">
        <v>107</v>
      </c>
      <c r="V2" s="109"/>
      <c r="W2" s="109"/>
    </row>
    <row r="3" spans="1:17" ht="20.2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4"/>
      <c r="P3" s="14"/>
      <c r="Q3" s="14"/>
    </row>
    <row r="4" spans="1:17" ht="1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4"/>
      <c r="P4" s="14"/>
      <c r="Q4" s="14"/>
    </row>
    <row r="5" spans="1:23" ht="28.5" customHeight="1">
      <c r="A5" s="111" t="s">
        <v>90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</row>
    <row r="6" spans="1:17" ht="34.5" customHeight="1" thickBo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9"/>
      <c r="P6" s="19"/>
      <c r="Q6" s="19"/>
    </row>
    <row r="7" spans="1:23" ht="57.75" customHeight="1">
      <c r="A7" s="105" t="s">
        <v>0</v>
      </c>
      <c r="B7" s="99" t="s">
        <v>1</v>
      </c>
      <c r="C7" s="99" t="s">
        <v>2</v>
      </c>
      <c r="D7" s="99" t="s">
        <v>3</v>
      </c>
      <c r="E7" s="99" t="s">
        <v>4</v>
      </c>
      <c r="F7" s="99" t="s">
        <v>7</v>
      </c>
      <c r="G7" s="52" t="s">
        <v>49</v>
      </c>
      <c r="H7" s="52" t="s">
        <v>63</v>
      </c>
      <c r="I7" s="93" t="s">
        <v>5</v>
      </c>
      <c r="J7" s="94"/>
      <c r="K7" s="94"/>
      <c r="L7" s="94"/>
      <c r="M7" s="94"/>
      <c r="N7" s="94"/>
      <c r="O7" s="94"/>
      <c r="P7" s="95"/>
      <c r="Q7" s="52" t="s">
        <v>80</v>
      </c>
      <c r="R7" s="99" t="s">
        <v>75</v>
      </c>
      <c r="S7" s="99"/>
      <c r="T7" s="99"/>
      <c r="U7" s="99"/>
      <c r="V7" s="99"/>
      <c r="W7" s="100"/>
    </row>
    <row r="8" spans="1:23" ht="26.25" customHeight="1">
      <c r="A8" s="106"/>
      <c r="B8" s="101"/>
      <c r="C8" s="101"/>
      <c r="D8" s="101"/>
      <c r="E8" s="101"/>
      <c r="F8" s="101"/>
      <c r="G8" s="53"/>
      <c r="H8" s="53"/>
      <c r="I8" s="96"/>
      <c r="J8" s="97"/>
      <c r="K8" s="97"/>
      <c r="L8" s="97"/>
      <c r="M8" s="97"/>
      <c r="N8" s="97"/>
      <c r="O8" s="97"/>
      <c r="P8" s="98"/>
      <c r="Q8" s="53"/>
      <c r="R8" s="101"/>
      <c r="S8" s="101"/>
      <c r="T8" s="101"/>
      <c r="U8" s="101"/>
      <c r="V8" s="101"/>
      <c r="W8" s="102"/>
    </row>
    <row r="9" spans="1:23" ht="10.5" customHeight="1">
      <c r="A9" s="106"/>
      <c r="B9" s="101"/>
      <c r="C9" s="101"/>
      <c r="D9" s="101"/>
      <c r="E9" s="101"/>
      <c r="F9" s="101"/>
      <c r="G9" s="53"/>
      <c r="H9" s="53"/>
      <c r="I9" s="96"/>
      <c r="J9" s="97"/>
      <c r="K9" s="97"/>
      <c r="L9" s="97"/>
      <c r="M9" s="97"/>
      <c r="N9" s="97"/>
      <c r="O9" s="97"/>
      <c r="P9" s="98"/>
      <c r="Q9" s="53"/>
      <c r="R9" s="101"/>
      <c r="S9" s="101"/>
      <c r="T9" s="101"/>
      <c r="U9" s="101"/>
      <c r="V9" s="101"/>
      <c r="W9" s="102"/>
    </row>
    <row r="10" spans="1:23" ht="6" customHeight="1">
      <c r="A10" s="106"/>
      <c r="B10" s="101"/>
      <c r="C10" s="101"/>
      <c r="D10" s="101"/>
      <c r="E10" s="101"/>
      <c r="F10" s="101"/>
      <c r="G10" s="53"/>
      <c r="H10" s="53"/>
      <c r="I10" s="96"/>
      <c r="J10" s="97"/>
      <c r="K10" s="97"/>
      <c r="L10" s="97"/>
      <c r="M10" s="97"/>
      <c r="N10" s="97"/>
      <c r="O10" s="97"/>
      <c r="P10" s="98"/>
      <c r="Q10" s="53"/>
      <c r="R10" s="101"/>
      <c r="S10" s="101"/>
      <c r="T10" s="101"/>
      <c r="U10" s="101"/>
      <c r="V10" s="101"/>
      <c r="W10" s="102"/>
    </row>
    <row r="11" spans="1:23" ht="63" customHeight="1" thickBot="1">
      <c r="A11" s="107"/>
      <c r="B11" s="108"/>
      <c r="C11" s="108"/>
      <c r="D11" s="108"/>
      <c r="E11" s="108"/>
      <c r="F11" s="108"/>
      <c r="G11" s="54"/>
      <c r="H11" s="54"/>
      <c r="I11" s="39" t="s">
        <v>47</v>
      </c>
      <c r="J11" s="39" t="s">
        <v>48</v>
      </c>
      <c r="K11" s="39" t="s">
        <v>9</v>
      </c>
      <c r="L11" s="39"/>
      <c r="M11" s="39"/>
      <c r="N11" s="39"/>
      <c r="O11" s="39" t="s">
        <v>78</v>
      </c>
      <c r="P11" s="39" t="s">
        <v>79</v>
      </c>
      <c r="Q11" s="54"/>
      <c r="R11" s="39" t="s">
        <v>47</v>
      </c>
      <c r="S11" s="39" t="s">
        <v>48</v>
      </c>
      <c r="T11" s="103" t="s">
        <v>9</v>
      </c>
      <c r="U11" s="104"/>
      <c r="V11" s="40" t="s">
        <v>78</v>
      </c>
      <c r="W11" s="41" t="s">
        <v>79</v>
      </c>
    </row>
    <row r="12" spans="1:23" ht="22.5" customHeight="1" thickBot="1">
      <c r="A12" s="37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  <c r="K12" s="87">
        <v>9</v>
      </c>
      <c r="L12" s="87"/>
      <c r="M12" s="87"/>
      <c r="N12" s="36">
        <v>10</v>
      </c>
      <c r="O12" s="36">
        <v>10</v>
      </c>
      <c r="P12" s="36">
        <v>11</v>
      </c>
      <c r="Q12" s="36">
        <v>12</v>
      </c>
      <c r="R12" s="36">
        <v>13</v>
      </c>
      <c r="S12" s="36">
        <v>14</v>
      </c>
      <c r="T12" s="88">
        <v>13</v>
      </c>
      <c r="U12" s="89"/>
      <c r="V12" s="36">
        <v>14</v>
      </c>
      <c r="W12" s="38">
        <v>15</v>
      </c>
    </row>
    <row r="13" spans="1:23" ht="82.5" customHeight="1">
      <c r="A13" s="22">
        <v>1</v>
      </c>
      <c r="B13" s="23" t="s">
        <v>10</v>
      </c>
      <c r="C13" s="24" t="s">
        <v>16</v>
      </c>
      <c r="D13" s="24" t="s">
        <v>6</v>
      </c>
      <c r="E13" s="24" t="s">
        <v>6</v>
      </c>
      <c r="F13" s="25"/>
      <c r="G13" s="25">
        <v>2015</v>
      </c>
      <c r="H13" s="47">
        <f>K13+O13+P13</f>
        <v>20000</v>
      </c>
      <c r="I13" s="26"/>
      <c r="J13" s="26"/>
      <c r="K13" s="90">
        <v>20000</v>
      </c>
      <c r="L13" s="91"/>
      <c r="M13" s="92"/>
      <c r="N13" s="26">
        <v>20000</v>
      </c>
      <c r="O13" s="26"/>
      <c r="P13" s="26"/>
      <c r="Q13" s="26">
        <f aca="true" t="shared" si="0" ref="Q13:Q31">T13</f>
        <v>20000</v>
      </c>
      <c r="R13" s="26"/>
      <c r="S13" s="26"/>
      <c r="T13" s="90">
        <v>20000</v>
      </c>
      <c r="U13" s="92"/>
      <c r="V13" s="26"/>
      <c r="W13" s="42"/>
    </row>
    <row r="14" spans="1:23" ht="183" customHeight="1">
      <c r="A14" s="76">
        <v>2</v>
      </c>
      <c r="B14" s="78" t="s">
        <v>86</v>
      </c>
      <c r="C14" s="11" t="s">
        <v>13</v>
      </c>
      <c r="D14" s="10" t="s">
        <v>6</v>
      </c>
      <c r="E14" s="10" t="s">
        <v>6</v>
      </c>
      <c r="F14" s="8">
        <f>F20+F23+F24+F25+F26+F27+F28</f>
        <v>25.592000000000002</v>
      </c>
      <c r="G14" s="8">
        <v>2014</v>
      </c>
      <c r="H14" s="18">
        <v>67438.5</v>
      </c>
      <c r="I14" s="18"/>
      <c r="J14" s="18"/>
      <c r="K14" s="68">
        <v>8395.5</v>
      </c>
      <c r="L14" s="80"/>
      <c r="M14" s="69"/>
      <c r="N14" s="18">
        <f>N20+N23+N24+N25+N26+N27+N28</f>
        <v>9324.5</v>
      </c>
      <c r="O14" s="18"/>
      <c r="P14" s="18"/>
      <c r="Q14" s="18">
        <f t="shared" si="0"/>
        <v>8395.5</v>
      </c>
      <c r="R14" s="18"/>
      <c r="S14" s="18"/>
      <c r="T14" s="68">
        <v>8395.5</v>
      </c>
      <c r="U14" s="69"/>
      <c r="V14" s="18"/>
      <c r="W14" s="43"/>
    </row>
    <row r="15" spans="1:23" ht="110.25" customHeight="1">
      <c r="A15" s="77"/>
      <c r="B15" s="79"/>
      <c r="C15" s="11" t="s">
        <v>11</v>
      </c>
      <c r="D15" s="10" t="s">
        <v>6</v>
      </c>
      <c r="E15" s="10" t="s">
        <v>6</v>
      </c>
      <c r="F15" s="8">
        <f>F16+F17+F18+F19+F21+F22</f>
        <v>15.780000000000001</v>
      </c>
      <c r="G15" s="8">
        <v>2014</v>
      </c>
      <c r="H15" s="18">
        <v>925750.7</v>
      </c>
      <c r="I15" s="18"/>
      <c r="J15" s="18"/>
      <c r="K15" s="68">
        <v>43474.6</v>
      </c>
      <c r="L15" s="80"/>
      <c r="M15" s="69"/>
      <c r="N15" s="18" t="e">
        <f>N16+N17+N18+N19+N21+N22+#REF!+#REF!+#REF!+#REF!+#REF!+#REF!</f>
        <v>#REF!</v>
      </c>
      <c r="O15" s="18"/>
      <c r="P15" s="18"/>
      <c r="Q15" s="18">
        <f t="shared" si="0"/>
        <v>43474.6</v>
      </c>
      <c r="R15" s="18"/>
      <c r="S15" s="18"/>
      <c r="T15" s="68">
        <v>43474.6</v>
      </c>
      <c r="U15" s="69"/>
      <c r="V15" s="18"/>
      <c r="W15" s="43"/>
    </row>
    <row r="16" spans="1:23" ht="82.5" customHeight="1">
      <c r="A16" s="27" t="s">
        <v>50</v>
      </c>
      <c r="B16" s="31" t="s">
        <v>84</v>
      </c>
      <c r="C16" s="10" t="s">
        <v>11</v>
      </c>
      <c r="D16" s="10" t="s">
        <v>6</v>
      </c>
      <c r="E16" s="10" t="s">
        <v>6</v>
      </c>
      <c r="F16" s="8">
        <v>2.17</v>
      </c>
      <c r="G16" s="15">
        <v>2014</v>
      </c>
      <c r="H16" s="17">
        <v>7700</v>
      </c>
      <c r="I16" s="18"/>
      <c r="J16" s="18"/>
      <c r="K16" s="68">
        <v>7700</v>
      </c>
      <c r="L16" s="80"/>
      <c r="M16" s="69"/>
      <c r="N16" s="17">
        <v>7700</v>
      </c>
      <c r="O16" s="17"/>
      <c r="P16" s="17"/>
      <c r="Q16" s="17">
        <f t="shared" si="0"/>
        <v>7700</v>
      </c>
      <c r="R16" s="18"/>
      <c r="S16" s="18"/>
      <c r="T16" s="68">
        <v>7700</v>
      </c>
      <c r="U16" s="69"/>
      <c r="V16" s="18"/>
      <c r="W16" s="43"/>
    </row>
    <row r="17" spans="1:23" ht="82.5" customHeight="1">
      <c r="A17" s="27" t="s">
        <v>64</v>
      </c>
      <c r="B17" s="31" t="s">
        <v>51</v>
      </c>
      <c r="C17" s="10" t="s">
        <v>11</v>
      </c>
      <c r="D17" s="10" t="s">
        <v>6</v>
      </c>
      <c r="E17" s="10" t="s">
        <v>6</v>
      </c>
      <c r="F17" s="8">
        <v>2.855</v>
      </c>
      <c r="G17" s="15">
        <v>2014</v>
      </c>
      <c r="H17" s="17">
        <v>12500</v>
      </c>
      <c r="I17" s="18"/>
      <c r="J17" s="18"/>
      <c r="K17" s="68">
        <v>12500</v>
      </c>
      <c r="L17" s="80"/>
      <c r="M17" s="69"/>
      <c r="N17" s="17">
        <v>12500</v>
      </c>
      <c r="O17" s="17"/>
      <c r="P17" s="17"/>
      <c r="Q17" s="17">
        <f t="shared" si="0"/>
        <v>12500</v>
      </c>
      <c r="R17" s="18"/>
      <c r="S17" s="18"/>
      <c r="T17" s="68">
        <v>12500</v>
      </c>
      <c r="U17" s="69"/>
      <c r="V17" s="18"/>
      <c r="W17" s="43"/>
    </row>
    <row r="18" spans="1:23" ht="82.5" customHeight="1">
      <c r="A18" s="27" t="s">
        <v>65</v>
      </c>
      <c r="B18" s="31" t="s">
        <v>52</v>
      </c>
      <c r="C18" s="10" t="s">
        <v>11</v>
      </c>
      <c r="D18" s="10" t="s">
        <v>6</v>
      </c>
      <c r="E18" s="10" t="s">
        <v>6</v>
      </c>
      <c r="F18" s="8">
        <v>7.4</v>
      </c>
      <c r="G18" s="15">
        <v>2014</v>
      </c>
      <c r="H18" s="17">
        <v>14683.7</v>
      </c>
      <c r="I18" s="18"/>
      <c r="J18" s="18"/>
      <c r="K18" s="68">
        <v>14683.7</v>
      </c>
      <c r="L18" s="80"/>
      <c r="M18" s="69"/>
      <c r="N18" s="17">
        <v>14683.7</v>
      </c>
      <c r="O18" s="17"/>
      <c r="P18" s="17"/>
      <c r="Q18" s="17">
        <f t="shared" si="0"/>
        <v>14683.7</v>
      </c>
      <c r="R18" s="18"/>
      <c r="S18" s="18"/>
      <c r="T18" s="68">
        <v>14683.7</v>
      </c>
      <c r="U18" s="69"/>
      <c r="V18" s="18"/>
      <c r="W18" s="43"/>
    </row>
    <row r="19" spans="1:23" ht="82.5" customHeight="1">
      <c r="A19" s="27" t="s">
        <v>66</v>
      </c>
      <c r="B19" s="31" t="s">
        <v>53</v>
      </c>
      <c r="C19" s="10" t="s">
        <v>11</v>
      </c>
      <c r="D19" s="10" t="s">
        <v>6</v>
      </c>
      <c r="E19" s="10" t="s">
        <v>6</v>
      </c>
      <c r="F19" s="8">
        <v>2.02</v>
      </c>
      <c r="G19" s="15">
        <v>2014</v>
      </c>
      <c r="H19" s="17">
        <v>5672.3</v>
      </c>
      <c r="I19" s="18"/>
      <c r="J19" s="18"/>
      <c r="K19" s="68">
        <v>5672.3</v>
      </c>
      <c r="L19" s="80"/>
      <c r="M19" s="69"/>
      <c r="N19" s="17">
        <v>5672.3</v>
      </c>
      <c r="O19" s="17"/>
      <c r="P19" s="17"/>
      <c r="Q19" s="17">
        <f t="shared" si="0"/>
        <v>5672.3</v>
      </c>
      <c r="R19" s="18"/>
      <c r="S19" s="18"/>
      <c r="T19" s="68">
        <v>5672.3</v>
      </c>
      <c r="U19" s="69"/>
      <c r="V19" s="18"/>
      <c r="W19" s="43"/>
    </row>
    <row r="20" spans="1:23" ht="82.5" customHeight="1">
      <c r="A20" s="76" t="s">
        <v>67</v>
      </c>
      <c r="B20" s="65" t="s">
        <v>54</v>
      </c>
      <c r="C20" s="16" t="s">
        <v>62</v>
      </c>
      <c r="D20" s="10" t="s">
        <v>6</v>
      </c>
      <c r="E20" s="10" t="s">
        <v>6</v>
      </c>
      <c r="F20" s="8">
        <v>0.4</v>
      </c>
      <c r="G20" s="15">
        <v>2014</v>
      </c>
      <c r="H20" s="17">
        <v>808</v>
      </c>
      <c r="I20" s="18"/>
      <c r="J20" s="18"/>
      <c r="K20" s="68">
        <v>808</v>
      </c>
      <c r="L20" s="80"/>
      <c r="M20" s="69"/>
      <c r="N20" s="17">
        <v>1000</v>
      </c>
      <c r="O20" s="17"/>
      <c r="P20" s="17"/>
      <c r="Q20" s="17">
        <f t="shared" si="0"/>
        <v>808</v>
      </c>
      <c r="R20" s="18"/>
      <c r="S20" s="18"/>
      <c r="T20" s="68">
        <v>808</v>
      </c>
      <c r="U20" s="69"/>
      <c r="V20" s="18"/>
      <c r="W20" s="43"/>
    </row>
    <row r="21" spans="1:23" ht="82.5" customHeight="1">
      <c r="A21" s="77"/>
      <c r="B21" s="66"/>
      <c r="C21" s="10" t="s">
        <v>11</v>
      </c>
      <c r="D21" s="10" t="s">
        <v>6</v>
      </c>
      <c r="E21" s="10" t="s">
        <v>6</v>
      </c>
      <c r="F21" s="8">
        <v>0.4</v>
      </c>
      <c r="G21" s="15">
        <v>2014</v>
      </c>
      <c r="H21" s="17">
        <v>2900</v>
      </c>
      <c r="I21" s="18"/>
      <c r="J21" s="18"/>
      <c r="K21" s="68">
        <v>2900</v>
      </c>
      <c r="L21" s="80"/>
      <c r="M21" s="69"/>
      <c r="N21" s="17">
        <v>2900</v>
      </c>
      <c r="O21" s="17"/>
      <c r="P21" s="17"/>
      <c r="Q21" s="17">
        <f t="shared" si="0"/>
        <v>2900</v>
      </c>
      <c r="R21" s="18"/>
      <c r="S21" s="18"/>
      <c r="T21" s="68">
        <v>2900</v>
      </c>
      <c r="U21" s="69"/>
      <c r="V21" s="18"/>
      <c r="W21" s="43"/>
    </row>
    <row r="22" spans="1:23" ht="82.5" customHeight="1">
      <c r="A22" s="27" t="s">
        <v>68</v>
      </c>
      <c r="B22" s="31" t="s">
        <v>55</v>
      </c>
      <c r="C22" s="10" t="s">
        <v>11</v>
      </c>
      <c r="D22" s="10" t="s">
        <v>6</v>
      </c>
      <c r="E22" s="10" t="s">
        <v>6</v>
      </c>
      <c r="F22" s="8">
        <v>0.935</v>
      </c>
      <c r="G22" s="15">
        <v>2014</v>
      </c>
      <c r="H22" s="17">
        <v>18.6</v>
      </c>
      <c r="I22" s="18"/>
      <c r="J22" s="18"/>
      <c r="K22" s="68">
        <v>18.6</v>
      </c>
      <c r="L22" s="80"/>
      <c r="M22" s="69"/>
      <c r="N22" s="17">
        <v>18.6</v>
      </c>
      <c r="O22" s="17"/>
      <c r="P22" s="17"/>
      <c r="Q22" s="17">
        <f t="shared" si="0"/>
        <v>18.6</v>
      </c>
      <c r="R22" s="18"/>
      <c r="S22" s="18"/>
      <c r="T22" s="68">
        <v>18.6</v>
      </c>
      <c r="U22" s="69"/>
      <c r="V22" s="18"/>
      <c r="W22" s="43"/>
    </row>
    <row r="23" spans="1:23" ht="82.5" customHeight="1">
      <c r="A23" s="27" t="s">
        <v>69</v>
      </c>
      <c r="B23" s="32" t="s">
        <v>56</v>
      </c>
      <c r="C23" s="16" t="s">
        <v>62</v>
      </c>
      <c r="D23" s="10" t="s">
        <v>6</v>
      </c>
      <c r="E23" s="10" t="s">
        <v>6</v>
      </c>
      <c r="F23" s="8">
        <v>1.812</v>
      </c>
      <c r="G23" s="15">
        <v>2014</v>
      </c>
      <c r="H23" s="17">
        <v>604.3</v>
      </c>
      <c r="I23" s="18"/>
      <c r="J23" s="18"/>
      <c r="K23" s="68">
        <v>604.3</v>
      </c>
      <c r="L23" s="80"/>
      <c r="M23" s="69"/>
      <c r="N23" s="17">
        <v>604.3</v>
      </c>
      <c r="O23" s="17"/>
      <c r="P23" s="17"/>
      <c r="Q23" s="17">
        <f t="shared" si="0"/>
        <v>604.3</v>
      </c>
      <c r="R23" s="18"/>
      <c r="S23" s="18"/>
      <c r="T23" s="68">
        <v>604.3</v>
      </c>
      <c r="U23" s="69"/>
      <c r="V23" s="18"/>
      <c r="W23" s="43"/>
    </row>
    <row r="24" spans="1:23" ht="82.5" customHeight="1">
      <c r="A24" s="27" t="s">
        <v>70</v>
      </c>
      <c r="B24" s="32" t="s">
        <v>57</v>
      </c>
      <c r="C24" s="16" t="s">
        <v>62</v>
      </c>
      <c r="D24" s="10" t="s">
        <v>6</v>
      </c>
      <c r="E24" s="10" t="s">
        <v>6</v>
      </c>
      <c r="F24" s="8">
        <v>3</v>
      </c>
      <c r="G24" s="15">
        <v>2014</v>
      </c>
      <c r="H24" s="17">
        <v>1072.1</v>
      </c>
      <c r="I24" s="18"/>
      <c r="J24" s="18"/>
      <c r="K24" s="68">
        <v>1072.1</v>
      </c>
      <c r="L24" s="80"/>
      <c r="M24" s="69"/>
      <c r="N24" s="17">
        <v>1072.1</v>
      </c>
      <c r="O24" s="17"/>
      <c r="P24" s="17"/>
      <c r="Q24" s="17">
        <f t="shared" si="0"/>
        <v>1072.1</v>
      </c>
      <c r="R24" s="18"/>
      <c r="S24" s="18"/>
      <c r="T24" s="68">
        <v>1072.1</v>
      </c>
      <c r="U24" s="69"/>
      <c r="V24" s="18"/>
      <c r="W24" s="43"/>
    </row>
    <row r="25" spans="1:23" ht="82.5" customHeight="1">
      <c r="A25" s="27" t="s">
        <v>71</v>
      </c>
      <c r="B25" s="32" t="s">
        <v>58</v>
      </c>
      <c r="C25" s="16" t="s">
        <v>62</v>
      </c>
      <c r="D25" s="10" t="s">
        <v>6</v>
      </c>
      <c r="E25" s="10" t="s">
        <v>6</v>
      </c>
      <c r="F25" s="8">
        <v>3.4</v>
      </c>
      <c r="G25" s="15">
        <v>2014</v>
      </c>
      <c r="H25" s="17">
        <v>1142</v>
      </c>
      <c r="I25" s="18"/>
      <c r="J25" s="18"/>
      <c r="K25" s="68">
        <v>1142</v>
      </c>
      <c r="L25" s="80"/>
      <c r="M25" s="69"/>
      <c r="N25" s="17">
        <v>1592.5</v>
      </c>
      <c r="O25" s="17"/>
      <c r="P25" s="17"/>
      <c r="Q25" s="17">
        <f t="shared" si="0"/>
        <v>1142</v>
      </c>
      <c r="R25" s="18"/>
      <c r="S25" s="18"/>
      <c r="T25" s="68">
        <v>1142</v>
      </c>
      <c r="U25" s="69"/>
      <c r="V25" s="18"/>
      <c r="W25" s="43"/>
    </row>
    <row r="26" spans="1:23" ht="82.5" customHeight="1">
      <c r="A26" s="27" t="s">
        <v>72</v>
      </c>
      <c r="B26" s="32" t="s">
        <v>83</v>
      </c>
      <c r="C26" s="16" t="s">
        <v>62</v>
      </c>
      <c r="D26" s="10" t="s">
        <v>6</v>
      </c>
      <c r="E26" s="10" t="s">
        <v>6</v>
      </c>
      <c r="F26" s="8">
        <v>4.5</v>
      </c>
      <c r="G26" s="15">
        <v>2014</v>
      </c>
      <c r="H26" s="17">
        <v>1232.4</v>
      </c>
      <c r="I26" s="18"/>
      <c r="J26" s="18"/>
      <c r="K26" s="68">
        <v>1232.4</v>
      </c>
      <c r="L26" s="80"/>
      <c r="M26" s="69"/>
      <c r="N26" s="17">
        <v>1518.9</v>
      </c>
      <c r="O26" s="17"/>
      <c r="P26" s="17"/>
      <c r="Q26" s="17">
        <f t="shared" si="0"/>
        <v>1232.4</v>
      </c>
      <c r="R26" s="18"/>
      <c r="S26" s="18"/>
      <c r="T26" s="68">
        <v>1232.4</v>
      </c>
      <c r="U26" s="69"/>
      <c r="V26" s="18"/>
      <c r="W26" s="43"/>
    </row>
    <row r="27" spans="1:23" ht="82.5" customHeight="1">
      <c r="A27" s="27" t="s">
        <v>73</v>
      </c>
      <c r="B27" s="32" t="s">
        <v>59</v>
      </c>
      <c r="C27" s="16" t="s">
        <v>62</v>
      </c>
      <c r="D27" s="10" t="s">
        <v>6</v>
      </c>
      <c r="E27" s="10" t="s">
        <v>6</v>
      </c>
      <c r="F27" s="8">
        <v>10</v>
      </c>
      <c r="G27" s="15">
        <v>2014</v>
      </c>
      <c r="H27" s="17">
        <v>2316.1</v>
      </c>
      <c r="I27" s="18"/>
      <c r="J27" s="18"/>
      <c r="K27" s="68">
        <v>2316.1</v>
      </c>
      <c r="L27" s="80"/>
      <c r="M27" s="69"/>
      <c r="N27" s="17">
        <v>2316.1</v>
      </c>
      <c r="O27" s="17"/>
      <c r="P27" s="17"/>
      <c r="Q27" s="17">
        <f t="shared" si="0"/>
        <v>2316.1</v>
      </c>
      <c r="R27" s="18"/>
      <c r="S27" s="18"/>
      <c r="T27" s="68">
        <v>2316.1</v>
      </c>
      <c r="U27" s="69"/>
      <c r="V27" s="18"/>
      <c r="W27" s="43"/>
    </row>
    <row r="28" spans="1:23" ht="82.5" customHeight="1">
      <c r="A28" s="27" t="s">
        <v>74</v>
      </c>
      <c r="B28" s="32" t="s">
        <v>60</v>
      </c>
      <c r="C28" s="16" t="s">
        <v>62</v>
      </c>
      <c r="D28" s="10" t="s">
        <v>6</v>
      </c>
      <c r="E28" s="10" t="s">
        <v>6</v>
      </c>
      <c r="F28" s="8">
        <v>2.48</v>
      </c>
      <c r="G28" s="15">
        <v>2014</v>
      </c>
      <c r="H28" s="17">
        <v>1220.6</v>
      </c>
      <c r="I28" s="18"/>
      <c r="J28" s="18"/>
      <c r="K28" s="68">
        <v>1220.6</v>
      </c>
      <c r="L28" s="80"/>
      <c r="M28" s="69"/>
      <c r="N28" s="17">
        <v>1220.6</v>
      </c>
      <c r="O28" s="17"/>
      <c r="P28" s="17"/>
      <c r="Q28" s="17">
        <f t="shared" si="0"/>
        <v>1220.6</v>
      </c>
      <c r="R28" s="18"/>
      <c r="S28" s="18"/>
      <c r="T28" s="68">
        <v>1220.6</v>
      </c>
      <c r="U28" s="69"/>
      <c r="V28" s="18"/>
      <c r="W28" s="43"/>
    </row>
    <row r="29" spans="1:23" ht="81.75" customHeight="1">
      <c r="A29" s="27" t="s">
        <v>103</v>
      </c>
      <c r="B29" s="3" t="s">
        <v>92</v>
      </c>
      <c r="C29" s="11" t="s">
        <v>62</v>
      </c>
      <c r="D29" s="10" t="s">
        <v>6</v>
      </c>
      <c r="E29" s="10" t="s">
        <v>6</v>
      </c>
      <c r="F29" s="9" t="s">
        <v>35</v>
      </c>
      <c r="G29" s="20" t="s">
        <v>77</v>
      </c>
      <c r="H29" s="17">
        <v>2377.1</v>
      </c>
      <c r="I29" s="18"/>
      <c r="J29" s="18"/>
      <c r="K29" s="48">
        <v>0</v>
      </c>
      <c r="L29" s="49"/>
      <c r="M29" s="50"/>
      <c r="N29" s="17"/>
      <c r="O29" s="17">
        <v>2377.1</v>
      </c>
      <c r="P29" s="17"/>
      <c r="Q29" s="17">
        <v>2377.1</v>
      </c>
      <c r="R29" s="18"/>
      <c r="S29" s="18"/>
      <c r="T29" s="68">
        <v>0</v>
      </c>
      <c r="U29" s="69"/>
      <c r="V29" s="18">
        <v>2377.1</v>
      </c>
      <c r="W29" s="43"/>
    </row>
    <row r="30" spans="1:23" ht="113.25" customHeight="1">
      <c r="A30" s="29" t="s">
        <v>94</v>
      </c>
      <c r="B30" s="3" t="s">
        <v>14</v>
      </c>
      <c r="C30" s="10" t="s">
        <v>15</v>
      </c>
      <c r="D30" s="10" t="s">
        <v>6</v>
      </c>
      <c r="E30" s="10" t="s">
        <v>6</v>
      </c>
      <c r="F30" s="9"/>
      <c r="G30" s="20">
        <v>2015</v>
      </c>
      <c r="H30" s="17">
        <v>116896.9</v>
      </c>
      <c r="I30" s="18">
        <v>12300</v>
      </c>
      <c r="J30" s="18">
        <v>76395.2</v>
      </c>
      <c r="K30" s="68">
        <v>28201.7</v>
      </c>
      <c r="L30" s="80"/>
      <c r="M30" s="69"/>
      <c r="N30" s="17">
        <v>116896.9</v>
      </c>
      <c r="O30" s="17"/>
      <c r="P30" s="17"/>
      <c r="Q30" s="17">
        <f t="shared" si="0"/>
        <v>28201.7</v>
      </c>
      <c r="R30" s="18">
        <v>12300</v>
      </c>
      <c r="S30" s="18">
        <v>76395.2</v>
      </c>
      <c r="T30" s="68">
        <v>28201.7</v>
      </c>
      <c r="U30" s="69"/>
      <c r="V30" s="18"/>
      <c r="W30" s="43"/>
    </row>
    <row r="31" spans="1:23" ht="317.25" customHeight="1">
      <c r="A31" s="27" t="s">
        <v>95</v>
      </c>
      <c r="B31" s="31" t="s">
        <v>87</v>
      </c>
      <c r="C31" s="59" t="s">
        <v>16</v>
      </c>
      <c r="D31" s="59" t="s">
        <v>6</v>
      </c>
      <c r="E31" s="59" t="s">
        <v>6</v>
      </c>
      <c r="F31" s="61"/>
      <c r="G31" s="63">
        <v>2018</v>
      </c>
      <c r="H31" s="83">
        <v>6783</v>
      </c>
      <c r="I31" s="35"/>
      <c r="J31" s="35"/>
      <c r="K31" s="85">
        <v>6783</v>
      </c>
      <c r="L31" s="57"/>
      <c r="M31" s="86"/>
      <c r="N31" s="17">
        <v>6783</v>
      </c>
      <c r="O31" s="83"/>
      <c r="P31" s="83"/>
      <c r="Q31" s="83">
        <f t="shared" si="0"/>
        <v>6783</v>
      </c>
      <c r="R31" s="35"/>
      <c r="S31" s="35"/>
      <c r="T31" s="85">
        <v>6783</v>
      </c>
      <c r="U31" s="86"/>
      <c r="V31" s="83"/>
      <c r="W31" s="81"/>
    </row>
    <row r="32" spans="1:23" ht="227.25" customHeight="1">
      <c r="A32" s="28"/>
      <c r="B32" s="21" t="s">
        <v>85</v>
      </c>
      <c r="C32" s="60"/>
      <c r="D32" s="60"/>
      <c r="E32" s="60"/>
      <c r="F32" s="62"/>
      <c r="G32" s="64"/>
      <c r="H32" s="84"/>
      <c r="I32" s="17"/>
      <c r="J32" s="17"/>
      <c r="K32" s="55"/>
      <c r="L32" s="58"/>
      <c r="M32" s="56"/>
      <c r="N32" s="17"/>
      <c r="O32" s="84"/>
      <c r="P32" s="84"/>
      <c r="Q32" s="84"/>
      <c r="R32" s="17"/>
      <c r="S32" s="17"/>
      <c r="T32" s="55"/>
      <c r="U32" s="56"/>
      <c r="V32" s="84"/>
      <c r="W32" s="82"/>
    </row>
    <row r="33" spans="1:23" ht="118.5" customHeight="1">
      <c r="A33" s="29" t="s">
        <v>96</v>
      </c>
      <c r="B33" s="2" t="s">
        <v>17</v>
      </c>
      <c r="C33" s="10" t="s">
        <v>18</v>
      </c>
      <c r="D33" s="10" t="s">
        <v>6</v>
      </c>
      <c r="E33" s="10" t="s">
        <v>6</v>
      </c>
      <c r="F33" s="9" t="s">
        <v>36</v>
      </c>
      <c r="G33" s="20">
        <v>2014</v>
      </c>
      <c r="H33" s="17">
        <v>32442.5</v>
      </c>
      <c r="I33" s="18"/>
      <c r="J33" s="18">
        <v>8000</v>
      </c>
      <c r="K33" s="68">
        <v>23844.5</v>
      </c>
      <c r="L33" s="80"/>
      <c r="M33" s="69"/>
      <c r="N33" s="17">
        <v>31844.5</v>
      </c>
      <c r="O33" s="17"/>
      <c r="P33" s="17"/>
      <c r="Q33" s="17">
        <f aca="true" t="shared" si="1" ref="Q33:Q41">T33</f>
        <v>23844.5</v>
      </c>
      <c r="R33" s="18"/>
      <c r="S33" s="18">
        <v>8000</v>
      </c>
      <c r="T33" s="68">
        <v>23844.5</v>
      </c>
      <c r="U33" s="69"/>
      <c r="V33" s="18"/>
      <c r="W33" s="43"/>
    </row>
    <row r="34" spans="1:23" ht="261" customHeight="1">
      <c r="A34" s="29" t="s">
        <v>97</v>
      </c>
      <c r="B34" s="4" t="s">
        <v>19</v>
      </c>
      <c r="C34" s="11" t="s">
        <v>20</v>
      </c>
      <c r="D34" s="10" t="s">
        <v>6</v>
      </c>
      <c r="E34" s="10" t="s">
        <v>6</v>
      </c>
      <c r="F34" s="9" t="s">
        <v>37</v>
      </c>
      <c r="G34" s="20" t="s">
        <v>76</v>
      </c>
      <c r="H34" s="17">
        <v>5233.2</v>
      </c>
      <c r="I34" s="18"/>
      <c r="J34" s="18"/>
      <c r="K34" s="68">
        <v>5233.2</v>
      </c>
      <c r="L34" s="80"/>
      <c r="M34" s="69"/>
      <c r="N34" s="17">
        <v>5233.2</v>
      </c>
      <c r="O34" s="17"/>
      <c r="P34" s="17"/>
      <c r="Q34" s="17">
        <f t="shared" si="1"/>
        <v>5233.2</v>
      </c>
      <c r="R34" s="18"/>
      <c r="S34" s="18"/>
      <c r="T34" s="68">
        <v>5233.2</v>
      </c>
      <c r="U34" s="69"/>
      <c r="V34" s="18"/>
      <c r="W34" s="43"/>
    </row>
    <row r="35" spans="1:23" ht="267" customHeight="1">
      <c r="A35" s="29" t="s">
        <v>98</v>
      </c>
      <c r="B35" s="4" t="s">
        <v>88</v>
      </c>
      <c r="C35" s="11" t="s">
        <v>21</v>
      </c>
      <c r="D35" s="10" t="s">
        <v>6</v>
      </c>
      <c r="E35" s="10" t="s">
        <v>6</v>
      </c>
      <c r="F35" s="9" t="s">
        <v>38</v>
      </c>
      <c r="G35" s="20" t="s">
        <v>77</v>
      </c>
      <c r="H35" s="17">
        <v>9500</v>
      </c>
      <c r="I35" s="18"/>
      <c r="J35" s="18"/>
      <c r="K35" s="68">
        <v>1446.2</v>
      </c>
      <c r="L35" s="80"/>
      <c r="M35" s="69"/>
      <c r="N35" s="17">
        <v>9500</v>
      </c>
      <c r="O35" s="17"/>
      <c r="P35" s="17"/>
      <c r="Q35" s="17">
        <f t="shared" si="1"/>
        <v>1446.2</v>
      </c>
      <c r="R35" s="18"/>
      <c r="S35" s="18"/>
      <c r="T35" s="68">
        <v>1446.2</v>
      </c>
      <c r="U35" s="69"/>
      <c r="V35" s="18"/>
      <c r="W35" s="43"/>
    </row>
    <row r="36" spans="1:23" ht="77.25" customHeight="1">
      <c r="A36" s="29" t="s">
        <v>99</v>
      </c>
      <c r="B36" s="4" t="s">
        <v>22</v>
      </c>
      <c r="C36" s="12" t="s">
        <v>11</v>
      </c>
      <c r="D36" s="10" t="s">
        <v>6</v>
      </c>
      <c r="E36" s="10" t="s">
        <v>6</v>
      </c>
      <c r="F36" s="9" t="s">
        <v>36</v>
      </c>
      <c r="G36" s="20">
        <v>2014</v>
      </c>
      <c r="H36" s="17">
        <v>22887.7</v>
      </c>
      <c r="I36" s="18"/>
      <c r="J36" s="18">
        <v>10500</v>
      </c>
      <c r="K36" s="68">
        <v>11395</v>
      </c>
      <c r="L36" s="80"/>
      <c r="M36" s="69"/>
      <c r="N36" s="17">
        <v>21895</v>
      </c>
      <c r="O36" s="17"/>
      <c r="P36" s="17"/>
      <c r="Q36" s="17">
        <f t="shared" si="1"/>
        <v>11395</v>
      </c>
      <c r="R36" s="18"/>
      <c r="S36" s="18">
        <v>10500</v>
      </c>
      <c r="T36" s="68">
        <v>11395</v>
      </c>
      <c r="U36" s="69"/>
      <c r="V36" s="18"/>
      <c r="W36" s="43"/>
    </row>
    <row r="37" spans="1:23" ht="102" customHeight="1">
      <c r="A37" s="29" t="s">
        <v>100</v>
      </c>
      <c r="B37" s="4" t="s">
        <v>61</v>
      </c>
      <c r="C37" s="11" t="s">
        <v>24</v>
      </c>
      <c r="D37" s="10" t="s">
        <v>6</v>
      </c>
      <c r="E37" s="10" t="s">
        <v>6</v>
      </c>
      <c r="F37" s="9"/>
      <c r="G37" s="20"/>
      <c r="H37" s="17"/>
      <c r="I37" s="18"/>
      <c r="J37" s="18"/>
      <c r="K37" s="68"/>
      <c r="L37" s="80"/>
      <c r="M37" s="69"/>
      <c r="N37" s="17">
        <v>121607.1</v>
      </c>
      <c r="O37" s="17"/>
      <c r="P37" s="17"/>
      <c r="Q37" s="17"/>
      <c r="R37" s="18"/>
      <c r="S37" s="18"/>
      <c r="T37" s="68"/>
      <c r="U37" s="69"/>
      <c r="V37" s="18"/>
      <c r="W37" s="43"/>
    </row>
    <row r="38" spans="1:23" ht="141" customHeight="1">
      <c r="A38" s="29" t="s">
        <v>104</v>
      </c>
      <c r="B38" s="4" t="s">
        <v>25</v>
      </c>
      <c r="C38" s="11" t="s">
        <v>26</v>
      </c>
      <c r="D38" s="10" t="s">
        <v>6</v>
      </c>
      <c r="E38" s="10" t="s">
        <v>6</v>
      </c>
      <c r="F38" s="9"/>
      <c r="G38" s="20">
        <v>2015</v>
      </c>
      <c r="H38" s="17">
        <v>6783.9</v>
      </c>
      <c r="I38" s="18">
        <v>1923.6</v>
      </c>
      <c r="J38" s="18">
        <v>3422.1</v>
      </c>
      <c r="K38" s="68">
        <v>593.1</v>
      </c>
      <c r="L38" s="80"/>
      <c r="M38" s="69"/>
      <c r="N38" s="17">
        <v>6783.9</v>
      </c>
      <c r="O38" s="17"/>
      <c r="P38" s="17"/>
      <c r="Q38" s="17">
        <f t="shared" si="1"/>
        <v>593.1</v>
      </c>
      <c r="R38" s="18">
        <v>1923.6</v>
      </c>
      <c r="S38" s="18">
        <v>3422.1</v>
      </c>
      <c r="T38" s="68">
        <v>593.1</v>
      </c>
      <c r="U38" s="69"/>
      <c r="V38" s="18"/>
      <c r="W38" s="43"/>
    </row>
    <row r="39" spans="1:23" ht="105" customHeight="1">
      <c r="A39" s="29" t="s">
        <v>105</v>
      </c>
      <c r="B39" s="4" t="s">
        <v>28</v>
      </c>
      <c r="C39" s="11" t="s">
        <v>27</v>
      </c>
      <c r="D39" s="10" t="s">
        <v>6</v>
      </c>
      <c r="E39" s="10" t="s">
        <v>6</v>
      </c>
      <c r="F39" s="9"/>
      <c r="G39" s="20">
        <v>2014</v>
      </c>
      <c r="H39" s="17">
        <f>J39+K39</f>
        <v>4042.6</v>
      </c>
      <c r="I39" s="18"/>
      <c r="J39" s="18">
        <v>3457.7</v>
      </c>
      <c r="K39" s="68">
        <v>584.9</v>
      </c>
      <c r="L39" s="80"/>
      <c r="M39" s="69"/>
      <c r="N39" s="17">
        <v>4042.6</v>
      </c>
      <c r="O39" s="17"/>
      <c r="P39" s="17"/>
      <c r="Q39" s="17">
        <f t="shared" si="1"/>
        <v>584.9</v>
      </c>
      <c r="R39" s="18"/>
      <c r="S39" s="18">
        <v>3457.7</v>
      </c>
      <c r="T39" s="68">
        <v>584.9</v>
      </c>
      <c r="U39" s="69"/>
      <c r="V39" s="18"/>
      <c r="W39" s="43"/>
    </row>
    <row r="40" spans="1:23" ht="288.75" customHeight="1">
      <c r="A40" s="29" t="s">
        <v>106</v>
      </c>
      <c r="B40" s="33" t="s">
        <v>89</v>
      </c>
      <c r="C40" s="11" t="s">
        <v>29</v>
      </c>
      <c r="D40" s="10" t="s">
        <v>6</v>
      </c>
      <c r="E40" s="10" t="s">
        <v>6</v>
      </c>
      <c r="F40" s="9"/>
      <c r="G40" s="20" t="s">
        <v>77</v>
      </c>
      <c r="H40" s="17">
        <f>J40+K40+32.5</f>
        <v>1843.1</v>
      </c>
      <c r="I40" s="18"/>
      <c r="J40" s="18">
        <v>871</v>
      </c>
      <c r="K40" s="68">
        <v>939.6</v>
      </c>
      <c r="L40" s="80"/>
      <c r="M40" s="69"/>
      <c r="N40" s="17">
        <v>1843.1</v>
      </c>
      <c r="O40" s="17"/>
      <c r="P40" s="17"/>
      <c r="Q40" s="17">
        <f t="shared" si="1"/>
        <v>939.6</v>
      </c>
      <c r="R40" s="18"/>
      <c r="S40" s="18">
        <v>871</v>
      </c>
      <c r="T40" s="68">
        <v>939.6</v>
      </c>
      <c r="U40" s="69"/>
      <c r="V40" s="18"/>
      <c r="W40" s="43"/>
    </row>
    <row r="41" spans="1:23" ht="288.75" customHeight="1">
      <c r="A41" s="29" t="s">
        <v>101</v>
      </c>
      <c r="B41" s="33" t="s">
        <v>81</v>
      </c>
      <c r="C41" s="11" t="s">
        <v>16</v>
      </c>
      <c r="D41" s="10" t="s">
        <v>91</v>
      </c>
      <c r="E41" s="10" t="s">
        <v>91</v>
      </c>
      <c r="F41" s="9"/>
      <c r="G41" s="20" t="s">
        <v>76</v>
      </c>
      <c r="H41" s="17">
        <f>K41+O41+P41</f>
        <v>18000</v>
      </c>
      <c r="I41" s="18"/>
      <c r="J41" s="18"/>
      <c r="K41" s="48">
        <v>18000</v>
      </c>
      <c r="L41" s="49"/>
      <c r="M41" s="50"/>
      <c r="N41" s="17"/>
      <c r="O41" s="17"/>
      <c r="P41" s="17"/>
      <c r="Q41" s="17">
        <f t="shared" si="1"/>
        <v>18000</v>
      </c>
      <c r="R41" s="18"/>
      <c r="S41" s="18"/>
      <c r="T41" s="68">
        <v>18000</v>
      </c>
      <c r="U41" s="69"/>
      <c r="V41" s="18"/>
      <c r="W41" s="43"/>
    </row>
    <row r="42" spans="1:23" ht="234.75" customHeight="1">
      <c r="A42" s="76" t="s">
        <v>41</v>
      </c>
      <c r="B42" s="78" t="s">
        <v>30</v>
      </c>
      <c r="C42" s="11" t="s">
        <v>20</v>
      </c>
      <c r="D42" s="10" t="s">
        <v>6</v>
      </c>
      <c r="E42" s="10" t="s">
        <v>6</v>
      </c>
      <c r="F42" s="9" t="s">
        <v>35</v>
      </c>
      <c r="G42" s="20" t="s">
        <v>77</v>
      </c>
      <c r="H42" s="17">
        <v>2558.6</v>
      </c>
      <c r="I42" s="18"/>
      <c r="J42" s="18"/>
      <c r="K42" s="68">
        <v>2558.6</v>
      </c>
      <c r="L42" s="80"/>
      <c r="M42" s="69"/>
      <c r="N42" s="17">
        <v>2558.6</v>
      </c>
      <c r="O42" s="17"/>
      <c r="P42" s="17"/>
      <c r="Q42" s="17">
        <v>2558.6</v>
      </c>
      <c r="R42" s="18"/>
      <c r="S42" s="18"/>
      <c r="T42" s="68">
        <v>2558.6</v>
      </c>
      <c r="U42" s="69"/>
      <c r="V42" s="18"/>
      <c r="W42" s="43"/>
    </row>
    <row r="43" spans="1:23" ht="77.25" customHeight="1">
      <c r="A43" s="77"/>
      <c r="B43" s="79"/>
      <c r="C43" s="11" t="s">
        <v>11</v>
      </c>
      <c r="D43" s="10" t="s">
        <v>6</v>
      </c>
      <c r="E43" s="10" t="s">
        <v>6</v>
      </c>
      <c r="F43" s="9" t="s">
        <v>35</v>
      </c>
      <c r="G43" s="20">
        <v>2015</v>
      </c>
      <c r="H43" s="17">
        <v>35000</v>
      </c>
      <c r="I43" s="18"/>
      <c r="J43" s="18"/>
      <c r="K43" s="68">
        <v>12441.4</v>
      </c>
      <c r="L43" s="80"/>
      <c r="M43" s="69"/>
      <c r="N43" s="17">
        <v>35000</v>
      </c>
      <c r="O43" s="17"/>
      <c r="P43" s="17"/>
      <c r="Q43" s="17">
        <v>12441.4</v>
      </c>
      <c r="R43" s="18"/>
      <c r="S43" s="18"/>
      <c r="T43" s="68">
        <v>12441.4</v>
      </c>
      <c r="U43" s="69"/>
      <c r="V43" s="18"/>
      <c r="W43" s="43"/>
    </row>
    <row r="44" spans="1:23" ht="281.25" customHeight="1">
      <c r="A44" s="76" t="s">
        <v>42</v>
      </c>
      <c r="B44" s="78" t="s">
        <v>31</v>
      </c>
      <c r="C44" s="11" t="s">
        <v>20</v>
      </c>
      <c r="D44" s="10" t="s">
        <v>6</v>
      </c>
      <c r="E44" s="10" t="s">
        <v>6</v>
      </c>
      <c r="F44" s="9"/>
      <c r="G44" s="20" t="s">
        <v>77</v>
      </c>
      <c r="H44" s="17">
        <v>3382.1</v>
      </c>
      <c r="I44" s="18"/>
      <c r="J44" s="18"/>
      <c r="K44" s="68">
        <v>3382.1</v>
      </c>
      <c r="L44" s="80"/>
      <c r="M44" s="69"/>
      <c r="N44" s="17">
        <v>3382.1</v>
      </c>
      <c r="O44" s="17"/>
      <c r="P44" s="17"/>
      <c r="Q44" s="17">
        <v>3382.1</v>
      </c>
      <c r="R44" s="18"/>
      <c r="S44" s="18"/>
      <c r="T44" s="68">
        <v>3382.1</v>
      </c>
      <c r="U44" s="69"/>
      <c r="V44" s="18"/>
      <c r="W44" s="43"/>
    </row>
    <row r="45" spans="1:23" ht="122.25" customHeight="1">
      <c r="A45" s="77"/>
      <c r="B45" s="79"/>
      <c r="C45" s="11" t="s">
        <v>32</v>
      </c>
      <c r="D45" s="10" t="s">
        <v>6</v>
      </c>
      <c r="E45" s="10" t="s">
        <v>6</v>
      </c>
      <c r="F45" s="9"/>
      <c r="G45" s="20" t="s">
        <v>77</v>
      </c>
      <c r="H45" s="17">
        <v>48000</v>
      </c>
      <c r="I45" s="18"/>
      <c r="J45" s="18"/>
      <c r="K45" s="70">
        <v>18000.5</v>
      </c>
      <c r="L45" s="70"/>
      <c r="M45" s="70"/>
      <c r="N45" s="17">
        <v>48000</v>
      </c>
      <c r="O45" s="17"/>
      <c r="P45" s="17"/>
      <c r="Q45" s="17">
        <v>18000.5</v>
      </c>
      <c r="R45" s="18"/>
      <c r="S45" s="18"/>
      <c r="T45" s="68">
        <v>18000.5</v>
      </c>
      <c r="U45" s="69"/>
      <c r="V45" s="18"/>
      <c r="W45" s="43"/>
    </row>
    <row r="46" spans="1:23" ht="285.75" customHeight="1">
      <c r="A46" s="76" t="s">
        <v>43</v>
      </c>
      <c r="B46" s="78" t="s">
        <v>82</v>
      </c>
      <c r="C46" s="11" t="s">
        <v>23</v>
      </c>
      <c r="D46" s="10" t="s">
        <v>6</v>
      </c>
      <c r="E46" s="10" t="s">
        <v>6</v>
      </c>
      <c r="F46" s="9" t="s">
        <v>39</v>
      </c>
      <c r="G46" s="20">
        <v>2014</v>
      </c>
      <c r="H46" s="17">
        <v>417.7</v>
      </c>
      <c r="I46" s="18"/>
      <c r="J46" s="18"/>
      <c r="K46" s="70">
        <v>417.7</v>
      </c>
      <c r="L46" s="70"/>
      <c r="M46" s="70"/>
      <c r="N46" s="17">
        <v>417.7</v>
      </c>
      <c r="O46" s="17"/>
      <c r="P46" s="17"/>
      <c r="Q46" s="17">
        <v>417.7</v>
      </c>
      <c r="R46" s="18"/>
      <c r="S46" s="18"/>
      <c r="T46" s="68">
        <v>417.7</v>
      </c>
      <c r="U46" s="69"/>
      <c r="V46" s="18"/>
      <c r="W46" s="43"/>
    </row>
    <row r="47" spans="1:23" ht="77.25" customHeight="1">
      <c r="A47" s="77"/>
      <c r="B47" s="79"/>
      <c r="C47" s="11" t="s">
        <v>11</v>
      </c>
      <c r="D47" s="10" t="s">
        <v>6</v>
      </c>
      <c r="E47" s="10" t="s">
        <v>6</v>
      </c>
      <c r="F47" s="9" t="s">
        <v>39</v>
      </c>
      <c r="G47" s="20">
        <v>2014</v>
      </c>
      <c r="H47" s="17">
        <v>4132.7</v>
      </c>
      <c r="I47" s="18"/>
      <c r="J47" s="18"/>
      <c r="K47" s="70">
        <v>4132.7</v>
      </c>
      <c r="L47" s="70"/>
      <c r="M47" s="70"/>
      <c r="N47" s="17">
        <v>4132.7</v>
      </c>
      <c r="O47" s="17"/>
      <c r="P47" s="17"/>
      <c r="Q47" s="17">
        <v>4132.7</v>
      </c>
      <c r="R47" s="18"/>
      <c r="S47" s="18"/>
      <c r="T47" s="68">
        <v>4132.7</v>
      </c>
      <c r="U47" s="69"/>
      <c r="V47" s="18"/>
      <c r="W47" s="43"/>
    </row>
    <row r="48" spans="1:23" ht="281.25" customHeight="1">
      <c r="A48" s="29" t="s">
        <v>44</v>
      </c>
      <c r="B48" s="4" t="s">
        <v>33</v>
      </c>
      <c r="C48" s="11" t="s">
        <v>20</v>
      </c>
      <c r="D48" s="10" t="s">
        <v>6</v>
      </c>
      <c r="E48" s="10" t="s">
        <v>6</v>
      </c>
      <c r="F48" s="9" t="s">
        <v>40</v>
      </c>
      <c r="G48" s="20">
        <v>2015</v>
      </c>
      <c r="H48" s="17">
        <v>1700</v>
      </c>
      <c r="I48" s="18"/>
      <c r="J48" s="18"/>
      <c r="K48" s="70">
        <v>1700</v>
      </c>
      <c r="L48" s="70"/>
      <c r="M48" s="70"/>
      <c r="N48" s="17">
        <v>1700</v>
      </c>
      <c r="O48" s="17"/>
      <c r="P48" s="17"/>
      <c r="Q48" s="17">
        <v>1700</v>
      </c>
      <c r="R48" s="18"/>
      <c r="S48" s="18"/>
      <c r="T48" s="68">
        <v>1700</v>
      </c>
      <c r="U48" s="69"/>
      <c r="V48" s="18"/>
      <c r="W48" s="43"/>
    </row>
    <row r="49" spans="1:23" ht="93.75" customHeight="1">
      <c r="A49" s="27" t="s">
        <v>45</v>
      </c>
      <c r="B49" s="3" t="s">
        <v>93</v>
      </c>
      <c r="C49" s="11" t="s">
        <v>12</v>
      </c>
      <c r="D49" s="10" t="s">
        <v>6</v>
      </c>
      <c r="E49" s="10" t="s">
        <v>6</v>
      </c>
      <c r="F49" s="9"/>
      <c r="G49" s="20" t="s">
        <v>77</v>
      </c>
      <c r="H49" s="17">
        <v>4000</v>
      </c>
      <c r="I49" s="18"/>
      <c r="J49" s="18"/>
      <c r="K49" s="18">
        <v>0</v>
      </c>
      <c r="L49" s="18"/>
      <c r="M49" s="18"/>
      <c r="N49" s="17"/>
      <c r="O49" s="17">
        <v>4000</v>
      </c>
      <c r="P49" s="17"/>
      <c r="Q49" s="17">
        <v>4000</v>
      </c>
      <c r="R49" s="18"/>
      <c r="S49" s="18"/>
      <c r="T49" s="68">
        <v>0</v>
      </c>
      <c r="U49" s="69"/>
      <c r="V49" s="18">
        <v>4000</v>
      </c>
      <c r="W49" s="43"/>
    </row>
    <row r="50" spans="1:23" ht="233.25" customHeight="1">
      <c r="A50" s="29" t="s">
        <v>46</v>
      </c>
      <c r="B50" s="4" t="s">
        <v>34</v>
      </c>
      <c r="C50" s="11" t="s">
        <v>12</v>
      </c>
      <c r="D50" s="10" t="s">
        <v>6</v>
      </c>
      <c r="E50" s="10" t="s">
        <v>6</v>
      </c>
      <c r="F50" s="9"/>
      <c r="G50" s="20" t="s">
        <v>76</v>
      </c>
      <c r="H50" s="17">
        <v>3878.1</v>
      </c>
      <c r="I50" s="18"/>
      <c r="J50" s="18"/>
      <c r="K50" s="70">
        <v>3878.1</v>
      </c>
      <c r="L50" s="70"/>
      <c r="M50" s="70"/>
      <c r="N50" s="17">
        <v>3878.1</v>
      </c>
      <c r="O50" s="17"/>
      <c r="P50" s="17"/>
      <c r="Q50" s="17">
        <v>3878.1</v>
      </c>
      <c r="R50" s="18"/>
      <c r="S50" s="18"/>
      <c r="T50" s="68">
        <v>3878.1</v>
      </c>
      <c r="U50" s="69"/>
      <c r="V50" s="18"/>
      <c r="W50" s="43"/>
    </row>
    <row r="51" spans="1:23" s="7" customFormat="1" ht="44.25" customHeight="1" thickBot="1">
      <c r="A51" s="71" t="s">
        <v>8</v>
      </c>
      <c r="B51" s="72"/>
      <c r="C51" s="72"/>
      <c r="D51" s="72"/>
      <c r="E51" s="72"/>
      <c r="F51" s="72"/>
      <c r="G51" s="72"/>
      <c r="H51" s="44">
        <f>SUM(H13:H50)-H14-H15</f>
        <v>401729.3000000005</v>
      </c>
      <c r="I51" s="45"/>
      <c r="J51" s="45">
        <f>SUM(J13:J50)</f>
        <v>102646</v>
      </c>
      <c r="K51" s="73">
        <f>SUM(K13:M50)-K14-K15</f>
        <v>215402.40000000005</v>
      </c>
      <c r="L51" s="73"/>
      <c r="M51" s="73"/>
      <c r="N51" s="45" t="e">
        <f>SUM(N13:N50)-N14-N15</f>
        <v>#REF!</v>
      </c>
      <c r="O51" s="45">
        <f>SUM(O13:O50)</f>
        <v>6377.1</v>
      </c>
      <c r="P51" s="45">
        <f>SUM(P13:P50)</f>
        <v>0</v>
      </c>
      <c r="Q51" s="45">
        <f>SUM(Q13:Q50)-Q14-Q15</f>
        <v>221779.50000000003</v>
      </c>
      <c r="R51" s="45"/>
      <c r="S51" s="45"/>
      <c r="T51" s="74">
        <f>SUM(T13:U50)-T14-T15</f>
        <v>215402.40000000005</v>
      </c>
      <c r="U51" s="75"/>
      <c r="V51" s="46">
        <f>SUM(V13:V50)</f>
        <v>6377.1</v>
      </c>
      <c r="W51" s="46">
        <f>SUM(W13:W50)</f>
        <v>0</v>
      </c>
    </row>
    <row r="53" ht="15">
      <c r="K53" s="30"/>
    </row>
    <row r="55" spans="1:17" ht="18.75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13"/>
      <c r="P55" s="13"/>
      <c r="Q55" s="13"/>
    </row>
    <row r="57" spans="10:17" ht="15">
      <c r="J57" s="5"/>
      <c r="K57" s="5"/>
      <c r="L57" s="5"/>
      <c r="M57" s="5"/>
      <c r="N57" s="5"/>
      <c r="O57" s="5"/>
      <c r="P57" s="5"/>
      <c r="Q57" s="5"/>
    </row>
    <row r="58" spans="10:17" ht="15">
      <c r="J58" s="5"/>
      <c r="K58" s="5"/>
      <c r="L58" s="5"/>
      <c r="M58" s="5"/>
      <c r="N58" s="5"/>
      <c r="O58" s="5"/>
      <c r="P58" s="5"/>
      <c r="Q58" s="5"/>
    </row>
    <row r="59" spans="10:17" ht="15">
      <c r="J59" s="5"/>
      <c r="K59" s="5"/>
      <c r="L59" s="5"/>
      <c r="M59" s="5"/>
      <c r="N59" s="5"/>
      <c r="O59" s="5"/>
      <c r="P59" s="5"/>
      <c r="Q59" s="5"/>
    </row>
    <row r="60" spans="10:17" ht="15">
      <c r="J60" s="5"/>
      <c r="K60" s="5"/>
      <c r="L60" s="5"/>
      <c r="M60" s="5"/>
      <c r="N60" s="5"/>
      <c r="O60" s="5"/>
      <c r="P60" s="5"/>
      <c r="Q60" s="5"/>
    </row>
  </sheetData>
  <sheetProtection/>
  <mergeCells count="116">
    <mergeCell ref="E7:E11"/>
    <mergeCell ref="F7:F11"/>
    <mergeCell ref="U1:W1"/>
    <mergeCell ref="U2:W2"/>
    <mergeCell ref="A3:N3"/>
    <mergeCell ref="A4:N4"/>
    <mergeCell ref="A5:W5"/>
    <mergeCell ref="A6:N6"/>
    <mergeCell ref="A7:A11"/>
    <mergeCell ref="B7:B11"/>
    <mergeCell ref="C7:C11"/>
    <mergeCell ref="D7:D11"/>
    <mergeCell ref="K13:M13"/>
    <mergeCell ref="T13:U13"/>
    <mergeCell ref="I7:P10"/>
    <mergeCell ref="Q7:Q11"/>
    <mergeCell ref="R7:W10"/>
    <mergeCell ref="T11:U11"/>
    <mergeCell ref="G7:G11"/>
    <mergeCell ref="H7:H11"/>
    <mergeCell ref="K12:M12"/>
    <mergeCell ref="T12:U12"/>
    <mergeCell ref="A14:A15"/>
    <mergeCell ref="B14:B15"/>
    <mergeCell ref="K14:M14"/>
    <mergeCell ref="T14:U14"/>
    <mergeCell ref="K15:M15"/>
    <mergeCell ref="T15:U15"/>
    <mergeCell ref="K16:M16"/>
    <mergeCell ref="T16:U16"/>
    <mergeCell ref="K17:M17"/>
    <mergeCell ref="T17:U17"/>
    <mergeCell ref="K18:M18"/>
    <mergeCell ref="T18:U18"/>
    <mergeCell ref="K19:M19"/>
    <mergeCell ref="T19:U19"/>
    <mergeCell ref="A20:A21"/>
    <mergeCell ref="B20:B21"/>
    <mergeCell ref="K20:M20"/>
    <mergeCell ref="T20:U20"/>
    <mergeCell ref="K21:M21"/>
    <mergeCell ref="T21:U21"/>
    <mergeCell ref="K22:M22"/>
    <mergeCell ref="T22:U22"/>
    <mergeCell ref="K23:M23"/>
    <mergeCell ref="T23:U23"/>
    <mergeCell ref="K26:M26"/>
    <mergeCell ref="T26:U26"/>
    <mergeCell ref="K27:M27"/>
    <mergeCell ref="T27:U27"/>
    <mergeCell ref="K24:M24"/>
    <mergeCell ref="T24:U24"/>
    <mergeCell ref="K25:M25"/>
    <mergeCell ref="T25:U25"/>
    <mergeCell ref="K30:M30"/>
    <mergeCell ref="T30:U30"/>
    <mergeCell ref="T29:U29"/>
    <mergeCell ref="K28:M28"/>
    <mergeCell ref="T28:U28"/>
    <mergeCell ref="H31:H32"/>
    <mergeCell ref="K31:M32"/>
    <mergeCell ref="O31:O32"/>
    <mergeCell ref="C31:C32"/>
    <mergeCell ref="D31:D32"/>
    <mergeCell ref="E31:E32"/>
    <mergeCell ref="F31:F32"/>
    <mergeCell ref="G31:G32"/>
    <mergeCell ref="T35:U35"/>
    <mergeCell ref="K36:M36"/>
    <mergeCell ref="T36:U36"/>
    <mergeCell ref="Q31:Q32"/>
    <mergeCell ref="T31:U32"/>
    <mergeCell ref="K35:M35"/>
    <mergeCell ref="W31:W32"/>
    <mergeCell ref="K33:M33"/>
    <mergeCell ref="T33:U33"/>
    <mergeCell ref="K34:M34"/>
    <mergeCell ref="T34:U34"/>
    <mergeCell ref="P31:P32"/>
    <mergeCell ref="V31:V32"/>
    <mergeCell ref="K37:M37"/>
    <mergeCell ref="T37:U37"/>
    <mergeCell ref="K38:M38"/>
    <mergeCell ref="T38:U38"/>
    <mergeCell ref="T41:U41"/>
    <mergeCell ref="K39:M39"/>
    <mergeCell ref="T39:U39"/>
    <mergeCell ref="K40:M40"/>
    <mergeCell ref="T40:U40"/>
    <mergeCell ref="A42:A43"/>
    <mergeCell ref="B42:B43"/>
    <mergeCell ref="K42:M42"/>
    <mergeCell ref="T42:U42"/>
    <mergeCell ref="K43:M43"/>
    <mergeCell ref="T43:U43"/>
    <mergeCell ref="A44:A45"/>
    <mergeCell ref="B44:B45"/>
    <mergeCell ref="K44:M44"/>
    <mergeCell ref="T44:U44"/>
    <mergeCell ref="K45:M45"/>
    <mergeCell ref="T45:U45"/>
    <mergeCell ref="A46:A47"/>
    <mergeCell ref="B46:B47"/>
    <mergeCell ref="K46:M46"/>
    <mergeCell ref="T46:U46"/>
    <mergeCell ref="K47:M47"/>
    <mergeCell ref="T47:U47"/>
    <mergeCell ref="A55:N55"/>
    <mergeCell ref="T49:U49"/>
    <mergeCell ref="K48:M48"/>
    <mergeCell ref="T48:U48"/>
    <mergeCell ref="T50:U50"/>
    <mergeCell ref="K50:M50"/>
    <mergeCell ref="A51:G51"/>
    <mergeCell ref="K51:M51"/>
    <mergeCell ref="T51:U51"/>
  </mergeCells>
  <printOptions/>
  <pageMargins left="0.25" right="0.25" top="0.25" bottom="0.46" header="0.28" footer="0.5118110236220472"/>
  <pageSetup fitToHeight="99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2015-01-29T06:36:32Z</cp:lastPrinted>
  <dcterms:created xsi:type="dcterms:W3CDTF">1996-10-08T23:32:33Z</dcterms:created>
  <dcterms:modified xsi:type="dcterms:W3CDTF">2015-02-04T04:23:05Z</dcterms:modified>
  <cp:category/>
  <cp:version/>
  <cp:contentType/>
  <cp:contentStatus/>
</cp:coreProperties>
</file>