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Print_Area" localSheetId="0">'Лист1 без Иркутского'!$A$1:$I$120</definedName>
  </definedNames>
  <calcPr fullCalcOnLoad="1" fullPrecision="0"/>
</workbook>
</file>

<file path=xl/sharedStrings.xml><?xml version="1.0" encoding="utf-8"?>
<sst xmlns="http://schemas.openxmlformats.org/spreadsheetml/2006/main" count="421" uniqueCount="112">
  <si>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</si>
  <si>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</si>
  <si>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</si>
  <si>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</si>
  <si>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</si>
  <si>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</si>
  <si>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</si>
  <si>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</si>
  <si>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"Октябрьский массив"</t>
  </si>
  <si>
    <t>ООО "ЖЭП-9"</t>
  </si>
  <si>
    <t>ООО "Жилкомплекс"</t>
  </si>
  <si>
    <t>Иркутский тракт, 8</t>
  </si>
  <si>
    <t>Вид капитального ремонта</t>
  </si>
  <si>
    <t>Стоимость капитального ремонта, руб.</t>
  </si>
  <si>
    <t>Всего, руб.</t>
  </si>
  <si>
    <t>Год постройки</t>
  </si>
  <si>
    <t xml:space="preserve">выборочный  капитальный ремонт </t>
  </si>
  <si>
    <t>частная</t>
  </si>
  <si>
    <t>Итого по 2013 году:</t>
  </si>
  <si>
    <t>ул. Октябрьская, 29/1</t>
  </si>
  <si>
    <t>ул. Техническая, 4</t>
  </si>
  <si>
    <t>пер. Школьный, 14</t>
  </si>
  <si>
    <t>ул. Яковлева, 45</t>
  </si>
  <si>
    <t>ул. Кривая, 27</t>
  </si>
  <si>
    <t>ул. Лермонтова, 13/1</t>
  </si>
  <si>
    <t>ул. Лермонтова, 13/2</t>
  </si>
  <si>
    <t>ул. Шишкова, 1б</t>
  </si>
  <si>
    <t>ул. Шишкова, 14</t>
  </si>
  <si>
    <t>ул. Шишкова, 16</t>
  </si>
  <si>
    <t>ул. Вокзальная, 50</t>
  </si>
  <si>
    <t>ул. Измайловская, 2б</t>
  </si>
  <si>
    <t>ул. Бакунина, 24</t>
  </si>
  <si>
    <t>ул. Загорная, 8</t>
  </si>
  <si>
    <t>ул. Загорная, 44</t>
  </si>
  <si>
    <t>ул. Загорная, 50</t>
  </si>
  <si>
    <t>ул. Загорная, 54</t>
  </si>
  <si>
    <t>ул. Октябрьская, 14а</t>
  </si>
  <si>
    <t>Октябрьский взвоз, 8</t>
  </si>
  <si>
    <t>пер. Песочный, 12</t>
  </si>
  <si>
    <t>пер. Песочный, 14</t>
  </si>
  <si>
    <t>пер. Песочный, 19</t>
  </si>
  <si>
    <t>ул. Яковлева, 74</t>
  </si>
  <si>
    <t>ул. Пушкина, 48/13</t>
  </si>
  <si>
    <t>ул. Таврическая, 19</t>
  </si>
  <si>
    <t>Ключеской проезд, 32</t>
  </si>
  <si>
    <t>ул. Техническая, 10</t>
  </si>
  <si>
    <t>ул. Техническая, 6</t>
  </si>
  <si>
    <t>ул. Техническая, 8</t>
  </si>
  <si>
    <t>ул. Техническая, 1 в</t>
  </si>
  <si>
    <t>ул. Б.Подгорная, 31</t>
  </si>
  <si>
    <t>ул. Б.Подгорная, 41</t>
  </si>
  <si>
    <t>ул. Энтузиастов, 5</t>
  </si>
  <si>
    <t>ул. Энтузиастов, 7</t>
  </si>
  <si>
    <t>пер. Баумана, 2</t>
  </si>
  <si>
    <t>пер. Баумана, 4</t>
  </si>
  <si>
    <t>Иркутский тракт, 43</t>
  </si>
  <si>
    <t>ул. Бакунина, 11</t>
  </si>
  <si>
    <t>ул. Мичурина, 53</t>
  </si>
  <si>
    <t>ул. 2-я Ново-Деповская, 23</t>
  </si>
  <si>
    <t>ул. 2-я Ново-Деповская, 25</t>
  </si>
  <si>
    <t>ул. Большая Подгорная 45</t>
  </si>
  <si>
    <t>ООО "УК "Мой дом"</t>
  </si>
  <si>
    <t>Иркутский тракт, 6</t>
  </si>
  <si>
    <t>ул. Пушкина, 62</t>
  </si>
  <si>
    <t>пер. Старо-Деповской, 7</t>
  </si>
  <si>
    <t>ул. Ново-Киевская, 7</t>
  </si>
  <si>
    <t>ул. Лермонтова, 21</t>
  </si>
  <si>
    <t>ООО "УК "Мой Дом"</t>
  </si>
  <si>
    <t>Иркутский тракт, 4</t>
  </si>
  <si>
    <t>Иркутский тракт, 188</t>
  </si>
  <si>
    <t>Итого по 2014 году:</t>
  </si>
  <si>
    <t>2015 год</t>
  </si>
  <si>
    <t>Иркутский тракт, 160</t>
  </si>
  <si>
    <t>Итого по 2015 году:</t>
  </si>
  <si>
    <t xml:space="preserve">Перечень многоквартирных домов Октябрьского района Города Томска,
 в отношении которых планируется проведение работ по капитальному ремонту в 2013-2015 гг.                                                                                                                                                                                          </t>
  </si>
  <si>
    <t xml:space="preserve">Перечень многоквартирных домов Октябрьского района Города Томска, подлежащих капитальному ремонту за счет средств субсидии бюджета Томской области                                                                                                                                                                                     </t>
  </si>
  <si>
    <t>Кузнечный взвоз, 1</t>
  </si>
  <si>
    <t>ООО "ЖЭК - 30"</t>
  </si>
  <si>
    <t>Доля софинансирования бюджета Томской области</t>
  </si>
  <si>
    <t>Итого:</t>
  </si>
  <si>
    <t>ул. Загорная, 24/1</t>
  </si>
  <si>
    <t>ООО "ЖЭП - 9"</t>
  </si>
  <si>
    <t>пер.Музыкальный, 3</t>
  </si>
  <si>
    <t>ул. А.Невского, 20</t>
  </si>
  <si>
    <t>ул. Пушкина, 60</t>
  </si>
  <si>
    <t>ул. Пушкина, 64</t>
  </si>
  <si>
    <t>ул. Транспортная, 1</t>
  </si>
  <si>
    <t>ООО "УК "ЖЭП-9"</t>
  </si>
  <si>
    <t>Иркутский тракт, 118/2</t>
  </si>
  <si>
    <t>Пушкина ул., 22</t>
  </si>
  <si>
    <t>ООО "Компания "Солнечная - сервис"</t>
  </si>
  <si>
    <t>Пушкина, 27 Б</t>
  </si>
  <si>
    <t>Пушкинга 52 А</t>
  </si>
  <si>
    <t>Пушкина 52 Б</t>
  </si>
  <si>
    <t>Бела Куна ул.,4</t>
  </si>
  <si>
    <t>ООО "УК "ЖилФонд"</t>
  </si>
  <si>
    <t>Иркутский тракт, 80/2</t>
  </si>
  <si>
    <t>ООО "МаякЪ"</t>
  </si>
  <si>
    <t>ООО "УК Октябрьский массив"</t>
  </si>
  <si>
    <t>ООО "УК Ремстройбыт"</t>
  </si>
  <si>
    <t>изготовление ПСД</t>
  </si>
  <si>
    <t>ул. Мичурина, 85</t>
  </si>
  <si>
    <t>ул. Мичурина, 97</t>
  </si>
  <si>
    <t>ул. Бела Куна, 22</t>
  </si>
  <si>
    <t>ул. Пушкина, 48/5</t>
  </si>
  <si>
    <t>ул. Шишкова, 1 Б</t>
  </si>
  <si>
    <t>ул. Измайловская, 2 Б</t>
  </si>
  <si>
    <t>ул. Техническая, 1 В</t>
  </si>
  <si>
    <t>Погашение кредиторской задолженности за 2013 год</t>
  </si>
  <si>
    <t>Итого погашение кредиторской задолженности за 2013 год</t>
  </si>
  <si>
    <t>ИТОГО 77 МКД:</t>
  </si>
  <si>
    <t>Приложение 1 к постановлению администрации Города Томска 
от 07.03.2014 № 183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</si>
</sst>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7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53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16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2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8"/>
  <sheetViews>
    <sheetView tabSelected="1" view="pageBreakPreview" zoomScale="75" zoomScaleSheetLayoutView="75" workbookViewId="0" topLeftCell="A1">
      <selection activeCell="A4" sqref="A4:I5"/>
    </sheetView>
  </sheetViews>
  <sheetFormatPr defaultColWidth="9.140625" defaultRowHeight="15"/>
  <cols>
    <col min="1" max="1" width="5.421875" style="24" customWidth="1"/>
    <col min="2" max="2" width="26.140625" style="17" customWidth="1"/>
    <col min="3" max="3" width="13.28125" style="23" customWidth="1"/>
    <col min="4" max="4" width="8.57421875" style="23" customWidth="1"/>
    <col min="5" max="5" width="32.140625" style="25" customWidth="1"/>
    <col min="6" max="6" width="17.140625" style="25" customWidth="1"/>
    <col min="7" max="7" width="13.00390625" style="25" customWidth="1"/>
    <col min="8" max="8" width="26.7109375" style="25" customWidth="1"/>
    <col min="9" max="9" width="40.7109375" style="23" customWidth="1"/>
    <col min="10" max="10" width="13.28125" style="2" bestFit="1" customWidth="1"/>
    <col min="11" max="16384" width="9.140625" style="2" customWidth="1"/>
  </cols>
  <sheetData>
    <row r="1" spans="1:249" ht="45" customHeight="1">
      <c r="A1" s="4"/>
      <c r="B1" s="16"/>
      <c r="C1" s="4"/>
      <c r="D1" s="4"/>
      <c r="E1" s="4"/>
      <c r="F1" s="4"/>
      <c r="G1" s="4"/>
      <c r="H1" s="62" t="s">
        <v>111</v>
      </c>
      <c r="I1" s="6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2.75">
      <c r="A2" s="4"/>
      <c r="B2" s="16"/>
      <c r="C2" s="4"/>
      <c r="D2" s="4"/>
      <c r="E2" s="4"/>
      <c r="F2" s="4"/>
      <c r="G2" s="4"/>
      <c r="H2" s="1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2.75">
      <c r="A3" s="4"/>
      <c r="B3" s="16"/>
      <c r="C3" s="4"/>
      <c r="D3" s="4"/>
      <c r="E3" s="4"/>
      <c r="F3" s="4"/>
      <c r="G3" s="4"/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9" s="1" customFormat="1" ht="12.75">
      <c r="A4" s="56" t="s">
        <v>74</v>
      </c>
      <c r="B4" s="56"/>
      <c r="C4" s="56"/>
      <c r="D4" s="56"/>
      <c r="E4" s="56"/>
      <c r="F4" s="56"/>
      <c r="G4" s="56"/>
      <c r="H4" s="56"/>
      <c r="I4" s="56"/>
    </row>
    <row r="5" spans="1:9" s="1" customFormat="1" ht="27.75" customHeight="1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8" t="s">
        <v>0</v>
      </c>
      <c r="B6" s="59" t="s">
        <v>1</v>
      </c>
      <c r="C6" s="58" t="s">
        <v>2</v>
      </c>
      <c r="D6" s="58" t="s">
        <v>15</v>
      </c>
      <c r="E6" s="61" t="s">
        <v>13</v>
      </c>
      <c r="F6" s="61"/>
      <c r="G6" s="61"/>
      <c r="H6" s="61"/>
      <c r="I6" s="58" t="s">
        <v>5</v>
      </c>
    </row>
    <row r="7" spans="1:9" ht="76.5" customHeight="1">
      <c r="A7" s="58"/>
      <c r="B7" s="59"/>
      <c r="C7" s="58"/>
      <c r="D7" s="58"/>
      <c r="E7" s="7" t="s">
        <v>12</v>
      </c>
      <c r="F7" s="7" t="s">
        <v>14</v>
      </c>
      <c r="G7" s="7" t="s">
        <v>3</v>
      </c>
      <c r="H7" s="7" t="s">
        <v>4</v>
      </c>
      <c r="I7" s="58"/>
    </row>
    <row r="8" spans="1:9" s="5" customFormat="1" ht="15">
      <c r="A8" s="60" t="s">
        <v>6</v>
      </c>
      <c r="B8" s="60"/>
      <c r="C8" s="60"/>
      <c r="D8" s="60"/>
      <c r="E8" s="60"/>
      <c r="F8" s="60"/>
      <c r="G8" s="60"/>
      <c r="H8" s="60"/>
      <c r="I8" s="60"/>
    </row>
    <row r="9" spans="1:9" ht="12.75">
      <c r="A9" s="10">
        <v>1</v>
      </c>
      <c r="B9" s="18" t="s">
        <v>82</v>
      </c>
      <c r="C9" s="10" t="s">
        <v>7</v>
      </c>
      <c r="D9" s="10">
        <v>1976</v>
      </c>
      <c r="E9" s="11" t="s">
        <v>16</v>
      </c>
      <c r="F9" s="8">
        <v>5245000</v>
      </c>
      <c r="G9" s="8">
        <f>F9*0.01</f>
        <v>52450</v>
      </c>
      <c r="H9" s="8">
        <f>F9*0.99</f>
        <v>5192550</v>
      </c>
      <c r="I9" s="9" t="s">
        <v>87</v>
      </c>
    </row>
    <row r="10" spans="1:9" ht="12.75">
      <c r="A10" s="10">
        <f>A9+1</f>
        <v>2</v>
      </c>
      <c r="B10" s="18" t="s">
        <v>83</v>
      </c>
      <c r="C10" s="10" t="s">
        <v>17</v>
      </c>
      <c r="D10" s="10">
        <v>1985</v>
      </c>
      <c r="E10" s="11" t="s">
        <v>16</v>
      </c>
      <c r="F10" s="8">
        <v>3616976.57</v>
      </c>
      <c r="G10" s="8">
        <f aca="true" t="shared" si="0" ref="G10:G57">F10*0.01</f>
        <v>36169.77</v>
      </c>
      <c r="H10" s="8">
        <f aca="true" t="shared" si="1" ref="H10:H60">F10*0.99</f>
        <v>3580806.8</v>
      </c>
      <c r="I10" s="9" t="s">
        <v>9</v>
      </c>
    </row>
    <row r="11" spans="1:9" ht="12.75">
      <c r="A11" s="10">
        <f aca="true" t="shared" si="2" ref="A11:A60">A10+1</f>
        <v>3</v>
      </c>
      <c r="B11" s="18" t="s">
        <v>88</v>
      </c>
      <c r="C11" s="10" t="s">
        <v>7</v>
      </c>
      <c r="D11" s="10">
        <v>1193</v>
      </c>
      <c r="E11" s="11" t="s">
        <v>16</v>
      </c>
      <c r="F11" s="8">
        <v>400000</v>
      </c>
      <c r="G11" s="8">
        <f t="shared" si="0"/>
        <v>4000</v>
      </c>
      <c r="H11" s="8">
        <f t="shared" si="1"/>
        <v>396000</v>
      </c>
      <c r="I11" s="9" t="s">
        <v>95</v>
      </c>
    </row>
    <row r="12" spans="1:9" ht="12.75">
      <c r="A12" s="10">
        <f t="shared" si="2"/>
        <v>4</v>
      </c>
      <c r="B12" s="18" t="s">
        <v>62</v>
      </c>
      <c r="C12" s="10" t="s">
        <v>7</v>
      </c>
      <c r="D12" s="10">
        <v>1953</v>
      </c>
      <c r="E12" s="11" t="s">
        <v>16</v>
      </c>
      <c r="F12" s="8">
        <v>1400000</v>
      </c>
      <c r="G12" s="8">
        <f t="shared" si="0"/>
        <v>14000</v>
      </c>
      <c r="H12" s="8">
        <f t="shared" si="1"/>
        <v>1386000</v>
      </c>
      <c r="I12" s="9" t="s">
        <v>10</v>
      </c>
    </row>
    <row r="13" spans="1:9" ht="12.75">
      <c r="A13" s="10">
        <f t="shared" si="2"/>
        <v>5</v>
      </c>
      <c r="B13" s="18" t="s">
        <v>11</v>
      </c>
      <c r="C13" s="10" t="s">
        <v>7</v>
      </c>
      <c r="D13" s="10">
        <v>1953</v>
      </c>
      <c r="E13" s="11" t="s">
        <v>16</v>
      </c>
      <c r="F13" s="8">
        <v>1200000</v>
      </c>
      <c r="G13" s="8">
        <f t="shared" si="0"/>
        <v>12000</v>
      </c>
      <c r="H13" s="8">
        <f t="shared" si="1"/>
        <v>1188000</v>
      </c>
      <c r="I13" s="9" t="s">
        <v>10</v>
      </c>
    </row>
    <row r="14" spans="1:9" ht="12.75">
      <c r="A14" s="10">
        <f t="shared" si="2"/>
        <v>6</v>
      </c>
      <c r="B14" s="37" t="s">
        <v>96</v>
      </c>
      <c r="C14" s="38" t="s">
        <v>7</v>
      </c>
      <c r="D14" s="38">
        <v>1973</v>
      </c>
      <c r="E14" s="39" t="s">
        <v>100</v>
      </c>
      <c r="F14" s="40">
        <v>200000</v>
      </c>
      <c r="G14" s="8">
        <f t="shared" si="0"/>
        <v>2000</v>
      </c>
      <c r="H14" s="40">
        <f t="shared" si="1"/>
        <v>198000</v>
      </c>
      <c r="I14" s="40" t="s">
        <v>97</v>
      </c>
    </row>
    <row r="15" spans="1:9" s="3" customFormat="1" ht="12.75">
      <c r="A15" s="10">
        <f t="shared" si="2"/>
        <v>7</v>
      </c>
      <c r="B15" s="34" t="s">
        <v>19</v>
      </c>
      <c r="C15" s="10" t="s">
        <v>7</v>
      </c>
      <c r="D15" s="10">
        <v>1960</v>
      </c>
      <c r="E15" s="11" t="s">
        <v>16</v>
      </c>
      <c r="F15" s="8">
        <v>132322.87</v>
      </c>
      <c r="G15" s="8">
        <f t="shared" si="0"/>
        <v>1323.23</v>
      </c>
      <c r="H15" s="8">
        <f t="shared" si="1"/>
        <v>130999.64</v>
      </c>
      <c r="I15" s="9" t="s">
        <v>98</v>
      </c>
    </row>
    <row r="16" spans="1:9" s="5" customFormat="1" ht="14.25" customHeight="1">
      <c r="A16" s="10">
        <f t="shared" si="2"/>
        <v>8</v>
      </c>
      <c r="B16" s="41" t="s">
        <v>20</v>
      </c>
      <c r="C16" s="10" t="s">
        <v>7</v>
      </c>
      <c r="D16" s="10">
        <v>1960</v>
      </c>
      <c r="E16" s="11" t="s">
        <v>16</v>
      </c>
      <c r="F16" s="8">
        <v>96647.51</v>
      </c>
      <c r="G16" s="8">
        <f t="shared" si="0"/>
        <v>966.48</v>
      </c>
      <c r="H16" s="8">
        <f t="shared" si="1"/>
        <v>95681.03</v>
      </c>
      <c r="I16" s="9" t="s">
        <v>98</v>
      </c>
    </row>
    <row r="17" spans="1:9" ht="12.75">
      <c r="A17" s="10">
        <f t="shared" si="2"/>
        <v>9</v>
      </c>
      <c r="B17" s="34" t="s">
        <v>21</v>
      </c>
      <c r="C17" s="10" t="s">
        <v>7</v>
      </c>
      <c r="D17" s="10">
        <v>1917</v>
      </c>
      <c r="E17" s="11" t="s">
        <v>16</v>
      </c>
      <c r="F17" s="8">
        <v>87029.22</v>
      </c>
      <c r="G17" s="8">
        <f t="shared" si="0"/>
        <v>870.29</v>
      </c>
      <c r="H17" s="8">
        <f t="shared" si="1"/>
        <v>86158.93</v>
      </c>
      <c r="I17" s="9" t="s">
        <v>98</v>
      </c>
    </row>
    <row r="18" spans="1:9" ht="12.75">
      <c r="A18" s="10">
        <f t="shared" si="2"/>
        <v>10</v>
      </c>
      <c r="B18" s="34" t="s">
        <v>22</v>
      </c>
      <c r="C18" s="10" t="s">
        <v>7</v>
      </c>
      <c r="D18" s="10">
        <v>1917</v>
      </c>
      <c r="E18" s="11" t="s">
        <v>16</v>
      </c>
      <c r="F18" s="8">
        <v>92403.79</v>
      </c>
      <c r="G18" s="8">
        <f t="shared" si="0"/>
        <v>924.04</v>
      </c>
      <c r="H18" s="8">
        <f t="shared" si="1"/>
        <v>91479.75</v>
      </c>
      <c r="I18" s="9" t="s">
        <v>98</v>
      </c>
    </row>
    <row r="19" spans="1:9" ht="12.75">
      <c r="A19" s="10">
        <f t="shared" si="2"/>
        <v>11</v>
      </c>
      <c r="B19" s="34" t="s">
        <v>23</v>
      </c>
      <c r="C19" s="10" t="s">
        <v>7</v>
      </c>
      <c r="D19" s="10">
        <v>1903</v>
      </c>
      <c r="E19" s="11" t="s">
        <v>16</v>
      </c>
      <c r="F19" s="8">
        <v>133980.06</v>
      </c>
      <c r="G19" s="8">
        <f t="shared" si="0"/>
        <v>1339.8</v>
      </c>
      <c r="H19" s="8">
        <f t="shared" si="1"/>
        <v>132640.26</v>
      </c>
      <c r="I19" s="9" t="s">
        <v>98</v>
      </c>
    </row>
    <row r="20" spans="1:9" ht="12.75">
      <c r="A20" s="10">
        <f t="shared" si="2"/>
        <v>12</v>
      </c>
      <c r="B20" s="34" t="s">
        <v>24</v>
      </c>
      <c r="C20" s="10" t="s">
        <v>7</v>
      </c>
      <c r="D20" s="10">
        <v>1962</v>
      </c>
      <c r="E20" s="11" t="s">
        <v>16</v>
      </c>
      <c r="F20" s="8">
        <v>59352.76</v>
      </c>
      <c r="G20" s="8">
        <f t="shared" si="0"/>
        <v>593.53</v>
      </c>
      <c r="H20" s="8">
        <f t="shared" si="1"/>
        <v>58759.23</v>
      </c>
      <c r="I20" s="9" t="s">
        <v>98</v>
      </c>
    </row>
    <row r="21" spans="1:9" ht="12.75">
      <c r="A21" s="10">
        <f t="shared" si="2"/>
        <v>13</v>
      </c>
      <c r="B21" s="34" t="s">
        <v>25</v>
      </c>
      <c r="C21" s="10" t="s">
        <v>7</v>
      </c>
      <c r="D21" s="10">
        <v>1906</v>
      </c>
      <c r="E21" s="11" t="s">
        <v>16</v>
      </c>
      <c r="F21" s="8">
        <v>99368.44</v>
      </c>
      <c r="G21" s="8">
        <f t="shared" si="0"/>
        <v>993.68</v>
      </c>
      <c r="H21" s="8">
        <f t="shared" si="1"/>
        <v>98374.76</v>
      </c>
      <c r="I21" s="9" t="s">
        <v>98</v>
      </c>
    </row>
    <row r="22" spans="1:9" ht="12.75">
      <c r="A22" s="10">
        <f t="shared" si="2"/>
        <v>14</v>
      </c>
      <c r="B22" s="34" t="s">
        <v>26</v>
      </c>
      <c r="C22" s="10" t="s">
        <v>7</v>
      </c>
      <c r="D22" s="10">
        <v>1886</v>
      </c>
      <c r="E22" s="11" t="s">
        <v>16</v>
      </c>
      <c r="F22" s="8">
        <v>129462.08</v>
      </c>
      <c r="G22" s="8">
        <f t="shared" si="0"/>
        <v>1294.62</v>
      </c>
      <c r="H22" s="8">
        <f t="shared" si="1"/>
        <v>128167.46</v>
      </c>
      <c r="I22" s="9" t="s">
        <v>98</v>
      </c>
    </row>
    <row r="23" spans="1:9" ht="12.75">
      <c r="A23" s="10">
        <f t="shared" si="2"/>
        <v>15</v>
      </c>
      <c r="B23" s="34" t="s">
        <v>27</v>
      </c>
      <c r="C23" s="10" t="s">
        <v>7</v>
      </c>
      <c r="D23" s="10">
        <v>1917</v>
      </c>
      <c r="E23" s="11" t="s">
        <v>16</v>
      </c>
      <c r="F23" s="8">
        <v>224884.03</v>
      </c>
      <c r="G23" s="8">
        <f t="shared" si="0"/>
        <v>2248.84</v>
      </c>
      <c r="H23" s="8">
        <f t="shared" si="1"/>
        <v>222635.19</v>
      </c>
      <c r="I23" s="9" t="s">
        <v>98</v>
      </c>
    </row>
    <row r="24" spans="1:9" ht="12.75">
      <c r="A24" s="10">
        <f t="shared" si="2"/>
        <v>16</v>
      </c>
      <c r="B24" s="34" t="s">
        <v>28</v>
      </c>
      <c r="C24" s="6" t="s">
        <v>7</v>
      </c>
      <c r="D24" s="6">
        <v>1947</v>
      </c>
      <c r="E24" s="7" t="s">
        <v>16</v>
      </c>
      <c r="F24" s="8">
        <v>170626.55</v>
      </c>
      <c r="G24" s="8">
        <f t="shared" si="0"/>
        <v>1706.27</v>
      </c>
      <c r="H24" s="8">
        <f t="shared" si="1"/>
        <v>168920.28</v>
      </c>
      <c r="I24" s="9" t="s">
        <v>98</v>
      </c>
    </row>
    <row r="25" spans="1:9" ht="12.75">
      <c r="A25" s="10">
        <f t="shared" si="2"/>
        <v>17</v>
      </c>
      <c r="B25" s="34" t="s">
        <v>29</v>
      </c>
      <c r="C25" s="6" t="s">
        <v>7</v>
      </c>
      <c r="D25" s="6">
        <v>1892</v>
      </c>
      <c r="E25" s="7" t="s">
        <v>16</v>
      </c>
      <c r="F25" s="8">
        <v>181713.46</v>
      </c>
      <c r="G25" s="8">
        <f t="shared" si="0"/>
        <v>1817.13</v>
      </c>
      <c r="H25" s="8">
        <f t="shared" si="1"/>
        <v>179896.33</v>
      </c>
      <c r="I25" s="9" t="s">
        <v>98</v>
      </c>
    </row>
    <row r="26" spans="1:9" ht="12.75">
      <c r="A26" s="10">
        <f t="shared" si="2"/>
        <v>18</v>
      </c>
      <c r="B26" s="34" t="s">
        <v>30</v>
      </c>
      <c r="C26" s="6" t="s">
        <v>7</v>
      </c>
      <c r="D26" s="6">
        <v>1965</v>
      </c>
      <c r="E26" s="7" t="s">
        <v>16</v>
      </c>
      <c r="F26" s="8">
        <v>97875.48</v>
      </c>
      <c r="G26" s="8">
        <f t="shared" si="0"/>
        <v>978.75</v>
      </c>
      <c r="H26" s="8">
        <f t="shared" si="1"/>
        <v>96896.73</v>
      </c>
      <c r="I26" s="9" t="s">
        <v>98</v>
      </c>
    </row>
    <row r="27" spans="1:9" ht="12.75">
      <c r="A27" s="10">
        <f t="shared" si="2"/>
        <v>19</v>
      </c>
      <c r="B27" s="34" t="s">
        <v>31</v>
      </c>
      <c r="C27" s="6" t="s">
        <v>7</v>
      </c>
      <c r="D27" s="6">
        <v>1906</v>
      </c>
      <c r="E27" s="7" t="s">
        <v>16</v>
      </c>
      <c r="F27" s="8">
        <v>126321.1</v>
      </c>
      <c r="G27" s="8">
        <f t="shared" si="0"/>
        <v>1263.21</v>
      </c>
      <c r="H27" s="8">
        <f t="shared" si="1"/>
        <v>125057.89</v>
      </c>
      <c r="I27" s="9" t="s">
        <v>98</v>
      </c>
    </row>
    <row r="28" spans="1:9" ht="12.75">
      <c r="A28" s="10">
        <f t="shared" si="2"/>
        <v>20</v>
      </c>
      <c r="B28" s="34" t="s">
        <v>32</v>
      </c>
      <c r="C28" s="6" t="s">
        <v>7</v>
      </c>
      <c r="D28" s="6">
        <v>1898</v>
      </c>
      <c r="E28" s="7" t="s">
        <v>16</v>
      </c>
      <c r="F28" s="8">
        <v>157281.28</v>
      </c>
      <c r="G28" s="8">
        <f t="shared" si="0"/>
        <v>1572.81</v>
      </c>
      <c r="H28" s="8">
        <f t="shared" si="1"/>
        <v>155708.47</v>
      </c>
      <c r="I28" s="9" t="s">
        <v>98</v>
      </c>
    </row>
    <row r="29" spans="1:9" ht="12.75">
      <c r="A29" s="10">
        <f t="shared" si="2"/>
        <v>21</v>
      </c>
      <c r="B29" s="34" t="s">
        <v>33</v>
      </c>
      <c r="C29" s="6" t="s">
        <v>7</v>
      </c>
      <c r="D29" s="6">
        <v>1917</v>
      </c>
      <c r="E29" s="7" t="s">
        <v>16</v>
      </c>
      <c r="F29" s="8">
        <v>63075.93</v>
      </c>
      <c r="G29" s="8">
        <f t="shared" si="0"/>
        <v>630.76</v>
      </c>
      <c r="H29" s="8">
        <f t="shared" si="1"/>
        <v>62445.17</v>
      </c>
      <c r="I29" s="9" t="s">
        <v>98</v>
      </c>
    </row>
    <row r="30" spans="1:9" ht="12.75">
      <c r="A30" s="10">
        <f t="shared" si="2"/>
        <v>22</v>
      </c>
      <c r="B30" s="34" t="s">
        <v>34</v>
      </c>
      <c r="C30" s="6" t="s">
        <v>7</v>
      </c>
      <c r="D30" s="6">
        <v>1902</v>
      </c>
      <c r="E30" s="7" t="s">
        <v>16</v>
      </c>
      <c r="F30" s="8">
        <v>86874.98</v>
      </c>
      <c r="G30" s="8">
        <f t="shared" si="0"/>
        <v>868.75</v>
      </c>
      <c r="H30" s="8">
        <f t="shared" si="1"/>
        <v>86006.23</v>
      </c>
      <c r="I30" s="9" t="s">
        <v>98</v>
      </c>
    </row>
    <row r="31" spans="1:9" ht="12.75">
      <c r="A31" s="10">
        <f t="shared" si="2"/>
        <v>23</v>
      </c>
      <c r="B31" s="34" t="s">
        <v>35</v>
      </c>
      <c r="C31" s="6" t="s">
        <v>7</v>
      </c>
      <c r="D31" s="6">
        <v>1902</v>
      </c>
      <c r="E31" s="7" t="s">
        <v>16</v>
      </c>
      <c r="F31" s="8">
        <v>65117.61</v>
      </c>
      <c r="G31" s="8">
        <f t="shared" si="0"/>
        <v>651.18</v>
      </c>
      <c r="H31" s="8">
        <f t="shared" si="1"/>
        <v>64466.43</v>
      </c>
      <c r="I31" s="9" t="s">
        <v>98</v>
      </c>
    </row>
    <row r="32" spans="1:9" ht="12.75">
      <c r="A32" s="10">
        <f t="shared" si="2"/>
        <v>24</v>
      </c>
      <c r="B32" s="34" t="s">
        <v>36</v>
      </c>
      <c r="C32" s="10" t="s">
        <v>7</v>
      </c>
      <c r="D32" s="10">
        <v>1953</v>
      </c>
      <c r="E32" s="11" t="s">
        <v>16</v>
      </c>
      <c r="F32" s="8">
        <v>99181.99</v>
      </c>
      <c r="G32" s="8">
        <f t="shared" si="0"/>
        <v>991.82</v>
      </c>
      <c r="H32" s="8">
        <f t="shared" si="1"/>
        <v>98190.17</v>
      </c>
      <c r="I32" s="9" t="s">
        <v>98</v>
      </c>
    </row>
    <row r="33" spans="1:10" s="5" customFormat="1" ht="15">
      <c r="A33" s="10">
        <f t="shared" si="2"/>
        <v>25</v>
      </c>
      <c r="B33" s="34" t="s">
        <v>37</v>
      </c>
      <c r="C33" s="10" t="s">
        <v>7</v>
      </c>
      <c r="D33" s="10">
        <v>1892</v>
      </c>
      <c r="E33" s="11" t="s">
        <v>16</v>
      </c>
      <c r="F33" s="8">
        <v>103366.85</v>
      </c>
      <c r="G33" s="8">
        <f t="shared" si="0"/>
        <v>1033.67</v>
      </c>
      <c r="H33" s="8">
        <f t="shared" si="1"/>
        <v>102333.18</v>
      </c>
      <c r="I33" s="9" t="s">
        <v>98</v>
      </c>
      <c r="J33" s="2"/>
    </row>
    <row r="34" spans="1:9" ht="12.75">
      <c r="A34" s="10">
        <f t="shared" si="2"/>
        <v>26</v>
      </c>
      <c r="B34" s="34" t="s">
        <v>38</v>
      </c>
      <c r="C34" s="10" t="s">
        <v>7</v>
      </c>
      <c r="D34" s="10">
        <v>1892</v>
      </c>
      <c r="E34" s="11" t="s">
        <v>16</v>
      </c>
      <c r="F34" s="8">
        <v>83144.19</v>
      </c>
      <c r="G34" s="8">
        <f t="shared" si="0"/>
        <v>831.44</v>
      </c>
      <c r="H34" s="8">
        <f t="shared" si="1"/>
        <v>82312.75</v>
      </c>
      <c r="I34" s="9" t="s">
        <v>98</v>
      </c>
    </row>
    <row r="35" spans="1:9" ht="12.75">
      <c r="A35" s="10">
        <f t="shared" si="2"/>
        <v>27</v>
      </c>
      <c r="B35" s="34" t="s">
        <v>39</v>
      </c>
      <c r="C35" s="10" t="s">
        <v>7</v>
      </c>
      <c r="D35" s="10">
        <v>1898</v>
      </c>
      <c r="E35" s="11" t="s">
        <v>16</v>
      </c>
      <c r="F35" s="8">
        <v>40950.8</v>
      </c>
      <c r="G35" s="8">
        <f t="shared" si="0"/>
        <v>409.51</v>
      </c>
      <c r="H35" s="8">
        <f t="shared" si="1"/>
        <v>40541.29</v>
      </c>
      <c r="I35" s="9" t="s">
        <v>98</v>
      </c>
    </row>
    <row r="36" spans="1:9" ht="12.75">
      <c r="A36" s="10">
        <f t="shared" si="2"/>
        <v>28</v>
      </c>
      <c r="B36" s="34" t="s">
        <v>40</v>
      </c>
      <c r="C36" s="10" t="s">
        <v>7</v>
      </c>
      <c r="D36" s="10">
        <v>1960</v>
      </c>
      <c r="E36" s="11" t="s">
        <v>16</v>
      </c>
      <c r="F36" s="8">
        <v>118337.21</v>
      </c>
      <c r="G36" s="8">
        <f t="shared" si="0"/>
        <v>1183.37</v>
      </c>
      <c r="H36" s="8">
        <f t="shared" si="1"/>
        <v>117153.84</v>
      </c>
      <c r="I36" s="9" t="s">
        <v>98</v>
      </c>
    </row>
    <row r="37" spans="1:9" ht="12.75">
      <c r="A37" s="10">
        <f t="shared" si="2"/>
        <v>29</v>
      </c>
      <c r="B37" s="34" t="s">
        <v>58</v>
      </c>
      <c r="C37" s="10" t="s">
        <v>7</v>
      </c>
      <c r="D37" s="10">
        <v>1934</v>
      </c>
      <c r="E37" s="11" t="s">
        <v>16</v>
      </c>
      <c r="F37" s="8">
        <v>169713.95</v>
      </c>
      <c r="G37" s="8">
        <f t="shared" si="0"/>
        <v>1697.14</v>
      </c>
      <c r="H37" s="8">
        <f t="shared" si="1"/>
        <v>168016.81</v>
      </c>
      <c r="I37" s="36" t="s">
        <v>10</v>
      </c>
    </row>
    <row r="38" spans="1:9" ht="12.75">
      <c r="A38" s="10">
        <f t="shared" si="2"/>
        <v>30</v>
      </c>
      <c r="B38" s="34" t="s">
        <v>59</v>
      </c>
      <c r="C38" s="10" t="s">
        <v>7</v>
      </c>
      <c r="D38" s="10">
        <v>1934</v>
      </c>
      <c r="E38" s="11" t="s">
        <v>16</v>
      </c>
      <c r="F38" s="8">
        <v>207154.54</v>
      </c>
      <c r="G38" s="8">
        <f t="shared" si="0"/>
        <v>2071.55</v>
      </c>
      <c r="H38" s="8">
        <f t="shared" si="1"/>
        <v>205082.99</v>
      </c>
      <c r="I38" s="36" t="s">
        <v>10</v>
      </c>
    </row>
    <row r="39" spans="1:9" ht="12.75">
      <c r="A39" s="10">
        <f t="shared" si="2"/>
        <v>31</v>
      </c>
      <c r="B39" s="34" t="s">
        <v>41</v>
      </c>
      <c r="C39" s="10" t="s">
        <v>7</v>
      </c>
      <c r="D39" s="10">
        <v>1963</v>
      </c>
      <c r="E39" s="11" t="s">
        <v>16</v>
      </c>
      <c r="F39" s="8">
        <v>167122.33</v>
      </c>
      <c r="G39" s="8">
        <f t="shared" si="0"/>
        <v>1671.22</v>
      </c>
      <c r="H39" s="8">
        <f t="shared" si="1"/>
        <v>165451.11</v>
      </c>
      <c r="I39" s="9" t="s">
        <v>98</v>
      </c>
    </row>
    <row r="40" spans="1:9" ht="12.75">
      <c r="A40" s="10">
        <f t="shared" si="2"/>
        <v>32</v>
      </c>
      <c r="B40" s="34" t="s">
        <v>42</v>
      </c>
      <c r="C40" s="10" t="s">
        <v>7</v>
      </c>
      <c r="D40" s="10">
        <v>1940</v>
      </c>
      <c r="E40" s="11" t="s">
        <v>16</v>
      </c>
      <c r="F40" s="8">
        <v>179724.86</v>
      </c>
      <c r="G40" s="8">
        <f t="shared" si="0"/>
        <v>1797.25</v>
      </c>
      <c r="H40" s="8">
        <f t="shared" si="1"/>
        <v>177927.61</v>
      </c>
      <c r="I40" s="9" t="s">
        <v>98</v>
      </c>
    </row>
    <row r="41" spans="1:9" ht="12.75">
      <c r="A41" s="10">
        <f t="shared" si="2"/>
        <v>33</v>
      </c>
      <c r="B41" s="34" t="s">
        <v>43</v>
      </c>
      <c r="C41" s="10" t="s">
        <v>7</v>
      </c>
      <c r="D41" s="10">
        <v>1961</v>
      </c>
      <c r="E41" s="11" t="s">
        <v>16</v>
      </c>
      <c r="F41" s="8">
        <v>104160.87</v>
      </c>
      <c r="G41" s="8">
        <f t="shared" si="0"/>
        <v>1041.61</v>
      </c>
      <c r="H41" s="8">
        <f t="shared" si="1"/>
        <v>103119.26</v>
      </c>
      <c r="I41" s="9" t="s">
        <v>98</v>
      </c>
    </row>
    <row r="42" spans="1:9" ht="12.75">
      <c r="A42" s="10">
        <f t="shared" si="2"/>
        <v>34</v>
      </c>
      <c r="B42" s="34" t="s">
        <v>44</v>
      </c>
      <c r="C42" s="10" t="s">
        <v>7</v>
      </c>
      <c r="D42" s="10">
        <v>1958</v>
      </c>
      <c r="E42" s="11" t="s">
        <v>16</v>
      </c>
      <c r="F42" s="8">
        <v>256111.3</v>
      </c>
      <c r="G42" s="8">
        <f t="shared" si="0"/>
        <v>2561.11</v>
      </c>
      <c r="H42" s="8">
        <f t="shared" si="1"/>
        <v>253550.19</v>
      </c>
      <c r="I42" s="9" t="s">
        <v>98</v>
      </c>
    </row>
    <row r="43" spans="1:9" ht="12.75">
      <c r="A43" s="10">
        <f t="shared" si="2"/>
        <v>35</v>
      </c>
      <c r="B43" s="34" t="s">
        <v>45</v>
      </c>
      <c r="C43" s="10" t="s">
        <v>7</v>
      </c>
      <c r="D43" s="10">
        <v>1959</v>
      </c>
      <c r="E43" s="11" t="s">
        <v>16</v>
      </c>
      <c r="F43" s="8">
        <v>144761.09</v>
      </c>
      <c r="G43" s="8">
        <f t="shared" si="0"/>
        <v>1447.61</v>
      </c>
      <c r="H43" s="8">
        <f t="shared" si="1"/>
        <v>143313.48</v>
      </c>
      <c r="I43" s="9" t="s">
        <v>98</v>
      </c>
    </row>
    <row r="44" spans="1:9" ht="12.75">
      <c r="A44" s="10">
        <f t="shared" si="2"/>
        <v>36</v>
      </c>
      <c r="B44" s="34" t="s">
        <v>46</v>
      </c>
      <c r="C44" s="10" t="s">
        <v>7</v>
      </c>
      <c r="D44" s="10">
        <v>1959</v>
      </c>
      <c r="E44" s="11" t="s">
        <v>16</v>
      </c>
      <c r="F44" s="8">
        <v>118404.02</v>
      </c>
      <c r="G44" s="8">
        <f t="shared" si="0"/>
        <v>1184.04</v>
      </c>
      <c r="H44" s="8">
        <f t="shared" si="1"/>
        <v>117219.98</v>
      </c>
      <c r="I44" s="9" t="s">
        <v>98</v>
      </c>
    </row>
    <row r="45" spans="1:9" ht="12.75">
      <c r="A45" s="10">
        <f t="shared" si="2"/>
        <v>37</v>
      </c>
      <c r="B45" s="34" t="s">
        <v>47</v>
      </c>
      <c r="C45" s="10" t="s">
        <v>7</v>
      </c>
      <c r="D45" s="10">
        <v>1959</v>
      </c>
      <c r="E45" s="11" t="s">
        <v>16</v>
      </c>
      <c r="F45" s="8">
        <v>108187.12</v>
      </c>
      <c r="G45" s="8">
        <f t="shared" si="0"/>
        <v>1081.87</v>
      </c>
      <c r="H45" s="8">
        <f t="shared" si="1"/>
        <v>107105.25</v>
      </c>
      <c r="I45" s="9" t="s">
        <v>98</v>
      </c>
    </row>
    <row r="46" spans="1:9" ht="12.75">
      <c r="A46" s="10">
        <f t="shared" si="2"/>
        <v>38</v>
      </c>
      <c r="B46" s="34" t="s">
        <v>48</v>
      </c>
      <c r="C46" s="10" t="s">
        <v>7</v>
      </c>
      <c r="D46" s="10">
        <v>1960</v>
      </c>
      <c r="E46" s="11" t="s">
        <v>16</v>
      </c>
      <c r="F46" s="8">
        <v>212424.72</v>
      </c>
      <c r="G46" s="8">
        <f t="shared" si="0"/>
        <v>2124.25</v>
      </c>
      <c r="H46" s="8">
        <f t="shared" si="1"/>
        <v>210300.47</v>
      </c>
      <c r="I46" s="9" t="s">
        <v>98</v>
      </c>
    </row>
    <row r="47" spans="1:9" ht="12.75">
      <c r="A47" s="10">
        <f t="shared" si="2"/>
        <v>39</v>
      </c>
      <c r="B47" s="35" t="s">
        <v>60</v>
      </c>
      <c r="C47" s="10" t="s">
        <v>7</v>
      </c>
      <c r="D47" s="10">
        <v>1892</v>
      </c>
      <c r="E47" s="11" t="s">
        <v>16</v>
      </c>
      <c r="F47" s="8">
        <v>125417.85</v>
      </c>
      <c r="G47" s="8">
        <f t="shared" si="0"/>
        <v>1254.18</v>
      </c>
      <c r="H47" s="8">
        <f t="shared" si="1"/>
        <v>124163.67</v>
      </c>
      <c r="I47" s="8" t="s">
        <v>99</v>
      </c>
    </row>
    <row r="48" spans="1:9" ht="12.75">
      <c r="A48" s="10">
        <f t="shared" si="2"/>
        <v>40</v>
      </c>
      <c r="B48" s="34" t="s">
        <v>49</v>
      </c>
      <c r="C48" s="10" t="s">
        <v>7</v>
      </c>
      <c r="D48" s="10">
        <v>1902</v>
      </c>
      <c r="E48" s="11" t="s">
        <v>16</v>
      </c>
      <c r="F48" s="8">
        <v>106756.33</v>
      </c>
      <c r="G48" s="8">
        <f t="shared" si="0"/>
        <v>1067.56</v>
      </c>
      <c r="H48" s="8">
        <f t="shared" si="1"/>
        <v>105688.77</v>
      </c>
      <c r="I48" s="8" t="s">
        <v>99</v>
      </c>
    </row>
    <row r="49" spans="1:9" ht="12.75">
      <c r="A49" s="10">
        <f t="shared" si="2"/>
        <v>41</v>
      </c>
      <c r="B49" s="34" t="s">
        <v>50</v>
      </c>
      <c r="C49" s="10" t="s">
        <v>7</v>
      </c>
      <c r="D49" s="12">
        <v>1897</v>
      </c>
      <c r="E49" s="11" t="s">
        <v>16</v>
      </c>
      <c r="F49" s="8">
        <v>115488.74</v>
      </c>
      <c r="G49" s="8">
        <f t="shared" si="0"/>
        <v>1154.89</v>
      </c>
      <c r="H49" s="8">
        <f t="shared" si="1"/>
        <v>114333.85</v>
      </c>
      <c r="I49" s="8" t="s">
        <v>99</v>
      </c>
    </row>
    <row r="50" spans="1:9" ht="12.75">
      <c r="A50" s="10">
        <f t="shared" si="2"/>
        <v>42</v>
      </c>
      <c r="B50" s="34" t="s">
        <v>51</v>
      </c>
      <c r="C50" s="10" t="s">
        <v>7</v>
      </c>
      <c r="D50" s="12">
        <v>1959</v>
      </c>
      <c r="E50" s="11" t="s">
        <v>16</v>
      </c>
      <c r="F50" s="8">
        <v>133314.16</v>
      </c>
      <c r="G50" s="8">
        <f t="shared" si="0"/>
        <v>1333.14</v>
      </c>
      <c r="H50" s="8">
        <f t="shared" si="1"/>
        <v>131981.02</v>
      </c>
      <c r="I50" s="8" t="s">
        <v>61</v>
      </c>
    </row>
    <row r="51" spans="1:9" ht="12.75">
      <c r="A51" s="10">
        <f t="shared" si="2"/>
        <v>43</v>
      </c>
      <c r="B51" s="34" t="s">
        <v>52</v>
      </c>
      <c r="C51" s="10" t="s">
        <v>7</v>
      </c>
      <c r="D51" s="12">
        <v>1959</v>
      </c>
      <c r="E51" s="11" t="s">
        <v>16</v>
      </c>
      <c r="F51" s="8">
        <v>141266.27</v>
      </c>
      <c r="G51" s="8">
        <f t="shared" si="0"/>
        <v>1412.66</v>
      </c>
      <c r="H51" s="8">
        <f t="shared" si="1"/>
        <v>139853.61</v>
      </c>
      <c r="I51" s="8" t="s">
        <v>61</v>
      </c>
    </row>
    <row r="52" spans="1:9" ht="12.75">
      <c r="A52" s="10">
        <f t="shared" si="2"/>
        <v>44</v>
      </c>
      <c r="B52" s="34" t="s">
        <v>53</v>
      </c>
      <c r="C52" s="10" t="s">
        <v>7</v>
      </c>
      <c r="D52" s="12">
        <v>1958</v>
      </c>
      <c r="E52" s="11" t="s">
        <v>16</v>
      </c>
      <c r="F52" s="8">
        <v>251870</v>
      </c>
      <c r="G52" s="8">
        <f t="shared" si="0"/>
        <v>2518.7</v>
      </c>
      <c r="H52" s="8">
        <f t="shared" si="1"/>
        <v>249351.3</v>
      </c>
      <c r="I52" s="8" t="s">
        <v>61</v>
      </c>
    </row>
    <row r="53" spans="1:9" ht="12.75">
      <c r="A53" s="10">
        <f t="shared" si="2"/>
        <v>45</v>
      </c>
      <c r="B53" s="34" t="s">
        <v>54</v>
      </c>
      <c r="C53" s="10" t="s">
        <v>7</v>
      </c>
      <c r="D53" s="12">
        <v>1954</v>
      </c>
      <c r="E53" s="11" t="s">
        <v>16</v>
      </c>
      <c r="F53" s="8">
        <v>287667.16</v>
      </c>
      <c r="G53" s="8">
        <f t="shared" si="0"/>
        <v>2876.67</v>
      </c>
      <c r="H53" s="8">
        <f t="shared" si="1"/>
        <v>284790.49</v>
      </c>
      <c r="I53" s="8" t="s">
        <v>61</v>
      </c>
    </row>
    <row r="54" spans="1:9" ht="12.75">
      <c r="A54" s="10">
        <f t="shared" si="2"/>
        <v>46</v>
      </c>
      <c r="B54" s="34" t="s">
        <v>55</v>
      </c>
      <c r="C54" s="10" t="s">
        <v>7</v>
      </c>
      <c r="D54" s="12">
        <v>1956</v>
      </c>
      <c r="E54" s="11" t="s">
        <v>16</v>
      </c>
      <c r="F54" s="8">
        <v>58017.8</v>
      </c>
      <c r="G54" s="8">
        <f t="shared" si="0"/>
        <v>580.18</v>
      </c>
      <c r="H54" s="8">
        <f t="shared" si="1"/>
        <v>57437.62</v>
      </c>
      <c r="I54" s="8" t="s">
        <v>10</v>
      </c>
    </row>
    <row r="55" spans="1:10" s="5" customFormat="1" ht="15">
      <c r="A55" s="10">
        <f t="shared" si="2"/>
        <v>47</v>
      </c>
      <c r="B55" s="34" t="s">
        <v>56</v>
      </c>
      <c r="C55" s="10" t="s">
        <v>7</v>
      </c>
      <c r="D55" s="12">
        <v>1902</v>
      </c>
      <c r="E55" s="11" t="s">
        <v>16</v>
      </c>
      <c r="F55" s="8">
        <v>94980.45</v>
      </c>
      <c r="G55" s="8">
        <f t="shared" si="0"/>
        <v>949.8</v>
      </c>
      <c r="H55" s="8">
        <f t="shared" si="1"/>
        <v>94030.65</v>
      </c>
      <c r="I55" s="9" t="s">
        <v>98</v>
      </c>
      <c r="J55" s="2"/>
    </row>
    <row r="56" spans="1:10" s="5" customFormat="1" ht="15">
      <c r="A56" s="10">
        <f t="shared" si="2"/>
        <v>48</v>
      </c>
      <c r="B56" s="34" t="s">
        <v>57</v>
      </c>
      <c r="C56" s="10" t="s">
        <v>7</v>
      </c>
      <c r="D56" s="12">
        <v>1952</v>
      </c>
      <c r="E56" s="11" t="s">
        <v>16</v>
      </c>
      <c r="F56" s="8">
        <v>125060.77</v>
      </c>
      <c r="G56" s="8">
        <f t="shared" si="0"/>
        <v>1250.61</v>
      </c>
      <c r="H56" s="8">
        <f t="shared" si="1"/>
        <v>123810.16</v>
      </c>
      <c r="I56" s="8" t="s">
        <v>81</v>
      </c>
      <c r="J56" s="2"/>
    </row>
    <row r="57" spans="1:10" s="5" customFormat="1" ht="15">
      <c r="A57" s="10">
        <f t="shared" si="2"/>
        <v>49</v>
      </c>
      <c r="B57" s="34" t="s">
        <v>65</v>
      </c>
      <c r="C57" s="10" t="s">
        <v>7</v>
      </c>
      <c r="D57" s="12">
        <v>1957</v>
      </c>
      <c r="E57" s="11" t="s">
        <v>16</v>
      </c>
      <c r="F57" s="8">
        <v>97128.22</v>
      </c>
      <c r="G57" s="8">
        <f t="shared" si="0"/>
        <v>971.28</v>
      </c>
      <c r="H57" s="8">
        <f t="shared" si="1"/>
        <v>96156.94</v>
      </c>
      <c r="I57" s="9" t="s">
        <v>98</v>
      </c>
      <c r="J57" s="2"/>
    </row>
    <row r="58" spans="1:10" s="5" customFormat="1" ht="15">
      <c r="A58" s="10">
        <f t="shared" si="2"/>
        <v>50</v>
      </c>
      <c r="B58" s="34" t="s">
        <v>80</v>
      </c>
      <c r="C58" s="10" t="s">
        <v>7</v>
      </c>
      <c r="D58" s="12">
        <v>1917</v>
      </c>
      <c r="E58" s="11" t="s">
        <v>16</v>
      </c>
      <c r="F58" s="8">
        <v>65000</v>
      </c>
      <c r="G58" s="8">
        <f>F58*0.01</f>
        <v>650</v>
      </c>
      <c r="H58" s="8">
        <f t="shared" si="1"/>
        <v>64350</v>
      </c>
      <c r="I58" s="9" t="s">
        <v>98</v>
      </c>
      <c r="J58" s="2"/>
    </row>
    <row r="59" spans="1:9" s="5" customFormat="1" ht="15">
      <c r="A59" s="10">
        <f t="shared" si="2"/>
        <v>51</v>
      </c>
      <c r="B59" s="34" t="s">
        <v>64</v>
      </c>
      <c r="C59" s="10" t="s">
        <v>7</v>
      </c>
      <c r="D59" s="12">
        <v>1917</v>
      </c>
      <c r="E59" s="11" t="s">
        <v>16</v>
      </c>
      <c r="F59" s="8">
        <f>(38363.22+37153.48)*1.015</f>
        <v>76649.45</v>
      </c>
      <c r="G59" s="8">
        <f>F59*0.01</f>
        <v>766.49</v>
      </c>
      <c r="H59" s="8">
        <f t="shared" si="1"/>
        <v>75882.96</v>
      </c>
      <c r="I59" s="9" t="s">
        <v>98</v>
      </c>
    </row>
    <row r="60" spans="1:9" s="5" customFormat="1" ht="15">
      <c r="A60" s="10">
        <f t="shared" si="2"/>
        <v>52</v>
      </c>
      <c r="B60" s="34" t="s">
        <v>66</v>
      </c>
      <c r="C60" s="10" t="s">
        <v>7</v>
      </c>
      <c r="D60" s="12">
        <v>1890</v>
      </c>
      <c r="E60" s="11" t="s">
        <v>16</v>
      </c>
      <c r="F60" s="8">
        <v>60000</v>
      </c>
      <c r="G60" s="8">
        <f>F60*0.01</f>
        <v>600</v>
      </c>
      <c r="H60" s="8">
        <f t="shared" si="1"/>
        <v>59400</v>
      </c>
      <c r="I60" s="9" t="s">
        <v>98</v>
      </c>
    </row>
    <row r="61" spans="1:9" s="5" customFormat="1" ht="15">
      <c r="A61" s="53" t="s">
        <v>79</v>
      </c>
      <c r="B61" s="54"/>
      <c r="C61" s="54"/>
      <c r="D61" s="54"/>
      <c r="E61" s="55"/>
      <c r="F61" s="13">
        <f>SUM(F9:F60)</f>
        <v>17917676.76</v>
      </c>
      <c r="G61" s="13">
        <f>SUM(G9:G60)</f>
        <v>179176.76</v>
      </c>
      <c r="H61" s="13">
        <f>SUM(H9:H60)</f>
        <v>17738500</v>
      </c>
      <c r="I61" s="14"/>
    </row>
    <row r="62" spans="1:9" s="5" customFormat="1" ht="15" customHeight="1">
      <c r="A62" s="56" t="s">
        <v>75</v>
      </c>
      <c r="B62" s="56"/>
      <c r="C62" s="56"/>
      <c r="D62" s="56"/>
      <c r="E62" s="56"/>
      <c r="F62" s="56"/>
      <c r="G62" s="56"/>
      <c r="H62" s="56"/>
      <c r="I62" s="56"/>
    </row>
    <row r="63" spans="1:9" s="5" customFormat="1" ht="6" customHeight="1">
      <c r="A63" s="56"/>
      <c r="B63" s="56"/>
      <c r="C63" s="56"/>
      <c r="D63" s="56"/>
      <c r="E63" s="56"/>
      <c r="F63" s="56"/>
      <c r="G63" s="56"/>
      <c r="H63" s="56"/>
      <c r="I63" s="56"/>
    </row>
    <row r="64" spans="1:9" s="5" customFormat="1" ht="15" customHeight="1">
      <c r="A64" s="58" t="s">
        <v>0</v>
      </c>
      <c r="B64" s="59" t="s">
        <v>1</v>
      </c>
      <c r="C64" s="58" t="s">
        <v>2</v>
      </c>
      <c r="D64" s="58" t="s">
        <v>15</v>
      </c>
      <c r="E64" s="57" t="s">
        <v>13</v>
      </c>
      <c r="F64" s="57"/>
      <c r="G64" s="57"/>
      <c r="H64" s="57"/>
      <c r="I64" s="58" t="s">
        <v>5</v>
      </c>
    </row>
    <row r="65" spans="1:9" s="5" customFormat="1" ht="69.75" customHeight="1">
      <c r="A65" s="58"/>
      <c r="B65" s="59"/>
      <c r="C65" s="58"/>
      <c r="D65" s="58"/>
      <c r="E65" s="7" t="s">
        <v>12</v>
      </c>
      <c r="F65" s="7" t="s">
        <v>14</v>
      </c>
      <c r="G65" s="7" t="s">
        <v>3</v>
      </c>
      <c r="H65" s="19" t="s">
        <v>78</v>
      </c>
      <c r="I65" s="58"/>
    </row>
    <row r="66" spans="1:9" s="5" customFormat="1" ht="15" customHeight="1">
      <c r="A66" s="60" t="s">
        <v>6</v>
      </c>
      <c r="B66" s="60"/>
      <c r="C66" s="60"/>
      <c r="D66" s="60"/>
      <c r="E66" s="60"/>
      <c r="F66" s="60"/>
      <c r="G66" s="60"/>
      <c r="H66" s="60"/>
      <c r="I66" s="60"/>
    </row>
    <row r="67" spans="1:9" s="5" customFormat="1" ht="15">
      <c r="A67" s="10">
        <v>1</v>
      </c>
      <c r="B67" s="18" t="s">
        <v>68</v>
      </c>
      <c r="C67" s="10" t="s">
        <v>7</v>
      </c>
      <c r="D67" s="10">
        <v>1953</v>
      </c>
      <c r="E67" s="11" t="s">
        <v>16</v>
      </c>
      <c r="F67" s="8">
        <v>545199.81</v>
      </c>
      <c r="G67" s="8">
        <f aca="true" t="shared" si="3" ref="G67:G74">F67*0.01</f>
        <v>5452</v>
      </c>
      <c r="H67" s="8">
        <f>F67-G67</f>
        <v>539747.81</v>
      </c>
      <c r="I67" s="8" t="s">
        <v>10</v>
      </c>
    </row>
    <row r="68" spans="1:9" s="5" customFormat="1" ht="15">
      <c r="A68" s="10">
        <f aca="true" t="shared" si="4" ref="A68:A74">A67+1</f>
        <v>2</v>
      </c>
      <c r="B68" s="18" t="s">
        <v>62</v>
      </c>
      <c r="C68" s="10" t="s">
        <v>7</v>
      </c>
      <c r="D68" s="10">
        <v>1953</v>
      </c>
      <c r="E68" s="11" t="s">
        <v>16</v>
      </c>
      <c r="F68" s="8">
        <v>698473.73</v>
      </c>
      <c r="G68" s="8">
        <f t="shared" si="3"/>
        <v>6984.74</v>
      </c>
      <c r="H68" s="8">
        <f aca="true" t="shared" si="5" ref="H68:H74">F68-G68</f>
        <v>691488.99</v>
      </c>
      <c r="I68" s="8" t="s">
        <v>10</v>
      </c>
    </row>
    <row r="69" spans="1:9" s="5" customFormat="1" ht="15">
      <c r="A69" s="10">
        <f t="shared" si="4"/>
        <v>3</v>
      </c>
      <c r="B69" s="18" t="s">
        <v>11</v>
      </c>
      <c r="C69" s="10" t="s">
        <v>7</v>
      </c>
      <c r="D69" s="10">
        <v>1953</v>
      </c>
      <c r="E69" s="11" t="s">
        <v>16</v>
      </c>
      <c r="F69" s="8">
        <v>605361.7</v>
      </c>
      <c r="G69" s="8">
        <f t="shared" si="3"/>
        <v>6053.62</v>
      </c>
      <c r="H69" s="8">
        <f t="shared" si="5"/>
        <v>599308.08</v>
      </c>
      <c r="I69" s="8" t="s">
        <v>10</v>
      </c>
    </row>
    <row r="70" spans="1:9" s="5" customFormat="1" ht="15">
      <c r="A70" s="10">
        <v>4</v>
      </c>
      <c r="B70" s="18" t="s">
        <v>76</v>
      </c>
      <c r="C70" s="10" t="s">
        <v>7</v>
      </c>
      <c r="D70" s="10">
        <v>1958</v>
      </c>
      <c r="E70" s="11" t="s">
        <v>16</v>
      </c>
      <c r="F70" s="8">
        <v>1160140.72</v>
      </c>
      <c r="G70" s="8">
        <f t="shared" si="3"/>
        <v>11601.41</v>
      </c>
      <c r="H70" s="8">
        <f t="shared" si="5"/>
        <v>1148539.31</v>
      </c>
      <c r="I70" s="8" t="s">
        <v>8</v>
      </c>
    </row>
    <row r="71" spans="1:9" s="5" customFormat="1" ht="15" customHeight="1">
      <c r="A71" s="10">
        <v>5</v>
      </c>
      <c r="B71" s="18" t="s">
        <v>84</v>
      </c>
      <c r="C71" s="10" t="s">
        <v>7</v>
      </c>
      <c r="D71" s="10">
        <v>1939</v>
      </c>
      <c r="E71" s="11" t="s">
        <v>16</v>
      </c>
      <c r="F71" s="8">
        <v>1324184.45</v>
      </c>
      <c r="G71" s="8">
        <f t="shared" si="3"/>
        <v>13241.84</v>
      </c>
      <c r="H71" s="8">
        <f t="shared" si="5"/>
        <v>1310942.61</v>
      </c>
      <c r="I71" s="8" t="s">
        <v>8</v>
      </c>
    </row>
    <row r="72" spans="1:9" s="5" customFormat="1" ht="15">
      <c r="A72" s="10">
        <v>6</v>
      </c>
      <c r="B72" s="18" t="s">
        <v>63</v>
      </c>
      <c r="C72" s="10" t="s">
        <v>7</v>
      </c>
      <c r="D72" s="10">
        <v>1937</v>
      </c>
      <c r="E72" s="11" t="s">
        <v>16</v>
      </c>
      <c r="F72" s="8">
        <v>1323013.71</v>
      </c>
      <c r="G72" s="8">
        <f t="shared" si="3"/>
        <v>13230.14</v>
      </c>
      <c r="H72" s="8">
        <f t="shared" si="5"/>
        <v>1309783.57</v>
      </c>
      <c r="I72" s="8" t="s">
        <v>8</v>
      </c>
    </row>
    <row r="73" spans="1:9" s="5" customFormat="1" ht="15">
      <c r="A73" s="10">
        <f t="shared" si="4"/>
        <v>7</v>
      </c>
      <c r="B73" s="18" t="s">
        <v>85</v>
      </c>
      <c r="C73" s="10" t="s">
        <v>7</v>
      </c>
      <c r="D73" s="10">
        <v>1937</v>
      </c>
      <c r="E73" s="11" t="s">
        <v>16</v>
      </c>
      <c r="F73" s="8">
        <v>1324362.33</v>
      </c>
      <c r="G73" s="8">
        <f t="shared" si="3"/>
        <v>13243.62</v>
      </c>
      <c r="H73" s="8">
        <f t="shared" si="5"/>
        <v>1311118.71</v>
      </c>
      <c r="I73" s="8" t="s">
        <v>8</v>
      </c>
    </row>
    <row r="74" spans="1:9" s="5" customFormat="1" ht="15">
      <c r="A74" s="10">
        <f t="shared" si="4"/>
        <v>8</v>
      </c>
      <c r="B74" s="18" t="s">
        <v>86</v>
      </c>
      <c r="C74" s="10" t="s">
        <v>7</v>
      </c>
      <c r="D74" s="10">
        <v>1937</v>
      </c>
      <c r="E74" s="11" t="s">
        <v>16</v>
      </c>
      <c r="F74" s="8">
        <v>1419667.6</v>
      </c>
      <c r="G74" s="8">
        <f t="shared" si="3"/>
        <v>14196.68</v>
      </c>
      <c r="H74" s="8">
        <f t="shared" si="5"/>
        <v>1405470.92</v>
      </c>
      <c r="I74" s="8" t="s">
        <v>8</v>
      </c>
    </row>
    <row r="75" spans="1:9" s="5" customFormat="1" ht="15" customHeight="1">
      <c r="A75" s="53" t="s">
        <v>79</v>
      </c>
      <c r="B75" s="54"/>
      <c r="C75" s="54"/>
      <c r="D75" s="54"/>
      <c r="E75" s="55"/>
      <c r="F75" s="13">
        <f>SUM(F67:F74)</f>
        <v>8400404.05</v>
      </c>
      <c r="G75" s="13">
        <f>SUM(G67:G74)</f>
        <v>84004.05</v>
      </c>
      <c r="H75" s="13">
        <f>SUM(H67:H74)</f>
        <v>8316400</v>
      </c>
      <c r="I75" s="14"/>
    </row>
    <row r="76" spans="1:9" s="5" customFormat="1" ht="15" customHeight="1">
      <c r="A76" s="21">
        <v>60</v>
      </c>
      <c r="B76" s="53" t="s">
        <v>18</v>
      </c>
      <c r="C76" s="54"/>
      <c r="D76" s="54"/>
      <c r="E76" s="55"/>
      <c r="F76" s="13">
        <f>SUM(F75+F61)</f>
        <v>26318080.81</v>
      </c>
      <c r="G76" s="13">
        <f>SUM(G75+G61)</f>
        <v>263180.81</v>
      </c>
      <c r="H76" s="13">
        <f>SUM(H75+H61)</f>
        <v>26054900</v>
      </c>
      <c r="I76" s="20"/>
    </row>
    <row r="77" spans="1:9" ht="12.75">
      <c r="A77" s="66">
        <v>2014</v>
      </c>
      <c r="B77" s="67"/>
      <c r="C77" s="67"/>
      <c r="D77" s="67"/>
      <c r="E77" s="67"/>
      <c r="F77" s="67"/>
      <c r="G77" s="67"/>
      <c r="H77" s="67"/>
      <c r="I77" s="68"/>
    </row>
    <row r="78" spans="1:9" ht="12.75">
      <c r="A78" s="58" t="s">
        <v>0</v>
      </c>
      <c r="B78" s="59" t="s">
        <v>1</v>
      </c>
      <c r="C78" s="58" t="s">
        <v>2</v>
      </c>
      <c r="D78" s="58" t="s">
        <v>15</v>
      </c>
      <c r="E78" s="61" t="s">
        <v>13</v>
      </c>
      <c r="F78" s="61"/>
      <c r="G78" s="61"/>
      <c r="H78" s="61"/>
      <c r="I78" s="58" t="s">
        <v>5</v>
      </c>
    </row>
    <row r="79" spans="1:9" ht="72" customHeight="1">
      <c r="A79" s="58"/>
      <c r="B79" s="59"/>
      <c r="C79" s="58"/>
      <c r="D79" s="58"/>
      <c r="E79" s="7" t="s">
        <v>12</v>
      </c>
      <c r="F79" s="7" t="s">
        <v>14</v>
      </c>
      <c r="G79" s="7" t="s">
        <v>3</v>
      </c>
      <c r="H79" s="7" t="s">
        <v>4</v>
      </c>
      <c r="I79" s="58"/>
    </row>
    <row r="80" spans="1:9" ht="12.75">
      <c r="A80" s="10">
        <v>1</v>
      </c>
      <c r="B80" s="42" t="s">
        <v>83</v>
      </c>
      <c r="C80" s="10" t="s">
        <v>17</v>
      </c>
      <c r="D80" s="10">
        <v>1985</v>
      </c>
      <c r="E80" s="11" t="s">
        <v>16</v>
      </c>
      <c r="F80" s="8">
        <v>3384000</v>
      </c>
      <c r="G80" s="8">
        <v>33840</v>
      </c>
      <c r="H80" s="8">
        <v>3350160</v>
      </c>
      <c r="I80" s="9" t="s">
        <v>9</v>
      </c>
    </row>
    <row r="81" spans="1:9" ht="12.75">
      <c r="A81" s="10">
        <v>2</v>
      </c>
      <c r="B81" s="42" t="s">
        <v>88</v>
      </c>
      <c r="C81" s="10" t="s">
        <v>7</v>
      </c>
      <c r="D81" s="10">
        <v>1193</v>
      </c>
      <c r="E81" s="11" t="s">
        <v>16</v>
      </c>
      <c r="F81" s="8">
        <v>1000000</v>
      </c>
      <c r="G81" s="8">
        <v>200000</v>
      </c>
      <c r="H81" s="8">
        <v>800000</v>
      </c>
      <c r="I81" s="9" t="s">
        <v>95</v>
      </c>
    </row>
    <row r="82" spans="1:9" ht="12.75">
      <c r="A82" s="10">
        <v>3</v>
      </c>
      <c r="B82" s="42" t="s">
        <v>11</v>
      </c>
      <c r="C82" s="10" t="s">
        <v>7</v>
      </c>
      <c r="D82" s="10">
        <v>1953</v>
      </c>
      <c r="E82" s="11" t="s">
        <v>16</v>
      </c>
      <c r="F82" s="8">
        <v>1150000</v>
      </c>
      <c r="G82" s="8">
        <v>11500</v>
      </c>
      <c r="H82" s="8">
        <v>1138500</v>
      </c>
      <c r="I82" s="9" t="s">
        <v>10</v>
      </c>
    </row>
    <row r="83" spans="1:9" ht="12.75">
      <c r="A83" s="10">
        <v>4</v>
      </c>
      <c r="B83" s="43" t="s">
        <v>96</v>
      </c>
      <c r="C83" s="38" t="s">
        <v>7</v>
      </c>
      <c r="D83" s="38">
        <v>1973</v>
      </c>
      <c r="E83" s="39" t="s">
        <v>100</v>
      </c>
      <c r="F83" s="40">
        <v>172000</v>
      </c>
      <c r="G83" s="8">
        <v>1720</v>
      </c>
      <c r="H83" s="8">
        <v>170280</v>
      </c>
      <c r="I83" s="40" t="s">
        <v>97</v>
      </c>
    </row>
    <row r="84" spans="1:9" ht="12.75">
      <c r="A84" s="10">
        <v>5</v>
      </c>
      <c r="B84" s="43" t="s">
        <v>29</v>
      </c>
      <c r="C84" s="38" t="s">
        <v>7</v>
      </c>
      <c r="D84" s="6">
        <v>1892</v>
      </c>
      <c r="E84" s="11" t="s">
        <v>16</v>
      </c>
      <c r="F84" s="40">
        <f>SUM(G84:H84)</f>
        <v>2799772</v>
      </c>
      <c r="G84" s="8">
        <v>27772</v>
      </c>
      <c r="H84" s="8">
        <v>2772000</v>
      </c>
      <c r="I84" s="9" t="s">
        <v>98</v>
      </c>
    </row>
    <row r="85" spans="1:9" ht="12.75">
      <c r="A85" s="10">
        <v>6</v>
      </c>
      <c r="B85" s="43" t="s">
        <v>63</v>
      </c>
      <c r="C85" s="38" t="s">
        <v>7</v>
      </c>
      <c r="D85" s="38">
        <v>1937</v>
      </c>
      <c r="E85" s="11" t="s">
        <v>16</v>
      </c>
      <c r="F85" s="40">
        <v>800000</v>
      </c>
      <c r="G85" s="8">
        <v>8000</v>
      </c>
      <c r="H85" s="8">
        <v>792000</v>
      </c>
      <c r="I85" s="9" t="s">
        <v>98</v>
      </c>
    </row>
    <row r="86" spans="1:9" ht="12.75">
      <c r="A86" s="10">
        <v>7</v>
      </c>
      <c r="B86" s="43" t="s">
        <v>101</v>
      </c>
      <c r="C86" s="38" t="s">
        <v>7</v>
      </c>
      <c r="D86" s="38">
        <v>1971</v>
      </c>
      <c r="E86" s="11" t="s">
        <v>16</v>
      </c>
      <c r="F86" s="40">
        <v>822000</v>
      </c>
      <c r="G86" s="8">
        <v>8220</v>
      </c>
      <c r="H86" s="8">
        <v>813780</v>
      </c>
      <c r="I86" s="40" t="s">
        <v>95</v>
      </c>
    </row>
    <row r="87" spans="1:9" ht="12.75">
      <c r="A87" s="10">
        <v>8</v>
      </c>
      <c r="B87" s="43" t="s">
        <v>102</v>
      </c>
      <c r="C87" s="38" t="s">
        <v>7</v>
      </c>
      <c r="D87" s="38">
        <v>1971</v>
      </c>
      <c r="E87" s="11" t="s">
        <v>16</v>
      </c>
      <c r="F87" s="40">
        <v>822000</v>
      </c>
      <c r="G87" s="8">
        <v>8220</v>
      </c>
      <c r="H87" s="8">
        <v>813780</v>
      </c>
      <c r="I87" s="40" t="s">
        <v>95</v>
      </c>
    </row>
    <row r="88" spans="1:9" ht="12.75">
      <c r="A88" s="10">
        <v>9</v>
      </c>
      <c r="B88" s="43" t="s">
        <v>103</v>
      </c>
      <c r="C88" s="38" t="s">
        <v>7</v>
      </c>
      <c r="D88" s="38">
        <v>1971</v>
      </c>
      <c r="E88" s="11" t="s">
        <v>16</v>
      </c>
      <c r="F88" s="40">
        <v>2218000</v>
      </c>
      <c r="G88" s="8">
        <v>22180</v>
      </c>
      <c r="H88" s="8">
        <v>2195820</v>
      </c>
      <c r="I88" s="40" t="s">
        <v>97</v>
      </c>
    </row>
    <row r="89" spans="1:9" ht="12.75">
      <c r="A89" s="10">
        <v>10</v>
      </c>
      <c r="B89" s="43" t="s">
        <v>104</v>
      </c>
      <c r="C89" s="38" t="s">
        <v>7</v>
      </c>
      <c r="D89" s="38">
        <v>1983</v>
      </c>
      <c r="E89" s="11" t="s">
        <v>16</v>
      </c>
      <c r="F89" s="40">
        <v>2615782.43</v>
      </c>
      <c r="G89" s="8">
        <v>26157.82</v>
      </c>
      <c r="H89" s="8">
        <v>2589624.61</v>
      </c>
      <c r="I89" s="9" t="s">
        <v>98</v>
      </c>
    </row>
    <row r="90" spans="1:9" ht="12.75" customHeight="1">
      <c r="A90" s="52">
        <v>10</v>
      </c>
      <c r="B90" s="69" t="s">
        <v>79</v>
      </c>
      <c r="C90" s="70"/>
      <c r="D90" s="70"/>
      <c r="E90" s="71"/>
      <c r="F90" s="29">
        <f>SUM(F80:F89)</f>
        <v>15783554.43</v>
      </c>
      <c r="G90" s="29">
        <f>SUM(G80:G89)</f>
        <v>347609.82</v>
      </c>
      <c r="H90" s="29">
        <f>SUM(H80:H89)</f>
        <v>15435944.61</v>
      </c>
      <c r="I90" s="22"/>
    </row>
    <row r="91" spans="1:9" s="49" customFormat="1" ht="16.5" customHeight="1">
      <c r="A91" s="63" t="s">
        <v>108</v>
      </c>
      <c r="B91" s="64"/>
      <c r="C91" s="64"/>
      <c r="D91" s="64"/>
      <c r="E91" s="64"/>
      <c r="F91" s="64"/>
      <c r="G91" s="64"/>
      <c r="H91" s="64"/>
      <c r="I91" s="65"/>
    </row>
    <row r="92" spans="1:9" ht="12.75">
      <c r="A92" s="10">
        <v>1</v>
      </c>
      <c r="B92" s="42" t="s">
        <v>82</v>
      </c>
      <c r="C92" s="10" t="s">
        <v>7</v>
      </c>
      <c r="D92" s="10">
        <v>1976</v>
      </c>
      <c r="E92" s="39" t="s">
        <v>100</v>
      </c>
      <c r="F92" s="40">
        <v>217040.39</v>
      </c>
      <c r="G92" s="40"/>
      <c r="H92" s="40">
        <v>217040.39</v>
      </c>
      <c r="I92" s="9" t="s">
        <v>87</v>
      </c>
    </row>
    <row r="93" spans="1:9" ht="12.75">
      <c r="A93" s="10">
        <v>2</v>
      </c>
      <c r="B93" s="41" t="s">
        <v>105</v>
      </c>
      <c r="C93" s="10" t="s">
        <v>7</v>
      </c>
      <c r="D93" s="10">
        <v>1886</v>
      </c>
      <c r="E93" s="11" t="s">
        <v>16</v>
      </c>
      <c r="F93" s="8">
        <v>54141.35</v>
      </c>
      <c r="G93" s="8"/>
      <c r="H93" s="8">
        <v>54141.35</v>
      </c>
      <c r="I93" s="9" t="s">
        <v>98</v>
      </c>
    </row>
    <row r="94" spans="1:9" ht="12.75">
      <c r="A94" s="10">
        <v>3</v>
      </c>
      <c r="B94" s="41" t="s">
        <v>27</v>
      </c>
      <c r="C94" s="10" t="s">
        <v>7</v>
      </c>
      <c r="D94" s="10">
        <v>1917</v>
      </c>
      <c r="E94" s="11" t="s">
        <v>16</v>
      </c>
      <c r="F94" s="8">
        <v>95356.11</v>
      </c>
      <c r="G94" s="8"/>
      <c r="H94" s="8">
        <v>95356.11</v>
      </c>
      <c r="I94" s="9" t="s">
        <v>98</v>
      </c>
    </row>
    <row r="95" spans="1:9" ht="12.75">
      <c r="A95" s="10">
        <v>4</v>
      </c>
      <c r="B95" s="41" t="s">
        <v>28</v>
      </c>
      <c r="C95" s="6" t="s">
        <v>7</v>
      </c>
      <c r="D95" s="6">
        <v>1947</v>
      </c>
      <c r="E95" s="7" t="s">
        <v>16</v>
      </c>
      <c r="F95" s="8">
        <v>86295.21</v>
      </c>
      <c r="G95" s="8"/>
      <c r="H95" s="8">
        <v>86295.21</v>
      </c>
      <c r="I95" s="9" t="s">
        <v>98</v>
      </c>
    </row>
    <row r="96" spans="1:9" ht="12.75">
      <c r="A96" s="10">
        <v>5</v>
      </c>
      <c r="B96" s="41" t="s">
        <v>106</v>
      </c>
      <c r="C96" s="6" t="s">
        <v>7</v>
      </c>
      <c r="D96" s="6">
        <v>1965</v>
      </c>
      <c r="E96" s="7" t="s">
        <v>16</v>
      </c>
      <c r="F96" s="8">
        <v>56389.47</v>
      </c>
      <c r="G96" s="8"/>
      <c r="H96" s="8">
        <v>56389.47</v>
      </c>
      <c r="I96" s="9" t="s">
        <v>98</v>
      </c>
    </row>
    <row r="97" spans="1:9" ht="12.75">
      <c r="A97" s="10">
        <v>6</v>
      </c>
      <c r="B97" s="41" t="s">
        <v>32</v>
      </c>
      <c r="C97" s="6" t="s">
        <v>7</v>
      </c>
      <c r="D97" s="6">
        <v>1898</v>
      </c>
      <c r="E97" s="7" t="s">
        <v>16</v>
      </c>
      <c r="F97" s="8">
        <v>51497.47</v>
      </c>
      <c r="G97" s="8"/>
      <c r="H97" s="8">
        <v>51497.47</v>
      </c>
      <c r="I97" s="9" t="s">
        <v>98</v>
      </c>
    </row>
    <row r="98" spans="1:9" ht="12.75">
      <c r="A98" s="10">
        <v>7</v>
      </c>
      <c r="B98" s="41" t="s">
        <v>34</v>
      </c>
      <c r="C98" s="6" t="s">
        <v>7</v>
      </c>
      <c r="D98" s="6">
        <v>1902</v>
      </c>
      <c r="E98" s="7" t="s">
        <v>16</v>
      </c>
      <c r="F98" s="8">
        <v>54637.27</v>
      </c>
      <c r="G98" s="8"/>
      <c r="H98" s="8">
        <v>54637.27</v>
      </c>
      <c r="I98" s="9" t="s">
        <v>98</v>
      </c>
    </row>
    <row r="99" spans="1:9" ht="12.75">
      <c r="A99" s="10">
        <v>8</v>
      </c>
      <c r="B99" s="41" t="s">
        <v>39</v>
      </c>
      <c r="C99" s="10" t="s">
        <v>7</v>
      </c>
      <c r="D99" s="10">
        <v>1898</v>
      </c>
      <c r="E99" s="11" t="s">
        <v>16</v>
      </c>
      <c r="F99" s="8">
        <v>599.13</v>
      </c>
      <c r="G99" s="8"/>
      <c r="H99" s="8">
        <v>599.13</v>
      </c>
      <c r="I99" s="9" t="s">
        <v>98</v>
      </c>
    </row>
    <row r="100" spans="1:9" ht="12.75">
      <c r="A100" s="10">
        <v>9</v>
      </c>
      <c r="B100" s="41" t="s">
        <v>40</v>
      </c>
      <c r="C100" s="10" t="s">
        <v>7</v>
      </c>
      <c r="D100" s="10">
        <v>1960</v>
      </c>
      <c r="E100" s="11" t="s">
        <v>16</v>
      </c>
      <c r="F100" s="8">
        <v>51183.05</v>
      </c>
      <c r="G100" s="8"/>
      <c r="H100" s="8">
        <v>51183.05</v>
      </c>
      <c r="I100" s="9" t="s">
        <v>98</v>
      </c>
    </row>
    <row r="101" spans="1:9" ht="12.75">
      <c r="A101" s="10">
        <v>10</v>
      </c>
      <c r="B101" s="41" t="s">
        <v>42</v>
      </c>
      <c r="C101" s="10" t="s">
        <v>7</v>
      </c>
      <c r="D101" s="10">
        <v>1940</v>
      </c>
      <c r="E101" s="11" t="s">
        <v>16</v>
      </c>
      <c r="F101" s="8">
        <v>83437.55</v>
      </c>
      <c r="G101" s="8"/>
      <c r="H101" s="8">
        <v>83437.55</v>
      </c>
      <c r="I101" s="9" t="s">
        <v>98</v>
      </c>
    </row>
    <row r="102" spans="1:9" ht="12.75">
      <c r="A102" s="10">
        <v>11</v>
      </c>
      <c r="B102" s="41" t="s">
        <v>43</v>
      </c>
      <c r="C102" s="10" t="s">
        <v>7</v>
      </c>
      <c r="D102" s="10">
        <v>1961</v>
      </c>
      <c r="E102" s="11" t="s">
        <v>16</v>
      </c>
      <c r="F102" s="8">
        <v>61198.76</v>
      </c>
      <c r="G102" s="8"/>
      <c r="H102" s="8">
        <v>61198.76</v>
      </c>
      <c r="I102" s="9" t="s">
        <v>98</v>
      </c>
    </row>
    <row r="103" spans="1:9" ht="12.75">
      <c r="A103" s="10">
        <v>12</v>
      </c>
      <c r="B103" s="41" t="s">
        <v>45</v>
      </c>
      <c r="C103" s="10" t="s">
        <v>7</v>
      </c>
      <c r="D103" s="10">
        <v>1959</v>
      </c>
      <c r="E103" s="11" t="s">
        <v>16</v>
      </c>
      <c r="F103" s="8">
        <v>2117.94</v>
      </c>
      <c r="G103" s="8"/>
      <c r="H103" s="8">
        <v>2117.94</v>
      </c>
      <c r="I103" s="9" t="s">
        <v>98</v>
      </c>
    </row>
    <row r="104" spans="1:9" ht="12.75">
      <c r="A104" s="10">
        <v>13</v>
      </c>
      <c r="B104" s="41" t="s">
        <v>46</v>
      </c>
      <c r="C104" s="10" t="s">
        <v>7</v>
      </c>
      <c r="D104" s="10">
        <v>1959</v>
      </c>
      <c r="E104" s="11" t="s">
        <v>16</v>
      </c>
      <c r="F104" s="8">
        <v>1732.31</v>
      </c>
      <c r="G104" s="8"/>
      <c r="H104" s="8">
        <v>1732.31</v>
      </c>
      <c r="I104" s="9" t="s">
        <v>98</v>
      </c>
    </row>
    <row r="105" spans="1:9" ht="12.75">
      <c r="A105" s="10">
        <v>14</v>
      </c>
      <c r="B105" s="41" t="s">
        <v>47</v>
      </c>
      <c r="C105" s="10" t="s">
        <v>7</v>
      </c>
      <c r="D105" s="10">
        <v>1959</v>
      </c>
      <c r="E105" s="11" t="s">
        <v>16</v>
      </c>
      <c r="F105" s="8">
        <v>1582.83</v>
      </c>
      <c r="G105" s="8"/>
      <c r="H105" s="8">
        <v>1582.83</v>
      </c>
      <c r="I105" s="9" t="s">
        <v>98</v>
      </c>
    </row>
    <row r="106" spans="1:9" ht="12.75">
      <c r="A106" s="10">
        <v>15</v>
      </c>
      <c r="B106" s="41" t="s">
        <v>107</v>
      </c>
      <c r="C106" s="10" t="s">
        <v>7</v>
      </c>
      <c r="D106" s="10">
        <v>1960</v>
      </c>
      <c r="E106" s="11" t="s">
        <v>16</v>
      </c>
      <c r="F106" s="8">
        <v>125858.11</v>
      </c>
      <c r="G106" s="8"/>
      <c r="H106" s="8">
        <v>125858.11</v>
      </c>
      <c r="I106" s="9" t="s">
        <v>98</v>
      </c>
    </row>
    <row r="107" spans="1:9" ht="12.75">
      <c r="A107" s="10">
        <v>16</v>
      </c>
      <c r="B107" s="45" t="s">
        <v>56</v>
      </c>
      <c r="C107" s="44" t="s">
        <v>7</v>
      </c>
      <c r="D107" s="44">
        <v>1902</v>
      </c>
      <c r="E107" s="46" t="s">
        <v>16</v>
      </c>
      <c r="F107" s="47">
        <v>54346.01</v>
      </c>
      <c r="G107" s="47"/>
      <c r="H107" s="47">
        <v>54346.01</v>
      </c>
      <c r="I107" s="48" t="s">
        <v>98</v>
      </c>
    </row>
    <row r="108" spans="1:10" ht="12.75">
      <c r="A108" s="10">
        <v>17</v>
      </c>
      <c r="B108" s="43" t="s">
        <v>29</v>
      </c>
      <c r="C108" s="38" t="s">
        <v>7</v>
      </c>
      <c r="D108" s="6">
        <v>1892</v>
      </c>
      <c r="E108" s="11" t="s">
        <v>16</v>
      </c>
      <c r="F108" s="8">
        <v>67642.43</v>
      </c>
      <c r="G108" s="8"/>
      <c r="H108" s="8">
        <v>67642.43</v>
      </c>
      <c r="I108" s="9" t="s">
        <v>98</v>
      </c>
      <c r="J108" s="50">
        <f>SUM(H92:H108)</f>
        <v>1065055.39</v>
      </c>
    </row>
    <row r="109" spans="1:9" ht="14.25" customHeight="1">
      <c r="A109" s="52">
        <v>17</v>
      </c>
      <c r="B109" s="69" t="s">
        <v>109</v>
      </c>
      <c r="C109" s="70"/>
      <c r="D109" s="70"/>
      <c r="E109" s="71"/>
      <c r="F109" s="29">
        <f>SUM(F92:F108)</f>
        <v>1065055.39</v>
      </c>
      <c r="G109" s="29">
        <f>SUM(G92:G108)</f>
        <v>0</v>
      </c>
      <c r="H109" s="29">
        <f>SUM(H92:H108)</f>
        <v>1065055.39</v>
      </c>
      <c r="I109" s="22"/>
    </row>
    <row r="110" spans="1:9" ht="12.75" customHeight="1">
      <c r="A110" s="51">
        <v>10</v>
      </c>
      <c r="B110" s="69" t="s">
        <v>70</v>
      </c>
      <c r="C110" s="70"/>
      <c r="D110" s="70"/>
      <c r="E110" s="71"/>
      <c r="F110" s="29">
        <f>SUM(F109+F90)</f>
        <v>16848609.82</v>
      </c>
      <c r="G110" s="29">
        <f>SUM(G80:G89)</f>
        <v>347609.82</v>
      </c>
      <c r="H110" s="29">
        <f>SUM(H109+H90)</f>
        <v>16501000</v>
      </c>
      <c r="I110" s="22"/>
    </row>
    <row r="111" spans="1:9" ht="12.75">
      <c r="A111" s="69" t="s">
        <v>71</v>
      </c>
      <c r="B111" s="70"/>
      <c r="C111" s="70"/>
      <c r="D111" s="70"/>
      <c r="E111" s="70"/>
      <c r="F111" s="70"/>
      <c r="G111" s="70"/>
      <c r="H111" s="70"/>
      <c r="I111" s="71"/>
    </row>
    <row r="112" spans="1:9" ht="12.75">
      <c r="A112" s="15">
        <v>1</v>
      </c>
      <c r="B112" s="32" t="s">
        <v>89</v>
      </c>
      <c r="C112" s="6" t="s">
        <v>7</v>
      </c>
      <c r="D112" s="6">
        <v>1994</v>
      </c>
      <c r="E112" s="7" t="s">
        <v>16</v>
      </c>
      <c r="F112" s="9">
        <v>3400000</v>
      </c>
      <c r="G112" s="30">
        <v>34000</v>
      </c>
      <c r="H112" s="30">
        <v>3366000</v>
      </c>
      <c r="I112" s="9" t="s">
        <v>90</v>
      </c>
    </row>
    <row r="113" spans="1:9" ht="12.75">
      <c r="A113" s="15">
        <v>2</v>
      </c>
      <c r="B113" s="33" t="s">
        <v>91</v>
      </c>
      <c r="C113" s="6" t="s">
        <v>7</v>
      </c>
      <c r="D113" s="15">
        <v>1958</v>
      </c>
      <c r="E113" s="7" t="s">
        <v>16</v>
      </c>
      <c r="F113" s="30">
        <v>3200000</v>
      </c>
      <c r="G113" s="30">
        <v>32000</v>
      </c>
      <c r="H113" s="30">
        <v>3168000</v>
      </c>
      <c r="I113" s="9" t="s">
        <v>90</v>
      </c>
    </row>
    <row r="114" spans="1:9" ht="12.75">
      <c r="A114" s="15">
        <v>3</v>
      </c>
      <c r="B114" s="33" t="s">
        <v>92</v>
      </c>
      <c r="C114" s="6" t="s">
        <v>7</v>
      </c>
      <c r="D114" s="15">
        <v>1951</v>
      </c>
      <c r="E114" s="7" t="s">
        <v>16</v>
      </c>
      <c r="F114" s="30">
        <v>1800000</v>
      </c>
      <c r="G114" s="30">
        <v>18000</v>
      </c>
      <c r="H114" s="30">
        <v>1782000</v>
      </c>
      <c r="I114" s="9" t="s">
        <v>90</v>
      </c>
    </row>
    <row r="115" spans="1:9" ht="12.75">
      <c r="A115" s="15">
        <v>4</v>
      </c>
      <c r="B115" s="33" t="s">
        <v>93</v>
      </c>
      <c r="C115" s="15" t="s">
        <v>17</v>
      </c>
      <c r="D115" s="15">
        <v>1955</v>
      </c>
      <c r="E115" s="7" t="s">
        <v>16</v>
      </c>
      <c r="F115" s="30">
        <v>1800000</v>
      </c>
      <c r="G115" s="30">
        <v>18000</v>
      </c>
      <c r="H115" s="30">
        <v>1782000</v>
      </c>
      <c r="I115" s="9" t="s">
        <v>90</v>
      </c>
    </row>
    <row r="116" spans="1:9" ht="12.75">
      <c r="A116" s="6">
        <v>5</v>
      </c>
      <c r="B116" s="32" t="s">
        <v>72</v>
      </c>
      <c r="C116" s="6" t="s">
        <v>7</v>
      </c>
      <c r="D116" s="6">
        <v>1963</v>
      </c>
      <c r="E116" s="7" t="s">
        <v>16</v>
      </c>
      <c r="F116" s="9">
        <v>1300000</v>
      </c>
      <c r="G116" s="30">
        <v>13000</v>
      </c>
      <c r="H116" s="30">
        <v>1287000</v>
      </c>
      <c r="I116" s="9" t="s">
        <v>67</v>
      </c>
    </row>
    <row r="117" spans="1:9" ht="12.75">
      <c r="A117" s="15">
        <v>6</v>
      </c>
      <c r="B117" s="33" t="s">
        <v>94</v>
      </c>
      <c r="C117" s="6" t="s">
        <v>7</v>
      </c>
      <c r="D117" s="15">
        <v>1966</v>
      </c>
      <c r="E117" s="7" t="s">
        <v>16</v>
      </c>
      <c r="F117" s="30">
        <v>3600000</v>
      </c>
      <c r="G117" s="30">
        <v>36000</v>
      </c>
      <c r="H117" s="30">
        <v>3564000</v>
      </c>
      <c r="I117" s="15" t="s">
        <v>77</v>
      </c>
    </row>
    <row r="118" spans="1:9" ht="12.75">
      <c r="A118" s="15">
        <v>7</v>
      </c>
      <c r="B118" s="33" t="s">
        <v>69</v>
      </c>
      <c r="C118" s="6" t="s">
        <v>7</v>
      </c>
      <c r="D118" s="15">
        <v>1963</v>
      </c>
      <c r="E118" s="7" t="s">
        <v>16</v>
      </c>
      <c r="F118" s="30">
        <v>1552525.25</v>
      </c>
      <c r="G118" s="30">
        <v>15525.25</v>
      </c>
      <c r="H118" s="30">
        <v>1537000</v>
      </c>
      <c r="I118" s="9" t="s">
        <v>67</v>
      </c>
    </row>
    <row r="119" spans="1:9" ht="12.75" customHeight="1">
      <c r="A119" s="52">
        <v>7</v>
      </c>
      <c r="B119" s="73" t="s">
        <v>73</v>
      </c>
      <c r="C119" s="74"/>
      <c r="D119" s="74"/>
      <c r="E119" s="75"/>
      <c r="F119" s="26">
        <v>16652525.25</v>
      </c>
      <c r="G119" s="26">
        <v>166525.25</v>
      </c>
      <c r="H119" s="26">
        <v>16486000</v>
      </c>
      <c r="I119" s="27"/>
    </row>
    <row r="120" spans="1:9" ht="12.75">
      <c r="A120" s="72" t="s">
        <v>110</v>
      </c>
      <c r="B120" s="72"/>
      <c r="C120" s="72"/>
      <c r="D120" s="72"/>
      <c r="E120" s="72"/>
      <c r="F120" s="31">
        <f>SUM(F119+F110+F76)</f>
        <v>59819215.88</v>
      </c>
      <c r="G120" s="31">
        <f>SUM(G119+G110+G76)</f>
        <v>777315.88</v>
      </c>
      <c r="H120" s="31">
        <f>SUM(H119+H110+H76)</f>
        <v>59041900</v>
      </c>
      <c r="I120" s="28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</sheetData>
  <sheetProtection/>
  <mergeCells count="34">
    <mergeCell ref="A120:E120"/>
    <mergeCell ref="E78:H78"/>
    <mergeCell ref="I78:I79"/>
    <mergeCell ref="A78:A79"/>
    <mergeCell ref="B78:B79"/>
    <mergeCell ref="C78:C79"/>
    <mergeCell ref="B119:E119"/>
    <mergeCell ref="B109:E109"/>
    <mergeCell ref="B110:E110"/>
    <mergeCell ref="A111:I111"/>
    <mergeCell ref="A75:E75"/>
    <mergeCell ref="A66:I66"/>
    <mergeCell ref="A91:I91"/>
    <mergeCell ref="B76:E76"/>
    <mergeCell ref="A77:I77"/>
    <mergeCell ref="B90:E90"/>
    <mergeCell ref="D78:D79"/>
    <mergeCell ref="H1:I1"/>
    <mergeCell ref="A6:A7"/>
    <mergeCell ref="B6:B7"/>
    <mergeCell ref="C6:C7"/>
    <mergeCell ref="A4:I5"/>
    <mergeCell ref="A8:I8"/>
    <mergeCell ref="D6:D7"/>
    <mergeCell ref="E6:H6"/>
    <mergeCell ref="I6:I7"/>
    <mergeCell ref="A61:E61"/>
    <mergeCell ref="A62:I63"/>
    <mergeCell ref="E64:H64"/>
    <mergeCell ref="I64:I65"/>
    <mergeCell ref="B64:B65"/>
    <mergeCell ref="C64:C65"/>
    <mergeCell ref="D64:D65"/>
    <mergeCell ref="A64:A65"/>
  </mergeCells>
  <printOptions horizontalCentered="1"/>
  <pageMargins left="0.23" right="0.37" top="0.63" bottom="0.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Шавкунова</cp:lastModifiedBy>
  <cp:lastPrinted>2013-12-19T03:10:21Z</cp:lastPrinted>
  <dcterms:created xsi:type="dcterms:W3CDTF">2012-07-02T07:15:32Z</dcterms:created>
  <dcterms:modified xsi:type="dcterms:W3CDTF">2014-03-12T02:16:26Z</dcterms:modified>
  <cp:category/>
  <cp:version/>
  <cp:contentType/>
  <cp:contentStatus/>
</cp:coreProperties>
</file>