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'Лист3'!$5:$11</definedName>
    <definedName name="_xlnm.Print_Area" localSheetId="0">'Лист3'!$A$1:$AA$31</definedName>
  </definedNames>
  <calcPr fullCalcOnLoad="1"/>
</workbook>
</file>

<file path=xl/sharedStrings.xml><?xml version="1.0" encoding="utf-8"?>
<sst xmlns="http://schemas.openxmlformats.org/spreadsheetml/2006/main" count="158" uniqueCount="57">
  <si>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</si>
  <si>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</si>
  <si>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</si>
  <si>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</si>
  <si>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</si>
  <si>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</si>
  <si>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</si>
  <si>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</si>
  <si>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</si>
  <si>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</si>
  <si>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</si>
  <si>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</si>
  <si>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</si>
  <si>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</si>
  <si>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</si>
  <si>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Приложение 3 к Подпрограмме 5
«Строительство, реконструкция, 
капитальный ремонт объектов 
образования» на 2015 – 2017 годы»
муниципальной программы 
«Развитие образования» на 2015 - 2017 годы»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</si>
  <si>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</si>
  <si>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</si>
  <si>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</si>
  <si>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</si>
  <si>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Муниципальное автономное общеобразовательное учреждение Гуманитарный лицей г.Томска, пр.Ленина, 53</t>
  </si>
  <si>
    <t>Реконструкция</t>
  </si>
  <si>
    <t>-</t>
  </si>
  <si>
    <t>Школа на 1100 мест в микрорайоне 9 жилого района "Восточный" по ул. П.Федоровского</t>
  </si>
  <si>
    <t>2017 г.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</si>
  <si>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</si>
  <si>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</si>
  <si>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</si>
  <si>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>90 000,0*</t>
  </si>
  <si>
    <t>12 500,0*</t>
  </si>
  <si>
    <t>* Сметная стоимость объектов капитального строительства будет уточнена после проведения государственной экспертизы.</t>
  </si>
  <si>
    <t>Дошкольное образовательное учреждение на 145 мест по адресу: ул. Академика Сахарова, 46</t>
  </si>
  <si>
    <t>Строительство</t>
  </si>
  <si>
    <t>Дошкольное образовательное учреждение на 145 мест по адресу: ул. Косарева, 15</t>
  </si>
  <si>
    <t>Дошкольное образовательное учреждение на 145 мест по адресу: ул. Архитектора Василия Болдырева, 6</t>
  </si>
  <si>
    <t>Дошкольное образовательное учреждение на 145 мест по адресу: ул. Архитектора Василия Болдырева, 7</t>
  </si>
  <si>
    <t>Дошкольное образовательное учреждение на 145 мест по адресу: п. Просторный</t>
  </si>
  <si>
    <t>Дошкольное образовательное учреждение на 80 мест по адресу: пр. Комсомольский, 71/2</t>
  </si>
  <si>
    <t>Дошкольное образовательное учреждение на 200 мест по адресу: ул. А. Крячкова, 5 (1 очередь)</t>
  </si>
  <si>
    <t>Дошкольное образовательное учреждение на 200 мест по адресу: ул. А. Крячкова, 5 (2 очередь)</t>
  </si>
  <si>
    <t>Дошкольное образовательное учреждение на 220 мест по адресу: ул. Высоцкого, 8ж</t>
  </si>
  <si>
    <t>116 000,0*</t>
  </si>
  <si>
    <t>64 000,0*</t>
  </si>
  <si>
    <t>160 000,0*</t>
  </si>
  <si>
    <t>176 000,0*</t>
  </si>
  <si>
    <t>770 000,0*</t>
  </si>
  <si>
    <t>Школа на 1100 мест по ул. В. Высоцкого</t>
  </si>
  <si>
    <t>2019 г.</t>
  </si>
  <si>
    <t>2018 г.</t>
  </si>
  <si>
    <t>308 000,0*</t>
  </si>
  <si>
    <t>Школа на 1100 мест по ул. Ивановского, 18</t>
  </si>
  <si>
    <t>539 000,0*</t>
  </si>
  <si>
    <t>Школа на 1100 мест по ул. Дизайнеров, 4</t>
  </si>
  <si>
    <t>Школа на 1100 мест по ул. А. Крячкова</t>
  </si>
  <si>
    <t>Стадион Муниципального бюджетного общеобразовательного учреждения средняя общеобразовательная школа № 49 г. Томска по ул. Мокрушина, 10</t>
  </si>
  <si>
    <t>25 000,0*</t>
  </si>
  <si>
    <t>3 731 500,0*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</si>
</sst>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view="pageBreakPreview" zoomScale="70" zoomScaleNormal="70" zoomScaleSheetLayoutView="70" zoomScalePageLayoutView="0" workbookViewId="0" topLeftCell="N1">
      <selection activeCell="R19" sqref="R19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11" width="13.421875" style="1" customWidth="1"/>
    <col min="12" max="14" width="14.140625" style="1" customWidth="1"/>
    <col min="15" max="15" width="13.140625" style="1" bestFit="1" customWidth="1"/>
    <col min="16" max="16" width="13.7109375" style="1" customWidth="1"/>
    <col min="17" max="17" width="14.00390625" style="1" customWidth="1"/>
    <col min="18" max="18" width="27.421875" style="1" customWidth="1"/>
    <col min="19" max="21" width="13.421875" style="1" customWidth="1"/>
    <col min="22" max="24" width="14.140625" style="1" customWidth="1"/>
    <col min="25" max="25" width="13.140625" style="1" bestFit="1" customWidth="1"/>
    <col min="26" max="26" width="13.7109375" style="1" customWidth="1"/>
    <col min="27" max="27" width="14.00390625" style="1" customWidth="1"/>
    <col min="28" max="16384" width="9.140625" style="1" customWidth="1"/>
  </cols>
  <sheetData>
    <row r="1" spans="1:27" ht="107.2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5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7" ht="15" customHeight="1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5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7" ht="15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8</v>
      </c>
      <c r="G5" s="18" t="s">
        <v>5</v>
      </c>
      <c r="H5" s="18" t="s">
        <v>7</v>
      </c>
      <c r="I5" s="21" t="s">
        <v>27</v>
      </c>
      <c r="J5" s="21"/>
      <c r="K5" s="21"/>
      <c r="L5" s="21"/>
      <c r="M5" s="21"/>
      <c r="N5" s="21"/>
      <c r="O5" s="21"/>
      <c r="P5" s="21"/>
      <c r="Q5" s="21"/>
      <c r="R5" s="18" t="s">
        <v>25</v>
      </c>
      <c r="S5" s="21" t="s">
        <v>26</v>
      </c>
      <c r="T5" s="21"/>
      <c r="U5" s="21"/>
      <c r="V5" s="21"/>
      <c r="W5" s="21"/>
      <c r="X5" s="21"/>
      <c r="Y5" s="21"/>
      <c r="Z5" s="21"/>
      <c r="AA5" s="21"/>
    </row>
    <row r="6" spans="1:27" ht="15">
      <c r="A6" s="19"/>
      <c r="B6" s="19"/>
      <c r="C6" s="19"/>
      <c r="D6" s="19"/>
      <c r="E6" s="19"/>
      <c r="F6" s="19"/>
      <c r="G6" s="19"/>
      <c r="H6" s="19"/>
      <c r="I6" s="21"/>
      <c r="J6" s="21"/>
      <c r="K6" s="21"/>
      <c r="L6" s="21"/>
      <c r="M6" s="21"/>
      <c r="N6" s="21"/>
      <c r="O6" s="21"/>
      <c r="P6" s="21"/>
      <c r="Q6" s="21"/>
      <c r="R6" s="19"/>
      <c r="S6" s="21"/>
      <c r="T6" s="21"/>
      <c r="U6" s="21"/>
      <c r="V6" s="21"/>
      <c r="W6" s="21"/>
      <c r="X6" s="21"/>
      <c r="Y6" s="21"/>
      <c r="Z6" s="21"/>
      <c r="AA6" s="21"/>
    </row>
    <row r="7" spans="1:27" ht="15">
      <c r="A7" s="19"/>
      <c r="B7" s="19"/>
      <c r="C7" s="19"/>
      <c r="D7" s="19"/>
      <c r="E7" s="19"/>
      <c r="F7" s="19"/>
      <c r="G7" s="19"/>
      <c r="H7" s="19"/>
      <c r="I7" s="21"/>
      <c r="J7" s="21"/>
      <c r="K7" s="21"/>
      <c r="L7" s="21"/>
      <c r="M7" s="21"/>
      <c r="N7" s="21"/>
      <c r="O7" s="21"/>
      <c r="P7" s="21"/>
      <c r="Q7" s="21"/>
      <c r="R7" s="19"/>
      <c r="S7" s="21"/>
      <c r="T7" s="21"/>
      <c r="U7" s="21"/>
      <c r="V7" s="21"/>
      <c r="W7" s="21"/>
      <c r="X7" s="21"/>
      <c r="Y7" s="21"/>
      <c r="Z7" s="21"/>
      <c r="AA7" s="21"/>
    </row>
    <row r="8" spans="1:27" ht="15">
      <c r="A8" s="19"/>
      <c r="B8" s="19"/>
      <c r="C8" s="19"/>
      <c r="D8" s="19"/>
      <c r="E8" s="19"/>
      <c r="F8" s="19"/>
      <c r="G8" s="19"/>
      <c r="H8" s="19"/>
      <c r="I8" s="21"/>
      <c r="J8" s="21"/>
      <c r="K8" s="21"/>
      <c r="L8" s="21"/>
      <c r="M8" s="21"/>
      <c r="N8" s="21"/>
      <c r="O8" s="21"/>
      <c r="P8" s="21"/>
      <c r="Q8" s="21"/>
      <c r="R8" s="19"/>
      <c r="S8" s="21"/>
      <c r="T8" s="21"/>
      <c r="U8" s="21"/>
      <c r="V8" s="21"/>
      <c r="W8" s="21"/>
      <c r="X8" s="21"/>
      <c r="Y8" s="21"/>
      <c r="Z8" s="21"/>
      <c r="AA8" s="21"/>
    </row>
    <row r="9" spans="1:27" ht="15">
      <c r="A9" s="19"/>
      <c r="B9" s="19"/>
      <c r="C9" s="19"/>
      <c r="D9" s="19"/>
      <c r="E9" s="19"/>
      <c r="F9" s="19"/>
      <c r="G9" s="19"/>
      <c r="H9" s="19"/>
      <c r="I9" s="22" t="s">
        <v>10</v>
      </c>
      <c r="J9" s="23"/>
      <c r="K9" s="24"/>
      <c r="L9" s="22" t="s">
        <v>11</v>
      </c>
      <c r="M9" s="23"/>
      <c r="N9" s="24"/>
      <c r="O9" s="22" t="s">
        <v>16</v>
      </c>
      <c r="P9" s="23"/>
      <c r="Q9" s="24"/>
      <c r="R9" s="19"/>
      <c r="S9" s="22" t="s">
        <v>10</v>
      </c>
      <c r="T9" s="23"/>
      <c r="U9" s="24"/>
      <c r="V9" s="22" t="s">
        <v>11</v>
      </c>
      <c r="W9" s="23"/>
      <c r="X9" s="24"/>
      <c r="Y9" s="22" t="s">
        <v>16</v>
      </c>
      <c r="Z9" s="23"/>
      <c r="AA9" s="24"/>
    </row>
    <row r="10" spans="1:27" ht="85.5">
      <c r="A10" s="20"/>
      <c r="B10" s="20"/>
      <c r="C10" s="20"/>
      <c r="D10" s="20"/>
      <c r="E10" s="20"/>
      <c r="F10" s="20"/>
      <c r="G10" s="20"/>
      <c r="H10" s="20"/>
      <c r="I10" s="2" t="s">
        <v>17</v>
      </c>
      <c r="J10" s="2" t="s">
        <v>18</v>
      </c>
      <c r="K10" s="2" t="s">
        <v>19</v>
      </c>
      <c r="L10" s="2" t="s">
        <v>17</v>
      </c>
      <c r="M10" s="2" t="s">
        <v>18</v>
      </c>
      <c r="N10" s="2" t="s">
        <v>19</v>
      </c>
      <c r="O10" s="2" t="s">
        <v>17</v>
      </c>
      <c r="P10" s="2" t="s">
        <v>18</v>
      </c>
      <c r="Q10" s="2" t="s">
        <v>19</v>
      </c>
      <c r="R10" s="20"/>
      <c r="S10" s="2" t="s">
        <v>17</v>
      </c>
      <c r="T10" s="2" t="s">
        <v>18</v>
      </c>
      <c r="U10" s="2" t="s">
        <v>19</v>
      </c>
      <c r="V10" s="2" t="s">
        <v>17</v>
      </c>
      <c r="W10" s="2" t="s">
        <v>18</v>
      </c>
      <c r="X10" s="2" t="s">
        <v>19</v>
      </c>
      <c r="Y10" s="2" t="s">
        <v>17</v>
      </c>
      <c r="Z10" s="2" t="s">
        <v>18</v>
      </c>
      <c r="AA10" s="2" t="s">
        <v>19</v>
      </c>
    </row>
    <row r="11" spans="1:27" ht="18.7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10</v>
      </c>
      <c r="J11" s="2">
        <v>11</v>
      </c>
      <c r="K11" s="2">
        <v>12</v>
      </c>
      <c r="L11" s="2">
        <v>13</v>
      </c>
      <c r="M11" s="2">
        <v>14</v>
      </c>
      <c r="N11" s="2">
        <v>15</v>
      </c>
      <c r="O11" s="2">
        <v>16</v>
      </c>
      <c r="P11" s="2">
        <v>17</v>
      </c>
      <c r="Q11" s="2">
        <v>18</v>
      </c>
      <c r="R11" s="2">
        <v>9</v>
      </c>
      <c r="S11" s="2">
        <v>10</v>
      </c>
      <c r="T11" s="2">
        <v>11</v>
      </c>
      <c r="U11" s="2">
        <v>12</v>
      </c>
      <c r="V11" s="2">
        <v>13</v>
      </c>
      <c r="W11" s="2">
        <v>14</v>
      </c>
      <c r="X11" s="2">
        <v>15</v>
      </c>
      <c r="Y11" s="2">
        <v>16</v>
      </c>
      <c r="Z11" s="2">
        <v>17</v>
      </c>
      <c r="AA11" s="2">
        <v>18</v>
      </c>
    </row>
    <row r="12" spans="1:27" ht="60">
      <c r="A12" s="3">
        <v>1</v>
      </c>
      <c r="B12" s="3" t="s">
        <v>20</v>
      </c>
      <c r="C12" s="3" t="s">
        <v>21</v>
      </c>
      <c r="D12" s="3" t="s">
        <v>9</v>
      </c>
      <c r="E12" s="3" t="s">
        <v>9</v>
      </c>
      <c r="F12" s="3" t="s">
        <v>22</v>
      </c>
      <c r="G12" s="3" t="s">
        <v>13</v>
      </c>
      <c r="H12" s="4" t="s">
        <v>28</v>
      </c>
      <c r="I12" s="10">
        <f aca="true" t="shared" si="0" ref="I12:I28">J12+K12</f>
        <v>90000</v>
      </c>
      <c r="J12" s="10">
        <v>90000</v>
      </c>
      <c r="K12" s="10"/>
      <c r="L12" s="10">
        <f aca="true" t="shared" si="1" ref="L12:L19">M12+N12</f>
        <v>0</v>
      </c>
      <c r="M12" s="10"/>
      <c r="N12" s="10"/>
      <c r="O12" s="10">
        <f aca="true" t="shared" si="2" ref="O12:O19">P12+Q12</f>
        <v>0</v>
      </c>
      <c r="P12" s="11"/>
      <c r="Q12" s="11"/>
      <c r="R12" s="11">
        <v>90000</v>
      </c>
      <c r="S12" s="10">
        <f>T12+U12</f>
        <v>90000</v>
      </c>
      <c r="T12" s="10">
        <v>90000</v>
      </c>
      <c r="U12" s="10"/>
      <c r="V12" s="10">
        <f>W12+X12</f>
        <v>0</v>
      </c>
      <c r="W12" s="10"/>
      <c r="X12" s="10"/>
      <c r="Y12" s="10">
        <f>Z12+AA12</f>
        <v>0</v>
      </c>
      <c r="Z12" s="11"/>
      <c r="AA12" s="11"/>
    </row>
    <row r="13" spans="1:27" ht="45">
      <c r="A13" s="27">
        <v>2</v>
      </c>
      <c r="B13" s="27" t="s">
        <v>23</v>
      </c>
      <c r="C13" s="3" t="s">
        <v>12</v>
      </c>
      <c r="D13" s="5" t="s">
        <v>9</v>
      </c>
      <c r="E13" s="5" t="s">
        <v>9</v>
      </c>
      <c r="F13" s="9" t="s">
        <v>22</v>
      </c>
      <c r="G13" s="3" t="s">
        <v>13</v>
      </c>
      <c r="H13" s="6" t="s">
        <v>29</v>
      </c>
      <c r="I13" s="12">
        <f t="shared" si="0"/>
        <v>12500</v>
      </c>
      <c r="J13" s="10">
        <v>12500</v>
      </c>
      <c r="K13" s="10"/>
      <c r="L13" s="10">
        <f t="shared" si="1"/>
        <v>0</v>
      </c>
      <c r="M13" s="10"/>
      <c r="N13" s="10"/>
      <c r="O13" s="10">
        <f t="shared" si="2"/>
        <v>0</v>
      </c>
      <c r="P13" s="11"/>
      <c r="Q13" s="11"/>
      <c r="R13" s="13">
        <v>12500</v>
      </c>
      <c r="S13" s="12">
        <f>T13+U13</f>
        <v>12500</v>
      </c>
      <c r="T13" s="10">
        <v>12500</v>
      </c>
      <c r="U13" s="10"/>
      <c r="V13" s="10">
        <f>W13+X13</f>
        <v>0</v>
      </c>
      <c r="W13" s="10"/>
      <c r="X13" s="10"/>
      <c r="Y13" s="10">
        <f>Z13+AA13</f>
        <v>0</v>
      </c>
      <c r="Z13" s="11"/>
      <c r="AA13" s="11"/>
    </row>
    <row r="14" spans="1:27" ht="45">
      <c r="A14" s="28"/>
      <c r="B14" s="28"/>
      <c r="C14" s="3" t="s">
        <v>32</v>
      </c>
      <c r="D14" s="3" t="s">
        <v>9</v>
      </c>
      <c r="E14" s="3" t="s">
        <v>9</v>
      </c>
      <c r="F14" s="9" t="s">
        <v>22</v>
      </c>
      <c r="G14" s="5" t="s">
        <v>24</v>
      </c>
      <c r="H14" s="6" t="s">
        <v>45</v>
      </c>
      <c r="I14" s="12">
        <f t="shared" si="0"/>
        <v>231000</v>
      </c>
      <c r="J14" s="10">
        <v>57750</v>
      </c>
      <c r="K14" s="10">
        <v>173250</v>
      </c>
      <c r="L14" s="12">
        <f t="shared" si="1"/>
        <v>231000</v>
      </c>
      <c r="M14" s="10">
        <v>57750</v>
      </c>
      <c r="N14" s="10">
        <v>173250</v>
      </c>
      <c r="O14" s="12">
        <f t="shared" si="2"/>
        <v>308000</v>
      </c>
      <c r="P14" s="11">
        <v>77000</v>
      </c>
      <c r="Q14" s="11">
        <v>231000</v>
      </c>
      <c r="R14" s="13">
        <f>770000</f>
        <v>770000</v>
      </c>
      <c r="S14" s="12">
        <f aca="true" t="shared" si="3" ref="S14:S19">T14+U14</f>
        <v>231000</v>
      </c>
      <c r="T14" s="10">
        <f>J14</f>
        <v>57750</v>
      </c>
      <c r="U14" s="10">
        <f>K14</f>
        <v>173250</v>
      </c>
      <c r="V14" s="10">
        <f aca="true" t="shared" si="4" ref="V14:V19">W14+X14</f>
        <v>231000</v>
      </c>
      <c r="W14" s="10">
        <f>M14</f>
        <v>57750</v>
      </c>
      <c r="X14" s="10">
        <f>N14</f>
        <v>173250</v>
      </c>
      <c r="Y14" s="10">
        <f aca="true" t="shared" si="5" ref="Y14:Y19">Z14+AA14</f>
        <v>308000</v>
      </c>
      <c r="Z14" s="11">
        <f aca="true" t="shared" si="6" ref="Z14:AA18">P14</f>
        <v>77000</v>
      </c>
      <c r="AA14" s="11">
        <f t="shared" si="6"/>
        <v>231000</v>
      </c>
    </row>
    <row r="15" spans="1:27" ht="45">
      <c r="A15" s="5">
        <v>3</v>
      </c>
      <c r="B15" s="5" t="s">
        <v>46</v>
      </c>
      <c r="C15" s="3" t="s">
        <v>32</v>
      </c>
      <c r="D15" s="3" t="s">
        <v>9</v>
      </c>
      <c r="E15" s="3" t="s">
        <v>9</v>
      </c>
      <c r="F15" s="9" t="s">
        <v>22</v>
      </c>
      <c r="G15" s="5" t="s">
        <v>47</v>
      </c>
      <c r="H15" s="6" t="s">
        <v>49</v>
      </c>
      <c r="I15" s="12">
        <f t="shared" si="0"/>
        <v>0</v>
      </c>
      <c r="J15" s="10"/>
      <c r="K15" s="10"/>
      <c r="L15" s="12">
        <f t="shared" si="1"/>
        <v>0</v>
      </c>
      <c r="M15" s="10"/>
      <c r="N15" s="10"/>
      <c r="O15" s="12">
        <f t="shared" si="2"/>
        <v>308000</v>
      </c>
      <c r="P15" s="11">
        <v>77000</v>
      </c>
      <c r="Q15" s="11">
        <v>231000</v>
      </c>
      <c r="R15" s="13">
        <f>308000</f>
        <v>308000</v>
      </c>
      <c r="S15" s="12">
        <f t="shared" si="3"/>
        <v>0</v>
      </c>
      <c r="T15" s="10"/>
      <c r="U15" s="10"/>
      <c r="V15" s="10">
        <f t="shared" si="4"/>
        <v>0</v>
      </c>
      <c r="W15" s="10"/>
      <c r="X15" s="10"/>
      <c r="Y15" s="10">
        <f t="shared" si="5"/>
        <v>308000</v>
      </c>
      <c r="Z15" s="11">
        <f t="shared" si="6"/>
        <v>77000</v>
      </c>
      <c r="AA15" s="11">
        <f t="shared" si="6"/>
        <v>231000</v>
      </c>
    </row>
    <row r="16" spans="1:27" ht="45">
      <c r="A16" s="5">
        <v>4</v>
      </c>
      <c r="B16" s="5" t="s">
        <v>50</v>
      </c>
      <c r="C16" s="3" t="s">
        <v>32</v>
      </c>
      <c r="D16" s="3" t="s">
        <v>9</v>
      </c>
      <c r="E16" s="3" t="s">
        <v>9</v>
      </c>
      <c r="F16" s="9" t="s">
        <v>22</v>
      </c>
      <c r="G16" s="5" t="s">
        <v>48</v>
      </c>
      <c r="H16" s="6" t="s">
        <v>51</v>
      </c>
      <c r="I16" s="12">
        <f t="shared" si="0"/>
        <v>0</v>
      </c>
      <c r="J16" s="10"/>
      <c r="K16" s="10"/>
      <c r="L16" s="12">
        <f t="shared" si="1"/>
        <v>231000</v>
      </c>
      <c r="M16" s="10">
        <v>57750</v>
      </c>
      <c r="N16" s="10">
        <v>173250</v>
      </c>
      <c r="O16" s="12">
        <f t="shared" si="2"/>
        <v>308000</v>
      </c>
      <c r="P16" s="11">
        <v>77000</v>
      </c>
      <c r="Q16" s="11">
        <v>231000</v>
      </c>
      <c r="R16" s="13">
        <f>539000</f>
        <v>539000</v>
      </c>
      <c r="S16" s="12">
        <f t="shared" si="3"/>
        <v>0</v>
      </c>
      <c r="T16" s="10"/>
      <c r="U16" s="10"/>
      <c r="V16" s="10">
        <f t="shared" si="4"/>
        <v>231000</v>
      </c>
      <c r="W16" s="10">
        <f>M16</f>
        <v>57750</v>
      </c>
      <c r="X16" s="10">
        <f>N16</f>
        <v>173250</v>
      </c>
      <c r="Y16" s="10">
        <f t="shared" si="5"/>
        <v>308000</v>
      </c>
      <c r="Z16" s="11">
        <f t="shared" si="6"/>
        <v>77000</v>
      </c>
      <c r="AA16" s="11">
        <f t="shared" si="6"/>
        <v>231000</v>
      </c>
    </row>
    <row r="17" spans="1:27" ht="45">
      <c r="A17" s="5">
        <v>5</v>
      </c>
      <c r="B17" s="5" t="s">
        <v>52</v>
      </c>
      <c r="C17" s="3" t="s">
        <v>32</v>
      </c>
      <c r="D17" s="3" t="s">
        <v>9</v>
      </c>
      <c r="E17" s="3" t="s">
        <v>9</v>
      </c>
      <c r="F17" s="9" t="s">
        <v>22</v>
      </c>
      <c r="G17" s="5" t="s">
        <v>48</v>
      </c>
      <c r="H17" s="6" t="s">
        <v>51</v>
      </c>
      <c r="I17" s="12">
        <f t="shared" si="0"/>
        <v>0</v>
      </c>
      <c r="J17" s="10"/>
      <c r="K17" s="10"/>
      <c r="L17" s="12">
        <f t="shared" si="1"/>
        <v>231000</v>
      </c>
      <c r="M17" s="10">
        <v>57750</v>
      </c>
      <c r="N17" s="10">
        <v>173250</v>
      </c>
      <c r="O17" s="12">
        <f t="shared" si="2"/>
        <v>308000</v>
      </c>
      <c r="P17" s="11">
        <v>77000</v>
      </c>
      <c r="Q17" s="11">
        <v>231000</v>
      </c>
      <c r="R17" s="13">
        <f>539000</f>
        <v>539000</v>
      </c>
      <c r="S17" s="12">
        <f t="shared" si="3"/>
        <v>0</v>
      </c>
      <c r="T17" s="10"/>
      <c r="U17" s="10"/>
      <c r="V17" s="10">
        <f t="shared" si="4"/>
        <v>231000</v>
      </c>
      <c r="W17" s="10">
        <f>M17</f>
        <v>57750</v>
      </c>
      <c r="X17" s="10">
        <f>N17</f>
        <v>173250</v>
      </c>
      <c r="Y17" s="10">
        <f t="shared" si="5"/>
        <v>308000</v>
      </c>
      <c r="Z17" s="11">
        <f t="shared" si="6"/>
        <v>77000</v>
      </c>
      <c r="AA17" s="11">
        <f t="shared" si="6"/>
        <v>231000</v>
      </c>
    </row>
    <row r="18" spans="1:27" ht="45">
      <c r="A18" s="5">
        <v>6</v>
      </c>
      <c r="B18" s="5" t="s">
        <v>53</v>
      </c>
      <c r="C18" s="3" t="s">
        <v>32</v>
      </c>
      <c r="D18" s="3" t="s">
        <v>9</v>
      </c>
      <c r="E18" s="3" t="s">
        <v>9</v>
      </c>
      <c r="F18" s="9" t="s">
        <v>22</v>
      </c>
      <c r="G18" s="5" t="s">
        <v>47</v>
      </c>
      <c r="H18" s="6" t="s">
        <v>49</v>
      </c>
      <c r="I18" s="12">
        <f t="shared" si="0"/>
        <v>0</v>
      </c>
      <c r="J18" s="10"/>
      <c r="K18" s="10"/>
      <c r="L18" s="12">
        <f t="shared" si="1"/>
        <v>0</v>
      </c>
      <c r="M18" s="10"/>
      <c r="N18" s="10"/>
      <c r="O18" s="12">
        <f t="shared" si="2"/>
        <v>308000</v>
      </c>
      <c r="P18" s="11">
        <v>77000</v>
      </c>
      <c r="Q18" s="11">
        <v>231000</v>
      </c>
      <c r="R18" s="13">
        <f>308000</f>
        <v>308000</v>
      </c>
      <c r="S18" s="12">
        <f t="shared" si="3"/>
        <v>0</v>
      </c>
      <c r="T18" s="10"/>
      <c r="U18" s="10"/>
      <c r="V18" s="10">
        <f t="shared" si="4"/>
        <v>0</v>
      </c>
      <c r="W18" s="10"/>
      <c r="X18" s="10"/>
      <c r="Y18" s="10">
        <f t="shared" si="5"/>
        <v>308000</v>
      </c>
      <c r="Z18" s="11">
        <f t="shared" si="6"/>
        <v>77000</v>
      </c>
      <c r="AA18" s="11">
        <f t="shared" si="6"/>
        <v>231000</v>
      </c>
    </row>
    <row r="19" spans="1:27" ht="60">
      <c r="A19" s="5">
        <v>7</v>
      </c>
      <c r="B19" s="5" t="s">
        <v>54</v>
      </c>
      <c r="C19" s="3" t="s">
        <v>32</v>
      </c>
      <c r="D19" s="3" t="s">
        <v>9</v>
      </c>
      <c r="E19" s="3" t="s">
        <v>9</v>
      </c>
      <c r="F19" s="9" t="s">
        <v>22</v>
      </c>
      <c r="G19" s="5" t="s">
        <v>13</v>
      </c>
      <c r="H19" s="6" t="s">
        <v>55</v>
      </c>
      <c r="I19" s="12">
        <f t="shared" si="0"/>
        <v>25000</v>
      </c>
      <c r="J19" s="10">
        <v>25000</v>
      </c>
      <c r="K19" s="10"/>
      <c r="L19" s="12">
        <f t="shared" si="1"/>
        <v>0</v>
      </c>
      <c r="M19" s="10"/>
      <c r="N19" s="10"/>
      <c r="O19" s="12">
        <f t="shared" si="2"/>
        <v>0</v>
      </c>
      <c r="P19" s="11"/>
      <c r="Q19" s="11"/>
      <c r="R19" s="13">
        <f>25000</f>
        <v>25000</v>
      </c>
      <c r="S19" s="12">
        <f t="shared" si="3"/>
        <v>25000</v>
      </c>
      <c r="T19" s="10">
        <f>J19</f>
        <v>25000</v>
      </c>
      <c r="U19" s="10">
        <f>K19</f>
        <v>0</v>
      </c>
      <c r="V19" s="10">
        <f t="shared" si="4"/>
        <v>0</v>
      </c>
      <c r="W19" s="10"/>
      <c r="X19" s="10"/>
      <c r="Y19" s="10">
        <f t="shared" si="5"/>
        <v>0</v>
      </c>
      <c r="Z19" s="11"/>
      <c r="AA19" s="11"/>
    </row>
    <row r="20" spans="1:27" ht="45">
      <c r="A20" s="5">
        <v>8</v>
      </c>
      <c r="B20" s="5" t="s">
        <v>31</v>
      </c>
      <c r="C20" s="3" t="s">
        <v>32</v>
      </c>
      <c r="D20" s="3" t="s">
        <v>9</v>
      </c>
      <c r="E20" s="3" t="s">
        <v>9</v>
      </c>
      <c r="F20" s="3" t="s">
        <v>22</v>
      </c>
      <c r="G20" s="3" t="s">
        <v>13</v>
      </c>
      <c r="H20" s="6" t="s">
        <v>41</v>
      </c>
      <c r="I20" s="12">
        <f t="shared" si="0"/>
        <v>116000</v>
      </c>
      <c r="J20" s="10">
        <v>29000</v>
      </c>
      <c r="K20" s="10">
        <v>87000</v>
      </c>
      <c r="L20" s="10">
        <v>0</v>
      </c>
      <c r="M20" s="10"/>
      <c r="N20" s="10"/>
      <c r="O20" s="10">
        <v>0</v>
      </c>
      <c r="P20" s="11"/>
      <c r="Q20" s="11"/>
      <c r="R20" s="13">
        <f>I20</f>
        <v>116000</v>
      </c>
      <c r="S20" s="12">
        <f aca="true" t="shared" si="7" ref="S20:S28">T20+U20</f>
        <v>116000</v>
      </c>
      <c r="T20" s="10">
        <f>J20</f>
        <v>29000</v>
      </c>
      <c r="U20" s="10">
        <f>K20</f>
        <v>87000</v>
      </c>
      <c r="V20" s="10">
        <f aca="true" t="shared" si="8" ref="V20:V28">W20+X20</f>
        <v>0</v>
      </c>
      <c r="W20" s="10"/>
      <c r="X20" s="10"/>
      <c r="Y20" s="10">
        <f>Z20+AA20</f>
        <v>0</v>
      </c>
      <c r="Z20" s="11"/>
      <c r="AA20" s="11"/>
    </row>
    <row r="21" spans="1:27" ht="45">
      <c r="A21" s="5">
        <v>9</v>
      </c>
      <c r="B21" s="5" t="s">
        <v>33</v>
      </c>
      <c r="C21" s="3" t="s">
        <v>32</v>
      </c>
      <c r="D21" s="5" t="s">
        <v>9</v>
      </c>
      <c r="E21" s="5" t="s">
        <v>9</v>
      </c>
      <c r="F21" s="9" t="s">
        <v>22</v>
      </c>
      <c r="G21" s="3" t="s">
        <v>13</v>
      </c>
      <c r="H21" s="6" t="s">
        <v>41</v>
      </c>
      <c r="I21" s="12">
        <f t="shared" si="0"/>
        <v>116000</v>
      </c>
      <c r="J21" s="10">
        <v>29000</v>
      </c>
      <c r="K21" s="10">
        <v>87000</v>
      </c>
      <c r="L21" s="10">
        <v>0</v>
      </c>
      <c r="M21" s="10"/>
      <c r="N21" s="10"/>
      <c r="O21" s="10">
        <v>0</v>
      </c>
      <c r="P21" s="11"/>
      <c r="Q21" s="11"/>
      <c r="R21" s="13">
        <f aca="true" t="shared" si="9" ref="R21:R28">I21</f>
        <v>116000</v>
      </c>
      <c r="S21" s="12">
        <f t="shared" si="7"/>
        <v>116000</v>
      </c>
      <c r="T21" s="10">
        <f aca="true" t="shared" si="10" ref="T21:T28">J21</f>
        <v>29000</v>
      </c>
      <c r="U21" s="10">
        <f aca="true" t="shared" si="11" ref="U21:U28">K21</f>
        <v>87000</v>
      </c>
      <c r="V21" s="10">
        <f t="shared" si="8"/>
        <v>0</v>
      </c>
      <c r="W21" s="10"/>
      <c r="X21" s="10"/>
      <c r="Y21" s="10">
        <f aca="true" t="shared" si="12" ref="Y21:Y28">Z21+AA21</f>
        <v>0</v>
      </c>
      <c r="Z21" s="11"/>
      <c r="AA21" s="11"/>
    </row>
    <row r="22" spans="1:27" ht="45">
      <c r="A22" s="5">
        <v>10</v>
      </c>
      <c r="B22" s="5" t="s">
        <v>34</v>
      </c>
      <c r="C22" s="3" t="s">
        <v>32</v>
      </c>
      <c r="D22" s="3" t="s">
        <v>9</v>
      </c>
      <c r="E22" s="3" t="s">
        <v>9</v>
      </c>
      <c r="F22" s="3" t="s">
        <v>22</v>
      </c>
      <c r="G22" s="3" t="s">
        <v>13</v>
      </c>
      <c r="H22" s="6" t="s">
        <v>41</v>
      </c>
      <c r="I22" s="12">
        <f t="shared" si="0"/>
        <v>116000</v>
      </c>
      <c r="J22" s="10">
        <v>29000</v>
      </c>
      <c r="K22" s="10">
        <v>87000</v>
      </c>
      <c r="L22" s="10">
        <v>0</v>
      </c>
      <c r="M22" s="10"/>
      <c r="N22" s="10"/>
      <c r="O22" s="10">
        <v>0</v>
      </c>
      <c r="P22" s="11"/>
      <c r="Q22" s="11"/>
      <c r="R22" s="13">
        <f t="shared" si="9"/>
        <v>116000</v>
      </c>
      <c r="S22" s="12">
        <f t="shared" si="7"/>
        <v>116000</v>
      </c>
      <c r="T22" s="10">
        <f t="shared" si="10"/>
        <v>29000</v>
      </c>
      <c r="U22" s="10">
        <f t="shared" si="11"/>
        <v>87000</v>
      </c>
      <c r="V22" s="10">
        <f t="shared" si="8"/>
        <v>0</v>
      </c>
      <c r="W22" s="10"/>
      <c r="X22" s="10"/>
      <c r="Y22" s="10">
        <f t="shared" si="12"/>
        <v>0</v>
      </c>
      <c r="Z22" s="11"/>
      <c r="AA22" s="11"/>
    </row>
    <row r="23" spans="1:27" ht="45">
      <c r="A23" s="5">
        <v>11</v>
      </c>
      <c r="B23" s="5" t="s">
        <v>35</v>
      </c>
      <c r="C23" s="3" t="s">
        <v>32</v>
      </c>
      <c r="D23" s="3" t="s">
        <v>9</v>
      </c>
      <c r="E23" s="3" t="s">
        <v>9</v>
      </c>
      <c r="F23" s="3" t="s">
        <v>22</v>
      </c>
      <c r="G23" s="3" t="s">
        <v>13</v>
      </c>
      <c r="H23" s="6" t="s">
        <v>41</v>
      </c>
      <c r="I23" s="12">
        <f t="shared" si="0"/>
        <v>116000</v>
      </c>
      <c r="J23" s="10">
        <v>29000</v>
      </c>
      <c r="K23" s="10">
        <v>87000</v>
      </c>
      <c r="L23" s="10">
        <v>0</v>
      </c>
      <c r="M23" s="10"/>
      <c r="N23" s="10"/>
      <c r="O23" s="10">
        <v>0</v>
      </c>
      <c r="P23" s="11"/>
      <c r="Q23" s="11"/>
      <c r="R23" s="13">
        <f t="shared" si="9"/>
        <v>116000</v>
      </c>
      <c r="S23" s="12">
        <f t="shared" si="7"/>
        <v>116000</v>
      </c>
      <c r="T23" s="10">
        <f t="shared" si="10"/>
        <v>29000</v>
      </c>
      <c r="U23" s="10">
        <f t="shared" si="11"/>
        <v>87000</v>
      </c>
      <c r="V23" s="10">
        <f t="shared" si="8"/>
        <v>0</v>
      </c>
      <c r="W23" s="10"/>
      <c r="X23" s="10"/>
      <c r="Y23" s="10">
        <f t="shared" si="12"/>
        <v>0</v>
      </c>
      <c r="Z23" s="11"/>
      <c r="AA23" s="11"/>
    </row>
    <row r="24" spans="1:27" ht="45">
      <c r="A24" s="5">
        <v>12</v>
      </c>
      <c r="B24" s="5" t="s">
        <v>36</v>
      </c>
      <c r="C24" s="3" t="s">
        <v>32</v>
      </c>
      <c r="D24" s="3" t="s">
        <v>9</v>
      </c>
      <c r="E24" s="3" t="s">
        <v>9</v>
      </c>
      <c r="F24" s="3" t="s">
        <v>22</v>
      </c>
      <c r="G24" s="3" t="s">
        <v>13</v>
      </c>
      <c r="H24" s="6" t="s">
        <v>41</v>
      </c>
      <c r="I24" s="12">
        <f t="shared" si="0"/>
        <v>116000</v>
      </c>
      <c r="J24" s="10">
        <v>29000</v>
      </c>
      <c r="K24" s="10">
        <v>87000</v>
      </c>
      <c r="L24" s="10">
        <v>0</v>
      </c>
      <c r="M24" s="10"/>
      <c r="N24" s="10"/>
      <c r="O24" s="10">
        <v>0</v>
      </c>
      <c r="P24" s="11"/>
      <c r="Q24" s="11"/>
      <c r="R24" s="13">
        <f t="shared" si="9"/>
        <v>116000</v>
      </c>
      <c r="S24" s="12">
        <f t="shared" si="7"/>
        <v>116000</v>
      </c>
      <c r="T24" s="10">
        <f t="shared" si="10"/>
        <v>29000</v>
      </c>
      <c r="U24" s="10">
        <f t="shared" si="11"/>
        <v>87000</v>
      </c>
      <c r="V24" s="10">
        <f t="shared" si="8"/>
        <v>0</v>
      </c>
      <c r="W24" s="10"/>
      <c r="X24" s="10"/>
      <c r="Y24" s="10">
        <f t="shared" si="12"/>
        <v>0</v>
      </c>
      <c r="Z24" s="11"/>
      <c r="AA24" s="11"/>
    </row>
    <row r="25" spans="1:27" ht="45">
      <c r="A25" s="5">
        <v>13</v>
      </c>
      <c r="B25" s="5" t="s">
        <v>37</v>
      </c>
      <c r="C25" s="3" t="s">
        <v>32</v>
      </c>
      <c r="D25" s="3" t="s">
        <v>9</v>
      </c>
      <c r="E25" s="3" t="s">
        <v>9</v>
      </c>
      <c r="F25" s="3" t="s">
        <v>22</v>
      </c>
      <c r="G25" s="3" t="s">
        <v>13</v>
      </c>
      <c r="H25" s="6" t="s">
        <v>42</v>
      </c>
      <c r="I25" s="12">
        <f t="shared" si="0"/>
        <v>64000</v>
      </c>
      <c r="J25" s="10">
        <v>16000</v>
      </c>
      <c r="K25" s="10">
        <v>48000</v>
      </c>
      <c r="L25" s="10">
        <v>0</v>
      </c>
      <c r="M25" s="10"/>
      <c r="N25" s="10"/>
      <c r="O25" s="10">
        <v>0</v>
      </c>
      <c r="P25" s="11"/>
      <c r="Q25" s="11"/>
      <c r="R25" s="13">
        <f t="shared" si="9"/>
        <v>64000</v>
      </c>
      <c r="S25" s="12">
        <f t="shared" si="7"/>
        <v>64000</v>
      </c>
      <c r="T25" s="10">
        <f t="shared" si="10"/>
        <v>16000</v>
      </c>
      <c r="U25" s="10">
        <f t="shared" si="11"/>
        <v>48000</v>
      </c>
      <c r="V25" s="10">
        <f t="shared" si="8"/>
        <v>0</v>
      </c>
      <c r="W25" s="10"/>
      <c r="X25" s="10"/>
      <c r="Y25" s="10">
        <f t="shared" si="12"/>
        <v>0</v>
      </c>
      <c r="Z25" s="11"/>
      <c r="AA25" s="11"/>
    </row>
    <row r="26" spans="1:27" ht="45">
      <c r="A26" s="5">
        <v>14</v>
      </c>
      <c r="B26" s="5" t="s">
        <v>38</v>
      </c>
      <c r="C26" s="3" t="s">
        <v>32</v>
      </c>
      <c r="D26" s="3" t="s">
        <v>9</v>
      </c>
      <c r="E26" s="3" t="s">
        <v>9</v>
      </c>
      <c r="F26" s="3" t="s">
        <v>22</v>
      </c>
      <c r="G26" s="3" t="s">
        <v>13</v>
      </c>
      <c r="H26" s="6" t="s">
        <v>43</v>
      </c>
      <c r="I26" s="12">
        <f t="shared" si="0"/>
        <v>160000</v>
      </c>
      <c r="J26" s="10">
        <v>40000</v>
      </c>
      <c r="K26" s="10">
        <v>120000</v>
      </c>
      <c r="L26" s="10">
        <v>0</v>
      </c>
      <c r="M26" s="10"/>
      <c r="N26" s="10"/>
      <c r="O26" s="10">
        <v>0</v>
      </c>
      <c r="P26" s="11"/>
      <c r="Q26" s="11"/>
      <c r="R26" s="13">
        <f t="shared" si="9"/>
        <v>160000</v>
      </c>
      <c r="S26" s="12">
        <f t="shared" si="7"/>
        <v>160000</v>
      </c>
      <c r="T26" s="10">
        <f t="shared" si="10"/>
        <v>40000</v>
      </c>
      <c r="U26" s="10">
        <f t="shared" si="11"/>
        <v>120000</v>
      </c>
      <c r="V26" s="10">
        <f t="shared" si="8"/>
        <v>0</v>
      </c>
      <c r="W26" s="10"/>
      <c r="X26" s="10"/>
      <c r="Y26" s="10">
        <f t="shared" si="12"/>
        <v>0</v>
      </c>
      <c r="Z26" s="11"/>
      <c r="AA26" s="11"/>
    </row>
    <row r="27" spans="1:27" ht="45">
      <c r="A27" s="5">
        <v>15</v>
      </c>
      <c r="B27" s="5" t="s">
        <v>39</v>
      </c>
      <c r="C27" s="3" t="s">
        <v>32</v>
      </c>
      <c r="D27" s="3" t="s">
        <v>9</v>
      </c>
      <c r="E27" s="3" t="s">
        <v>9</v>
      </c>
      <c r="F27" s="3" t="s">
        <v>22</v>
      </c>
      <c r="G27" s="3" t="s">
        <v>13</v>
      </c>
      <c r="H27" s="6" t="s">
        <v>43</v>
      </c>
      <c r="I27" s="12">
        <f t="shared" si="0"/>
        <v>160000</v>
      </c>
      <c r="J27" s="10">
        <v>40000</v>
      </c>
      <c r="K27" s="10">
        <v>120000</v>
      </c>
      <c r="L27" s="10">
        <v>0</v>
      </c>
      <c r="M27" s="10"/>
      <c r="N27" s="10"/>
      <c r="O27" s="10">
        <v>0</v>
      </c>
      <c r="P27" s="11"/>
      <c r="Q27" s="11"/>
      <c r="R27" s="13">
        <f t="shared" si="9"/>
        <v>160000</v>
      </c>
      <c r="S27" s="12">
        <f t="shared" si="7"/>
        <v>160000</v>
      </c>
      <c r="T27" s="10">
        <f t="shared" si="10"/>
        <v>40000</v>
      </c>
      <c r="U27" s="10">
        <f t="shared" si="11"/>
        <v>120000</v>
      </c>
      <c r="V27" s="10">
        <f t="shared" si="8"/>
        <v>0</v>
      </c>
      <c r="W27" s="10"/>
      <c r="X27" s="10"/>
      <c r="Y27" s="10">
        <f t="shared" si="12"/>
        <v>0</v>
      </c>
      <c r="Z27" s="11"/>
      <c r="AA27" s="11"/>
    </row>
    <row r="28" spans="1:27" ht="45">
      <c r="A28" s="5">
        <v>16</v>
      </c>
      <c r="B28" s="5" t="s">
        <v>40</v>
      </c>
      <c r="C28" s="3" t="s">
        <v>32</v>
      </c>
      <c r="D28" s="3" t="s">
        <v>9</v>
      </c>
      <c r="E28" s="3" t="s">
        <v>9</v>
      </c>
      <c r="F28" s="3" t="s">
        <v>22</v>
      </c>
      <c r="G28" s="3" t="s">
        <v>13</v>
      </c>
      <c r="H28" s="6" t="s">
        <v>44</v>
      </c>
      <c r="I28" s="12">
        <f t="shared" si="0"/>
        <v>176000</v>
      </c>
      <c r="J28" s="10">
        <v>44000</v>
      </c>
      <c r="K28" s="10">
        <v>132000</v>
      </c>
      <c r="L28" s="10">
        <v>0</v>
      </c>
      <c r="M28" s="10"/>
      <c r="N28" s="10"/>
      <c r="O28" s="10">
        <v>0</v>
      </c>
      <c r="P28" s="11"/>
      <c r="Q28" s="11"/>
      <c r="R28" s="13">
        <f t="shared" si="9"/>
        <v>176000</v>
      </c>
      <c r="S28" s="12">
        <f t="shared" si="7"/>
        <v>176000</v>
      </c>
      <c r="T28" s="10">
        <f t="shared" si="10"/>
        <v>44000</v>
      </c>
      <c r="U28" s="10">
        <f t="shared" si="11"/>
        <v>132000</v>
      </c>
      <c r="V28" s="10">
        <f t="shared" si="8"/>
        <v>0</v>
      </c>
      <c r="W28" s="10"/>
      <c r="X28" s="10"/>
      <c r="Y28" s="10">
        <f t="shared" si="12"/>
        <v>0</v>
      </c>
      <c r="Z28" s="11"/>
      <c r="AA28" s="11"/>
    </row>
    <row r="29" spans="1:27" ht="25.5" customHeight="1">
      <c r="A29" s="21" t="s">
        <v>6</v>
      </c>
      <c r="B29" s="21"/>
      <c r="C29" s="21"/>
      <c r="D29" s="21"/>
      <c r="E29" s="21"/>
      <c r="F29" s="21"/>
      <c r="G29" s="21"/>
      <c r="H29" s="14" t="s">
        <v>56</v>
      </c>
      <c r="I29" s="14">
        <f>SUM(I12:I28)</f>
        <v>1498500</v>
      </c>
      <c r="J29" s="14">
        <f aca="true" t="shared" si="13" ref="J29:AA29">SUM(J12:J28)</f>
        <v>470250</v>
      </c>
      <c r="K29" s="14">
        <f t="shared" si="13"/>
        <v>1028250</v>
      </c>
      <c r="L29" s="14">
        <f t="shared" si="13"/>
        <v>693000</v>
      </c>
      <c r="M29" s="14">
        <f t="shared" si="13"/>
        <v>173250</v>
      </c>
      <c r="N29" s="14">
        <f t="shared" si="13"/>
        <v>519750</v>
      </c>
      <c r="O29" s="14">
        <f t="shared" si="13"/>
        <v>1540000</v>
      </c>
      <c r="P29" s="14">
        <f t="shared" si="13"/>
        <v>385000</v>
      </c>
      <c r="Q29" s="14">
        <f t="shared" si="13"/>
        <v>1155000</v>
      </c>
      <c r="R29" s="14">
        <f t="shared" si="13"/>
        <v>3731500</v>
      </c>
      <c r="S29" s="14">
        <f t="shared" si="13"/>
        <v>1498500</v>
      </c>
      <c r="T29" s="14">
        <f t="shared" si="13"/>
        <v>470250</v>
      </c>
      <c r="U29" s="14">
        <f t="shared" si="13"/>
        <v>1028250</v>
      </c>
      <c r="V29" s="14">
        <f t="shared" si="13"/>
        <v>693000</v>
      </c>
      <c r="W29" s="14">
        <f t="shared" si="13"/>
        <v>173250</v>
      </c>
      <c r="X29" s="14">
        <f t="shared" si="13"/>
        <v>519750</v>
      </c>
      <c r="Y29" s="14">
        <f t="shared" si="13"/>
        <v>1540000</v>
      </c>
      <c r="Z29" s="14">
        <f t="shared" si="13"/>
        <v>385000</v>
      </c>
      <c r="AA29" s="14">
        <f t="shared" si="13"/>
        <v>1155000</v>
      </c>
    </row>
    <row r="31" spans="1:25" ht="15">
      <c r="A31" s="26" t="s"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5">
      <c r="A32" s="7"/>
      <c r="B32" s="8"/>
      <c r="C32" s="8"/>
      <c r="D32" s="7"/>
      <c r="E32" s="8"/>
      <c r="G32" s="8"/>
      <c r="H32" s="8"/>
      <c r="I32" s="8"/>
      <c r="J32" s="8"/>
      <c r="K32" s="8"/>
      <c r="L32" s="8"/>
      <c r="M32" s="8"/>
      <c r="N32" s="8"/>
      <c r="O32" s="8"/>
      <c r="R32" s="8"/>
      <c r="S32" s="8"/>
      <c r="T32" s="8"/>
      <c r="U32" s="8"/>
      <c r="V32" s="8"/>
      <c r="W32" s="8"/>
      <c r="X32" s="8"/>
      <c r="Y32" s="8"/>
    </row>
    <row r="34" spans="19:27" ht="15">
      <c r="S34" s="15"/>
      <c r="T34" s="15"/>
      <c r="U34" s="15"/>
      <c r="V34" s="15"/>
      <c r="W34" s="15"/>
      <c r="X34" s="15"/>
      <c r="Y34" s="15"/>
      <c r="Z34" s="15"/>
      <c r="AA34" s="15"/>
    </row>
    <row r="37" spans="1:25" ht="18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9" spans="8:25" ht="15">
      <c r="H39" s="7"/>
      <c r="I39" s="7"/>
      <c r="J39" s="7"/>
      <c r="K39" s="7"/>
      <c r="L39" s="7"/>
      <c r="M39" s="7"/>
      <c r="N39" s="7"/>
      <c r="O39" s="7"/>
      <c r="S39" s="7"/>
      <c r="T39" s="7"/>
      <c r="U39" s="7"/>
      <c r="V39" s="7"/>
      <c r="W39" s="7"/>
      <c r="X39" s="7"/>
      <c r="Y39" s="7"/>
    </row>
    <row r="40" spans="8:25" ht="15">
      <c r="H40" s="7"/>
      <c r="I40" s="7"/>
      <c r="J40" s="7"/>
      <c r="K40" s="7"/>
      <c r="L40" s="7"/>
      <c r="M40" s="7"/>
      <c r="N40" s="7"/>
      <c r="O40" s="7"/>
      <c r="S40" s="7"/>
      <c r="T40" s="7"/>
      <c r="U40" s="7"/>
      <c r="V40" s="7"/>
      <c r="W40" s="7"/>
      <c r="X40" s="7"/>
      <c r="Y40" s="7"/>
    </row>
    <row r="41" spans="8:25" ht="15">
      <c r="H41" s="7"/>
      <c r="I41" s="7"/>
      <c r="J41" s="7"/>
      <c r="K41" s="7"/>
      <c r="L41" s="7"/>
      <c r="M41" s="7"/>
      <c r="N41" s="7"/>
      <c r="O41" s="7"/>
      <c r="S41" s="7"/>
      <c r="T41" s="7"/>
      <c r="U41" s="7"/>
      <c r="V41" s="7"/>
      <c r="W41" s="7"/>
      <c r="X41" s="7"/>
      <c r="Y41" s="7"/>
    </row>
    <row r="42" spans="8:25" ht="15">
      <c r="H42" s="7"/>
      <c r="I42" s="7"/>
      <c r="J42" s="7"/>
      <c r="K42" s="7"/>
      <c r="L42" s="7"/>
      <c r="M42" s="7"/>
      <c r="N42" s="7"/>
      <c r="O42" s="7"/>
      <c r="S42" s="7"/>
      <c r="T42" s="7"/>
      <c r="U42" s="7"/>
      <c r="V42" s="7"/>
      <c r="W42" s="7"/>
      <c r="X42" s="7"/>
      <c r="Y42" s="7"/>
    </row>
  </sheetData>
  <sheetProtection/>
  <mergeCells count="26">
    <mergeCell ref="A37:Y37"/>
    <mergeCell ref="A29:G29"/>
    <mergeCell ref="A31:Y31"/>
    <mergeCell ref="F5:F10"/>
    <mergeCell ref="A13:A14"/>
    <mergeCell ref="B13:B14"/>
    <mergeCell ref="A2:Y2"/>
    <mergeCell ref="S5:AA8"/>
    <mergeCell ref="S9:U9"/>
    <mergeCell ref="A4:Y4"/>
    <mergeCell ref="V9:X9"/>
    <mergeCell ref="Y9:AA9"/>
    <mergeCell ref="I5:Q8"/>
    <mergeCell ref="I9:K9"/>
    <mergeCell ref="L9:N9"/>
    <mergeCell ref="O9:Q9"/>
    <mergeCell ref="A1:AA1"/>
    <mergeCell ref="A3:AA3"/>
    <mergeCell ref="R5:R10"/>
    <mergeCell ref="A5:A10"/>
    <mergeCell ref="B5:B10"/>
    <mergeCell ref="C5:C10"/>
    <mergeCell ref="D5:D10"/>
    <mergeCell ref="E5:E10"/>
    <mergeCell ref="G5:G10"/>
    <mergeCell ref="H5:H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2014-09-29T08:40:51Z</cp:lastPrinted>
  <dcterms:created xsi:type="dcterms:W3CDTF">1996-10-08T23:32:33Z</dcterms:created>
  <dcterms:modified xsi:type="dcterms:W3CDTF">2014-09-29T08:40:56Z</dcterms:modified>
  <cp:category/>
  <cp:version/>
  <cp:contentType/>
  <cp:contentStatus/>
</cp:coreProperties>
</file>