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'Лист3'!$4:$9</definedName>
    <definedName name="_xlnm.Print_Area" localSheetId="0">'Лист3'!$A$1:$O$29</definedName>
  </definedNames>
  <calcPr fullCalcOnLoad="1"/>
</workbook>
</file>

<file path=xl/sharedStrings.xml><?xml version="1.0" encoding="utf-8"?>
<sst xmlns="http://schemas.openxmlformats.org/spreadsheetml/2006/main" count="105" uniqueCount="36">
  <si>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</si>
  <si>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</si>
  <si>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</si>
  <si>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</si>
  <si>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</si>
  <si>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</si>
  <si>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</si>
  <si>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</si>
  <si>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</si>
  <si>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</si>
  <si>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</si>
  <si>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</si>
  <si>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</si>
  <si>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</si>
  <si>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</si>
  <si>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 xml:space="preserve">Газификация мкр. Наука </t>
  </si>
  <si>
    <t>Газификация с. Дзержинское (5-11 очередь)</t>
  </si>
  <si>
    <t>Газификация п. Кузовлево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</si>
  <si>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</si>
  <si>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</si>
  <si>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</si>
  <si>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</si>
  <si>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 xml:space="preserve">Газификация п. Просторный 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</si>
  <si>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</si>
  <si>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</si>
  <si>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>Замена СУГ (сжиженный газ) на природный г. Томска, Кировский район (район ул. Учебная - ул. Тимакова)</t>
  </si>
  <si>
    <t xml:space="preserve">Наружное газоснабжение улиц 4-ая Заречная и 5-ая Заречная в г. Томске </t>
  </si>
  <si>
    <t>Газоснабжение п. Аникино</t>
  </si>
  <si>
    <t>2015 г.</t>
  </si>
  <si>
    <t>Газоснабжение п. Апрель</t>
  </si>
  <si>
    <t>Проектно-изыскательские работы</t>
  </si>
  <si>
    <t>Газификация г. Томск, Кировский район р-н (район ограниченный: ул. Нахимова - ул. А. Беленца - пр. Ленина – береговая линия р. Томь)</t>
  </si>
  <si>
    <t>Газификация п. Штамово, п. Спутник</t>
  </si>
  <si>
    <t>Газификация п. Лоскутово</t>
  </si>
  <si>
    <t>Газоснабжение с. Дзержинское (3.4 очередь)</t>
  </si>
  <si>
    <t>Газоснабжение с. Тимирязевское (в том числе мкр. Юбилейный) муниципального образования "Город Томск"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</si>
</sst>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_(* #,##0.0_);_(* \(#,##0.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85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85" fontId="18" fillId="0" borderId="10" xfId="0" applyNumberFormat="1" applyFont="1" applyFill="1" applyBorder="1" applyAlignment="1">
      <alignment horizontal="center" vertical="center" wrapText="1"/>
    </xf>
    <xf numFmtId="185" fontId="18" fillId="0" borderId="12" xfId="0" applyNumberFormat="1" applyFont="1" applyFill="1" applyBorder="1" applyAlignment="1">
      <alignment horizontal="center" vertical="center" wrapText="1"/>
    </xf>
    <xf numFmtId="185" fontId="18" fillId="0" borderId="11" xfId="0" applyNumberFormat="1" applyFont="1" applyBorder="1" applyAlignment="1">
      <alignment horizontal="center" vertical="center" wrapText="1"/>
    </xf>
    <xf numFmtId="185" fontId="18" fillId="0" borderId="13" xfId="0" applyNumberFormat="1" applyFont="1" applyFill="1" applyBorder="1" applyAlignment="1">
      <alignment horizontal="center" vertical="center" wrapText="1"/>
    </xf>
    <xf numFmtId="188" fontId="18" fillId="0" borderId="11" xfId="58" applyNumberFormat="1" applyFont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185" fontId="18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85" fontId="18" fillId="0" borderId="11" xfId="58" applyNumberFormat="1" applyFont="1" applyBorder="1" applyAlignment="1">
      <alignment horizontal="center" vertical="center" wrapText="1"/>
    </xf>
    <xf numFmtId="185" fontId="18" fillId="0" borderId="12" xfId="58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20" fillId="0" borderId="15" xfId="0" applyFont="1" applyBorder="1" applyAlignment="1">
      <alignment horizontal="right" vertical="center" wrapText="1"/>
    </xf>
    <xf numFmtId="0" fontId="20" fillId="0" borderId="16" xfId="0" applyFont="1" applyBorder="1" applyAlignment="1">
      <alignment horizontal="right" vertical="center" wrapText="1"/>
    </xf>
    <xf numFmtId="0" fontId="20" fillId="0" borderId="17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85" fontId="18" fillId="0" borderId="11" xfId="0" applyNumberFormat="1" applyFont="1" applyBorder="1" applyAlignment="1">
      <alignment horizontal="center" vertical="center" wrapText="1"/>
    </xf>
    <xf numFmtId="185" fontId="18" fillId="0" borderId="12" xfId="0" applyNumberFormat="1" applyFont="1" applyBorder="1" applyAlignment="1">
      <alignment horizontal="center" vertical="center" wrapText="1"/>
    </xf>
    <xf numFmtId="185" fontId="18" fillId="0" borderId="11" xfId="0" applyNumberFormat="1" applyFont="1" applyFill="1" applyBorder="1" applyAlignment="1">
      <alignment horizontal="center" vertical="center" wrapText="1"/>
    </xf>
    <xf numFmtId="185" fontId="18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view="pageBreakPreview" zoomScale="65" zoomScaleNormal="75" zoomScaleSheetLayoutView="65" zoomScalePageLayoutView="0" workbookViewId="0" topLeftCell="A1">
      <selection activeCell="C13" sqref="C13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2" width="10.421875" style="1" customWidth="1"/>
    <col min="13" max="13" width="13.421875" style="1" customWidth="1"/>
    <col min="14" max="14" width="10.57421875" style="1" customWidth="1"/>
    <col min="15" max="15" width="10.421875" style="1" customWidth="1"/>
    <col min="16" max="16384" width="9.140625" style="1" customWidth="1"/>
  </cols>
  <sheetData>
    <row r="1" spans="1:12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5" ht="59.25" customHeight="1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2" ht="51" customHeight="1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5" ht="57.75" customHeight="1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12</v>
      </c>
      <c r="G4" s="15" t="s">
        <v>5</v>
      </c>
      <c r="H4" s="15" t="s">
        <v>7</v>
      </c>
      <c r="I4" s="16" t="s">
        <v>14</v>
      </c>
      <c r="J4" s="15" t="s">
        <v>20</v>
      </c>
      <c r="K4" s="15"/>
      <c r="L4" s="15"/>
      <c r="M4" s="15" t="s">
        <v>6</v>
      </c>
      <c r="N4" s="15"/>
      <c r="O4" s="15"/>
    </row>
    <row r="5" spans="1:15" ht="17.25" customHeight="1">
      <c r="A5" s="15"/>
      <c r="B5" s="15"/>
      <c r="C5" s="15"/>
      <c r="D5" s="15"/>
      <c r="E5" s="15"/>
      <c r="F5" s="15"/>
      <c r="G5" s="15"/>
      <c r="H5" s="15"/>
      <c r="I5" s="17"/>
      <c r="J5" s="15"/>
      <c r="K5" s="15"/>
      <c r="L5" s="15"/>
      <c r="M5" s="15"/>
      <c r="N5" s="15"/>
      <c r="O5" s="15"/>
    </row>
    <row r="6" spans="1:15" ht="16.5" customHeight="1">
      <c r="A6" s="15"/>
      <c r="B6" s="15"/>
      <c r="C6" s="15"/>
      <c r="D6" s="15"/>
      <c r="E6" s="15"/>
      <c r="F6" s="15"/>
      <c r="G6" s="15"/>
      <c r="H6" s="15"/>
      <c r="I6" s="17"/>
      <c r="J6" s="15"/>
      <c r="K6" s="15"/>
      <c r="L6" s="15"/>
      <c r="M6" s="15"/>
      <c r="N6" s="15"/>
      <c r="O6" s="15"/>
    </row>
    <row r="7" spans="1:15" ht="9.75" customHeight="1">
      <c r="A7" s="15"/>
      <c r="B7" s="15"/>
      <c r="C7" s="15"/>
      <c r="D7" s="15"/>
      <c r="E7" s="15"/>
      <c r="F7" s="15"/>
      <c r="G7" s="15"/>
      <c r="H7" s="15"/>
      <c r="I7" s="17"/>
      <c r="J7" s="15"/>
      <c r="K7" s="15"/>
      <c r="L7" s="15"/>
      <c r="M7" s="15"/>
      <c r="N7" s="15"/>
      <c r="O7" s="15"/>
    </row>
    <row r="8" spans="1:15" ht="29.25" customHeight="1">
      <c r="A8" s="15"/>
      <c r="B8" s="15"/>
      <c r="C8" s="15"/>
      <c r="D8" s="15"/>
      <c r="E8" s="15"/>
      <c r="F8" s="15"/>
      <c r="G8" s="15"/>
      <c r="H8" s="15"/>
      <c r="I8" s="18"/>
      <c r="J8" s="2" t="s">
        <v>10</v>
      </c>
      <c r="K8" s="2" t="s">
        <v>11</v>
      </c>
      <c r="L8" s="2" t="s">
        <v>23</v>
      </c>
      <c r="M8" s="2" t="s">
        <v>10</v>
      </c>
      <c r="N8" s="2" t="s">
        <v>11</v>
      </c>
      <c r="O8" s="2" t="s">
        <v>23</v>
      </c>
    </row>
    <row r="9" spans="1:15" ht="12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</row>
    <row r="10" spans="1:15" ht="66" customHeight="1">
      <c r="A10" s="26">
        <v>1</v>
      </c>
      <c r="B10" s="26" t="s">
        <v>16</v>
      </c>
      <c r="C10" s="3" t="s">
        <v>8</v>
      </c>
      <c r="D10" s="3" t="s">
        <v>9</v>
      </c>
      <c r="E10" s="3" t="s">
        <v>9</v>
      </c>
      <c r="F10" s="26">
        <v>25.88</v>
      </c>
      <c r="G10" s="26" t="s">
        <v>18</v>
      </c>
      <c r="H10" s="20">
        <v>69001.52</v>
      </c>
      <c r="I10" s="20">
        <f>J10+K10+L10+J11+K11+L11</f>
        <v>3865</v>
      </c>
      <c r="J10" s="6">
        <v>2856</v>
      </c>
      <c r="K10" s="6">
        <v>0</v>
      </c>
      <c r="L10" s="6">
        <v>0</v>
      </c>
      <c r="M10" s="6">
        <v>2856</v>
      </c>
      <c r="N10" s="6">
        <v>0</v>
      </c>
      <c r="O10" s="6">
        <v>0</v>
      </c>
    </row>
    <row r="11" spans="1:15" ht="66" customHeight="1">
      <c r="A11" s="27"/>
      <c r="B11" s="27"/>
      <c r="C11" s="3" t="s">
        <v>30</v>
      </c>
      <c r="D11" s="5" t="s">
        <v>9</v>
      </c>
      <c r="E11" s="5" t="s">
        <v>9</v>
      </c>
      <c r="F11" s="27"/>
      <c r="G11" s="27"/>
      <c r="H11" s="21"/>
      <c r="I11" s="21"/>
      <c r="J11" s="6">
        <v>1009</v>
      </c>
      <c r="K11" s="6">
        <v>0</v>
      </c>
      <c r="L11" s="6">
        <v>0</v>
      </c>
      <c r="M11" s="6">
        <v>1009</v>
      </c>
      <c r="N11" s="6">
        <v>0</v>
      </c>
      <c r="O11" s="6">
        <v>0</v>
      </c>
    </row>
    <row r="12" spans="1:15" ht="108.75" customHeight="1">
      <c r="A12" s="26">
        <v>2</v>
      </c>
      <c r="B12" s="26" t="s">
        <v>35</v>
      </c>
      <c r="C12" s="3" t="s">
        <v>8</v>
      </c>
      <c r="D12" s="3" t="s">
        <v>9</v>
      </c>
      <c r="E12" s="3" t="s">
        <v>9</v>
      </c>
      <c r="F12" s="26">
        <v>25.08</v>
      </c>
      <c r="G12" s="26" t="s">
        <v>18</v>
      </c>
      <c r="H12" s="30">
        <v>76907.95</v>
      </c>
      <c r="I12" s="30">
        <f>J12+K12+L12+J13+K13+L13</f>
        <v>64649.1</v>
      </c>
      <c r="J12" s="6">
        <f>61831.8+2005.1</f>
        <v>63836.9</v>
      </c>
      <c r="K12" s="6">
        <v>0</v>
      </c>
      <c r="L12" s="6">
        <v>0</v>
      </c>
      <c r="M12" s="6">
        <f>61831.8+2005.1</f>
        <v>63836.9</v>
      </c>
      <c r="N12" s="6">
        <v>0</v>
      </c>
      <c r="O12" s="6">
        <v>0</v>
      </c>
    </row>
    <row r="13" spans="1:15" ht="108.75" customHeight="1">
      <c r="A13" s="27"/>
      <c r="B13" s="27"/>
      <c r="C13" s="3" t="s">
        <v>30</v>
      </c>
      <c r="D13" s="5" t="s">
        <v>9</v>
      </c>
      <c r="E13" s="5" t="s">
        <v>9</v>
      </c>
      <c r="F13" s="27"/>
      <c r="G13" s="27"/>
      <c r="H13" s="31"/>
      <c r="I13" s="31"/>
      <c r="J13" s="7">
        <v>812.2</v>
      </c>
      <c r="K13" s="6">
        <v>0</v>
      </c>
      <c r="L13" s="6">
        <v>0</v>
      </c>
      <c r="M13" s="7">
        <v>812.2</v>
      </c>
      <c r="N13" s="6">
        <v>0</v>
      </c>
      <c r="O13" s="6">
        <v>0</v>
      </c>
    </row>
    <row r="14" spans="1:15" ht="51.75" customHeight="1">
      <c r="A14" s="5">
        <v>3</v>
      </c>
      <c r="B14" s="5" t="s">
        <v>17</v>
      </c>
      <c r="C14" s="3" t="s">
        <v>30</v>
      </c>
      <c r="D14" s="5" t="s">
        <v>9</v>
      </c>
      <c r="E14" s="5" t="s">
        <v>9</v>
      </c>
      <c r="F14" s="5">
        <v>12.77</v>
      </c>
      <c r="G14" s="5" t="s">
        <v>18</v>
      </c>
      <c r="H14" s="8">
        <v>35797.81</v>
      </c>
      <c r="I14" s="8">
        <f>J14+K14+L14</f>
        <v>444.3</v>
      </c>
      <c r="J14" s="9">
        <v>444.3</v>
      </c>
      <c r="K14" s="13">
        <v>0</v>
      </c>
      <c r="L14" s="13">
        <v>0</v>
      </c>
      <c r="M14" s="9">
        <v>444.3</v>
      </c>
      <c r="N14" s="13">
        <v>0</v>
      </c>
      <c r="O14" s="13">
        <v>0</v>
      </c>
    </row>
    <row r="15" spans="1:15" ht="56.25" customHeight="1">
      <c r="A15" s="26">
        <v>4</v>
      </c>
      <c r="B15" s="26" t="s">
        <v>22</v>
      </c>
      <c r="C15" s="3" t="s">
        <v>8</v>
      </c>
      <c r="D15" s="5" t="s">
        <v>9</v>
      </c>
      <c r="E15" s="5" t="s">
        <v>9</v>
      </c>
      <c r="F15" s="26">
        <v>9.18</v>
      </c>
      <c r="G15" s="26" t="s">
        <v>18</v>
      </c>
      <c r="H15" s="28">
        <v>27215.14</v>
      </c>
      <c r="I15" s="28">
        <f>J15+K15+L15+J16+K16+L16</f>
        <v>1354.5999999999979</v>
      </c>
      <c r="J15" s="13">
        <f>26008.6-24708.2</f>
        <v>1300.3999999999978</v>
      </c>
      <c r="K15" s="13">
        <v>0</v>
      </c>
      <c r="L15" s="13">
        <v>0</v>
      </c>
      <c r="M15" s="13">
        <f>26008.6-24708.2</f>
        <v>1300.3999999999978</v>
      </c>
      <c r="N15" s="13">
        <v>0</v>
      </c>
      <c r="O15" s="13">
        <v>0</v>
      </c>
    </row>
    <row r="16" spans="1:15" ht="56.25" customHeight="1">
      <c r="A16" s="27"/>
      <c r="B16" s="27"/>
      <c r="C16" s="3" t="s">
        <v>30</v>
      </c>
      <c r="D16" s="5" t="s">
        <v>9</v>
      </c>
      <c r="E16" s="5" t="s">
        <v>9</v>
      </c>
      <c r="F16" s="27"/>
      <c r="G16" s="27"/>
      <c r="H16" s="29"/>
      <c r="I16" s="29"/>
      <c r="J16" s="13">
        <v>54.2</v>
      </c>
      <c r="K16" s="13">
        <v>0</v>
      </c>
      <c r="L16" s="13">
        <v>0</v>
      </c>
      <c r="M16" s="13">
        <v>54.2</v>
      </c>
      <c r="N16" s="13">
        <v>0</v>
      </c>
      <c r="O16" s="13">
        <v>0</v>
      </c>
    </row>
    <row r="17" spans="1:15" ht="56.25" customHeight="1">
      <c r="A17" s="5">
        <v>5</v>
      </c>
      <c r="B17" s="5" t="s">
        <v>15</v>
      </c>
      <c r="C17" s="3" t="s">
        <v>8</v>
      </c>
      <c r="D17" s="5" t="s">
        <v>9</v>
      </c>
      <c r="E17" s="5" t="s">
        <v>9</v>
      </c>
      <c r="F17" s="5">
        <v>22.44</v>
      </c>
      <c r="G17" s="5" t="s">
        <v>18</v>
      </c>
      <c r="H17" s="8">
        <v>50552.25</v>
      </c>
      <c r="I17" s="8">
        <f>J17+L17+K17</f>
        <v>2151.8</v>
      </c>
      <c r="J17" s="13">
        <v>2151.8</v>
      </c>
      <c r="K17" s="13">
        <v>0</v>
      </c>
      <c r="L17" s="13">
        <v>0</v>
      </c>
      <c r="M17" s="13">
        <v>2151.8</v>
      </c>
      <c r="N17" s="13">
        <v>0</v>
      </c>
      <c r="O17" s="13">
        <v>0</v>
      </c>
    </row>
    <row r="18" spans="1:15" ht="81" customHeight="1">
      <c r="A18" s="26">
        <v>6</v>
      </c>
      <c r="B18" s="26" t="s">
        <v>24</v>
      </c>
      <c r="C18" s="3" t="s">
        <v>8</v>
      </c>
      <c r="D18" s="5" t="s">
        <v>9</v>
      </c>
      <c r="E18" s="5" t="s">
        <v>9</v>
      </c>
      <c r="F18" s="26">
        <v>4.47</v>
      </c>
      <c r="G18" s="26" t="s">
        <v>18</v>
      </c>
      <c r="H18" s="28">
        <v>36689.54</v>
      </c>
      <c r="I18" s="28">
        <f>J18+K18+L18+L19+K19+J19</f>
        <v>33665.7</v>
      </c>
      <c r="J18" s="6">
        <f>32450.3+1052.4</f>
        <v>33502.7</v>
      </c>
      <c r="K18" s="6">
        <v>0</v>
      </c>
      <c r="L18" s="6">
        <v>0</v>
      </c>
      <c r="M18" s="6">
        <f>32450.3+1052.4</f>
        <v>33502.7</v>
      </c>
      <c r="N18" s="6">
        <v>0</v>
      </c>
      <c r="O18" s="6">
        <v>0</v>
      </c>
    </row>
    <row r="19" spans="1:15" ht="81" customHeight="1">
      <c r="A19" s="27"/>
      <c r="B19" s="27"/>
      <c r="C19" s="3" t="s">
        <v>30</v>
      </c>
      <c r="D19" s="5" t="s">
        <v>9</v>
      </c>
      <c r="E19" s="5" t="s">
        <v>9</v>
      </c>
      <c r="F19" s="27"/>
      <c r="G19" s="27"/>
      <c r="H19" s="29"/>
      <c r="I19" s="29"/>
      <c r="J19" s="6">
        <v>163</v>
      </c>
      <c r="K19" s="6">
        <v>0</v>
      </c>
      <c r="L19" s="6">
        <v>0</v>
      </c>
      <c r="M19" s="6">
        <v>163</v>
      </c>
      <c r="N19" s="6">
        <v>0</v>
      </c>
      <c r="O19" s="6">
        <v>0</v>
      </c>
    </row>
    <row r="20" spans="1:15" ht="81" customHeight="1">
      <c r="A20" s="26">
        <v>7</v>
      </c>
      <c r="B20" s="26" t="s">
        <v>25</v>
      </c>
      <c r="C20" s="3" t="s">
        <v>8</v>
      </c>
      <c r="D20" s="5" t="s">
        <v>9</v>
      </c>
      <c r="E20" s="5" t="s">
        <v>9</v>
      </c>
      <c r="F20" s="26">
        <v>1.47</v>
      </c>
      <c r="G20" s="26" t="s">
        <v>18</v>
      </c>
      <c r="H20" s="28">
        <v>15483.8</v>
      </c>
      <c r="I20" s="28">
        <f>J20+K20+L20+L21+K21+J21</f>
        <v>13424.9</v>
      </c>
      <c r="J20" s="6">
        <f>12931.5+419.4</f>
        <v>13350.9</v>
      </c>
      <c r="K20" s="6">
        <v>0</v>
      </c>
      <c r="L20" s="6">
        <v>0</v>
      </c>
      <c r="M20" s="6">
        <f>12931.5+419.4</f>
        <v>13350.9</v>
      </c>
      <c r="N20" s="6">
        <v>0</v>
      </c>
      <c r="O20" s="6">
        <v>0</v>
      </c>
    </row>
    <row r="21" spans="1:15" ht="81" customHeight="1">
      <c r="A21" s="27"/>
      <c r="B21" s="27"/>
      <c r="C21" s="3" t="s">
        <v>30</v>
      </c>
      <c r="D21" s="5" t="s">
        <v>9</v>
      </c>
      <c r="E21" s="5" t="s">
        <v>9</v>
      </c>
      <c r="F21" s="27"/>
      <c r="G21" s="27"/>
      <c r="H21" s="29"/>
      <c r="I21" s="29"/>
      <c r="J21" s="6">
        <v>74</v>
      </c>
      <c r="K21" s="6">
        <v>0</v>
      </c>
      <c r="L21" s="6">
        <v>0</v>
      </c>
      <c r="M21" s="6">
        <v>74</v>
      </c>
      <c r="N21" s="6">
        <v>0</v>
      </c>
      <c r="O21" s="6">
        <v>0</v>
      </c>
    </row>
    <row r="22" spans="1:15" ht="81" customHeight="1">
      <c r="A22" s="5">
        <v>8</v>
      </c>
      <c r="B22" s="5" t="s">
        <v>26</v>
      </c>
      <c r="C22" s="3" t="s">
        <v>8</v>
      </c>
      <c r="D22" s="5" t="s">
        <v>9</v>
      </c>
      <c r="E22" s="5" t="s">
        <v>9</v>
      </c>
      <c r="F22" s="5">
        <v>1.38</v>
      </c>
      <c r="G22" s="5" t="s">
        <v>18</v>
      </c>
      <c r="H22" s="8">
        <v>3161.99</v>
      </c>
      <c r="I22" s="8">
        <f aca="true" t="shared" si="0" ref="I22:I28">J22+K22+L22</f>
        <v>2676.3</v>
      </c>
      <c r="J22" s="4">
        <f>2665.5+10.8</f>
        <v>2676.3</v>
      </c>
      <c r="K22" s="4">
        <v>0</v>
      </c>
      <c r="L22" s="4">
        <v>0</v>
      </c>
      <c r="M22" s="4">
        <f>2665.5+10.8</f>
        <v>2676.3</v>
      </c>
      <c r="N22" s="4">
        <v>0</v>
      </c>
      <c r="O22" s="4">
        <v>0</v>
      </c>
    </row>
    <row r="23" spans="1:15" ht="81" customHeight="1">
      <c r="A23" s="5">
        <v>9</v>
      </c>
      <c r="B23" s="5" t="s">
        <v>27</v>
      </c>
      <c r="C23" s="3" t="s">
        <v>8</v>
      </c>
      <c r="D23" s="5" t="s">
        <v>9</v>
      </c>
      <c r="E23" s="5" t="s">
        <v>9</v>
      </c>
      <c r="F23" s="5">
        <v>25.66</v>
      </c>
      <c r="G23" s="5" t="s">
        <v>28</v>
      </c>
      <c r="H23" s="8">
        <v>83777.5</v>
      </c>
      <c r="I23" s="8">
        <f t="shared" si="0"/>
        <v>6454.8</v>
      </c>
      <c r="J23" s="4">
        <f>2759.5+3695.3</f>
        <v>6454.8</v>
      </c>
      <c r="K23" s="4">
        <v>0</v>
      </c>
      <c r="L23" s="4">
        <v>0</v>
      </c>
      <c r="M23" s="4">
        <f>2759.5+3695.3</f>
        <v>6454.8</v>
      </c>
      <c r="N23" s="4">
        <v>0</v>
      </c>
      <c r="O23" s="4">
        <v>0</v>
      </c>
    </row>
    <row r="24" spans="1:15" ht="81" customHeight="1">
      <c r="A24" s="5">
        <v>10</v>
      </c>
      <c r="B24" s="5" t="s">
        <v>29</v>
      </c>
      <c r="C24" s="3" t="s">
        <v>8</v>
      </c>
      <c r="D24" s="5" t="s">
        <v>9</v>
      </c>
      <c r="E24" s="5" t="s">
        <v>9</v>
      </c>
      <c r="F24" s="5">
        <v>2.23</v>
      </c>
      <c r="G24" s="5" t="s">
        <v>28</v>
      </c>
      <c r="H24" s="8">
        <v>9713.36</v>
      </c>
      <c r="I24" s="8">
        <f t="shared" si="0"/>
        <v>404.8</v>
      </c>
      <c r="J24" s="4">
        <v>404.8</v>
      </c>
      <c r="K24" s="4">
        <v>0</v>
      </c>
      <c r="L24" s="4">
        <v>0</v>
      </c>
      <c r="M24" s="4">
        <v>404.8</v>
      </c>
      <c r="N24" s="4">
        <v>0</v>
      </c>
      <c r="O24" s="4">
        <v>0</v>
      </c>
    </row>
    <row r="25" spans="1:15" ht="81" customHeight="1">
      <c r="A25" s="5">
        <v>11</v>
      </c>
      <c r="B25" s="5" t="s">
        <v>34</v>
      </c>
      <c r="C25" s="3" t="s">
        <v>8</v>
      </c>
      <c r="D25" s="5" t="s">
        <v>9</v>
      </c>
      <c r="E25" s="5" t="s">
        <v>9</v>
      </c>
      <c r="F25" s="5">
        <v>12.94</v>
      </c>
      <c r="G25" s="5" t="s">
        <v>28</v>
      </c>
      <c r="H25" s="8">
        <v>69001.52</v>
      </c>
      <c r="I25" s="8">
        <f t="shared" si="0"/>
        <v>937.3</v>
      </c>
      <c r="J25" s="4">
        <v>937.3</v>
      </c>
      <c r="K25" s="4">
        <v>0</v>
      </c>
      <c r="L25" s="4">
        <v>0</v>
      </c>
      <c r="M25" s="4">
        <v>937.3</v>
      </c>
      <c r="N25" s="4">
        <v>0</v>
      </c>
      <c r="O25" s="4">
        <v>0</v>
      </c>
    </row>
    <row r="26" spans="1:15" ht="81" customHeight="1">
      <c r="A26" s="5">
        <v>12</v>
      </c>
      <c r="B26" s="5" t="s">
        <v>31</v>
      </c>
      <c r="C26" s="3" t="s">
        <v>30</v>
      </c>
      <c r="D26" s="5" t="s">
        <v>9</v>
      </c>
      <c r="E26" s="5" t="s">
        <v>9</v>
      </c>
      <c r="F26" s="10">
        <v>14044.7</v>
      </c>
      <c r="G26" s="5" t="s">
        <v>28</v>
      </c>
      <c r="H26" s="8">
        <v>50156.49</v>
      </c>
      <c r="I26" s="8">
        <f t="shared" si="0"/>
        <v>745.9</v>
      </c>
      <c r="J26" s="4">
        <v>745.9</v>
      </c>
      <c r="K26" s="4">
        <v>0</v>
      </c>
      <c r="L26" s="4">
        <v>0</v>
      </c>
      <c r="M26" s="4">
        <v>745.9</v>
      </c>
      <c r="N26" s="4">
        <v>0</v>
      </c>
      <c r="O26" s="4">
        <v>0</v>
      </c>
    </row>
    <row r="27" spans="1:15" ht="81" customHeight="1">
      <c r="A27" s="5">
        <v>13</v>
      </c>
      <c r="B27" s="5" t="s">
        <v>32</v>
      </c>
      <c r="C27" s="3" t="s">
        <v>30</v>
      </c>
      <c r="D27" s="5" t="s">
        <v>9</v>
      </c>
      <c r="E27" s="5" t="s">
        <v>9</v>
      </c>
      <c r="F27" s="5">
        <v>10.9</v>
      </c>
      <c r="G27" s="5" t="s">
        <v>28</v>
      </c>
      <c r="H27" s="8">
        <v>30222.86</v>
      </c>
      <c r="I27" s="8">
        <f t="shared" si="0"/>
        <v>100</v>
      </c>
      <c r="J27" s="4">
        <v>100</v>
      </c>
      <c r="K27" s="4">
        <v>0</v>
      </c>
      <c r="L27" s="4">
        <v>0</v>
      </c>
      <c r="M27" s="4">
        <v>100</v>
      </c>
      <c r="N27" s="4">
        <v>0</v>
      </c>
      <c r="O27" s="4">
        <v>0</v>
      </c>
    </row>
    <row r="28" spans="1:15" ht="81" customHeight="1">
      <c r="A28" s="5">
        <v>14</v>
      </c>
      <c r="B28" s="5" t="s">
        <v>33</v>
      </c>
      <c r="C28" s="3" t="s">
        <v>30</v>
      </c>
      <c r="D28" s="5" t="s">
        <v>9</v>
      </c>
      <c r="E28" s="5" t="s">
        <v>9</v>
      </c>
      <c r="F28" s="5">
        <v>11.58</v>
      </c>
      <c r="G28" s="5" t="s">
        <v>28</v>
      </c>
      <c r="H28" s="8">
        <v>59250.73</v>
      </c>
      <c r="I28" s="8">
        <f t="shared" si="0"/>
        <v>2166</v>
      </c>
      <c r="J28" s="4">
        <v>2166</v>
      </c>
      <c r="K28" s="4">
        <v>0</v>
      </c>
      <c r="L28" s="4">
        <v>0</v>
      </c>
      <c r="M28" s="4">
        <v>2166</v>
      </c>
      <c r="N28" s="4">
        <v>0</v>
      </c>
      <c r="O28" s="4">
        <v>0</v>
      </c>
    </row>
    <row r="29" spans="1:15" ht="17.25" customHeight="1">
      <c r="A29" s="23" t="s">
        <v>13</v>
      </c>
      <c r="B29" s="24"/>
      <c r="C29" s="24"/>
      <c r="D29" s="24"/>
      <c r="E29" s="24"/>
      <c r="F29" s="24"/>
      <c r="G29" s="25"/>
      <c r="H29" s="11">
        <f>SUM(H10:H20)</f>
        <v>311648.00999999995</v>
      </c>
      <c r="I29" s="11">
        <f aca="true" t="shared" si="1" ref="I29:O29">SUM(I10:I28)</f>
        <v>133040.5</v>
      </c>
      <c r="J29" s="11">
        <f t="shared" si="1"/>
        <v>133040.5</v>
      </c>
      <c r="K29" s="11">
        <f t="shared" si="1"/>
        <v>0</v>
      </c>
      <c r="L29" s="11">
        <f t="shared" si="1"/>
        <v>0</v>
      </c>
      <c r="M29" s="11">
        <f t="shared" si="1"/>
        <v>133040.5</v>
      </c>
      <c r="N29" s="11">
        <f t="shared" si="1"/>
        <v>0</v>
      </c>
      <c r="O29" s="11">
        <f t="shared" si="1"/>
        <v>0</v>
      </c>
    </row>
    <row r="33" spans="1:12" ht="18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5" spans="8:15" ht="15">
      <c r="H35" s="12"/>
      <c r="I35" s="12"/>
      <c r="J35" s="12"/>
      <c r="K35" s="12"/>
      <c r="L35" s="12"/>
      <c r="M35" s="12"/>
      <c r="N35" s="12"/>
      <c r="O35" s="12"/>
    </row>
    <row r="36" spans="8:15" ht="15">
      <c r="H36" s="12"/>
      <c r="I36" s="12"/>
      <c r="J36" s="12"/>
      <c r="K36" s="12"/>
      <c r="L36" s="12"/>
      <c r="M36" s="12"/>
      <c r="N36" s="12"/>
      <c r="O36" s="12"/>
    </row>
    <row r="37" spans="8:15" ht="15">
      <c r="H37" s="12"/>
      <c r="I37" s="12"/>
      <c r="J37" s="12"/>
      <c r="K37" s="12"/>
      <c r="L37" s="12"/>
      <c r="M37" s="12"/>
      <c r="N37" s="12"/>
      <c r="O37" s="12"/>
    </row>
    <row r="38" spans="8:15" ht="15">
      <c r="H38" s="12"/>
      <c r="I38" s="12"/>
      <c r="J38" s="12"/>
      <c r="K38" s="12"/>
      <c r="L38" s="12"/>
      <c r="M38" s="12"/>
      <c r="N38" s="12"/>
      <c r="O38" s="12"/>
    </row>
  </sheetData>
  <sheetProtection/>
  <mergeCells count="46">
    <mergeCell ref="H12:H13"/>
    <mergeCell ref="I12:I13"/>
    <mergeCell ref="A12:A13"/>
    <mergeCell ref="B12:B13"/>
    <mergeCell ref="F12:F13"/>
    <mergeCell ref="G12:G13"/>
    <mergeCell ref="I18:I19"/>
    <mergeCell ref="I15:I16"/>
    <mergeCell ref="H20:H21"/>
    <mergeCell ref="I20:I21"/>
    <mergeCell ref="G20:G21"/>
    <mergeCell ref="H18:H19"/>
    <mergeCell ref="A20:A21"/>
    <mergeCell ref="B20:B21"/>
    <mergeCell ref="F20:F21"/>
    <mergeCell ref="G15:G16"/>
    <mergeCell ref="F15:F16"/>
    <mergeCell ref="H15:H16"/>
    <mergeCell ref="A18:A19"/>
    <mergeCell ref="B18:B19"/>
    <mergeCell ref="F18:F19"/>
    <mergeCell ref="G18:G19"/>
    <mergeCell ref="I10:I11"/>
    <mergeCell ref="A33:L33"/>
    <mergeCell ref="A29:G29"/>
    <mergeCell ref="A15:A16"/>
    <mergeCell ref="B15:B16"/>
    <mergeCell ref="A10:A11"/>
    <mergeCell ref="B10:B11"/>
    <mergeCell ref="F10:F11"/>
    <mergeCell ref="H10:H11"/>
    <mergeCell ref="G10:G11"/>
    <mergeCell ref="J4:L7"/>
    <mergeCell ref="A4:A8"/>
    <mergeCell ref="F4:F8"/>
    <mergeCell ref="D4:D8"/>
    <mergeCell ref="A1:L1"/>
    <mergeCell ref="H4:H8"/>
    <mergeCell ref="I4:I8"/>
    <mergeCell ref="A3:L3"/>
    <mergeCell ref="C4:C8"/>
    <mergeCell ref="B4:B8"/>
    <mergeCell ref="A2:O2"/>
    <mergeCell ref="M4:O7"/>
    <mergeCell ref="E4:E8"/>
    <mergeCell ref="G4:G8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5" r:id="rId1"/>
  <rowBreaks count="1" manualBreakCount="1">
    <brk id="1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2015-06-08T06:27:57Z</cp:lastPrinted>
  <dcterms:created xsi:type="dcterms:W3CDTF">1996-10-08T23:32:33Z</dcterms:created>
  <dcterms:modified xsi:type="dcterms:W3CDTF">2015-12-19T09:41:44Z</dcterms:modified>
  <cp:category/>
  <cp:version/>
  <cp:contentType/>
  <cp:contentStatus/>
</cp:coreProperties>
</file>