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'Лист3'!$7:$11</definedName>
    <definedName name="_xlnm.Print_Area" localSheetId="2">'Лист3'!$A$1:$O$21</definedName>
  </definedNames>
  <calcPr fullCalcOnLoad="1"/>
</workbook>
</file>

<file path=xl/sharedStrings.xml><?xml version="1.0" encoding="utf-8"?>
<sst xmlns="http://schemas.openxmlformats.org/spreadsheetml/2006/main" count="78" uniqueCount="43">
  <si>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</si>
  <si>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</si>
  <si>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</si>
  <si>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</si>
  <si>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</si>
  <si>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</si>
  <si>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</si>
  <si>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</si>
  <si>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</si>
  <si>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</si>
  <si>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</si>
  <si>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</si>
  <si>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</si>
  <si>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</si>
  <si>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</si>
  <si>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</si>
  <si>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</si>
  <si>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</si>
  <si>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</si>
  <si>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</si>
  <si>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</si>
  <si>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</si>
  <si>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</si>
  <si>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</si>
  <si>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</si>
  <si>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</si>
  <si>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</si>
  <si>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</si>
  <si>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</si>
  <si>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</si>
  <si>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</si>
  <si>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</si>
  <si>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</si>
  <si>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</si>
  <si>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</si>
  <si>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Защита территорий в г. Томске на правом берегу р. Томи от коммунального моста до устья р.Ушайки от негативного воздействия вод</t>
  </si>
  <si>
    <t>-</t>
  </si>
  <si>
    <t>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</si>
  <si>
    <t>ПИР</t>
  </si>
  <si>
    <t xml:space="preserve">Софинансирование по объекту "Аварийные противооползневые мероприятия на правом берегу реки Томи в г. Томске" </t>
  </si>
  <si>
    <t>СМР</t>
  </si>
  <si>
    <t>2017 г.</t>
  </si>
  <si>
    <t>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</si>
</sst>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5" fontId="1" fillId="0" borderId="17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9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Fill="1" applyBorder="1" applyAlignment="1">
      <alignment horizontal="center" vertical="center" wrapText="1"/>
    </xf>
    <xf numFmtId="185" fontId="1" fillId="0" borderId="20" xfId="0" applyNumberFormat="1" applyFont="1" applyFill="1" applyBorder="1" applyAlignment="1">
      <alignment horizontal="center" vertical="center" wrapText="1"/>
    </xf>
    <xf numFmtId="185" fontId="1" fillId="0" borderId="21" xfId="0" applyNumberFormat="1" applyFont="1" applyFill="1" applyBorder="1" applyAlignment="1">
      <alignment horizontal="center" vertical="center" wrapText="1"/>
    </xf>
    <xf numFmtId="185" fontId="1" fillId="0" borderId="22" xfId="0" applyNumberFormat="1" applyFont="1" applyFill="1" applyBorder="1" applyAlignment="1">
      <alignment horizontal="center" vertical="center" wrapText="1"/>
    </xf>
    <xf numFmtId="185" fontId="1" fillId="0" borderId="23" xfId="0" applyNumberFormat="1" applyFont="1" applyFill="1" applyBorder="1" applyAlignment="1">
      <alignment horizontal="center" vertical="center" wrapText="1"/>
    </xf>
    <xf numFmtId="185" fontId="2" fillId="0" borderId="24" xfId="0" applyNumberFormat="1" applyFont="1" applyFill="1" applyBorder="1" applyAlignment="1">
      <alignment horizontal="center" vertical="center" wrapText="1"/>
    </xf>
    <xf numFmtId="185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60" zoomScaleNormal="60" zoomScalePageLayoutView="0" workbookViewId="0" topLeftCell="A9">
      <selection activeCell="G20" sqref="G12:G20"/>
    </sheetView>
  </sheetViews>
  <sheetFormatPr defaultColWidth="9.140625" defaultRowHeight="12.75"/>
  <cols>
    <col min="1" max="1" width="4.57421875" style="10" customWidth="1"/>
    <col min="2" max="2" width="39.8515625" style="10" customWidth="1"/>
    <col min="3" max="3" width="19.28125" style="10" customWidth="1"/>
    <col min="4" max="4" width="16.28125" style="10" customWidth="1"/>
    <col min="5" max="5" width="16.00390625" style="10" customWidth="1"/>
    <col min="6" max="6" width="18.7109375" style="10" customWidth="1"/>
    <col min="7" max="7" width="16.57421875" style="10" customWidth="1"/>
    <col min="8" max="8" width="20.00390625" style="10" customWidth="1"/>
    <col min="9" max="9" width="56.28125" style="2" customWidth="1"/>
    <col min="10" max="10" width="14.8515625" style="2" customWidth="1"/>
    <col min="11" max="11" width="19.00390625" style="2" customWidth="1"/>
    <col min="12" max="12" width="14.8515625" style="2" customWidth="1"/>
    <col min="13" max="13" width="13.421875" style="10" customWidth="1"/>
    <col min="14" max="14" width="14.140625" style="10" customWidth="1"/>
    <col min="15" max="15" width="14.8515625" style="10" customWidth="1"/>
    <col min="16" max="16384" width="9.140625" style="10" customWidth="1"/>
  </cols>
  <sheetData>
    <row r="1" spans="1:15" ht="21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6.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8.2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.7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57.75" customHeight="1">
      <c r="A7" s="36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9</v>
      </c>
      <c r="G7" s="34" t="s">
        <v>5</v>
      </c>
      <c r="H7" s="40" t="s">
        <v>8</v>
      </c>
      <c r="I7" s="42" t="s">
        <v>25</v>
      </c>
      <c r="J7" s="36" t="s">
        <v>26</v>
      </c>
      <c r="K7" s="34"/>
      <c r="L7" s="37"/>
      <c r="M7" s="36" t="s">
        <v>7</v>
      </c>
      <c r="N7" s="34"/>
      <c r="O7" s="37"/>
    </row>
    <row r="8" spans="1:15" ht="17.25" customHeight="1">
      <c r="A8" s="38"/>
      <c r="B8" s="35"/>
      <c r="C8" s="35"/>
      <c r="D8" s="35"/>
      <c r="E8" s="35"/>
      <c r="F8" s="35"/>
      <c r="G8" s="35"/>
      <c r="H8" s="41"/>
      <c r="I8" s="43"/>
      <c r="J8" s="38"/>
      <c r="K8" s="35"/>
      <c r="L8" s="39"/>
      <c r="M8" s="38"/>
      <c r="N8" s="35"/>
      <c r="O8" s="39"/>
    </row>
    <row r="9" spans="1:15" ht="16.5" customHeight="1">
      <c r="A9" s="38"/>
      <c r="B9" s="35"/>
      <c r="C9" s="35"/>
      <c r="D9" s="35"/>
      <c r="E9" s="35"/>
      <c r="F9" s="35"/>
      <c r="G9" s="35"/>
      <c r="H9" s="41"/>
      <c r="I9" s="43"/>
      <c r="J9" s="38"/>
      <c r="K9" s="35"/>
      <c r="L9" s="39"/>
      <c r="M9" s="38"/>
      <c r="N9" s="35"/>
      <c r="O9" s="39"/>
    </row>
    <row r="10" spans="1:15" ht="56.25" customHeight="1">
      <c r="A10" s="38"/>
      <c r="B10" s="35"/>
      <c r="C10" s="35"/>
      <c r="D10" s="35"/>
      <c r="E10" s="35"/>
      <c r="F10" s="35"/>
      <c r="G10" s="35"/>
      <c r="H10" s="41"/>
      <c r="I10" s="44"/>
      <c r="J10" s="7" t="s">
        <v>11</v>
      </c>
      <c r="K10" s="8" t="s">
        <v>12</v>
      </c>
      <c r="L10" s="9" t="s">
        <v>20</v>
      </c>
      <c r="M10" s="7" t="s">
        <v>11</v>
      </c>
      <c r="N10" s="8" t="s">
        <v>12</v>
      </c>
      <c r="O10" s="9" t="s">
        <v>20</v>
      </c>
    </row>
    <row r="11" spans="1:15" ht="18.7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1">
        <v>8</v>
      </c>
      <c r="I11" s="6" t="s">
        <v>16</v>
      </c>
      <c r="J11" s="4" t="s">
        <v>17</v>
      </c>
      <c r="K11" s="3" t="s">
        <v>19</v>
      </c>
      <c r="L11" s="5" t="s">
        <v>18</v>
      </c>
      <c r="M11" s="7">
        <v>13</v>
      </c>
      <c r="N11" s="8">
        <v>14</v>
      </c>
      <c r="O11" s="9">
        <v>15</v>
      </c>
    </row>
    <row r="12" spans="1:15" ht="66" customHeight="1">
      <c r="A12" s="12">
        <v>1</v>
      </c>
      <c r="B12" s="13" t="s">
        <v>21</v>
      </c>
      <c r="C12" s="14" t="s">
        <v>15</v>
      </c>
      <c r="D12" s="15" t="s">
        <v>10</v>
      </c>
      <c r="E12" s="15" t="s">
        <v>10</v>
      </c>
      <c r="F12" s="16" t="s">
        <v>24</v>
      </c>
      <c r="G12" s="16" t="s">
        <v>41</v>
      </c>
      <c r="H12" s="19">
        <v>59422</v>
      </c>
      <c r="I12" s="20">
        <f aca="true" t="shared" si="0" ref="I12:I20">J12+K12+L12</f>
        <v>14856</v>
      </c>
      <c r="J12" s="21">
        <v>0</v>
      </c>
      <c r="K12" s="22">
        <v>7261</v>
      </c>
      <c r="L12" s="23">
        <v>7595</v>
      </c>
      <c r="M12" s="24">
        <v>0</v>
      </c>
      <c r="N12" s="22">
        <v>7261</v>
      </c>
      <c r="O12" s="23">
        <v>7595</v>
      </c>
    </row>
    <row r="13" spans="1:15" ht="52.5" customHeight="1">
      <c r="A13" s="12">
        <v>2</v>
      </c>
      <c r="B13" s="14" t="s">
        <v>22</v>
      </c>
      <c r="C13" s="14" t="s">
        <v>27</v>
      </c>
      <c r="D13" s="15" t="s">
        <v>10</v>
      </c>
      <c r="E13" s="15" t="s">
        <v>10</v>
      </c>
      <c r="F13" s="17" t="s">
        <v>13</v>
      </c>
      <c r="G13" s="16" t="s">
        <v>42</v>
      </c>
      <c r="H13" s="25">
        <v>1633.5</v>
      </c>
      <c r="I13" s="20">
        <f t="shared" si="0"/>
        <v>1633.5</v>
      </c>
      <c r="J13" s="21">
        <f>818.7+814.8</f>
        <v>1633.5</v>
      </c>
      <c r="K13" s="22">
        <v>0</v>
      </c>
      <c r="L13" s="23">
        <v>0</v>
      </c>
      <c r="M13" s="24">
        <f>818.7+814.8</f>
        <v>1633.5</v>
      </c>
      <c r="N13" s="26">
        <v>0</v>
      </c>
      <c r="O13" s="27">
        <v>0</v>
      </c>
    </row>
    <row r="14" spans="1:15" ht="78" customHeight="1">
      <c r="A14" s="12">
        <v>3</v>
      </c>
      <c r="B14" s="13" t="s">
        <v>23</v>
      </c>
      <c r="C14" s="14" t="s">
        <v>27</v>
      </c>
      <c r="D14" s="15" t="s">
        <v>10</v>
      </c>
      <c r="E14" s="15" t="s">
        <v>10</v>
      </c>
      <c r="F14" s="17" t="s">
        <v>13</v>
      </c>
      <c r="G14" s="16" t="s">
        <v>41</v>
      </c>
      <c r="H14" s="19">
        <v>320.4</v>
      </c>
      <c r="I14" s="20">
        <f t="shared" si="0"/>
        <v>320.4</v>
      </c>
      <c r="J14" s="21">
        <v>320.4</v>
      </c>
      <c r="K14" s="22">
        <v>0</v>
      </c>
      <c r="L14" s="23">
        <v>0</v>
      </c>
      <c r="M14" s="24">
        <v>320.4</v>
      </c>
      <c r="N14" s="22">
        <v>0</v>
      </c>
      <c r="O14" s="23">
        <v>0</v>
      </c>
    </row>
    <row r="15" spans="1:15" ht="78.75" customHeight="1">
      <c r="A15" s="12">
        <v>4</v>
      </c>
      <c r="B15" s="13" t="s">
        <v>31</v>
      </c>
      <c r="C15" s="14" t="s">
        <v>15</v>
      </c>
      <c r="D15" s="15" t="s">
        <v>10</v>
      </c>
      <c r="E15" s="15" t="s">
        <v>10</v>
      </c>
      <c r="F15" s="16"/>
      <c r="G15" s="16" t="s">
        <v>32</v>
      </c>
      <c r="H15" s="19">
        <v>3544532</v>
      </c>
      <c r="I15" s="20">
        <f t="shared" si="0"/>
        <v>52640</v>
      </c>
      <c r="J15" s="21">
        <v>0</v>
      </c>
      <c r="K15" s="22">
        <f>50326-50326</f>
        <v>0</v>
      </c>
      <c r="L15" s="23">
        <f>52640</f>
        <v>52640</v>
      </c>
      <c r="M15" s="28">
        <v>0</v>
      </c>
      <c r="N15" s="22">
        <f>50326-50326</f>
        <v>0</v>
      </c>
      <c r="O15" s="23">
        <f>52640</f>
        <v>52640</v>
      </c>
    </row>
    <row r="16" spans="1:15" ht="132" customHeight="1">
      <c r="A16" s="12">
        <v>5</v>
      </c>
      <c r="B16" s="13" t="s">
        <v>33</v>
      </c>
      <c r="C16" s="14" t="s">
        <v>27</v>
      </c>
      <c r="D16" s="15" t="s">
        <v>10</v>
      </c>
      <c r="E16" s="15" t="s">
        <v>10</v>
      </c>
      <c r="F16" s="17" t="s">
        <v>13</v>
      </c>
      <c r="G16" s="16" t="s">
        <v>42</v>
      </c>
      <c r="H16" s="19">
        <v>27741.1</v>
      </c>
      <c r="I16" s="20">
        <f t="shared" si="0"/>
        <v>27741.1</v>
      </c>
      <c r="J16" s="21">
        <f>27741.1</f>
        <v>27741.1</v>
      </c>
      <c r="K16" s="22">
        <v>0</v>
      </c>
      <c r="L16" s="23">
        <v>0</v>
      </c>
      <c r="M16" s="28">
        <v>27741.1</v>
      </c>
      <c r="N16" s="22">
        <v>0</v>
      </c>
      <c r="O16" s="23">
        <v>0</v>
      </c>
    </row>
    <row r="17" spans="1:15" ht="165">
      <c r="A17" s="12">
        <v>6</v>
      </c>
      <c r="B17" s="13" t="s">
        <v>34</v>
      </c>
      <c r="C17" s="14" t="s">
        <v>27</v>
      </c>
      <c r="D17" s="15" t="s">
        <v>10</v>
      </c>
      <c r="E17" s="15" t="s">
        <v>10</v>
      </c>
      <c r="F17" s="17" t="s">
        <v>13</v>
      </c>
      <c r="G17" s="16" t="s">
        <v>14</v>
      </c>
      <c r="H17" s="19">
        <v>1403.6</v>
      </c>
      <c r="I17" s="20">
        <f t="shared" si="0"/>
        <v>1403.6</v>
      </c>
      <c r="J17" s="21">
        <v>1403.6</v>
      </c>
      <c r="K17" s="22">
        <v>0</v>
      </c>
      <c r="L17" s="23">
        <v>0</v>
      </c>
      <c r="M17" s="28">
        <v>1403.6</v>
      </c>
      <c r="N17" s="22">
        <v>0</v>
      </c>
      <c r="O17" s="23">
        <v>0</v>
      </c>
    </row>
    <row r="18" spans="1:15" ht="75">
      <c r="A18" s="12">
        <v>7</v>
      </c>
      <c r="B18" s="13" t="s">
        <v>35</v>
      </c>
      <c r="C18" s="14" t="s">
        <v>27</v>
      </c>
      <c r="D18" s="15" t="s">
        <v>10</v>
      </c>
      <c r="E18" s="15" t="s">
        <v>10</v>
      </c>
      <c r="F18" s="17" t="s">
        <v>36</v>
      </c>
      <c r="G18" s="16" t="s">
        <v>42</v>
      </c>
      <c r="H18" s="19">
        <v>150001</v>
      </c>
      <c r="I18" s="20">
        <f t="shared" si="0"/>
        <v>1</v>
      </c>
      <c r="J18" s="29">
        <v>1</v>
      </c>
      <c r="K18" s="26">
        <v>0</v>
      </c>
      <c r="L18" s="30">
        <v>0</v>
      </c>
      <c r="M18" s="29">
        <v>1</v>
      </c>
      <c r="N18" s="26">
        <v>0</v>
      </c>
      <c r="O18" s="30">
        <v>0</v>
      </c>
    </row>
    <row r="19" spans="1:15" ht="105">
      <c r="A19" s="12">
        <v>8</v>
      </c>
      <c r="B19" s="13" t="s">
        <v>37</v>
      </c>
      <c r="C19" s="14" t="s">
        <v>38</v>
      </c>
      <c r="D19" s="15" t="s">
        <v>10</v>
      </c>
      <c r="E19" s="15" t="s">
        <v>10</v>
      </c>
      <c r="F19" s="17" t="s">
        <v>13</v>
      </c>
      <c r="G19" s="16" t="s">
        <v>42</v>
      </c>
      <c r="H19" s="19">
        <v>15061.8</v>
      </c>
      <c r="I19" s="20">
        <f t="shared" si="0"/>
        <v>15061.8</v>
      </c>
      <c r="J19" s="29">
        <v>15061.8</v>
      </c>
      <c r="K19" s="26">
        <v>0</v>
      </c>
      <c r="L19" s="30">
        <v>0</v>
      </c>
      <c r="M19" s="29">
        <v>15061.8</v>
      </c>
      <c r="N19" s="26">
        <v>0</v>
      </c>
      <c r="O19" s="30">
        <v>0</v>
      </c>
    </row>
    <row r="20" spans="1:15" ht="60">
      <c r="A20" s="18">
        <v>9</v>
      </c>
      <c r="B20" s="14" t="s">
        <v>39</v>
      </c>
      <c r="C20" s="14" t="s">
        <v>40</v>
      </c>
      <c r="D20" s="15" t="s">
        <v>10</v>
      </c>
      <c r="E20" s="15" t="s">
        <v>10</v>
      </c>
      <c r="F20" s="17" t="s">
        <v>13</v>
      </c>
      <c r="G20" s="16" t="s">
        <v>42</v>
      </c>
      <c r="H20" s="25">
        <v>326954.11</v>
      </c>
      <c r="I20" s="20">
        <f t="shared" si="0"/>
        <v>154919.7</v>
      </c>
      <c r="J20" s="21">
        <v>154919.7</v>
      </c>
      <c r="K20" s="22">
        <v>0</v>
      </c>
      <c r="L20" s="23">
        <v>0</v>
      </c>
      <c r="M20" s="24">
        <v>154919.7</v>
      </c>
      <c r="N20" s="26">
        <v>0</v>
      </c>
      <c r="O20" s="27">
        <v>0</v>
      </c>
    </row>
    <row r="21" spans="1:15" ht="25.5" customHeight="1" thickBot="1">
      <c r="A21" s="45" t="s">
        <v>6</v>
      </c>
      <c r="B21" s="46"/>
      <c r="C21" s="46"/>
      <c r="D21" s="46"/>
      <c r="E21" s="46"/>
      <c r="F21" s="46"/>
      <c r="G21" s="46"/>
      <c r="H21" s="31">
        <f>SUM(H12:H19)</f>
        <v>3800115.4</v>
      </c>
      <c r="I21" s="32">
        <f>SUM(I12:I20)</f>
        <v>268577.10000000003</v>
      </c>
      <c r="J21" s="32">
        <f aca="true" t="shared" si="1" ref="J21:O21">SUM(J12:J20)</f>
        <v>201081.1</v>
      </c>
      <c r="K21" s="32">
        <f t="shared" si="1"/>
        <v>7261</v>
      </c>
      <c r="L21" s="32">
        <f t="shared" si="1"/>
        <v>60235</v>
      </c>
      <c r="M21" s="32">
        <f t="shared" si="1"/>
        <v>201081.1</v>
      </c>
      <c r="N21" s="32">
        <f t="shared" si="1"/>
        <v>7261</v>
      </c>
      <c r="O21" s="32">
        <f t="shared" si="1"/>
        <v>60235</v>
      </c>
    </row>
    <row r="23" spans="9:12" ht="15">
      <c r="I23" s="1"/>
      <c r="J23" s="1"/>
      <c r="K23" s="1"/>
      <c r="L23" s="1"/>
    </row>
    <row r="24" spans="9:12" ht="15">
      <c r="I24" s="1"/>
      <c r="J24" s="1"/>
      <c r="K24" s="1"/>
      <c r="L24" s="1"/>
    </row>
    <row r="25" spans="9:12" ht="15">
      <c r="I25" s="1"/>
      <c r="J25" s="1"/>
      <c r="K25" s="1"/>
      <c r="L25" s="1"/>
    </row>
    <row r="26" spans="9:12" ht="15">
      <c r="I26" s="1"/>
      <c r="J26" s="1"/>
      <c r="K26" s="1"/>
      <c r="L26" s="1"/>
    </row>
  </sheetData>
  <sheetProtection/>
  <mergeCells count="17">
    <mergeCell ref="A21:G21"/>
    <mergeCell ref="C7:C10"/>
    <mergeCell ref="F7:F10"/>
    <mergeCell ref="D7:D10"/>
    <mergeCell ref="A1:O1"/>
    <mergeCell ref="A4:O4"/>
    <mergeCell ref="B7:B10"/>
    <mergeCell ref="A2:O3"/>
    <mergeCell ref="A7:A10"/>
    <mergeCell ref="A5:O5"/>
    <mergeCell ref="A6:O6"/>
    <mergeCell ref="E7:E10"/>
    <mergeCell ref="G7:G10"/>
    <mergeCell ref="M7:O9"/>
    <mergeCell ref="H7:H10"/>
    <mergeCell ref="I7:I10"/>
    <mergeCell ref="J7:L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2016-01-21T03:41:59Z</cp:lastPrinted>
  <dcterms:created xsi:type="dcterms:W3CDTF">1996-10-08T23:32:33Z</dcterms:created>
  <dcterms:modified xsi:type="dcterms:W3CDTF">2016-01-25T11:24:42Z</dcterms:modified>
  <cp:category/>
  <cp:version/>
  <cp:contentType/>
  <cp:contentStatus/>
</cp:coreProperties>
</file>