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<sst xmlns="http://schemas.openxmlformats.org/spreadsheetml/2006/main" count="84" uniqueCount="41">
  <si>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</si>
  <si>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</si>
  <si>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</si>
  <si>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</si>
  <si>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</si>
  <si>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</si>
  <si>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</si>
  <si>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</si>
  <si>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</si>
  <si>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</si>
  <si>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</si>
  <si>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</si>
  <si>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</si>
  <si>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</si>
  <si>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</si>
  <si>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</si>
  <si>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</si>
  <si>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</si>
  <si>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</si>
  <si>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</si>
  <si>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 xml:space="preserve">доведение муниципального задания на оказание муниципальных услуг (выполнение работ) по предоставлению дополнительного образования детям </t>
  </si>
  <si>
    <t>расходы на выплаты персоналу казенных учреждений</t>
  </si>
  <si>
    <t>1</t>
  </si>
  <si>
    <t>1.1.1</t>
  </si>
  <si>
    <t>1.1.1.1</t>
  </si>
  <si>
    <t>1.1.1.2</t>
  </si>
  <si>
    <t>1.2.1</t>
  </si>
  <si>
    <t>1.2.1.1</t>
  </si>
  <si>
    <t>1.2.1.2</t>
  </si>
  <si>
    <t>Приложение 2 к Подпрограмме 7 "Функционирование и развитие дополнительного образования детей"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</si>
  <si>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7</t>
  </si>
  <si>
    <t>"Функционирование и развитие дополнительного образования детей" на 2015 - 2017 годы"</t>
  </si>
  <si>
    <t>Цель подпрограммы: организация предоставления качественного дополнительного образования детям в городе Томске.</t>
  </si>
  <si>
    <t>Задача 1 подпрограммы: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</si>
  <si>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1: предоставление дополнительного образования детям, в т.ч.:</t>
  </si>
  <si>
    <t>Итого по задаче 1</t>
  </si>
  <si>
    <t>Задача 2 подпрограммы: создание оптимальных условий для реализации образовательных программ дополнительного образования.</t>
  </si>
  <si>
    <t>Мероприятие 2: создание условий для стабильного функционирования и устойчивого развития системы дополнительного образования в городе Томске, в т.ч.</t>
  </si>
  <si>
    <t>ВСЕГО ПО ПОДПРОГРАММЕ 7</t>
  </si>
  <si>
    <t xml:space="preserve">приведение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</si>
  <si>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укрепление материально-технической базы муниципальных образовательных учреждений дополнительного образования детей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</si>
</sst>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3" fontId="0" fillId="0" borderId="0" xfId="60" applyAlignment="1">
      <alignment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 topLeftCell="A34">
      <selection activeCell="B41" sqref="B41:F48"/>
    </sheetView>
  </sheetViews>
  <sheetFormatPr defaultColWidth="9.140625" defaultRowHeight="15"/>
  <cols>
    <col min="1" max="1" width="9.140625" style="2" customWidth="1"/>
    <col min="2" max="2" width="26.421875" style="0" customWidth="1"/>
    <col min="3" max="3" width="15.7109375" style="0" customWidth="1"/>
    <col min="4" max="4" width="10.00390625" style="0" bestFit="1" customWidth="1"/>
    <col min="6" max="6" width="10.28125" style="1" bestFit="1" customWidth="1"/>
    <col min="7" max="9" width="9.140625" style="1" customWidth="1"/>
    <col min="10" max="10" width="10.00390625" style="1" bestFit="1" customWidth="1"/>
    <col min="16" max="16" width="13.28125" style="0" bestFit="1" customWidth="1"/>
  </cols>
  <sheetData>
    <row r="1" spans="1:15" ht="59.25" customHeight="1">
      <c r="A1" s="8"/>
      <c r="B1" s="3"/>
      <c r="C1" s="3"/>
      <c r="D1" s="3"/>
      <c r="E1" s="3"/>
      <c r="F1" s="3"/>
      <c r="G1" s="3"/>
      <c r="H1" s="3"/>
      <c r="I1" s="3"/>
      <c r="J1" s="3"/>
      <c r="K1" s="34" t="s">
        <v>29</v>
      </c>
      <c r="L1" s="34"/>
      <c r="M1" s="34"/>
      <c r="N1" s="34"/>
      <c r="O1" s="34"/>
    </row>
    <row r="2" spans="1:15" ht="1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19" t="s">
        <v>4</v>
      </c>
      <c r="B6" s="18" t="s">
        <v>5</v>
      </c>
      <c r="C6" s="18" t="s">
        <v>6</v>
      </c>
      <c r="D6" s="18" t="s">
        <v>7</v>
      </c>
      <c r="E6" s="18"/>
      <c r="F6" s="18" t="s">
        <v>8</v>
      </c>
      <c r="G6" s="18"/>
      <c r="H6" s="18"/>
      <c r="I6" s="18"/>
      <c r="J6" s="18"/>
      <c r="K6" s="18"/>
      <c r="L6" s="18"/>
      <c r="M6" s="18"/>
      <c r="N6" s="20" t="s">
        <v>16</v>
      </c>
      <c r="O6" s="21"/>
    </row>
    <row r="7" spans="1:15" ht="54.75" customHeight="1">
      <c r="A7" s="19"/>
      <c r="B7" s="18"/>
      <c r="C7" s="18"/>
      <c r="D7" s="18"/>
      <c r="E7" s="18"/>
      <c r="F7" s="18" t="s">
        <v>9</v>
      </c>
      <c r="G7" s="18"/>
      <c r="H7" s="18" t="s">
        <v>10</v>
      </c>
      <c r="I7" s="18"/>
      <c r="J7" s="18" t="s">
        <v>11</v>
      </c>
      <c r="K7" s="18"/>
      <c r="L7" s="18" t="s">
        <v>12</v>
      </c>
      <c r="M7" s="18"/>
      <c r="N7" s="22"/>
      <c r="O7" s="23"/>
    </row>
    <row r="8" spans="1:15" ht="27" customHeight="1">
      <c r="A8" s="19"/>
      <c r="B8" s="18"/>
      <c r="C8" s="18"/>
      <c r="D8" s="4" t="s">
        <v>13</v>
      </c>
      <c r="E8" s="4" t="s">
        <v>14</v>
      </c>
      <c r="F8" s="4" t="s">
        <v>13</v>
      </c>
      <c r="G8" s="4" t="s">
        <v>14</v>
      </c>
      <c r="H8" s="4" t="s">
        <v>13</v>
      </c>
      <c r="I8" s="4" t="s">
        <v>14</v>
      </c>
      <c r="J8" s="4" t="s">
        <v>13</v>
      </c>
      <c r="K8" s="4" t="s">
        <v>14</v>
      </c>
      <c r="L8" s="4" t="s">
        <v>13</v>
      </c>
      <c r="M8" s="4" t="s">
        <v>14</v>
      </c>
      <c r="N8" s="24"/>
      <c r="O8" s="25"/>
    </row>
    <row r="9" spans="1:15" ht="15">
      <c r="A9" s="9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18">
        <v>14</v>
      </c>
      <c r="O9" s="18"/>
    </row>
    <row r="10" spans="1:15" ht="75" customHeight="1">
      <c r="A10" s="9" t="s">
        <v>22</v>
      </c>
      <c r="B10" s="26" t="s">
        <v>32</v>
      </c>
      <c r="C10" s="26"/>
      <c r="D10" s="6"/>
      <c r="E10" s="6"/>
      <c r="F10" s="6"/>
      <c r="G10" s="6"/>
      <c r="H10" s="6"/>
      <c r="I10" s="6"/>
      <c r="J10" s="6"/>
      <c r="K10" s="6"/>
      <c r="L10" s="6"/>
      <c r="M10" s="6"/>
      <c r="N10" s="27"/>
      <c r="O10" s="27"/>
    </row>
    <row r="11" spans="1:17" ht="79.5" customHeight="1">
      <c r="A11" s="9" t="s">
        <v>18</v>
      </c>
      <c r="B11" s="31" t="s">
        <v>33</v>
      </c>
      <c r="C11" s="32"/>
      <c r="D11" s="5"/>
      <c r="E11" s="5"/>
      <c r="F11" s="6"/>
      <c r="G11" s="6"/>
      <c r="H11" s="6"/>
      <c r="I11" s="6"/>
      <c r="J11" s="6"/>
      <c r="K11" s="6"/>
      <c r="L11" s="6"/>
      <c r="M11" s="6"/>
      <c r="N11" s="27"/>
      <c r="O11" s="27"/>
      <c r="P11" s="7"/>
      <c r="Q11" s="7"/>
    </row>
    <row r="12" spans="1:17" ht="15" customHeight="1">
      <c r="A12" s="19" t="s">
        <v>23</v>
      </c>
      <c r="B12" s="26" t="s">
        <v>34</v>
      </c>
      <c r="C12" s="4" t="s">
        <v>15</v>
      </c>
      <c r="D12" s="5">
        <f aca="true" t="shared" si="0" ref="D12:E27">F12+H12+J12+L12</f>
        <v>1364758.1</v>
      </c>
      <c r="E12" s="5">
        <f t="shared" si="0"/>
        <v>1320057.4</v>
      </c>
      <c r="F12" s="5">
        <f aca="true" t="shared" si="1" ref="F12:M12">SUM(F13:F15)</f>
        <v>1030047.7000000002</v>
      </c>
      <c r="G12" s="5">
        <f t="shared" si="1"/>
        <v>985346.9999999999</v>
      </c>
      <c r="H12" s="5">
        <f t="shared" si="1"/>
        <v>0</v>
      </c>
      <c r="I12" s="5">
        <f t="shared" si="1"/>
        <v>0</v>
      </c>
      <c r="J12" s="5">
        <f t="shared" si="1"/>
        <v>334710.4</v>
      </c>
      <c r="K12" s="5">
        <f t="shared" si="1"/>
        <v>334710.4</v>
      </c>
      <c r="L12" s="5">
        <f t="shared" si="1"/>
        <v>0</v>
      </c>
      <c r="M12" s="5">
        <f t="shared" si="1"/>
        <v>0</v>
      </c>
      <c r="N12" s="18" t="s">
        <v>17</v>
      </c>
      <c r="O12" s="18"/>
      <c r="P12" s="7"/>
      <c r="Q12" s="7"/>
    </row>
    <row r="13" spans="1:17" ht="15">
      <c r="A13" s="19"/>
      <c r="B13" s="26"/>
      <c r="C13" s="4" t="s">
        <v>0</v>
      </c>
      <c r="D13" s="5">
        <f t="shared" si="0"/>
        <v>484620.10000000003</v>
      </c>
      <c r="E13" s="5">
        <f t="shared" si="0"/>
        <v>470191.8</v>
      </c>
      <c r="F13" s="5">
        <f>F17+F21</f>
        <v>340385.10000000003</v>
      </c>
      <c r="G13" s="5">
        <f aca="true" t="shared" si="2" ref="F13:M15">G17+G21</f>
        <v>325956.8</v>
      </c>
      <c r="H13" s="5">
        <f t="shared" si="2"/>
        <v>0</v>
      </c>
      <c r="I13" s="5">
        <f t="shared" si="2"/>
        <v>0</v>
      </c>
      <c r="J13" s="5">
        <f t="shared" si="2"/>
        <v>144235</v>
      </c>
      <c r="K13" s="5">
        <f t="shared" si="2"/>
        <v>144235</v>
      </c>
      <c r="L13" s="5">
        <f t="shared" si="2"/>
        <v>0</v>
      </c>
      <c r="M13" s="5">
        <f t="shared" si="2"/>
        <v>0</v>
      </c>
      <c r="N13" s="18"/>
      <c r="O13" s="18"/>
      <c r="P13" s="7"/>
      <c r="Q13" s="7"/>
    </row>
    <row r="14" spans="1:17" ht="15">
      <c r="A14" s="19"/>
      <c r="B14" s="26"/>
      <c r="C14" s="4" t="s">
        <v>1</v>
      </c>
      <c r="D14" s="5">
        <f t="shared" si="0"/>
        <v>535306.7000000001</v>
      </c>
      <c r="E14" s="5">
        <f t="shared" si="0"/>
        <v>520170.5</v>
      </c>
      <c r="F14" s="5">
        <f t="shared" si="2"/>
        <v>344831.30000000005</v>
      </c>
      <c r="G14" s="5">
        <f t="shared" si="2"/>
        <v>329695.1</v>
      </c>
      <c r="H14" s="5">
        <f t="shared" si="2"/>
        <v>0</v>
      </c>
      <c r="I14" s="5">
        <f t="shared" si="2"/>
        <v>0</v>
      </c>
      <c r="J14" s="5">
        <f t="shared" si="2"/>
        <v>190475.4</v>
      </c>
      <c r="K14" s="5">
        <f t="shared" si="2"/>
        <v>190475.4</v>
      </c>
      <c r="L14" s="5">
        <f t="shared" si="2"/>
        <v>0</v>
      </c>
      <c r="M14" s="5">
        <f t="shared" si="2"/>
        <v>0</v>
      </c>
      <c r="N14" s="18"/>
      <c r="O14" s="18"/>
      <c r="P14" s="7"/>
      <c r="Q14" s="7"/>
    </row>
    <row r="15" spans="1:17" ht="15">
      <c r="A15" s="19"/>
      <c r="B15" s="26"/>
      <c r="C15" s="4" t="s">
        <v>3</v>
      </c>
      <c r="D15" s="5">
        <f t="shared" si="0"/>
        <v>344831.30000000005</v>
      </c>
      <c r="E15" s="5">
        <f t="shared" si="0"/>
        <v>329695.1</v>
      </c>
      <c r="F15" s="5">
        <f t="shared" si="2"/>
        <v>344831.30000000005</v>
      </c>
      <c r="G15" s="5">
        <f t="shared" si="2"/>
        <v>329695.1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18"/>
      <c r="O15" s="18"/>
      <c r="P15" s="7"/>
      <c r="Q15" s="7"/>
    </row>
    <row r="16" spans="1:17" ht="27.75" customHeight="1">
      <c r="A16" s="19" t="s">
        <v>24</v>
      </c>
      <c r="B16" s="28" t="s">
        <v>20</v>
      </c>
      <c r="C16" s="4" t="s">
        <v>15</v>
      </c>
      <c r="D16" s="5">
        <f t="shared" si="0"/>
        <v>1364389.1</v>
      </c>
      <c r="E16" s="5">
        <f t="shared" si="0"/>
        <v>1319688.4</v>
      </c>
      <c r="F16" s="5">
        <f aca="true" t="shared" si="3" ref="F16:M16">SUM(F17:F19)</f>
        <v>1029678.7000000002</v>
      </c>
      <c r="G16" s="5">
        <f t="shared" si="3"/>
        <v>984977.9999999999</v>
      </c>
      <c r="H16" s="5">
        <f t="shared" si="3"/>
        <v>0</v>
      </c>
      <c r="I16" s="5">
        <f t="shared" si="3"/>
        <v>0</v>
      </c>
      <c r="J16" s="5">
        <f t="shared" si="3"/>
        <v>334710.4</v>
      </c>
      <c r="K16" s="5">
        <f t="shared" si="3"/>
        <v>334710.4</v>
      </c>
      <c r="L16" s="5">
        <f t="shared" si="3"/>
        <v>0</v>
      </c>
      <c r="M16" s="5">
        <f t="shared" si="3"/>
        <v>0</v>
      </c>
      <c r="N16" s="18"/>
      <c r="O16" s="18"/>
      <c r="P16" s="7"/>
      <c r="Q16" s="7"/>
    </row>
    <row r="17" spans="1:17" ht="27.75" customHeight="1">
      <c r="A17" s="19"/>
      <c r="B17" s="29"/>
      <c r="C17" s="4" t="s">
        <v>0</v>
      </c>
      <c r="D17" s="5">
        <f t="shared" si="0"/>
        <v>484497.10000000003</v>
      </c>
      <c r="E17" s="5">
        <f t="shared" si="0"/>
        <v>470068.8</v>
      </c>
      <c r="F17" s="5">
        <f>326773.4-32.5+13451.2+70</f>
        <v>340262.10000000003</v>
      </c>
      <c r="G17" s="10">
        <v>325833.8</v>
      </c>
      <c r="H17" s="5"/>
      <c r="I17" s="5"/>
      <c r="J17" s="5">
        <v>144235</v>
      </c>
      <c r="K17" s="5">
        <f>J17</f>
        <v>144235</v>
      </c>
      <c r="L17" s="5"/>
      <c r="M17" s="5"/>
      <c r="N17" s="18"/>
      <c r="O17" s="18"/>
      <c r="P17" s="7"/>
      <c r="Q17" s="7"/>
    </row>
    <row r="18" spans="1:17" ht="27.75" customHeight="1">
      <c r="A18" s="19"/>
      <c r="B18" s="29"/>
      <c r="C18" s="4" t="s">
        <v>1</v>
      </c>
      <c r="D18" s="5">
        <f t="shared" si="0"/>
        <v>535183.7000000001</v>
      </c>
      <c r="E18" s="5">
        <f t="shared" si="0"/>
        <v>520047.5</v>
      </c>
      <c r="F18" s="5">
        <f>326773.4+17934.9</f>
        <v>344708.30000000005</v>
      </c>
      <c r="G18" s="5">
        <v>329572.1</v>
      </c>
      <c r="H18" s="5"/>
      <c r="I18" s="5"/>
      <c r="J18" s="5">
        <v>190475.4</v>
      </c>
      <c r="K18" s="5">
        <f>J18</f>
        <v>190475.4</v>
      </c>
      <c r="L18" s="5"/>
      <c r="M18" s="5"/>
      <c r="N18" s="18"/>
      <c r="O18" s="18"/>
      <c r="P18" s="7"/>
      <c r="Q18" s="7"/>
    </row>
    <row r="19" spans="1:17" ht="27.75" customHeight="1">
      <c r="A19" s="19"/>
      <c r="B19" s="29"/>
      <c r="C19" s="4" t="s">
        <v>3</v>
      </c>
      <c r="D19" s="5">
        <f t="shared" si="0"/>
        <v>344708.30000000005</v>
      </c>
      <c r="E19" s="5">
        <f t="shared" si="0"/>
        <v>329572.1</v>
      </c>
      <c r="F19" s="5">
        <f>326773.4+17934.9</f>
        <v>344708.30000000005</v>
      </c>
      <c r="G19" s="5">
        <v>329572.1</v>
      </c>
      <c r="H19" s="5"/>
      <c r="I19" s="5"/>
      <c r="J19" s="5">
        <v>0</v>
      </c>
      <c r="K19" s="5">
        <v>0</v>
      </c>
      <c r="L19" s="5"/>
      <c r="M19" s="5"/>
      <c r="N19" s="18"/>
      <c r="O19" s="18"/>
      <c r="P19" s="7"/>
      <c r="Q19" s="7"/>
    </row>
    <row r="20" spans="1:17" ht="15" customHeight="1">
      <c r="A20" s="19" t="s">
        <v>25</v>
      </c>
      <c r="B20" s="30" t="s">
        <v>21</v>
      </c>
      <c r="C20" s="4" t="s">
        <v>15</v>
      </c>
      <c r="D20" s="5">
        <f t="shared" si="0"/>
        <v>369</v>
      </c>
      <c r="E20" s="5">
        <f t="shared" si="0"/>
        <v>369</v>
      </c>
      <c r="F20" s="5">
        <f aca="true" t="shared" si="4" ref="F20:M20">SUM(F21:F23)</f>
        <v>369</v>
      </c>
      <c r="G20" s="5">
        <f t="shared" si="4"/>
        <v>369</v>
      </c>
      <c r="H20" s="5">
        <f t="shared" si="4"/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">
        <f t="shared" si="4"/>
        <v>0</v>
      </c>
      <c r="N20" s="18"/>
      <c r="O20" s="18"/>
      <c r="P20" s="7"/>
      <c r="Q20" s="7"/>
    </row>
    <row r="21" spans="1:17" ht="15">
      <c r="A21" s="19"/>
      <c r="B21" s="30"/>
      <c r="C21" s="4" t="s">
        <v>0</v>
      </c>
      <c r="D21" s="5">
        <f t="shared" si="0"/>
        <v>123</v>
      </c>
      <c r="E21" s="5">
        <f t="shared" si="0"/>
        <v>123</v>
      </c>
      <c r="F21" s="5">
        <v>123</v>
      </c>
      <c r="G21" s="5">
        <v>123</v>
      </c>
      <c r="H21" s="5"/>
      <c r="I21" s="5"/>
      <c r="J21" s="5">
        <v>0</v>
      </c>
      <c r="K21" s="5"/>
      <c r="L21" s="5"/>
      <c r="M21" s="5"/>
      <c r="N21" s="18"/>
      <c r="O21" s="18"/>
      <c r="P21" s="7"/>
      <c r="Q21" s="7"/>
    </row>
    <row r="22" spans="1:17" ht="15">
      <c r="A22" s="19"/>
      <c r="B22" s="30"/>
      <c r="C22" s="4" t="s">
        <v>1</v>
      </c>
      <c r="D22" s="5">
        <f t="shared" si="0"/>
        <v>123</v>
      </c>
      <c r="E22" s="5">
        <f t="shared" si="0"/>
        <v>123</v>
      </c>
      <c r="F22" s="5">
        <v>123</v>
      </c>
      <c r="G22" s="5">
        <v>123</v>
      </c>
      <c r="H22" s="5"/>
      <c r="I22" s="5"/>
      <c r="J22" s="5">
        <v>0</v>
      </c>
      <c r="K22" s="5"/>
      <c r="L22" s="5"/>
      <c r="M22" s="5"/>
      <c r="N22" s="18"/>
      <c r="O22" s="18"/>
      <c r="P22" s="7"/>
      <c r="Q22" s="7"/>
    </row>
    <row r="23" spans="1:17" ht="15">
      <c r="A23" s="19"/>
      <c r="B23" s="30"/>
      <c r="C23" s="4" t="s">
        <v>3</v>
      </c>
      <c r="D23" s="5">
        <f t="shared" si="0"/>
        <v>123</v>
      </c>
      <c r="E23" s="5">
        <f t="shared" si="0"/>
        <v>123</v>
      </c>
      <c r="F23" s="5">
        <f>F22</f>
        <v>123</v>
      </c>
      <c r="G23" s="5">
        <v>123</v>
      </c>
      <c r="H23" s="5"/>
      <c r="I23" s="5"/>
      <c r="J23" s="5">
        <v>0</v>
      </c>
      <c r="K23" s="5"/>
      <c r="L23" s="5"/>
      <c r="M23" s="5"/>
      <c r="N23" s="18"/>
      <c r="O23" s="18"/>
      <c r="P23" s="7"/>
      <c r="Q23" s="7"/>
    </row>
    <row r="24" spans="1:17" ht="15">
      <c r="A24" s="19"/>
      <c r="B24" s="18" t="s">
        <v>35</v>
      </c>
      <c r="C24" s="4" t="s">
        <v>15</v>
      </c>
      <c r="D24" s="5">
        <f t="shared" si="0"/>
        <v>1364758.1</v>
      </c>
      <c r="E24" s="5">
        <f t="shared" si="0"/>
        <v>1320057.4</v>
      </c>
      <c r="F24" s="5">
        <f aca="true" t="shared" si="5" ref="F24:M24">SUM(F25:F27)</f>
        <v>1030047.7000000002</v>
      </c>
      <c r="G24" s="5">
        <f t="shared" si="5"/>
        <v>985346.9999999999</v>
      </c>
      <c r="H24" s="5">
        <f t="shared" si="5"/>
        <v>0</v>
      </c>
      <c r="I24" s="5">
        <f t="shared" si="5"/>
        <v>0</v>
      </c>
      <c r="J24" s="5">
        <f t="shared" si="5"/>
        <v>334710.4</v>
      </c>
      <c r="K24" s="5">
        <f t="shared" si="5"/>
        <v>334710.4</v>
      </c>
      <c r="L24" s="5">
        <f t="shared" si="5"/>
        <v>0</v>
      </c>
      <c r="M24" s="5">
        <f t="shared" si="5"/>
        <v>0</v>
      </c>
      <c r="N24" s="18"/>
      <c r="O24" s="18"/>
      <c r="P24" s="7"/>
      <c r="Q24" s="7"/>
    </row>
    <row r="25" spans="1:17" ht="15">
      <c r="A25" s="19"/>
      <c r="B25" s="18"/>
      <c r="C25" s="4" t="s">
        <v>0</v>
      </c>
      <c r="D25" s="5">
        <f t="shared" si="0"/>
        <v>484620.10000000003</v>
      </c>
      <c r="E25" s="5">
        <f t="shared" si="0"/>
        <v>470191.8</v>
      </c>
      <c r="F25" s="5">
        <f aca="true" t="shared" si="6" ref="F25:M27">F13</f>
        <v>340385.10000000003</v>
      </c>
      <c r="G25" s="5">
        <f t="shared" si="6"/>
        <v>325956.8</v>
      </c>
      <c r="H25" s="5">
        <f t="shared" si="6"/>
        <v>0</v>
      </c>
      <c r="I25" s="5">
        <f t="shared" si="6"/>
        <v>0</v>
      </c>
      <c r="J25" s="5">
        <f t="shared" si="6"/>
        <v>144235</v>
      </c>
      <c r="K25" s="5">
        <f t="shared" si="6"/>
        <v>144235</v>
      </c>
      <c r="L25" s="5">
        <f t="shared" si="6"/>
        <v>0</v>
      </c>
      <c r="M25" s="5">
        <f t="shared" si="6"/>
        <v>0</v>
      </c>
      <c r="N25" s="18"/>
      <c r="O25" s="18"/>
      <c r="P25" s="7"/>
      <c r="Q25" s="7"/>
    </row>
    <row r="26" spans="1:17" ht="15">
      <c r="A26" s="19"/>
      <c r="B26" s="18"/>
      <c r="C26" s="4" t="s">
        <v>1</v>
      </c>
      <c r="D26" s="5">
        <f t="shared" si="0"/>
        <v>535306.7000000001</v>
      </c>
      <c r="E26" s="5">
        <f t="shared" si="0"/>
        <v>520170.5</v>
      </c>
      <c r="F26" s="5">
        <f t="shared" si="6"/>
        <v>344831.30000000005</v>
      </c>
      <c r="G26" s="5">
        <f t="shared" si="6"/>
        <v>329695.1</v>
      </c>
      <c r="H26" s="5">
        <f t="shared" si="6"/>
        <v>0</v>
      </c>
      <c r="I26" s="5">
        <f t="shared" si="6"/>
        <v>0</v>
      </c>
      <c r="J26" s="5">
        <f t="shared" si="6"/>
        <v>190475.4</v>
      </c>
      <c r="K26" s="5">
        <f t="shared" si="6"/>
        <v>190475.4</v>
      </c>
      <c r="L26" s="5">
        <f t="shared" si="6"/>
        <v>0</v>
      </c>
      <c r="M26" s="5">
        <f t="shared" si="6"/>
        <v>0</v>
      </c>
      <c r="N26" s="18"/>
      <c r="O26" s="18"/>
      <c r="P26" s="7"/>
      <c r="Q26" s="7"/>
    </row>
    <row r="27" spans="1:17" ht="15">
      <c r="A27" s="19"/>
      <c r="B27" s="18"/>
      <c r="C27" s="4" t="s">
        <v>3</v>
      </c>
      <c r="D27" s="5">
        <f t="shared" si="0"/>
        <v>344831.30000000005</v>
      </c>
      <c r="E27" s="5">
        <f t="shared" si="0"/>
        <v>329695.1</v>
      </c>
      <c r="F27" s="5">
        <f t="shared" si="6"/>
        <v>344831.30000000005</v>
      </c>
      <c r="G27" s="5">
        <f t="shared" si="6"/>
        <v>329695.1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18"/>
      <c r="O27" s="18"/>
      <c r="P27" s="7"/>
      <c r="Q27" s="7"/>
    </row>
    <row r="28" spans="1:17" ht="47.25" customHeight="1">
      <c r="A28" s="9" t="s">
        <v>19</v>
      </c>
      <c r="B28" s="31" t="s">
        <v>36</v>
      </c>
      <c r="C28" s="32"/>
      <c r="D28" s="5"/>
      <c r="E28" s="5"/>
      <c r="F28" s="6"/>
      <c r="G28" s="6"/>
      <c r="H28" s="6"/>
      <c r="I28" s="6"/>
      <c r="J28" s="6"/>
      <c r="K28" s="6"/>
      <c r="L28" s="6"/>
      <c r="M28" s="6"/>
      <c r="N28" s="27"/>
      <c r="O28" s="27"/>
      <c r="P28" s="7"/>
      <c r="Q28" s="7"/>
    </row>
    <row r="29" spans="1:17" ht="29.25" customHeight="1">
      <c r="A29" s="12" t="s">
        <v>26</v>
      </c>
      <c r="B29" s="15" t="s">
        <v>37</v>
      </c>
      <c r="C29" s="4" t="s">
        <v>15</v>
      </c>
      <c r="D29" s="5">
        <f aca="true" t="shared" si="7" ref="D29:E32">F29+H29+J29+L29</f>
        <v>21965.399999999998</v>
      </c>
      <c r="E29" s="5">
        <f t="shared" si="7"/>
        <v>5725.9</v>
      </c>
      <c r="F29" s="5">
        <f aca="true" t="shared" si="8" ref="F29:M29">SUM(F30:F32)</f>
        <v>21965.399999999998</v>
      </c>
      <c r="G29" s="5">
        <f t="shared" si="8"/>
        <v>5725.9</v>
      </c>
      <c r="H29" s="5">
        <f t="shared" si="8"/>
        <v>0</v>
      </c>
      <c r="I29" s="5">
        <f t="shared" si="8"/>
        <v>0</v>
      </c>
      <c r="J29" s="5">
        <f t="shared" si="8"/>
        <v>0</v>
      </c>
      <c r="K29" s="5">
        <f t="shared" si="8"/>
        <v>0</v>
      </c>
      <c r="L29" s="5">
        <f t="shared" si="8"/>
        <v>0</v>
      </c>
      <c r="M29" s="5">
        <f t="shared" si="8"/>
        <v>0</v>
      </c>
      <c r="N29" s="18" t="s">
        <v>17</v>
      </c>
      <c r="O29" s="18"/>
      <c r="P29" s="7"/>
      <c r="Q29" s="7"/>
    </row>
    <row r="30" spans="1:17" ht="29.25" customHeight="1">
      <c r="A30" s="13"/>
      <c r="B30" s="16"/>
      <c r="C30" s="4" t="s">
        <v>0</v>
      </c>
      <c r="D30" s="5">
        <f t="shared" si="7"/>
        <v>4461.8</v>
      </c>
      <c r="E30" s="5">
        <f t="shared" si="7"/>
        <v>1892.3</v>
      </c>
      <c r="F30" s="5">
        <f>F34+F38</f>
        <v>4461.8</v>
      </c>
      <c r="G30" s="5">
        <f aca="true" t="shared" si="9" ref="G30:M30">G34+G38</f>
        <v>1892.3</v>
      </c>
      <c r="H30" s="5">
        <f t="shared" si="9"/>
        <v>0</v>
      </c>
      <c r="I30" s="5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5">
        <f t="shared" si="9"/>
        <v>0</v>
      </c>
      <c r="N30" s="18"/>
      <c r="O30" s="18"/>
      <c r="P30" s="7"/>
      <c r="Q30" s="7"/>
    </row>
    <row r="31" spans="1:17" ht="29.25" customHeight="1">
      <c r="A31" s="13"/>
      <c r="B31" s="16"/>
      <c r="C31" s="4" t="s">
        <v>1</v>
      </c>
      <c r="D31" s="5">
        <f t="shared" si="7"/>
        <v>9141.8</v>
      </c>
      <c r="E31" s="5">
        <f t="shared" si="7"/>
        <v>1891.8</v>
      </c>
      <c r="F31" s="5">
        <f aca="true" t="shared" si="10" ref="F31:M32">F35+F39</f>
        <v>9141.8</v>
      </c>
      <c r="G31" s="5">
        <f t="shared" si="10"/>
        <v>1891.8</v>
      </c>
      <c r="H31" s="5">
        <f t="shared" si="10"/>
        <v>0</v>
      </c>
      <c r="I31" s="5">
        <f t="shared" si="10"/>
        <v>0</v>
      </c>
      <c r="J31" s="5">
        <f t="shared" si="10"/>
        <v>0</v>
      </c>
      <c r="K31" s="5">
        <f t="shared" si="10"/>
        <v>0</v>
      </c>
      <c r="L31" s="5">
        <f t="shared" si="10"/>
        <v>0</v>
      </c>
      <c r="M31" s="5">
        <f t="shared" si="10"/>
        <v>0</v>
      </c>
      <c r="N31" s="18"/>
      <c r="O31" s="18"/>
      <c r="P31" s="7"/>
      <c r="Q31" s="7"/>
    </row>
    <row r="32" spans="1:17" ht="29.25" customHeight="1">
      <c r="A32" s="14"/>
      <c r="B32" s="17"/>
      <c r="C32" s="4" t="s">
        <v>3</v>
      </c>
      <c r="D32" s="5">
        <f t="shared" si="7"/>
        <v>8361.8</v>
      </c>
      <c r="E32" s="5">
        <f t="shared" si="7"/>
        <v>1941.8</v>
      </c>
      <c r="F32" s="5">
        <f t="shared" si="10"/>
        <v>8361.8</v>
      </c>
      <c r="G32" s="5">
        <f t="shared" si="10"/>
        <v>1941.8</v>
      </c>
      <c r="H32" s="5">
        <f t="shared" si="10"/>
        <v>0</v>
      </c>
      <c r="I32" s="5">
        <f t="shared" si="10"/>
        <v>0</v>
      </c>
      <c r="J32" s="5">
        <f t="shared" si="10"/>
        <v>0</v>
      </c>
      <c r="K32" s="5">
        <f t="shared" si="10"/>
        <v>0</v>
      </c>
      <c r="L32" s="5">
        <f t="shared" si="10"/>
        <v>0</v>
      </c>
      <c r="M32" s="5">
        <f t="shared" si="10"/>
        <v>0</v>
      </c>
      <c r="N32" s="18"/>
      <c r="O32" s="18"/>
      <c r="P32" s="7"/>
      <c r="Q32" s="7"/>
    </row>
    <row r="33" spans="1:17" ht="24.75" customHeight="1">
      <c r="A33" s="19" t="s">
        <v>27</v>
      </c>
      <c r="B33" s="28" t="s">
        <v>40</v>
      </c>
      <c r="C33" s="4" t="s">
        <v>15</v>
      </c>
      <c r="D33" s="5">
        <f aca="true" t="shared" si="11" ref="D33:E48">F33+H33+J33+L33</f>
        <v>3095.3999999999996</v>
      </c>
      <c r="E33" s="5">
        <f t="shared" si="11"/>
        <v>2675.3999999999996</v>
      </c>
      <c r="F33" s="5">
        <f aca="true" t="shared" si="12" ref="F33:M33">SUM(F34:F36)</f>
        <v>3095.3999999999996</v>
      </c>
      <c r="G33" s="5">
        <f t="shared" si="12"/>
        <v>2675.3999999999996</v>
      </c>
      <c r="H33" s="5">
        <f t="shared" si="12"/>
        <v>0</v>
      </c>
      <c r="I33" s="5">
        <f t="shared" si="12"/>
        <v>0</v>
      </c>
      <c r="J33" s="5">
        <f t="shared" si="12"/>
        <v>0</v>
      </c>
      <c r="K33" s="5">
        <f t="shared" si="12"/>
        <v>0</v>
      </c>
      <c r="L33" s="5">
        <f t="shared" si="12"/>
        <v>0</v>
      </c>
      <c r="M33" s="5">
        <f t="shared" si="12"/>
        <v>0</v>
      </c>
      <c r="N33" s="18" t="s">
        <v>17</v>
      </c>
      <c r="O33" s="18"/>
      <c r="P33" s="7"/>
      <c r="Q33" s="7"/>
    </row>
    <row r="34" spans="1:17" ht="24.75" customHeight="1">
      <c r="A34" s="19"/>
      <c r="B34" s="29"/>
      <c r="C34" s="4" t="s">
        <v>0</v>
      </c>
      <c r="D34" s="5">
        <f t="shared" si="11"/>
        <v>1031.8</v>
      </c>
      <c r="E34" s="5">
        <f t="shared" si="11"/>
        <v>891.8</v>
      </c>
      <c r="F34" s="5">
        <f>910+121.8</f>
        <v>1031.8</v>
      </c>
      <c r="G34" s="5">
        <v>891.8</v>
      </c>
      <c r="H34" s="5"/>
      <c r="I34" s="5"/>
      <c r="J34" s="5"/>
      <c r="K34" s="5"/>
      <c r="L34" s="5"/>
      <c r="M34" s="5"/>
      <c r="N34" s="18"/>
      <c r="O34" s="18"/>
      <c r="P34" s="7"/>
      <c r="Q34" s="7"/>
    </row>
    <row r="35" spans="1:17" ht="24.75" customHeight="1">
      <c r="A35" s="19"/>
      <c r="B35" s="29"/>
      <c r="C35" s="4" t="s">
        <v>1</v>
      </c>
      <c r="D35" s="5">
        <f t="shared" si="11"/>
        <v>1031.8</v>
      </c>
      <c r="E35" s="5">
        <f t="shared" si="11"/>
        <v>891.8</v>
      </c>
      <c r="F35" s="5">
        <f>F34</f>
        <v>1031.8</v>
      </c>
      <c r="G35" s="5">
        <v>891.8</v>
      </c>
      <c r="H35" s="5"/>
      <c r="I35" s="5"/>
      <c r="J35" s="5"/>
      <c r="K35" s="5"/>
      <c r="L35" s="5"/>
      <c r="M35" s="5"/>
      <c r="N35" s="18"/>
      <c r="O35" s="18"/>
      <c r="P35" s="7"/>
      <c r="Q35" s="7"/>
    </row>
    <row r="36" spans="1:17" ht="24.75" customHeight="1">
      <c r="A36" s="19"/>
      <c r="B36" s="29"/>
      <c r="C36" s="4" t="s">
        <v>3</v>
      </c>
      <c r="D36" s="5">
        <f t="shared" si="11"/>
        <v>1031.8</v>
      </c>
      <c r="E36" s="5">
        <f t="shared" si="11"/>
        <v>891.8</v>
      </c>
      <c r="F36" s="5">
        <f>F35</f>
        <v>1031.8</v>
      </c>
      <c r="G36" s="5">
        <v>891.8</v>
      </c>
      <c r="H36" s="5"/>
      <c r="I36" s="5"/>
      <c r="J36" s="5"/>
      <c r="K36" s="5"/>
      <c r="L36" s="5"/>
      <c r="M36" s="5"/>
      <c r="N36" s="18"/>
      <c r="O36" s="18"/>
      <c r="P36" s="7"/>
      <c r="Q36" s="7"/>
    </row>
    <row r="37" spans="1:17" ht="53.25" customHeight="1">
      <c r="A37" s="19" t="s">
        <v>28</v>
      </c>
      <c r="B37" s="28" t="s">
        <v>39</v>
      </c>
      <c r="C37" s="4" t="s">
        <v>15</v>
      </c>
      <c r="D37" s="5">
        <f t="shared" si="11"/>
        <v>18870</v>
      </c>
      <c r="E37" s="5">
        <f t="shared" si="11"/>
        <v>3050.5</v>
      </c>
      <c r="F37" s="5">
        <f aca="true" t="shared" si="13" ref="F37:M37">SUM(F38:F40)</f>
        <v>18870</v>
      </c>
      <c r="G37" s="5">
        <f t="shared" si="13"/>
        <v>3050.5</v>
      </c>
      <c r="H37" s="5">
        <f t="shared" si="13"/>
        <v>0</v>
      </c>
      <c r="I37" s="5">
        <f t="shared" si="13"/>
        <v>0</v>
      </c>
      <c r="J37" s="5">
        <f t="shared" si="13"/>
        <v>0</v>
      </c>
      <c r="K37" s="5">
        <f t="shared" si="13"/>
        <v>0</v>
      </c>
      <c r="L37" s="5">
        <f t="shared" si="13"/>
        <v>0</v>
      </c>
      <c r="M37" s="5">
        <f t="shared" si="13"/>
        <v>0</v>
      </c>
      <c r="N37" s="18" t="s">
        <v>17</v>
      </c>
      <c r="O37" s="18"/>
      <c r="P37" s="7"/>
      <c r="Q37" s="7"/>
    </row>
    <row r="38" spans="1:17" ht="53.25" customHeight="1">
      <c r="A38" s="19"/>
      <c r="B38" s="29"/>
      <c r="C38" s="4" t="s">
        <v>0</v>
      </c>
      <c r="D38" s="5">
        <f t="shared" si="11"/>
        <v>3430</v>
      </c>
      <c r="E38" s="5">
        <f t="shared" si="11"/>
        <v>1000.5</v>
      </c>
      <c r="F38" s="5">
        <v>3430</v>
      </c>
      <c r="G38" s="5">
        <v>1000.5</v>
      </c>
      <c r="H38" s="5"/>
      <c r="I38" s="5"/>
      <c r="J38" s="5"/>
      <c r="K38" s="5"/>
      <c r="L38" s="5"/>
      <c r="M38" s="5"/>
      <c r="N38" s="18"/>
      <c r="O38" s="18"/>
      <c r="P38" s="7"/>
      <c r="Q38" s="7"/>
    </row>
    <row r="39" spans="1:17" ht="53.25" customHeight="1">
      <c r="A39" s="19"/>
      <c r="B39" s="29"/>
      <c r="C39" s="4" t="s">
        <v>1</v>
      </c>
      <c r="D39" s="5">
        <f t="shared" si="11"/>
        <v>8110</v>
      </c>
      <c r="E39" s="5">
        <f t="shared" si="11"/>
        <v>1000</v>
      </c>
      <c r="F39" s="5">
        <v>8110</v>
      </c>
      <c r="G39" s="5">
        <v>1000</v>
      </c>
      <c r="H39" s="5"/>
      <c r="I39" s="5"/>
      <c r="J39" s="5"/>
      <c r="K39" s="5"/>
      <c r="L39" s="5"/>
      <c r="M39" s="5"/>
      <c r="N39" s="18"/>
      <c r="O39" s="18"/>
      <c r="P39" s="7"/>
      <c r="Q39" s="7"/>
    </row>
    <row r="40" spans="1:17" ht="53.25" customHeight="1">
      <c r="A40" s="19"/>
      <c r="B40" s="29"/>
      <c r="C40" s="4" t="s">
        <v>3</v>
      </c>
      <c r="D40" s="5">
        <f t="shared" si="11"/>
        <v>7330</v>
      </c>
      <c r="E40" s="5">
        <f t="shared" si="11"/>
        <v>1050</v>
      </c>
      <c r="F40" s="5">
        <v>7330</v>
      </c>
      <c r="G40" s="5">
        <v>1050</v>
      </c>
      <c r="H40" s="5"/>
      <c r="I40" s="5"/>
      <c r="J40" s="5"/>
      <c r="K40" s="5"/>
      <c r="L40" s="5"/>
      <c r="M40" s="5"/>
      <c r="N40" s="18"/>
      <c r="O40" s="18"/>
      <c r="P40" s="7"/>
      <c r="Q40" s="7"/>
    </row>
    <row r="41" spans="1:17" ht="15">
      <c r="A41" s="19"/>
      <c r="B41" s="18" t="s">
        <v>2</v>
      </c>
      <c r="C41" s="4" t="s">
        <v>15</v>
      </c>
      <c r="D41" s="5">
        <f t="shared" si="11"/>
        <v>21965.399999999998</v>
      </c>
      <c r="E41" s="5">
        <f t="shared" si="11"/>
        <v>5725.9</v>
      </c>
      <c r="F41" s="5">
        <f>SUM(F42:F44)</f>
        <v>21965.399999999998</v>
      </c>
      <c r="G41" s="5">
        <f aca="true" t="shared" si="14" ref="G41:M41">SUM(G42:G44)</f>
        <v>5725.9</v>
      </c>
      <c r="H41" s="5">
        <f t="shared" si="14"/>
        <v>0</v>
      </c>
      <c r="I41" s="5">
        <f t="shared" si="14"/>
        <v>0</v>
      </c>
      <c r="J41" s="5">
        <f>SUM(J42:J44)</f>
        <v>0</v>
      </c>
      <c r="K41" s="5">
        <f t="shared" si="14"/>
        <v>0</v>
      </c>
      <c r="L41" s="5">
        <f t="shared" si="14"/>
        <v>0</v>
      </c>
      <c r="M41" s="5">
        <f t="shared" si="14"/>
        <v>0</v>
      </c>
      <c r="N41" s="18"/>
      <c r="O41" s="18"/>
      <c r="P41" s="7"/>
      <c r="Q41" s="7"/>
    </row>
    <row r="42" spans="1:17" ht="15">
      <c r="A42" s="19"/>
      <c r="B42" s="18"/>
      <c r="C42" s="4" t="s">
        <v>0</v>
      </c>
      <c r="D42" s="5">
        <f t="shared" si="11"/>
        <v>4461.8</v>
      </c>
      <c r="E42" s="5">
        <f t="shared" si="11"/>
        <v>1892.3</v>
      </c>
      <c r="F42" s="5">
        <f>F30</f>
        <v>4461.8</v>
      </c>
      <c r="G42" s="5">
        <f aca="true" t="shared" si="15" ref="G42:M42">G30</f>
        <v>1892.3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18"/>
      <c r="O42" s="18"/>
      <c r="P42" s="7"/>
      <c r="Q42" s="7"/>
    </row>
    <row r="43" spans="1:17" ht="15">
      <c r="A43" s="19"/>
      <c r="B43" s="18"/>
      <c r="C43" s="4" t="s">
        <v>1</v>
      </c>
      <c r="D43" s="5">
        <f t="shared" si="11"/>
        <v>9141.8</v>
      </c>
      <c r="E43" s="5">
        <f t="shared" si="11"/>
        <v>1891.8</v>
      </c>
      <c r="F43" s="5">
        <f aca="true" t="shared" si="16" ref="F43:M44">F31</f>
        <v>9141.8</v>
      </c>
      <c r="G43" s="5">
        <f t="shared" si="16"/>
        <v>1891.8</v>
      </c>
      <c r="H43" s="5">
        <f t="shared" si="16"/>
        <v>0</v>
      </c>
      <c r="I43" s="5">
        <f t="shared" si="16"/>
        <v>0</v>
      </c>
      <c r="J43" s="5">
        <f t="shared" si="16"/>
        <v>0</v>
      </c>
      <c r="K43" s="5">
        <f t="shared" si="16"/>
        <v>0</v>
      </c>
      <c r="L43" s="5">
        <f t="shared" si="16"/>
        <v>0</v>
      </c>
      <c r="M43" s="5">
        <f t="shared" si="16"/>
        <v>0</v>
      </c>
      <c r="N43" s="18"/>
      <c r="O43" s="18"/>
      <c r="P43" s="7"/>
      <c r="Q43" s="7"/>
    </row>
    <row r="44" spans="1:17" ht="15">
      <c r="A44" s="19"/>
      <c r="B44" s="18"/>
      <c r="C44" s="4" t="s">
        <v>3</v>
      </c>
      <c r="D44" s="5">
        <f t="shared" si="11"/>
        <v>8361.8</v>
      </c>
      <c r="E44" s="5">
        <f t="shared" si="11"/>
        <v>1941.8</v>
      </c>
      <c r="F44" s="5">
        <f t="shared" si="16"/>
        <v>8361.8</v>
      </c>
      <c r="G44" s="5">
        <f t="shared" si="16"/>
        <v>1941.8</v>
      </c>
      <c r="H44" s="5">
        <f t="shared" si="16"/>
        <v>0</v>
      </c>
      <c r="I44" s="5">
        <f t="shared" si="16"/>
        <v>0</v>
      </c>
      <c r="J44" s="5">
        <f t="shared" si="16"/>
        <v>0</v>
      </c>
      <c r="K44" s="5">
        <f t="shared" si="16"/>
        <v>0</v>
      </c>
      <c r="L44" s="5">
        <f t="shared" si="16"/>
        <v>0</v>
      </c>
      <c r="M44" s="5">
        <f t="shared" si="16"/>
        <v>0</v>
      </c>
      <c r="N44" s="18"/>
      <c r="O44" s="18"/>
      <c r="P44" s="7"/>
      <c r="Q44" s="7"/>
    </row>
    <row r="45" spans="1:17" ht="15" customHeight="1">
      <c r="A45" s="18"/>
      <c r="B45" s="18" t="s">
        <v>38</v>
      </c>
      <c r="C45" s="4" t="s">
        <v>15</v>
      </c>
      <c r="D45" s="5">
        <f t="shared" si="11"/>
        <v>1386723.5</v>
      </c>
      <c r="E45" s="5">
        <f t="shared" si="11"/>
        <v>1325783.2999999998</v>
      </c>
      <c r="F45" s="5">
        <f aca="true" t="shared" si="17" ref="F45:M45">SUM(F46:F48)</f>
        <v>1052013.1</v>
      </c>
      <c r="G45" s="5">
        <f t="shared" si="17"/>
        <v>991072.8999999999</v>
      </c>
      <c r="H45" s="5">
        <f t="shared" si="17"/>
        <v>0</v>
      </c>
      <c r="I45" s="5">
        <f t="shared" si="17"/>
        <v>0</v>
      </c>
      <c r="J45" s="5">
        <f t="shared" si="17"/>
        <v>334710.4</v>
      </c>
      <c r="K45" s="5">
        <f t="shared" si="17"/>
        <v>334710.4</v>
      </c>
      <c r="L45" s="5">
        <f t="shared" si="17"/>
        <v>0</v>
      </c>
      <c r="M45" s="5">
        <f t="shared" si="17"/>
        <v>0</v>
      </c>
      <c r="N45" s="18"/>
      <c r="O45" s="18"/>
      <c r="P45" s="7"/>
      <c r="Q45" s="7"/>
    </row>
    <row r="46" spans="1:17" ht="15">
      <c r="A46" s="18"/>
      <c r="B46" s="18"/>
      <c r="C46" s="4" t="s">
        <v>0</v>
      </c>
      <c r="D46" s="5">
        <f t="shared" si="11"/>
        <v>489081.9</v>
      </c>
      <c r="E46" s="5">
        <f t="shared" si="11"/>
        <v>472084.1</v>
      </c>
      <c r="F46" s="5">
        <f>F25+F42</f>
        <v>344846.9</v>
      </c>
      <c r="G46" s="5">
        <f aca="true" t="shared" si="18" ref="G46:M46">G25+G42</f>
        <v>327849.1</v>
      </c>
      <c r="H46" s="5">
        <f t="shared" si="18"/>
        <v>0</v>
      </c>
      <c r="I46" s="5">
        <f t="shared" si="18"/>
        <v>0</v>
      </c>
      <c r="J46" s="5">
        <f t="shared" si="18"/>
        <v>144235</v>
      </c>
      <c r="K46" s="5">
        <f t="shared" si="18"/>
        <v>144235</v>
      </c>
      <c r="L46" s="5">
        <f t="shared" si="18"/>
        <v>0</v>
      </c>
      <c r="M46" s="5">
        <f t="shared" si="18"/>
        <v>0</v>
      </c>
      <c r="N46" s="18"/>
      <c r="O46" s="18"/>
      <c r="P46" s="7"/>
      <c r="Q46" s="7"/>
    </row>
    <row r="47" spans="1:17" ht="15">
      <c r="A47" s="18"/>
      <c r="B47" s="18"/>
      <c r="C47" s="4" t="s">
        <v>1</v>
      </c>
      <c r="D47" s="5">
        <f t="shared" si="11"/>
        <v>544448.5</v>
      </c>
      <c r="E47" s="5">
        <f t="shared" si="11"/>
        <v>522062.29999999993</v>
      </c>
      <c r="F47" s="5">
        <f aca="true" t="shared" si="19" ref="F47:M48">F26+F43</f>
        <v>353973.10000000003</v>
      </c>
      <c r="G47" s="5">
        <f t="shared" si="19"/>
        <v>331586.89999999997</v>
      </c>
      <c r="H47" s="5">
        <f t="shared" si="19"/>
        <v>0</v>
      </c>
      <c r="I47" s="5">
        <f t="shared" si="19"/>
        <v>0</v>
      </c>
      <c r="J47" s="5">
        <f t="shared" si="19"/>
        <v>190475.4</v>
      </c>
      <c r="K47" s="5">
        <f t="shared" si="19"/>
        <v>190475.4</v>
      </c>
      <c r="L47" s="5">
        <f t="shared" si="19"/>
        <v>0</v>
      </c>
      <c r="M47" s="5">
        <f t="shared" si="19"/>
        <v>0</v>
      </c>
      <c r="N47" s="18"/>
      <c r="O47" s="18"/>
      <c r="P47" s="7"/>
      <c r="Q47" s="7"/>
    </row>
    <row r="48" spans="1:17" ht="15">
      <c r="A48" s="18"/>
      <c r="B48" s="18"/>
      <c r="C48" s="4" t="s">
        <v>3</v>
      </c>
      <c r="D48" s="5">
        <f t="shared" si="11"/>
        <v>353193.10000000003</v>
      </c>
      <c r="E48" s="5">
        <f t="shared" si="11"/>
        <v>331636.89999999997</v>
      </c>
      <c r="F48" s="5">
        <f t="shared" si="19"/>
        <v>353193.10000000003</v>
      </c>
      <c r="G48" s="5">
        <f t="shared" si="19"/>
        <v>331636.89999999997</v>
      </c>
      <c r="H48" s="5">
        <f t="shared" si="19"/>
        <v>0</v>
      </c>
      <c r="I48" s="5">
        <f t="shared" si="19"/>
        <v>0</v>
      </c>
      <c r="J48" s="5">
        <f t="shared" si="19"/>
        <v>0</v>
      </c>
      <c r="K48" s="5">
        <f t="shared" si="19"/>
        <v>0</v>
      </c>
      <c r="L48" s="5">
        <f t="shared" si="19"/>
        <v>0</v>
      </c>
      <c r="M48" s="5">
        <f t="shared" si="19"/>
        <v>0</v>
      </c>
      <c r="N48" s="18"/>
      <c r="O48" s="18"/>
      <c r="P48" s="7"/>
      <c r="Q48" s="7"/>
    </row>
    <row r="49" spans="1:17" ht="15">
      <c r="A49" s="11"/>
      <c r="B49" s="1"/>
      <c r="C49" s="1"/>
      <c r="D49" s="1"/>
      <c r="E49" s="1"/>
      <c r="K49" s="1"/>
      <c r="L49" s="1"/>
      <c r="M49" s="1"/>
      <c r="N49" s="1"/>
      <c r="O49" s="1"/>
      <c r="P49" s="7"/>
      <c r="Q49" s="7"/>
    </row>
    <row r="50" spans="1:17" ht="15">
      <c r="A50" s="11"/>
      <c r="B50" s="1"/>
      <c r="C50" s="1"/>
      <c r="D50" s="1"/>
      <c r="E50" s="1"/>
      <c r="K50" s="1"/>
      <c r="L50" s="1"/>
      <c r="M50" s="1"/>
      <c r="N50" s="1"/>
      <c r="O50" s="1"/>
      <c r="P50" s="7"/>
      <c r="Q50" s="7"/>
    </row>
    <row r="51" spans="1:17" ht="15">
      <c r="A51" s="11"/>
      <c r="B51" s="1"/>
      <c r="C51" s="1"/>
      <c r="D51" s="1"/>
      <c r="E51" s="1"/>
      <c r="K51" s="1"/>
      <c r="L51" s="1"/>
      <c r="M51" s="1"/>
      <c r="N51" s="1"/>
      <c r="O51" s="1"/>
      <c r="P51" s="7"/>
      <c r="Q51" s="7"/>
    </row>
    <row r="52" spans="1:17" ht="15">
      <c r="A52" s="11"/>
      <c r="B52" s="1"/>
      <c r="C52" s="1"/>
      <c r="D52" s="1"/>
      <c r="E52" s="1"/>
      <c r="K52" s="1"/>
      <c r="L52" s="1"/>
      <c r="M52" s="1"/>
      <c r="N52" s="1"/>
      <c r="O52" s="1"/>
      <c r="P52" s="7"/>
      <c r="Q52" s="7"/>
    </row>
    <row r="53" spans="1:17" ht="15">
      <c r="A53" s="11"/>
      <c r="B53" s="1"/>
      <c r="C53" s="1"/>
      <c r="D53" s="1"/>
      <c r="E53" s="1"/>
      <c r="K53" s="1"/>
      <c r="L53" s="1"/>
      <c r="M53" s="1"/>
      <c r="N53" s="1"/>
      <c r="O53" s="1"/>
      <c r="P53" s="7"/>
      <c r="Q53" s="7"/>
    </row>
    <row r="54" spans="1:17" ht="15">
      <c r="A54" s="11"/>
      <c r="B54" s="1"/>
      <c r="C54" s="1"/>
      <c r="D54" s="1"/>
      <c r="E54" s="1"/>
      <c r="K54" s="1"/>
      <c r="L54" s="1"/>
      <c r="M54" s="1"/>
      <c r="N54" s="1"/>
      <c r="O54" s="1"/>
      <c r="P54" s="7"/>
      <c r="Q54" s="7"/>
    </row>
    <row r="55" spans="1:17" ht="15">
      <c r="A55" s="11"/>
      <c r="B55" s="1"/>
      <c r="C55" s="1"/>
      <c r="D55" s="1"/>
      <c r="E55" s="1"/>
      <c r="K55" s="1"/>
      <c r="L55" s="1"/>
      <c r="M55" s="1"/>
      <c r="N55" s="1"/>
      <c r="O55" s="1"/>
      <c r="P55" s="7"/>
      <c r="Q55" s="7"/>
    </row>
    <row r="56" spans="1:17" ht="15">
      <c r="A56" s="11"/>
      <c r="B56" s="1"/>
      <c r="C56" s="1"/>
      <c r="D56" s="1"/>
      <c r="E56" s="1"/>
      <c r="K56" s="1"/>
      <c r="L56" s="1"/>
      <c r="M56" s="1"/>
      <c r="N56" s="1"/>
      <c r="O56" s="1"/>
      <c r="P56" s="7"/>
      <c r="Q56" s="7"/>
    </row>
    <row r="57" spans="1:17" ht="15">
      <c r="A57" s="11"/>
      <c r="B57" s="1"/>
      <c r="C57" s="1"/>
      <c r="D57" s="1"/>
      <c r="E57" s="1"/>
      <c r="K57" s="1"/>
      <c r="L57" s="1"/>
      <c r="M57" s="1"/>
      <c r="N57" s="1"/>
      <c r="O57" s="1"/>
      <c r="P57" s="7"/>
      <c r="Q57" s="7"/>
    </row>
    <row r="58" spans="1:17" ht="15">
      <c r="A58" s="11"/>
      <c r="B58" s="1"/>
      <c r="C58" s="1"/>
      <c r="D58" s="1"/>
      <c r="E58" s="1"/>
      <c r="K58" s="1"/>
      <c r="L58" s="1"/>
      <c r="M58" s="1"/>
      <c r="N58" s="1"/>
      <c r="O58" s="1"/>
      <c r="P58" s="7"/>
      <c r="Q58" s="7"/>
    </row>
    <row r="59" spans="1:17" ht="15">
      <c r="A59" s="11"/>
      <c r="B59" s="1"/>
      <c r="C59" s="1"/>
      <c r="D59" s="1"/>
      <c r="E59" s="1"/>
      <c r="K59" s="1"/>
      <c r="L59" s="1"/>
      <c r="M59" s="1"/>
      <c r="N59" s="1"/>
      <c r="O59" s="1"/>
      <c r="P59" s="7"/>
      <c r="Q59" s="7"/>
    </row>
    <row r="60" spans="16:17" ht="15">
      <c r="P60" s="7"/>
      <c r="Q60" s="7"/>
    </row>
    <row r="61" spans="16:17" ht="15">
      <c r="P61" s="7"/>
      <c r="Q61" s="7"/>
    </row>
    <row r="62" spans="16:17" ht="15">
      <c r="P62" s="7"/>
      <c r="Q62" s="7"/>
    </row>
    <row r="63" spans="16:17" ht="15">
      <c r="P63" s="7"/>
      <c r="Q63" s="7"/>
    </row>
    <row r="64" spans="16:17" ht="15">
      <c r="P64" s="7"/>
      <c r="Q64" s="7"/>
    </row>
  </sheetData>
  <mergeCells count="47">
    <mergeCell ref="A4:O4"/>
    <mergeCell ref="K1:O1"/>
    <mergeCell ref="A3:O3"/>
    <mergeCell ref="A41:A44"/>
    <mergeCell ref="B41:B44"/>
    <mergeCell ref="N41:O44"/>
    <mergeCell ref="N37:O40"/>
    <mergeCell ref="B28:C28"/>
    <mergeCell ref="N24:O27"/>
    <mergeCell ref="N28:O28"/>
    <mergeCell ref="A45:A48"/>
    <mergeCell ref="B45:B48"/>
    <mergeCell ref="N45:O48"/>
    <mergeCell ref="A33:A36"/>
    <mergeCell ref="A37:A40"/>
    <mergeCell ref="B37:B40"/>
    <mergeCell ref="N33:O36"/>
    <mergeCell ref="B33:B36"/>
    <mergeCell ref="A20:A23"/>
    <mergeCell ref="A24:A27"/>
    <mergeCell ref="B24:B27"/>
    <mergeCell ref="B11:C11"/>
    <mergeCell ref="A12:A15"/>
    <mergeCell ref="B12:B15"/>
    <mergeCell ref="A16:A19"/>
    <mergeCell ref="N11:O11"/>
    <mergeCell ref="B16:B19"/>
    <mergeCell ref="B20:B23"/>
    <mergeCell ref="N16:O19"/>
    <mergeCell ref="N20:O23"/>
    <mergeCell ref="N12:O15"/>
    <mergeCell ref="B10:C10"/>
    <mergeCell ref="N10:O10"/>
    <mergeCell ref="H7:I7"/>
    <mergeCell ref="J7:K7"/>
    <mergeCell ref="L7:M7"/>
    <mergeCell ref="N9:O9"/>
    <mergeCell ref="A29:A32"/>
    <mergeCell ref="B29:B32"/>
    <mergeCell ref="N29:O32"/>
    <mergeCell ref="A6:A8"/>
    <mergeCell ref="B6:B8"/>
    <mergeCell ref="C6:C8"/>
    <mergeCell ref="D6:E7"/>
    <mergeCell ref="F6:M6"/>
    <mergeCell ref="N6:O8"/>
    <mergeCell ref="F7:G7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2014-07-01T05:49:18Z</cp:lastPrinted>
  <dcterms:created xsi:type="dcterms:W3CDTF">2013-09-25T10:58:55Z</dcterms:created>
  <dcterms:modified xsi:type="dcterms:W3CDTF">2015-02-01T07:02:53Z</dcterms:modified>
  <cp:category/>
  <cp:version/>
  <cp:contentType/>
  <cp:contentStatus/>
</cp:coreProperties>
</file>