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externalReferences>
    <externalReference r:id="rId4"/>
  </externalReference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<sst xmlns="http://schemas.openxmlformats.org/spreadsheetml/2006/main" count="212" uniqueCount="89">
  <si>
    <t>№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</si>
  <si>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</si>
  <si>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</si>
  <si>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</si>
  <si>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</si>
  <si>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</si>
  <si>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</si>
  <si>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</si>
  <si>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</si>
  <si>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</si>
  <si>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</si>
  <si>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</si>
  <si>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</si>
  <si>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2015 год</t>
  </si>
  <si>
    <t>2016 год</t>
  </si>
  <si>
    <t>2017 год</t>
  </si>
  <si>
    <t>1.1</t>
  </si>
  <si>
    <t>1.2</t>
  </si>
  <si>
    <t>Приложение 2 к муниципальной программе "Развитие образования" на 2015 - 2017 годы"</t>
  </si>
  <si>
    <t>ПЕРЕЧЕНЬ МЕРОПРИЯТИЙ И РЕСУРСНОЕ ОБЕСПЕЧЕНИЕ МУНИЦИПАЛЬНОЙ ПРОГРАММЫ</t>
  </si>
  <si>
    <t>"Развитие образования" на 2015 - 2017 годы"</t>
  </si>
  <si>
    <t>Наименования целей, задач, мероприятий муниципальной программы</t>
  </si>
  <si>
    <t>Подпрограмма 1 "Функционирование и развитие дошкольного образования" на 2015 - 2017 годы"</t>
  </si>
  <si>
    <t>Подпрограмма 2 "Функционирование и развитие общего образования" на 2015 - 2017 годы"</t>
  </si>
  <si>
    <t>Задача 3 муниципальной программы: организация каникулярного отдыха и занятости детей.</t>
  </si>
  <si>
    <t>Подпрограмма 3 "Организация отдыха детей в каникулярное время" на 2015 - 2017 годы"</t>
  </si>
  <si>
    <t>Департамент образования администрации Города Томска, управление физической культуры и спорта администрации Города Томска, управление культуры администрации Города Томска</t>
  </si>
  <si>
    <t>Задача 4 муниципальной программы: организация и обеспечение эффективного функционирования и развития сферы образования.</t>
  </si>
  <si>
    <t xml:space="preserve">Задача 5 муниципальной программы: создание условий для предоставления детям города Томска дошкольного и общего образования. </t>
  </si>
  <si>
    <t>Подпрограмма 5 "Строительство, реконструкция, капитальный ремонт объектов образования" на 2015 - 2017 годы"</t>
  </si>
  <si>
    <t>Департамент капитального строительства администрации Города Томска</t>
  </si>
  <si>
    <t>1</t>
  </si>
  <si>
    <t>2</t>
  </si>
  <si>
    <t>3</t>
  </si>
  <si>
    <t>4</t>
  </si>
  <si>
    <t>5</t>
  </si>
  <si>
    <t>ВСЕГО ПО ПРОГРАММЕ</t>
  </si>
  <si>
    <t>Цель муниципальной программы: обеспечение доступного и качественного образования в соответствии с запросами населения и перспективными задачами развития города Томска, Томской области и Российской Федерации.</t>
  </si>
  <si>
    <t>Задача 1 муниципальной программы: обеспечение доступности и равных возможностей получения дошкольного образования, его эффективности и качества.</t>
  </si>
  <si>
    <t>6</t>
  </si>
  <si>
    <t xml:space="preserve">Задача 6 муниципальной программы: эффективная организация предоставления общедоступного и бесплатного дошкольного, начального общего, основного общего, среднего общего образования, дополнительного образования детей по основным образовательным программам в муниципальных образовательных учреждениях </t>
  </si>
  <si>
    <t>2.1</t>
  </si>
  <si>
    <t>2.2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</si>
  <si>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</si>
  <si>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</si>
  <si>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</si>
  <si>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</si>
  <si>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</si>
  <si>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</si>
  <si>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</si>
  <si>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</si>
  <si>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</si>
  <si>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Мероприятие 3: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</si>
  <si>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>Мероприятие 4: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</si>
  <si>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Подпрограмма 4 "Сопровождение функционирования и развития сферы образования" на 2015 - 2017 годы"</t>
  </si>
  <si>
    <t>Подпрограмма 6 "Организация и обеспечение эффективного функционирования сети учреждений образования"</t>
  </si>
  <si>
    <t>Задача 2 муниципальной программы: обеспечение доступности и равных возможностей на общее образование в пределах федеральных государственных образовательных стандартов.</t>
  </si>
  <si>
    <t>7</t>
  </si>
  <si>
    <t>Задача 7 муниципальной программы: организация предоставления качественного дополнительного образования детям в городе Томске.</t>
  </si>
  <si>
    <t>Подпрограмма 7 "Функционирование и развитие дополнительного образования детей" на 2015 - 2017 годы"</t>
  </si>
  <si>
    <t>7.1</t>
  </si>
  <si>
    <t>7.2</t>
  </si>
  <si>
    <t>Мероприятие 1: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</si>
  <si>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 xml:space="preserve">Мероприятие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</si>
  <si>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ЗАДАЧЕ 1</t>
  </si>
  <si>
    <t>Мероприятие 1: оказание муниципальных услуг по предоставлению общего образования, в соответствии с утвержденными показателями качества</t>
  </si>
  <si>
    <t>Мероприятие 2: создание оптимальных условий для реализации образовательных программ общего образования</t>
  </si>
  <si>
    <t>ВСЕГО ПО ЗАДАЧЕ 2</t>
  </si>
  <si>
    <t>Мероприятие 1: организация каникулярного отдыха детей в лагерях с различных типов и видов</t>
  </si>
  <si>
    <t>Мероприятие 2: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</t>
  </si>
  <si>
    <t>ВСЕГО ПО ЗАДАЧЕ 3</t>
  </si>
  <si>
    <t>Мероприятие 1: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</si>
  <si>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2: информационно-методическое и психолого-медико-педагогическое сопровождение дошкольного, общего, специального (коррекционного) и дополнительного образования.</t>
  </si>
  <si>
    <t>Мероприятие 3: обеспечение эффективного экономического, бухгалтерского сопровождения сферы образования.</t>
  </si>
  <si>
    <t>ВСЕГО ПО ЗАДАЧЕ 4</t>
  </si>
  <si>
    <t>Мероприятие 1: обеспечение 100% детей в возрасте от 3-х лет местами в дошкольных образовательных учреждениях.</t>
  </si>
  <si>
    <t>Мероприятие 2: обеспечение доступности общеобразовательных учреждений для жителей новых микрорайонов города Томска.</t>
  </si>
  <si>
    <t>ВСЕГО ПО ЗАДАЧЕ 5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</si>
  <si>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</si>
  <si>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6.1</t>
  </si>
  <si>
    <t>6.2</t>
  </si>
  <si>
    <t>6.3</t>
  </si>
  <si>
    <t>Мероприятие 1: обеспечение доступности и обязательности образования</t>
  </si>
  <si>
    <t>Мероприятие 2: создание необходимых условий для повышения качества образования</t>
  </si>
  <si>
    <t>Мероприятие 3: создание необходимых условий для укрепления материально-технической базы, обеспечения здоровья детей и безопасности образовательного пространства</t>
  </si>
  <si>
    <t>ВСЕГО ПО ЗАДАЧЕ 6</t>
  </si>
  <si>
    <t>Мероприятие 1: оказание муниципальных услуг по предоставлению дополнительного образования детям, в соответствии с утвержденными показателями качества.</t>
  </si>
  <si>
    <t>Мероприятие 2: создание оптимальных условий для реализации образовательных программ дополнительного образования.</t>
  </si>
  <si>
    <t>ВСЕГО ПО ЗАДАЧЕ 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</si>
</sst>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53" applyNumberFormat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" fillId="0" borderId="0" xfId="53" applyFill="1" applyAlignment="1">
      <alignment horizontal="center" vertical="center"/>
      <protection/>
    </xf>
    <xf numFmtId="0" fontId="1" fillId="0" borderId="0" xfId="53">
      <alignment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3" fillId="24" borderId="10" xfId="53" applyNumberFormat="1" applyFont="1" applyFill="1" applyBorder="1" applyAlignment="1">
      <alignment horizontal="center" vertical="center" wrapText="1"/>
      <protection/>
    </xf>
    <xf numFmtId="180" fontId="21" fillId="24" borderId="10" xfId="53" applyNumberFormat="1" applyFont="1" applyFill="1" applyBorder="1" applyAlignment="1">
      <alignment horizontal="center" vertical="center" wrapText="1"/>
      <protection/>
    </xf>
    <xf numFmtId="180" fontId="23" fillId="24" borderId="10" xfId="53" applyNumberFormat="1" applyFont="1" applyFill="1" applyBorder="1" applyAlignment="1">
      <alignment horizontal="center" vertical="center" wrapText="1"/>
      <protection/>
    </xf>
    <xf numFmtId="180" fontId="23" fillId="0" borderId="10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>
      <alignment/>
      <protection/>
    </xf>
    <xf numFmtId="0" fontId="1" fillId="0" borderId="0" xfId="53" applyFill="1">
      <alignment/>
      <protection/>
    </xf>
    <xf numFmtId="0" fontId="21" fillId="24" borderId="10" xfId="0" applyFont="1" applyFill="1" applyBorder="1" applyAlignment="1">
      <alignment horizontal="center" vertical="center" wrapText="1"/>
    </xf>
    <xf numFmtId="180" fontId="21" fillId="24" borderId="10" xfId="0" applyNumberFormat="1" applyFont="1" applyFill="1" applyBorder="1" applyAlignment="1">
      <alignment horizontal="center" vertical="center" wrapText="1"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180" fontId="24" fillId="24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49" fontId="23" fillId="0" borderId="13" xfId="53" applyNumberFormat="1" applyFont="1" applyFill="1" applyBorder="1" applyAlignment="1">
      <alignment horizontal="center" vertical="center" wrapText="1"/>
      <protection/>
    </xf>
    <xf numFmtId="49" fontId="21" fillId="24" borderId="14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Alignment="1">
      <alignment horizontal="left" vertical="center" wrapText="1"/>
      <protection/>
    </xf>
    <xf numFmtId="0" fontId="22" fillId="0" borderId="0" xfId="53" applyFont="1" applyAlignment="1">
      <alignment horizontal="center" vertical="center"/>
      <protection/>
    </xf>
    <xf numFmtId="49" fontId="21" fillId="24" borderId="10" xfId="53" applyNumberFormat="1" applyFont="1" applyFill="1" applyBorder="1" applyAlignment="1">
      <alignment horizontal="center" vertical="center" wrapText="1"/>
      <protection/>
    </xf>
    <xf numFmtId="49" fontId="21" fillId="24" borderId="13" xfId="53" applyNumberFormat="1" applyFont="1" applyFill="1" applyBorder="1" applyAlignment="1">
      <alignment horizontal="center" vertical="center" wrapText="1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53" applyFont="1" applyFill="1" applyBorder="1" applyAlignment="1">
      <alignment horizontal="left" vertical="center" wrapText="1"/>
      <protection/>
    </xf>
    <xf numFmtId="0" fontId="21" fillId="24" borderId="12" xfId="53" applyFont="1" applyFill="1" applyBorder="1" applyAlignment="1">
      <alignment horizontal="left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2" xfId="53" applyFont="1" applyFill="1" applyBorder="1" applyAlignment="1">
      <alignment horizontal="center" vertical="center" wrapText="1"/>
      <protection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24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5" xfId="53" applyFont="1" applyFill="1" applyBorder="1" applyAlignment="1">
      <alignment horizontal="center" vertical="center" wrapText="1"/>
      <protection/>
    </xf>
    <xf numFmtId="0" fontId="21" fillId="0" borderId="16" xfId="53" applyFont="1" applyFill="1" applyBorder="1" applyAlignment="1">
      <alignment horizontal="center" vertical="center" wrapText="1"/>
      <protection/>
    </xf>
    <xf numFmtId="0" fontId="21" fillId="0" borderId="17" xfId="53" applyFont="1" applyFill="1" applyBorder="1" applyAlignment="1">
      <alignment horizontal="center" vertical="center" wrapText="1"/>
      <protection/>
    </xf>
    <xf numFmtId="0" fontId="21" fillId="0" borderId="18" xfId="53" applyFont="1" applyFill="1" applyBorder="1" applyAlignment="1">
      <alignment horizontal="center" vertical="center" wrapText="1"/>
      <protection/>
    </xf>
    <xf numFmtId="0" fontId="21" fillId="0" borderId="19" xfId="53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1" fillId="24" borderId="21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left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24" borderId="15" xfId="53" applyFont="1" applyFill="1" applyBorder="1" applyAlignment="1">
      <alignment horizontal="center" vertical="center" wrapText="1"/>
      <protection/>
    </xf>
    <xf numFmtId="0" fontId="21" fillId="24" borderId="16" xfId="53" applyFont="1" applyFill="1" applyBorder="1" applyAlignment="1">
      <alignment horizontal="center" vertical="center" wrapText="1"/>
      <protection/>
    </xf>
    <xf numFmtId="0" fontId="21" fillId="24" borderId="17" xfId="53" applyFont="1" applyFill="1" applyBorder="1" applyAlignment="1">
      <alignment horizontal="center" vertical="center" wrapText="1"/>
      <protection/>
    </xf>
    <xf numFmtId="0" fontId="21" fillId="24" borderId="18" xfId="53" applyFont="1" applyFill="1" applyBorder="1" applyAlignment="1">
      <alignment horizontal="center" vertical="center" wrapText="1"/>
      <protection/>
    </xf>
    <xf numFmtId="0" fontId="21" fillId="24" borderId="19" xfId="53" applyFont="1" applyFill="1" applyBorder="1" applyAlignment="1">
      <alignment horizontal="center" vertical="center" wrapText="1"/>
      <protection/>
    </xf>
    <xf numFmtId="0" fontId="21" fillId="24" borderId="20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49" fontId="21" fillId="24" borderId="21" xfId="53" applyNumberFormat="1" applyFont="1" applyFill="1" applyBorder="1" applyAlignment="1">
      <alignment horizontal="center" vertical="center" wrapText="1"/>
      <protection/>
    </xf>
    <xf numFmtId="0" fontId="21" fillId="0" borderId="10" xfId="0" applyNumberFormat="1" applyFont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11" xfId="53" applyFont="1" applyFill="1" applyBorder="1" applyAlignment="1">
      <alignment horizontal="left" vertical="center" wrapText="1"/>
      <protection/>
    </xf>
    <xf numFmtId="0" fontId="21" fillId="0" borderId="12" xfId="53" applyFont="1" applyFill="1" applyBorder="1" applyAlignment="1">
      <alignment horizontal="left" vertical="center" wrapText="1"/>
      <protection/>
    </xf>
    <xf numFmtId="0" fontId="21" fillId="0" borderId="15" xfId="53" applyFont="1" applyFill="1" applyBorder="1" applyAlignment="1">
      <alignment horizontal="left" vertical="center" wrapText="1"/>
      <protection/>
    </xf>
    <xf numFmtId="0" fontId="21" fillId="0" borderId="16" xfId="53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itaeva\LOCALS~1\Temp\notes21D80D\&#1087;&#1088;&#1080;&#1083;.2%20&#1055;&#1055;%205%20&#1057;&#1090;&#1088;&#1086;&#1080;&#1090;&#1077;&#1083;&#1100;&#1089;&#1090;&#1074;&#1086;%202015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144">
          <cell r="D144">
            <v>1568932.2999999998</v>
          </cell>
          <cell r="E144">
            <v>357025.3</v>
          </cell>
          <cell r="F144">
            <v>713932.2999999999</v>
          </cell>
          <cell r="G144">
            <v>357025.3</v>
          </cell>
          <cell r="H144">
            <v>0</v>
          </cell>
          <cell r="I144">
            <v>0</v>
          </cell>
          <cell r="J144">
            <v>855000</v>
          </cell>
          <cell r="K144">
            <v>0</v>
          </cell>
          <cell r="L144">
            <v>0</v>
          </cell>
          <cell r="M144">
            <v>0</v>
          </cell>
        </row>
        <row r="145">
          <cell r="D145">
            <v>1303877</v>
          </cell>
          <cell r="E145">
            <v>91970</v>
          </cell>
          <cell r="F145">
            <v>448876.99999999994</v>
          </cell>
          <cell r="G145">
            <v>91970</v>
          </cell>
          <cell r="H145">
            <v>0</v>
          </cell>
          <cell r="I145">
            <v>0</v>
          </cell>
          <cell r="J145">
            <v>855000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265055.3</v>
          </cell>
          <cell r="E146">
            <v>265055.3</v>
          </cell>
          <cell r="F146">
            <v>265055.3</v>
          </cell>
          <cell r="G146">
            <v>265055.3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73">
          <cell r="D173">
            <v>2476500</v>
          </cell>
          <cell r="E173">
            <v>12500</v>
          </cell>
          <cell r="F173">
            <v>628500</v>
          </cell>
          <cell r="G173">
            <v>12500</v>
          </cell>
          <cell r="H173">
            <v>0</v>
          </cell>
          <cell r="I173">
            <v>0</v>
          </cell>
          <cell r="J173">
            <v>1848000</v>
          </cell>
          <cell r="K173">
            <v>0</v>
          </cell>
          <cell r="L173">
            <v>0</v>
          </cell>
          <cell r="M173">
            <v>0</v>
          </cell>
        </row>
        <row r="174">
          <cell r="D174">
            <v>243500</v>
          </cell>
          <cell r="E174">
            <v>12500</v>
          </cell>
          <cell r="F174">
            <v>70250</v>
          </cell>
          <cell r="G174">
            <v>12500</v>
          </cell>
          <cell r="H174">
            <v>0</v>
          </cell>
          <cell r="I174">
            <v>0</v>
          </cell>
          <cell r="J174">
            <v>173250</v>
          </cell>
          <cell r="K174">
            <v>0</v>
          </cell>
          <cell r="L174">
            <v>0</v>
          </cell>
          <cell r="M174">
            <v>0</v>
          </cell>
        </row>
        <row r="175">
          <cell r="D175">
            <v>693000</v>
          </cell>
          <cell r="E175">
            <v>0</v>
          </cell>
          <cell r="F175">
            <v>173250</v>
          </cell>
          <cell r="G175">
            <v>0</v>
          </cell>
          <cell r="H175">
            <v>0</v>
          </cell>
          <cell r="I175">
            <v>0</v>
          </cell>
          <cell r="J175">
            <v>519750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1540000</v>
          </cell>
          <cell r="E176">
            <v>0</v>
          </cell>
          <cell r="F176">
            <v>385000</v>
          </cell>
          <cell r="G176">
            <v>0</v>
          </cell>
          <cell r="H176">
            <v>0</v>
          </cell>
          <cell r="I176">
            <v>0</v>
          </cell>
          <cell r="J176">
            <v>1155000</v>
          </cell>
          <cell r="K176">
            <v>0</v>
          </cell>
          <cell r="L176">
            <v>0</v>
          </cell>
          <cell r="M176">
            <v>0</v>
          </cell>
        </row>
        <row r="226">
          <cell r="D226">
            <v>207552.9</v>
          </cell>
          <cell r="E226">
            <v>206052.9</v>
          </cell>
          <cell r="F226">
            <v>207552.9</v>
          </cell>
          <cell r="G226">
            <v>206052.9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D227">
            <v>102302.9</v>
          </cell>
          <cell r="E227">
            <v>100802.9</v>
          </cell>
          <cell r="F227">
            <v>102302.9</v>
          </cell>
          <cell r="G227">
            <v>100802.9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D228">
            <v>105250</v>
          </cell>
          <cell r="E228">
            <v>105250</v>
          </cell>
          <cell r="F228">
            <v>105250</v>
          </cell>
          <cell r="G228">
            <v>105250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427">
          <cell r="D427">
            <v>1086689.8</v>
          </cell>
          <cell r="E427">
            <v>14279.5</v>
          </cell>
          <cell r="F427">
            <v>315228.53236</v>
          </cell>
          <cell r="G427">
            <v>14279.5</v>
          </cell>
          <cell r="H427">
            <v>0</v>
          </cell>
          <cell r="I427">
            <v>0</v>
          </cell>
          <cell r="J427">
            <v>771461.3579999999</v>
          </cell>
          <cell r="K427">
            <v>0</v>
          </cell>
          <cell r="L427">
            <v>0</v>
          </cell>
          <cell r="M427">
            <v>0</v>
          </cell>
        </row>
        <row r="428">
          <cell r="D428">
            <v>507846.43036</v>
          </cell>
          <cell r="E428">
            <v>14279.5</v>
          </cell>
          <cell r="F428">
            <v>199459.84036</v>
          </cell>
          <cell r="G428">
            <v>14279.5</v>
          </cell>
          <cell r="H428">
            <v>0</v>
          </cell>
          <cell r="I428">
            <v>0</v>
          </cell>
          <cell r="J428">
            <v>308386.58999999997</v>
          </cell>
          <cell r="K428">
            <v>0</v>
          </cell>
          <cell r="L428">
            <v>0</v>
          </cell>
          <cell r="M428">
            <v>0</v>
          </cell>
        </row>
        <row r="429">
          <cell r="D429">
            <v>306317.79000000004</v>
          </cell>
          <cell r="E429">
            <v>0</v>
          </cell>
          <cell r="F429">
            <v>61263.558000000005</v>
          </cell>
          <cell r="G429">
            <v>0</v>
          </cell>
          <cell r="H429">
            <v>0</v>
          </cell>
          <cell r="I429">
            <v>0</v>
          </cell>
          <cell r="J429">
            <v>245054.23200000002</v>
          </cell>
          <cell r="K429">
            <v>0</v>
          </cell>
          <cell r="L429">
            <v>0</v>
          </cell>
          <cell r="M429">
            <v>0</v>
          </cell>
        </row>
        <row r="430">
          <cell r="D430">
            <v>272525.67</v>
          </cell>
          <cell r="E430">
            <v>0</v>
          </cell>
          <cell r="F430">
            <v>54505.134</v>
          </cell>
          <cell r="G430">
            <v>0</v>
          </cell>
          <cell r="H430">
            <v>0</v>
          </cell>
          <cell r="I430">
            <v>0</v>
          </cell>
          <cell r="J430">
            <v>218020.536</v>
          </cell>
          <cell r="K430">
            <v>0</v>
          </cell>
          <cell r="L430">
            <v>0</v>
          </cell>
          <cell r="M4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tabSelected="1" zoomScalePageLayoutView="0" workbookViewId="0" topLeftCell="A93">
      <selection activeCell="G103" sqref="G103:G106"/>
    </sheetView>
  </sheetViews>
  <sheetFormatPr defaultColWidth="9.140625" defaultRowHeight="12.75"/>
  <cols>
    <col min="1" max="1" width="9.140625" style="12" customWidth="1"/>
    <col min="2" max="2" width="36.57421875" style="4" customWidth="1"/>
    <col min="3" max="3" width="9.140625" style="4" customWidth="1"/>
    <col min="4" max="4" width="11.421875" style="4" bestFit="1" customWidth="1"/>
    <col min="5" max="5" width="13.8515625" style="4" customWidth="1"/>
    <col min="6" max="6" width="13.00390625" style="4" bestFit="1" customWidth="1"/>
    <col min="7" max="7" width="11.8515625" style="13" customWidth="1"/>
    <col min="8" max="8" width="10.140625" style="13" bestFit="1" customWidth="1"/>
    <col min="9" max="9" width="9.28125" style="13" bestFit="1" customWidth="1"/>
    <col min="10" max="10" width="11.421875" style="13" bestFit="1" customWidth="1"/>
    <col min="11" max="11" width="10.421875" style="13" bestFit="1" customWidth="1"/>
    <col min="12" max="13" width="9.28125" style="13" bestFit="1" customWidth="1"/>
    <col min="14" max="16384" width="9.140625" style="4" customWidth="1"/>
  </cols>
  <sheetData>
    <row r="1" spans="1:15" ht="41.2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22" t="s">
        <v>18</v>
      </c>
      <c r="L1" s="22"/>
      <c r="M1" s="22"/>
      <c r="N1" s="22"/>
      <c r="O1" s="22"/>
    </row>
    <row r="2" spans="1:15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2"/>
      <c r="O2" s="2"/>
    </row>
    <row r="3" spans="1:15" ht="1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2"/>
      <c r="O5" s="2"/>
    </row>
    <row r="6" spans="1:15" ht="15" customHeight="1">
      <c r="A6" s="24" t="s">
        <v>0</v>
      </c>
      <c r="B6" s="49" t="s">
        <v>21</v>
      </c>
      <c r="C6" s="49" t="s">
        <v>1</v>
      </c>
      <c r="D6" s="49" t="s">
        <v>2</v>
      </c>
      <c r="E6" s="49"/>
      <c r="F6" s="49" t="s">
        <v>3</v>
      </c>
      <c r="G6" s="49"/>
      <c r="H6" s="49"/>
      <c r="I6" s="49"/>
      <c r="J6" s="49"/>
      <c r="K6" s="49"/>
      <c r="L6" s="49"/>
      <c r="M6" s="49"/>
      <c r="N6" s="50" t="s">
        <v>4</v>
      </c>
      <c r="O6" s="51"/>
    </row>
    <row r="7" spans="1:15" ht="25.5" customHeight="1">
      <c r="A7" s="24"/>
      <c r="B7" s="49"/>
      <c r="C7" s="49"/>
      <c r="D7" s="49"/>
      <c r="E7" s="49"/>
      <c r="F7" s="49" t="s">
        <v>5</v>
      </c>
      <c r="G7" s="49"/>
      <c r="H7" s="56" t="s">
        <v>6</v>
      </c>
      <c r="I7" s="56"/>
      <c r="J7" s="56" t="s">
        <v>7</v>
      </c>
      <c r="K7" s="56"/>
      <c r="L7" s="56" t="s">
        <v>8</v>
      </c>
      <c r="M7" s="56"/>
      <c r="N7" s="52"/>
      <c r="O7" s="53"/>
    </row>
    <row r="8" spans="1:15" ht="25.5">
      <c r="A8" s="24"/>
      <c r="B8" s="49"/>
      <c r="C8" s="49"/>
      <c r="D8" s="6" t="s">
        <v>9</v>
      </c>
      <c r="E8" s="6" t="s">
        <v>10</v>
      </c>
      <c r="F8" s="6" t="s">
        <v>9</v>
      </c>
      <c r="G8" s="7" t="s">
        <v>10</v>
      </c>
      <c r="H8" s="7" t="s">
        <v>9</v>
      </c>
      <c r="I8" s="7" t="s">
        <v>10</v>
      </c>
      <c r="J8" s="7" t="s">
        <v>9</v>
      </c>
      <c r="K8" s="7" t="s">
        <v>10</v>
      </c>
      <c r="L8" s="7" t="s">
        <v>9</v>
      </c>
      <c r="M8" s="7" t="s">
        <v>10</v>
      </c>
      <c r="N8" s="54"/>
      <c r="O8" s="55"/>
    </row>
    <row r="9" spans="1:15" ht="1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49">
        <v>14</v>
      </c>
      <c r="O9" s="49"/>
    </row>
    <row r="10" spans="1:15" ht="78" customHeight="1">
      <c r="A10" s="8"/>
      <c r="B10" s="34" t="s">
        <v>37</v>
      </c>
      <c r="C10" s="34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42"/>
      <c r="O10" s="42"/>
    </row>
    <row r="11" spans="1:15" ht="69.75" customHeight="1">
      <c r="A11" s="5" t="s">
        <v>31</v>
      </c>
      <c r="B11" s="34" t="s">
        <v>38</v>
      </c>
      <c r="C11" s="34"/>
      <c r="D11" s="10"/>
      <c r="E11" s="10"/>
      <c r="F11" s="10"/>
      <c r="G11" s="11"/>
      <c r="H11" s="11"/>
      <c r="I11" s="11"/>
      <c r="J11" s="11"/>
      <c r="K11" s="11"/>
      <c r="L11" s="11"/>
      <c r="M11" s="11"/>
      <c r="N11" s="42"/>
      <c r="O11" s="42"/>
    </row>
    <row r="12" spans="1:15" ht="36" customHeight="1">
      <c r="A12" s="8"/>
      <c r="B12" s="27" t="s">
        <v>22</v>
      </c>
      <c r="C12" s="28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29"/>
      <c r="O12" s="30"/>
    </row>
    <row r="13" spans="1:15" ht="17.25" customHeight="1">
      <c r="A13" s="24" t="s">
        <v>16</v>
      </c>
      <c r="B13" s="34" t="s">
        <v>62</v>
      </c>
      <c r="C13" s="6" t="s">
        <v>11</v>
      </c>
      <c r="D13" s="9">
        <v>5784350.199999999</v>
      </c>
      <c r="E13" s="9">
        <v>5101566.1</v>
      </c>
      <c r="F13" s="9">
        <v>3638910</v>
      </c>
      <c r="G13" s="9">
        <v>2956125.9</v>
      </c>
      <c r="H13" s="9">
        <v>0</v>
      </c>
      <c r="I13" s="9">
        <v>0</v>
      </c>
      <c r="J13" s="9">
        <v>2145440.2</v>
      </c>
      <c r="K13" s="9">
        <v>2145440.2</v>
      </c>
      <c r="L13" s="9">
        <v>0</v>
      </c>
      <c r="M13" s="9">
        <v>0</v>
      </c>
      <c r="N13" s="49" t="s">
        <v>12</v>
      </c>
      <c r="O13" s="49"/>
    </row>
    <row r="14" spans="1:15" ht="17.25" customHeight="1">
      <c r="A14" s="24"/>
      <c r="B14" s="34"/>
      <c r="C14" s="6" t="s">
        <v>13</v>
      </c>
      <c r="D14" s="9">
        <v>2182954.9</v>
      </c>
      <c r="E14" s="9">
        <v>2112438.8</v>
      </c>
      <c r="F14" s="9">
        <v>1119731.4</v>
      </c>
      <c r="G14" s="9">
        <v>1049215.3</v>
      </c>
      <c r="H14" s="9">
        <v>0</v>
      </c>
      <c r="I14" s="9">
        <v>0</v>
      </c>
      <c r="J14" s="9">
        <v>1063223.5</v>
      </c>
      <c r="K14" s="9">
        <v>1063223.5</v>
      </c>
      <c r="L14" s="9">
        <v>0</v>
      </c>
      <c r="M14" s="9">
        <v>0</v>
      </c>
      <c r="N14" s="49"/>
      <c r="O14" s="49"/>
    </row>
    <row r="15" spans="1:15" ht="17.25" customHeight="1">
      <c r="A15" s="24"/>
      <c r="B15" s="34"/>
      <c r="C15" s="6" t="s">
        <v>14</v>
      </c>
      <c r="D15" s="9">
        <v>2341806</v>
      </c>
      <c r="E15" s="9">
        <v>2035672</v>
      </c>
      <c r="F15" s="9">
        <v>1259589.3</v>
      </c>
      <c r="G15" s="9">
        <v>953455.3</v>
      </c>
      <c r="H15" s="9">
        <v>0</v>
      </c>
      <c r="I15" s="9">
        <v>0</v>
      </c>
      <c r="J15" s="9">
        <v>1082216.7</v>
      </c>
      <c r="K15" s="9">
        <v>1082216.7</v>
      </c>
      <c r="L15" s="9">
        <v>0</v>
      </c>
      <c r="M15" s="9">
        <v>0</v>
      </c>
      <c r="N15" s="49"/>
      <c r="O15" s="49"/>
    </row>
    <row r="16" spans="1:15" ht="17.25" customHeight="1">
      <c r="A16" s="24"/>
      <c r="B16" s="34"/>
      <c r="C16" s="6" t="s">
        <v>15</v>
      </c>
      <c r="D16" s="9">
        <v>1259589.3</v>
      </c>
      <c r="E16" s="9">
        <v>953455.3</v>
      </c>
      <c r="F16" s="9">
        <v>1259589.3</v>
      </c>
      <c r="G16" s="9">
        <v>953455.3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49"/>
      <c r="O16" s="49"/>
    </row>
    <row r="17" spans="1:15" ht="12.75" customHeight="1">
      <c r="A17" s="25" t="s">
        <v>17</v>
      </c>
      <c r="B17" s="34" t="s">
        <v>63</v>
      </c>
      <c r="C17" s="6" t="s">
        <v>11</v>
      </c>
      <c r="D17" s="9">
        <v>311949.8</v>
      </c>
      <c r="E17" s="9">
        <v>149230</v>
      </c>
      <c r="F17" s="9">
        <v>282051.8</v>
      </c>
      <c r="G17" s="9">
        <v>119332</v>
      </c>
      <c r="H17" s="9">
        <v>0</v>
      </c>
      <c r="I17" s="9">
        <v>0</v>
      </c>
      <c r="J17" s="9">
        <v>29898</v>
      </c>
      <c r="K17" s="9">
        <v>29898</v>
      </c>
      <c r="L17" s="9">
        <v>0</v>
      </c>
      <c r="M17" s="9">
        <v>0</v>
      </c>
      <c r="N17" s="49" t="s">
        <v>12</v>
      </c>
      <c r="O17" s="49"/>
    </row>
    <row r="18" spans="1:15" ht="12.75">
      <c r="A18" s="21"/>
      <c r="B18" s="34"/>
      <c r="C18" s="6" t="s">
        <v>13</v>
      </c>
      <c r="D18" s="9">
        <v>122881</v>
      </c>
      <c r="E18" s="9">
        <v>103449</v>
      </c>
      <c r="F18" s="9">
        <v>107932</v>
      </c>
      <c r="G18" s="9">
        <v>88500</v>
      </c>
      <c r="H18" s="9">
        <v>0</v>
      </c>
      <c r="I18" s="9">
        <v>0</v>
      </c>
      <c r="J18" s="9">
        <v>14949</v>
      </c>
      <c r="K18" s="9">
        <v>14949</v>
      </c>
      <c r="L18" s="9">
        <v>0</v>
      </c>
      <c r="M18" s="9">
        <v>0</v>
      </c>
      <c r="N18" s="49"/>
      <c r="O18" s="49"/>
    </row>
    <row r="19" spans="1:15" ht="12.75">
      <c r="A19" s="21"/>
      <c r="B19" s="34"/>
      <c r="C19" s="6" t="s">
        <v>14</v>
      </c>
      <c r="D19" s="9">
        <v>104758.9</v>
      </c>
      <c r="E19" s="9">
        <v>26749</v>
      </c>
      <c r="F19" s="9">
        <v>89809.9</v>
      </c>
      <c r="G19" s="9">
        <v>11800</v>
      </c>
      <c r="H19" s="9">
        <v>0</v>
      </c>
      <c r="I19" s="9">
        <v>0</v>
      </c>
      <c r="J19" s="9">
        <v>14949</v>
      </c>
      <c r="K19" s="9">
        <v>14949</v>
      </c>
      <c r="L19" s="9">
        <v>0</v>
      </c>
      <c r="M19" s="9">
        <v>0</v>
      </c>
      <c r="N19" s="49"/>
      <c r="O19" s="49"/>
    </row>
    <row r="20" spans="1:15" ht="12.75">
      <c r="A20" s="57"/>
      <c r="B20" s="34"/>
      <c r="C20" s="6" t="s">
        <v>15</v>
      </c>
      <c r="D20" s="9">
        <v>84309.9</v>
      </c>
      <c r="E20" s="9">
        <v>19032</v>
      </c>
      <c r="F20" s="9">
        <v>84309.9</v>
      </c>
      <c r="G20" s="9">
        <v>19032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49"/>
      <c r="O20" s="49"/>
    </row>
    <row r="21" spans="1:15" ht="12.75">
      <c r="A21" s="24"/>
      <c r="B21" s="49" t="s">
        <v>64</v>
      </c>
      <c r="C21" s="6" t="s">
        <v>11</v>
      </c>
      <c r="D21" s="9">
        <f>D17+D13</f>
        <v>6096299.999999999</v>
      </c>
      <c r="E21" s="9">
        <f aca="true" t="shared" si="0" ref="E21:M21">E17+E13</f>
        <v>5250796.1</v>
      </c>
      <c r="F21" s="9">
        <f t="shared" si="0"/>
        <v>3920961.8</v>
      </c>
      <c r="G21" s="9">
        <f t="shared" si="0"/>
        <v>3075457.9</v>
      </c>
      <c r="H21" s="9">
        <f t="shared" si="0"/>
        <v>0</v>
      </c>
      <c r="I21" s="9">
        <f t="shared" si="0"/>
        <v>0</v>
      </c>
      <c r="J21" s="9">
        <f t="shared" si="0"/>
        <v>2175338.2</v>
      </c>
      <c r="K21" s="9">
        <f t="shared" si="0"/>
        <v>2175338.2</v>
      </c>
      <c r="L21" s="9">
        <f t="shared" si="0"/>
        <v>0</v>
      </c>
      <c r="M21" s="9">
        <f t="shared" si="0"/>
        <v>0</v>
      </c>
      <c r="N21" s="49"/>
      <c r="O21" s="49"/>
    </row>
    <row r="22" spans="1:15" ht="12.75">
      <c r="A22" s="24"/>
      <c r="B22" s="49"/>
      <c r="C22" s="6" t="s">
        <v>13</v>
      </c>
      <c r="D22" s="9">
        <f aca="true" t="shared" si="1" ref="D22:M24">D18+D14</f>
        <v>2305835.9</v>
      </c>
      <c r="E22" s="9">
        <f t="shared" si="1"/>
        <v>2215887.8</v>
      </c>
      <c r="F22" s="9">
        <f t="shared" si="1"/>
        <v>1227663.4</v>
      </c>
      <c r="G22" s="9">
        <f t="shared" si="1"/>
        <v>1137715.3</v>
      </c>
      <c r="H22" s="9">
        <f t="shared" si="1"/>
        <v>0</v>
      </c>
      <c r="I22" s="9">
        <f t="shared" si="1"/>
        <v>0</v>
      </c>
      <c r="J22" s="9">
        <f t="shared" si="1"/>
        <v>1078172.5</v>
      </c>
      <c r="K22" s="9">
        <f t="shared" si="1"/>
        <v>1078172.5</v>
      </c>
      <c r="L22" s="9">
        <f t="shared" si="1"/>
        <v>0</v>
      </c>
      <c r="M22" s="9">
        <f t="shared" si="1"/>
        <v>0</v>
      </c>
      <c r="N22" s="49"/>
      <c r="O22" s="49"/>
    </row>
    <row r="23" spans="1:15" ht="12.75">
      <c r="A23" s="24"/>
      <c r="B23" s="49"/>
      <c r="C23" s="6" t="s">
        <v>14</v>
      </c>
      <c r="D23" s="9">
        <f t="shared" si="1"/>
        <v>2446564.9</v>
      </c>
      <c r="E23" s="9">
        <f t="shared" si="1"/>
        <v>2062421</v>
      </c>
      <c r="F23" s="9">
        <f t="shared" si="1"/>
        <v>1349399.2</v>
      </c>
      <c r="G23" s="9">
        <f t="shared" si="1"/>
        <v>965255.3</v>
      </c>
      <c r="H23" s="9">
        <f t="shared" si="1"/>
        <v>0</v>
      </c>
      <c r="I23" s="9">
        <f t="shared" si="1"/>
        <v>0</v>
      </c>
      <c r="J23" s="9">
        <f t="shared" si="1"/>
        <v>1097165.7</v>
      </c>
      <c r="K23" s="9">
        <f t="shared" si="1"/>
        <v>1097165.7</v>
      </c>
      <c r="L23" s="9">
        <f t="shared" si="1"/>
        <v>0</v>
      </c>
      <c r="M23" s="9">
        <f t="shared" si="1"/>
        <v>0</v>
      </c>
      <c r="N23" s="49"/>
      <c r="O23" s="49"/>
    </row>
    <row r="24" spans="1:15" ht="12.75">
      <c r="A24" s="24"/>
      <c r="B24" s="49"/>
      <c r="C24" s="6" t="s">
        <v>15</v>
      </c>
      <c r="D24" s="9">
        <f t="shared" si="1"/>
        <v>1343899.2</v>
      </c>
      <c r="E24" s="9">
        <f t="shared" si="1"/>
        <v>972487.3</v>
      </c>
      <c r="F24" s="9">
        <f t="shared" si="1"/>
        <v>1343899.2</v>
      </c>
      <c r="G24" s="9">
        <f t="shared" si="1"/>
        <v>972487.3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49"/>
      <c r="O24" s="49"/>
    </row>
    <row r="25" spans="1:15" ht="69" customHeight="1">
      <c r="A25" s="5" t="s">
        <v>32</v>
      </c>
      <c r="B25" s="34" t="s">
        <v>56</v>
      </c>
      <c r="C25" s="34"/>
      <c r="D25" s="10"/>
      <c r="E25" s="10"/>
      <c r="F25" s="10"/>
      <c r="G25" s="11"/>
      <c r="H25" s="11"/>
      <c r="I25" s="11"/>
      <c r="J25" s="11"/>
      <c r="K25" s="11"/>
      <c r="L25" s="11"/>
      <c r="M25" s="11"/>
      <c r="N25" s="42"/>
      <c r="O25" s="42"/>
    </row>
    <row r="26" spans="1:15" ht="42.75" customHeight="1">
      <c r="A26" s="8"/>
      <c r="B26" s="27" t="s">
        <v>23</v>
      </c>
      <c r="C26" s="28"/>
      <c r="D26" s="10"/>
      <c r="E26" s="10"/>
      <c r="F26" s="10"/>
      <c r="G26" s="11"/>
      <c r="H26" s="11"/>
      <c r="I26" s="11"/>
      <c r="J26" s="11"/>
      <c r="K26" s="11"/>
      <c r="L26" s="11"/>
      <c r="M26" s="11"/>
      <c r="N26" s="29"/>
      <c r="O26" s="30"/>
    </row>
    <row r="27" spans="1:15" ht="12.75">
      <c r="A27" s="31" t="s">
        <v>41</v>
      </c>
      <c r="B27" s="46" t="s">
        <v>65</v>
      </c>
      <c r="C27" s="14" t="s">
        <v>11</v>
      </c>
      <c r="D27" s="15">
        <v>4759235.9</v>
      </c>
      <c r="E27" s="15">
        <v>4254577.8</v>
      </c>
      <c r="F27" s="15">
        <v>1435500.2</v>
      </c>
      <c r="G27" s="15">
        <v>930842.1</v>
      </c>
      <c r="H27" s="15">
        <v>0</v>
      </c>
      <c r="I27" s="15">
        <v>0</v>
      </c>
      <c r="J27" s="15">
        <v>3323735.7</v>
      </c>
      <c r="K27" s="15">
        <v>3323735.7</v>
      </c>
      <c r="L27" s="15">
        <v>0</v>
      </c>
      <c r="M27" s="15">
        <v>0</v>
      </c>
      <c r="N27" s="26" t="s">
        <v>12</v>
      </c>
      <c r="O27" s="26"/>
    </row>
    <row r="28" spans="1:15" ht="12.75">
      <c r="A28" s="31"/>
      <c r="B28" s="47"/>
      <c r="C28" s="14" t="s">
        <v>13</v>
      </c>
      <c r="D28" s="15">
        <v>2112766.5</v>
      </c>
      <c r="E28" s="15">
        <v>1985494.2</v>
      </c>
      <c r="F28" s="15">
        <v>455720.6</v>
      </c>
      <c r="G28" s="15">
        <v>328448.3</v>
      </c>
      <c r="H28" s="15">
        <v>0</v>
      </c>
      <c r="I28" s="15">
        <v>0</v>
      </c>
      <c r="J28" s="15">
        <v>1657045.9</v>
      </c>
      <c r="K28" s="15">
        <v>1657045.9</v>
      </c>
      <c r="L28" s="15">
        <v>0</v>
      </c>
      <c r="M28" s="15">
        <v>0</v>
      </c>
      <c r="N28" s="26"/>
      <c r="O28" s="26"/>
    </row>
    <row r="29" spans="1:15" ht="12.75">
      <c r="A29" s="31"/>
      <c r="B29" s="47"/>
      <c r="C29" s="14" t="s">
        <v>14</v>
      </c>
      <c r="D29" s="15">
        <v>2156579.6</v>
      </c>
      <c r="E29" s="15">
        <v>1967886.7</v>
      </c>
      <c r="F29" s="15">
        <v>489889.8</v>
      </c>
      <c r="G29" s="15">
        <v>301196.9</v>
      </c>
      <c r="H29" s="15">
        <v>0</v>
      </c>
      <c r="I29" s="15">
        <v>0</v>
      </c>
      <c r="J29" s="15">
        <v>1666689.8</v>
      </c>
      <c r="K29" s="15">
        <v>1666689.8</v>
      </c>
      <c r="L29" s="15">
        <v>0</v>
      </c>
      <c r="M29" s="15">
        <v>0</v>
      </c>
      <c r="N29" s="26"/>
      <c r="O29" s="26"/>
    </row>
    <row r="30" spans="1:15" ht="12.75">
      <c r="A30" s="31"/>
      <c r="B30" s="48"/>
      <c r="C30" s="14" t="s">
        <v>15</v>
      </c>
      <c r="D30" s="15">
        <v>489889.8</v>
      </c>
      <c r="E30" s="15">
        <v>301196.9</v>
      </c>
      <c r="F30" s="15">
        <v>489889.8</v>
      </c>
      <c r="G30" s="15">
        <v>301196.9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6"/>
      <c r="O30" s="26"/>
    </row>
    <row r="31" spans="1:15" ht="29.25" customHeight="1">
      <c r="A31" s="43" t="s">
        <v>42</v>
      </c>
      <c r="B31" s="46" t="s">
        <v>66</v>
      </c>
      <c r="C31" s="14" t="s">
        <v>11</v>
      </c>
      <c r="D31" s="15">
        <v>392189.9</v>
      </c>
      <c r="E31" s="15">
        <v>352795.9</v>
      </c>
      <c r="F31" s="15">
        <v>222097.5</v>
      </c>
      <c r="G31" s="15">
        <v>182703.5</v>
      </c>
      <c r="H31" s="15">
        <v>0</v>
      </c>
      <c r="I31" s="15">
        <v>0</v>
      </c>
      <c r="J31" s="15">
        <v>170092.4</v>
      </c>
      <c r="K31" s="15">
        <v>170092.4</v>
      </c>
      <c r="L31" s="15">
        <v>0</v>
      </c>
      <c r="M31" s="15">
        <v>0</v>
      </c>
      <c r="N31" s="26" t="s">
        <v>12</v>
      </c>
      <c r="O31" s="26"/>
    </row>
    <row r="32" spans="1:15" ht="29.25" customHeight="1">
      <c r="A32" s="44"/>
      <c r="B32" s="47"/>
      <c r="C32" s="14" t="s">
        <v>13</v>
      </c>
      <c r="D32" s="15">
        <v>161655</v>
      </c>
      <c r="E32" s="15">
        <v>146080</v>
      </c>
      <c r="F32" s="15">
        <v>76492.5</v>
      </c>
      <c r="G32" s="15">
        <v>60917.5</v>
      </c>
      <c r="H32" s="15">
        <v>0</v>
      </c>
      <c r="I32" s="15">
        <v>0</v>
      </c>
      <c r="J32" s="15">
        <v>85162.5</v>
      </c>
      <c r="K32" s="15">
        <v>85162.5</v>
      </c>
      <c r="L32" s="15">
        <v>0</v>
      </c>
      <c r="M32" s="15">
        <v>0</v>
      </c>
      <c r="N32" s="26"/>
      <c r="O32" s="26"/>
    </row>
    <row r="33" spans="1:15" ht="29.25" customHeight="1">
      <c r="A33" s="44"/>
      <c r="B33" s="47"/>
      <c r="C33" s="14" t="s">
        <v>14</v>
      </c>
      <c r="D33" s="15">
        <v>157132.4</v>
      </c>
      <c r="E33" s="15">
        <v>145847.9</v>
      </c>
      <c r="F33" s="15">
        <v>72202.5</v>
      </c>
      <c r="G33" s="15">
        <v>60918</v>
      </c>
      <c r="H33" s="15">
        <v>0</v>
      </c>
      <c r="I33" s="15">
        <v>0</v>
      </c>
      <c r="J33" s="15">
        <v>84929.9</v>
      </c>
      <c r="K33" s="15">
        <v>84929.9</v>
      </c>
      <c r="L33" s="15">
        <v>0</v>
      </c>
      <c r="M33" s="15">
        <v>0</v>
      </c>
      <c r="N33" s="26"/>
      <c r="O33" s="26"/>
    </row>
    <row r="34" spans="1:15" ht="29.25" customHeight="1">
      <c r="A34" s="45"/>
      <c r="B34" s="48"/>
      <c r="C34" s="14" t="s">
        <v>15</v>
      </c>
      <c r="D34" s="15">
        <v>73402.5</v>
      </c>
      <c r="E34" s="15">
        <v>60868</v>
      </c>
      <c r="F34" s="15">
        <v>73402.5</v>
      </c>
      <c r="G34" s="15">
        <v>60868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6"/>
      <c r="O34" s="26"/>
    </row>
    <row r="35" spans="1:15" ht="15" customHeight="1">
      <c r="A35" s="26"/>
      <c r="B35" s="26" t="s">
        <v>67</v>
      </c>
      <c r="C35" s="14" t="s">
        <v>11</v>
      </c>
      <c r="D35" s="15">
        <f>D27+D31</f>
        <v>5151425.800000001</v>
      </c>
      <c r="E35" s="15">
        <f aca="true" t="shared" si="2" ref="E35:M35">E27+E31</f>
        <v>4607373.7</v>
      </c>
      <c r="F35" s="15">
        <f t="shared" si="2"/>
        <v>1657597.7</v>
      </c>
      <c r="G35" s="15">
        <f t="shared" si="2"/>
        <v>1113545.6</v>
      </c>
      <c r="H35" s="15">
        <f t="shared" si="2"/>
        <v>0</v>
      </c>
      <c r="I35" s="15">
        <f t="shared" si="2"/>
        <v>0</v>
      </c>
      <c r="J35" s="15">
        <f t="shared" si="2"/>
        <v>3493828.1</v>
      </c>
      <c r="K35" s="15">
        <f t="shared" si="2"/>
        <v>3493828.1</v>
      </c>
      <c r="L35" s="15">
        <f t="shared" si="2"/>
        <v>0</v>
      </c>
      <c r="M35" s="15">
        <f t="shared" si="2"/>
        <v>0</v>
      </c>
      <c r="N35" s="26"/>
      <c r="O35" s="26"/>
    </row>
    <row r="36" spans="1:15" ht="12.75">
      <c r="A36" s="26"/>
      <c r="B36" s="26"/>
      <c r="C36" s="14" t="s">
        <v>13</v>
      </c>
      <c r="D36" s="15">
        <f aca="true" t="shared" si="3" ref="D36:M38">D28+D32</f>
        <v>2274421.5</v>
      </c>
      <c r="E36" s="15">
        <f t="shared" si="3"/>
        <v>2131574.2</v>
      </c>
      <c r="F36" s="15">
        <f t="shared" si="3"/>
        <v>532213.1</v>
      </c>
      <c r="G36" s="15">
        <f t="shared" si="3"/>
        <v>389365.8</v>
      </c>
      <c r="H36" s="15">
        <f t="shared" si="3"/>
        <v>0</v>
      </c>
      <c r="I36" s="15">
        <f t="shared" si="3"/>
        <v>0</v>
      </c>
      <c r="J36" s="15">
        <f t="shared" si="3"/>
        <v>1742208.4</v>
      </c>
      <c r="K36" s="15">
        <f t="shared" si="3"/>
        <v>1742208.4</v>
      </c>
      <c r="L36" s="15">
        <f t="shared" si="3"/>
        <v>0</v>
      </c>
      <c r="M36" s="15">
        <f t="shared" si="3"/>
        <v>0</v>
      </c>
      <c r="N36" s="26"/>
      <c r="O36" s="26"/>
    </row>
    <row r="37" spans="1:15" ht="12.75">
      <c r="A37" s="26"/>
      <c r="B37" s="26"/>
      <c r="C37" s="14" t="s">
        <v>14</v>
      </c>
      <c r="D37" s="15">
        <f t="shared" si="3"/>
        <v>2313712</v>
      </c>
      <c r="E37" s="15">
        <f t="shared" si="3"/>
        <v>2113734.6</v>
      </c>
      <c r="F37" s="15">
        <f t="shared" si="3"/>
        <v>562092.3</v>
      </c>
      <c r="G37" s="15">
        <f t="shared" si="3"/>
        <v>362114.9</v>
      </c>
      <c r="H37" s="15">
        <f t="shared" si="3"/>
        <v>0</v>
      </c>
      <c r="I37" s="15">
        <f t="shared" si="3"/>
        <v>0</v>
      </c>
      <c r="J37" s="15">
        <f t="shared" si="3"/>
        <v>1751619.7</v>
      </c>
      <c r="K37" s="15">
        <f t="shared" si="3"/>
        <v>1751619.7</v>
      </c>
      <c r="L37" s="15">
        <f t="shared" si="3"/>
        <v>0</v>
      </c>
      <c r="M37" s="15">
        <f t="shared" si="3"/>
        <v>0</v>
      </c>
      <c r="N37" s="26"/>
      <c r="O37" s="26"/>
    </row>
    <row r="38" spans="1:15" ht="12.75">
      <c r="A38" s="26"/>
      <c r="B38" s="26"/>
      <c r="C38" s="14" t="s">
        <v>15</v>
      </c>
      <c r="D38" s="15">
        <f t="shared" si="3"/>
        <v>563292.3</v>
      </c>
      <c r="E38" s="15">
        <f t="shared" si="3"/>
        <v>362064.9</v>
      </c>
      <c r="F38" s="15">
        <f t="shared" si="3"/>
        <v>563292.3</v>
      </c>
      <c r="G38" s="15">
        <f t="shared" si="3"/>
        <v>362064.9</v>
      </c>
      <c r="H38" s="15">
        <f t="shared" si="3"/>
        <v>0</v>
      </c>
      <c r="I38" s="15">
        <f t="shared" si="3"/>
        <v>0</v>
      </c>
      <c r="J38" s="15">
        <f t="shared" si="3"/>
        <v>0</v>
      </c>
      <c r="K38" s="15">
        <f t="shared" si="3"/>
        <v>0</v>
      </c>
      <c r="L38" s="15">
        <f t="shared" si="3"/>
        <v>0</v>
      </c>
      <c r="M38" s="15">
        <f t="shared" si="3"/>
        <v>0</v>
      </c>
      <c r="N38" s="26"/>
      <c r="O38" s="26"/>
    </row>
    <row r="39" spans="1:15" ht="33" customHeight="1">
      <c r="A39" s="5" t="s">
        <v>33</v>
      </c>
      <c r="B39" s="34" t="s">
        <v>24</v>
      </c>
      <c r="C39" s="34"/>
      <c r="D39" s="10"/>
      <c r="E39" s="10"/>
      <c r="F39" s="10"/>
      <c r="G39" s="11"/>
      <c r="H39" s="11"/>
      <c r="I39" s="11"/>
      <c r="J39" s="11"/>
      <c r="K39" s="11"/>
      <c r="L39" s="11"/>
      <c r="M39" s="11"/>
      <c r="N39" s="42"/>
      <c r="O39" s="42"/>
    </row>
    <row r="40" spans="1:15" ht="48.75" customHeight="1">
      <c r="A40" s="8"/>
      <c r="B40" s="27" t="s">
        <v>25</v>
      </c>
      <c r="C40" s="28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29"/>
      <c r="O40" s="30"/>
    </row>
    <row r="41" spans="1:15" ht="40.5" customHeight="1">
      <c r="A41" s="31" t="s">
        <v>43</v>
      </c>
      <c r="B41" s="46" t="s">
        <v>68</v>
      </c>
      <c r="C41" s="14" t="s">
        <v>11</v>
      </c>
      <c r="D41" s="15">
        <v>367563.6</v>
      </c>
      <c r="E41" s="15">
        <v>261310</v>
      </c>
      <c r="F41" s="15">
        <v>278411.2</v>
      </c>
      <c r="G41" s="15">
        <v>172157.6</v>
      </c>
      <c r="H41" s="15">
        <v>0</v>
      </c>
      <c r="I41" s="15">
        <v>0</v>
      </c>
      <c r="J41" s="15">
        <v>89152.4</v>
      </c>
      <c r="K41" s="15">
        <v>89152.4</v>
      </c>
      <c r="L41" s="15">
        <v>0</v>
      </c>
      <c r="M41" s="15">
        <v>0</v>
      </c>
      <c r="N41" s="26" t="s">
        <v>26</v>
      </c>
      <c r="O41" s="26"/>
    </row>
    <row r="42" spans="1:15" ht="40.5" customHeight="1">
      <c r="A42" s="31"/>
      <c r="B42" s="47"/>
      <c r="C42" s="14" t="s">
        <v>13</v>
      </c>
      <c r="D42" s="15">
        <v>137401.6</v>
      </c>
      <c r="E42" s="15">
        <v>104513.2</v>
      </c>
      <c r="F42" s="15">
        <v>92825.4</v>
      </c>
      <c r="G42" s="15">
        <v>59937</v>
      </c>
      <c r="H42" s="15">
        <v>0</v>
      </c>
      <c r="I42" s="15">
        <v>0</v>
      </c>
      <c r="J42" s="15">
        <v>44576.2</v>
      </c>
      <c r="K42" s="15">
        <v>44576.2</v>
      </c>
      <c r="L42" s="15">
        <v>0</v>
      </c>
      <c r="M42" s="15">
        <v>0</v>
      </c>
      <c r="N42" s="26"/>
      <c r="O42" s="26"/>
    </row>
    <row r="43" spans="1:15" ht="40.5" customHeight="1">
      <c r="A43" s="31"/>
      <c r="B43" s="47"/>
      <c r="C43" s="14" t="s">
        <v>14</v>
      </c>
      <c r="D43" s="15">
        <v>137369.1</v>
      </c>
      <c r="E43" s="15">
        <v>100686.5</v>
      </c>
      <c r="F43" s="15">
        <v>92792.9</v>
      </c>
      <c r="G43" s="15">
        <v>56110.3</v>
      </c>
      <c r="H43" s="15">
        <v>0</v>
      </c>
      <c r="I43" s="15">
        <v>0</v>
      </c>
      <c r="J43" s="15">
        <v>44576.2</v>
      </c>
      <c r="K43" s="15">
        <v>44576.2</v>
      </c>
      <c r="L43" s="15">
        <v>0</v>
      </c>
      <c r="M43" s="15">
        <v>0</v>
      </c>
      <c r="N43" s="26"/>
      <c r="O43" s="26"/>
    </row>
    <row r="44" spans="1:15" ht="40.5" customHeight="1">
      <c r="A44" s="31"/>
      <c r="B44" s="48"/>
      <c r="C44" s="14" t="s">
        <v>15</v>
      </c>
      <c r="D44" s="15">
        <v>92792.9</v>
      </c>
      <c r="E44" s="15">
        <v>56110.3</v>
      </c>
      <c r="F44" s="15">
        <v>92792.9</v>
      </c>
      <c r="G44" s="15">
        <v>56110.3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26"/>
      <c r="O44" s="26"/>
    </row>
    <row r="45" spans="1:15" ht="24.75" customHeight="1">
      <c r="A45" s="31" t="s">
        <v>44</v>
      </c>
      <c r="B45" s="58" t="s">
        <v>69</v>
      </c>
      <c r="C45" s="14" t="s">
        <v>11</v>
      </c>
      <c r="D45" s="15">
        <v>3270</v>
      </c>
      <c r="E45" s="15">
        <v>3270</v>
      </c>
      <c r="F45" s="15">
        <v>3270</v>
      </c>
      <c r="G45" s="15">
        <v>3270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26" t="s">
        <v>12</v>
      </c>
      <c r="O45" s="26"/>
    </row>
    <row r="46" spans="1:15" ht="24.75" customHeight="1">
      <c r="A46" s="31"/>
      <c r="B46" s="58"/>
      <c r="C46" s="14" t="s">
        <v>13</v>
      </c>
      <c r="D46" s="15">
        <v>1090</v>
      </c>
      <c r="E46" s="15">
        <v>1090</v>
      </c>
      <c r="F46" s="15">
        <v>1090</v>
      </c>
      <c r="G46" s="15">
        <v>1090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26"/>
      <c r="O46" s="26"/>
    </row>
    <row r="47" spans="1:15" ht="24.75" customHeight="1">
      <c r="A47" s="31"/>
      <c r="B47" s="58"/>
      <c r="C47" s="14" t="s">
        <v>14</v>
      </c>
      <c r="D47" s="15">
        <v>1090</v>
      </c>
      <c r="E47" s="15">
        <v>1090</v>
      </c>
      <c r="F47" s="15">
        <v>1090</v>
      </c>
      <c r="G47" s="15">
        <v>1090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26"/>
      <c r="O47" s="26"/>
    </row>
    <row r="48" spans="1:15" ht="24.75" customHeight="1">
      <c r="A48" s="31"/>
      <c r="B48" s="58"/>
      <c r="C48" s="14" t="s">
        <v>15</v>
      </c>
      <c r="D48" s="15">
        <v>1090</v>
      </c>
      <c r="E48" s="15">
        <v>1090</v>
      </c>
      <c r="F48" s="15">
        <v>1090</v>
      </c>
      <c r="G48" s="15">
        <v>1090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26"/>
      <c r="O48" s="26"/>
    </row>
    <row r="49" spans="1:15" ht="12.75">
      <c r="A49" s="26"/>
      <c r="B49" s="26" t="s">
        <v>70</v>
      </c>
      <c r="C49" s="14" t="s">
        <v>11</v>
      </c>
      <c r="D49" s="15">
        <f>D41+D45</f>
        <v>370833.6</v>
      </c>
      <c r="E49" s="15">
        <f aca="true" t="shared" si="4" ref="E49:M49">E41+E45</f>
        <v>264580</v>
      </c>
      <c r="F49" s="15">
        <f t="shared" si="4"/>
        <v>281681.2</v>
      </c>
      <c r="G49" s="15">
        <f t="shared" si="4"/>
        <v>175427.6</v>
      </c>
      <c r="H49" s="15">
        <f t="shared" si="4"/>
        <v>0</v>
      </c>
      <c r="I49" s="15">
        <f t="shared" si="4"/>
        <v>0</v>
      </c>
      <c r="J49" s="15">
        <f t="shared" si="4"/>
        <v>89152.4</v>
      </c>
      <c r="K49" s="15">
        <f t="shared" si="4"/>
        <v>89152.4</v>
      </c>
      <c r="L49" s="15">
        <f t="shared" si="4"/>
        <v>0</v>
      </c>
      <c r="M49" s="15">
        <f t="shared" si="4"/>
        <v>0</v>
      </c>
      <c r="N49" s="26"/>
      <c r="O49" s="26"/>
    </row>
    <row r="50" spans="1:15" ht="12.75">
      <c r="A50" s="26"/>
      <c r="B50" s="26"/>
      <c r="C50" s="14" t="s">
        <v>13</v>
      </c>
      <c r="D50" s="15">
        <f aca="true" t="shared" si="5" ref="D50:M52">D42+D46</f>
        <v>138491.6</v>
      </c>
      <c r="E50" s="15">
        <f t="shared" si="5"/>
        <v>105603.2</v>
      </c>
      <c r="F50" s="15">
        <f t="shared" si="5"/>
        <v>93915.4</v>
      </c>
      <c r="G50" s="15">
        <f t="shared" si="5"/>
        <v>61027</v>
      </c>
      <c r="H50" s="15">
        <f t="shared" si="5"/>
        <v>0</v>
      </c>
      <c r="I50" s="15">
        <f t="shared" si="5"/>
        <v>0</v>
      </c>
      <c r="J50" s="15">
        <f t="shared" si="5"/>
        <v>44576.2</v>
      </c>
      <c r="K50" s="15">
        <f t="shared" si="5"/>
        <v>44576.2</v>
      </c>
      <c r="L50" s="15">
        <f t="shared" si="5"/>
        <v>0</v>
      </c>
      <c r="M50" s="15">
        <f t="shared" si="5"/>
        <v>0</v>
      </c>
      <c r="N50" s="26"/>
      <c r="O50" s="26"/>
    </row>
    <row r="51" spans="1:15" ht="12.75">
      <c r="A51" s="26"/>
      <c r="B51" s="26"/>
      <c r="C51" s="14" t="s">
        <v>14</v>
      </c>
      <c r="D51" s="15">
        <f t="shared" si="5"/>
        <v>138459.1</v>
      </c>
      <c r="E51" s="15">
        <f t="shared" si="5"/>
        <v>101776.5</v>
      </c>
      <c r="F51" s="15">
        <f t="shared" si="5"/>
        <v>93882.9</v>
      </c>
      <c r="G51" s="15">
        <f t="shared" si="5"/>
        <v>57200.3</v>
      </c>
      <c r="H51" s="15">
        <f t="shared" si="5"/>
        <v>0</v>
      </c>
      <c r="I51" s="15">
        <f t="shared" si="5"/>
        <v>0</v>
      </c>
      <c r="J51" s="15">
        <f t="shared" si="5"/>
        <v>44576.2</v>
      </c>
      <c r="K51" s="15">
        <f t="shared" si="5"/>
        <v>44576.2</v>
      </c>
      <c r="L51" s="15">
        <f t="shared" si="5"/>
        <v>0</v>
      </c>
      <c r="M51" s="15">
        <f t="shared" si="5"/>
        <v>0</v>
      </c>
      <c r="N51" s="26"/>
      <c r="O51" s="26"/>
    </row>
    <row r="52" spans="1:15" ht="12.75">
      <c r="A52" s="26"/>
      <c r="B52" s="26"/>
      <c r="C52" s="14" t="s">
        <v>15</v>
      </c>
      <c r="D52" s="15">
        <f t="shared" si="5"/>
        <v>93882.9</v>
      </c>
      <c r="E52" s="15">
        <f t="shared" si="5"/>
        <v>57200.3</v>
      </c>
      <c r="F52" s="15">
        <f t="shared" si="5"/>
        <v>93882.9</v>
      </c>
      <c r="G52" s="15">
        <f t="shared" si="5"/>
        <v>57200.3</v>
      </c>
      <c r="H52" s="15">
        <f t="shared" si="5"/>
        <v>0</v>
      </c>
      <c r="I52" s="15">
        <f t="shared" si="5"/>
        <v>0</v>
      </c>
      <c r="J52" s="15">
        <f t="shared" si="5"/>
        <v>0</v>
      </c>
      <c r="K52" s="15">
        <f t="shared" si="5"/>
        <v>0</v>
      </c>
      <c r="L52" s="15">
        <f t="shared" si="5"/>
        <v>0</v>
      </c>
      <c r="M52" s="15">
        <f t="shared" si="5"/>
        <v>0</v>
      </c>
      <c r="N52" s="26"/>
      <c r="O52" s="26"/>
    </row>
    <row r="53" spans="1:15" ht="48" customHeight="1">
      <c r="A53" s="5" t="s">
        <v>34</v>
      </c>
      <c r="B53" s="34" t="s">
        <v>27</v>
      </c>
      <c r="C53" s="34"/>
      <c r="D53" s="10"/>
      <c r="E53" s="10"/>
      <c r="F53" s="10"/>
      <c r="G53" s="11"/>
      <c r="H53" s="11"/>
      <c r="I53" s="11"/>
      <c r="J53" s="11"/>
      <c r="K53" s="11"/>
      <c r="L53" s="11"/>
      <c r="M53" s="11"/>
      <c r="N53" s="42"/>
      <c r="O53" s="42"/>
    </row>
    <row r="54" spans="1:15" ht="42" customHeight="1">
      <c r="A54" s="8"/>
      <c r="B54" s="27" t="s">
        <v>54</v>
      </c>
      <c r="C54" s="28"/>
      <c r="D54" s="10"/>
      <c r="E54" s="10"/>
      <c r="F54" s="10"/>
      <c r="G54" s="11"/>
      <c r="H54" s="11"/>
      <c r="I54" s="11"/>
      <c r="J54" s="11"/>
      <c r="K54" s="11"/>
      <c r="L54" s="11"/>
      <c r="M54" s="11"/>
      <c r="N54" s="29"/>
      <c r="O54" s="30"/>
    </row>
    <row r="55" spans="1:15" ht="27" customHeight="1">
      <c r="A55" s="31" t="s">
        <v>45</v>
      </c>
      <c r="B55" s="59" t="s">
        <v>71</v>
      </c>
      <c r="C55" s="14" t="s">
        <v>11</v>
      </c>
      <c r="D55" s="15">
        <v>56770.8</v>
      </c>
      <c r="E55" s="15">
        <v>54271.2</v>
      </c>
      <c r="F55" s="15">
        <v>56770.8</v>
      </c>
      <c r="G55" s="15">
        <v>54271.2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26" t="s">
        <v>12</v>
      </c>
      <c r="O55" s="26"/>
    </row>
    <row r="56" spans="1:15" ht="27" customHeight="1">
      <c r="A56" s="31"/>
      <c r="B56" s="59"/>
      <c r="C56" s="14" t="s">
        <v>13</v>
      </c>
      <c r="D56" s="15">
        <v>18923.6</v>
      </c>
      <c r="E56" s="15">
        <v>18090.4</v>
      </c>
      <c r="F56" s="15">
        <v>18923.6</v>
      </c>
      <c r="G56" s="15">
        <v>18090.4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26"/>
      <c r="O56" s="26"/>
    </row>
    <row r="57" spans="1:15" ht="27" customHeight="1">
      <c r="A57" s="31"/>
      <c r="B57" s="59"/>
      <c r="C57" s="14" t="s">
        <v>14</v>
      </c>
      <c r="D57" s="15">
        <v>18923.6</v>
      </c>
      <c r="E57" s="15">
        <v>18090.4</v>
      </c>
      <c r="F57" s="15">
        <v>18923.6</v>
      </c>
      <c r="G57" s="15">
        <v>18090.4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6"/>
      <c r="O57" s="26"/>
    </row>
    <row r="58" spans="1:15" ht="27" customHeight="1">
      <c r="A58" s="31"/>
      <c r="B58" s="59"/>
      <c r="C58" s="14" t="s">
        <v>15</v>
      </c>
      <c r="D58" s="15">
        <v>18923.6</v>
      </c>
      <c r="E58" s="15">
        <v>18090.4</v>
      </c>
      <c r="F58" s="15">
        <v>18923.6</v>
      </c>
      <c r="G58" s="15">
        <v>18090.4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6"/>
      <c r="O58" s="26"/>
    </row>
    <row r="59" spans="1:15" ht="24" customHeight="1">
      <c r="A59" s="31" t="s">
        <v>46</v>
      </c>
      <c r="B59" s="60" t="s">
        <v>72</v>
      </c>
      <c r="C59" s="14" t="s">
        <v>11</v>
      </c>
      <c r="D59" s="15">
        <v>74988.4</v>
      </c>
      <c r="E59" s="15">
        <v>66819.4508</v>
      </c>
      <c r="F59" s="15">
        <v>74988.4</v>
      </c>
      <c r="G59" s="15">
        <v>66819.4508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26" t="s">
        <v>12</v>
      </c>
      <c r="O59" s="26"/>
    </row>
    <row r="60" spans="1:15" ht="24" customHeight="1">
      <c r="A60" s="31"/>
      <c r="B60" s="58"/>
      <c r="C60" s="14" t="s">
        <v>13</v>
      </c>
      <c r="D60" s="15">
        <v>24946</v>
      </c>
      <c r="E60" s="15">
        <v>24877.6836</v>
      </c>
      <c r="F60" s="15">
        <v>24946</v>
      </c>
      <c r="G60" s="15">
        <v>24877.6836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26"/>
      <c r="O60" s="26"/>
    </row>
    <row r="61" spans="1:15" ht="24" customHeight="1">
      <c r="A61" s="31"/>
      <c r="B61" s="58"/>
      <c r="C61" s="14" t="s">
        <v>14</v>
      </c>
      <c r="D61" s="15">
        <v>25021.2</v>
      </c>
      <c r="E61" s="15">
        <v>20970.8836</v>
      </c>
      <c r="F61" s="15">
        <v>25021.2</v>
      </c>
      <c r="G61" s="15">
        <v>20970.8836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26"/>
      <c r="O61" s="26"/>
    </row>
    <row r="62" spans="1:15" ht="24" customHeight="1">
      <c r="A62" s="31"/>
      <c r="B62" s="58"/>
      <c r="C62" s="14" t="s">
        <v>15</v>
      </c>
      <c r="D62" s="15">
        <v>25021.2</v>
      </c>
      <c r="E62" s="15">
        <v>20970.8836</v>
      </c>
      <c r="F62" s="15">
        <v>25021.2</v>
      </c>
      <c r="G62" s="15">
        <v>20970.8836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26"/>
      <c r="O62" s="26"/>
    </row>
    <row r="63" spans="1:15" ht="30.75" customHeight="1">
      <c r="A63" s="31" t="s">
        <v>47</v>
      </c>
      <c r="B63" s="58" t="s">
        <v>73</v>
      </c>
      <c r="C63" s="14" t="s">
        <v>11</v>
      </c>
      <c r="D63" s="15">
        <v>447272.6</v>
      </c>
      <c r="E63" s="15">
        <v>429432.5</v>
      </c>
      <c r="F63" s="15">
        <v>447272.6</v>
      </c>
      <c r="G63" s="15">
        <v>429432.5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26" t="s">
        <v>12</v>
      </c>
      <c r="O63" s="26"/>
    </row>
    <row r="64" spans="1:15" ht="30.75" customHeight="1">
      <c r="A64" s="31"/>
      <c r="B64" s="58"/>
      <c r="C64" s="14" t="s">
        <v>13</v>
      </c>
      <c r="D64" s="15">
        <v>152424.2</v>
      </c>
      <c r="E64" s="15">
        <v>143211.7</v>
      </c>
      <c r="F64" s="15">
        <v>152424.2</v>
      </c>
      <c r="G64" s="15">
        <v>143211.7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26"/>
      <c r="O64" s="26"/>
    </row>
    <row r="65" spans="1:15" ht="30.75" customHeight="1">
      <c r="A65" s="31"/>
      <c r="B65" s="58"/>
      <c r="C65" s="14" t="s">
        <v>14</v>
      </c>
      <c r="D65" s="15">
        <v>149424.2</v>
      </c>
      <c r="E65" s="15">
        <v>143110.4</v>
      </c>
      <c r="F65" s="15">
        <v>149424.2</v>
      </c>
      <c r="G65" s="15">
        <v>143110.4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26"/>
      <c r="O65" s="26"/>
    </row>
    <row r="66" spans="1:15" ht="30.75" customHeight="1">
      <c r="A66" s="31"/>
      <c r="B66" s="58"/>
      <c r="C66" s="14" t="s">
        <v>15</v>
      </c>
      <c r="D66" s="15">
        <v>145424.2</v>
      </c>
      <c r="E66" s="15">
        <v>143110.4</v>
      </c>
      <c r="F66" s="15">
        <v>145424.2</v>
      </c>
      <c r="G66" s="15">
        <v>143110.4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26"/>
      <c r="O66" s="26"/>
    </row>
    <row r="67" spans="1:15" ht="12.75">
      <c r="A67" s="26"/>
      <c r="B67" s="26" t="s">
        <v>74</v>
      </c>
      <c r="C67" s="14" t="s">
        <v>11</v>
      </c>
      <c r="D67" s="15">
        <f>D55+D59+D63</f>
        <v>579031.8</v>
      </c>
      <c r="E67" s="15">
        <f aca="true" t="shared" si="6" ref="E67:M67">E55+E59+E63</f>
        <v>550523.1508</v>
      </c>
      <c r="F67" s="15">
        <f t="shared" si="6"/>
        <v>579031.8</v>
      </c>
      <c r="G67" s="15">
        <f t="shared" si="6"/>
        <v>550523.1508</v>
      </c>
      <c r="H67" s="15">
        <f t="shared" si="6"/>
        <v>0</v>
      </c>
      <c r="I67" s="15">
        <f t="shared" si="6"/>
        <v>0</v>
      </c>
      <c r="J67" s="15">
        <f t="shared" si="6"/>
        <v>0</v>
      </c>
      <c r="K67" s="15">
        <f t="shared" si="6"/>
        <v>0</v>
      </c>
      <c r="L67" s="15">
        <f t="shared" si="6"/>
        <v>0</v>
      </c>
      <c r="M67" s="15">
        <f t="shared" si="6"/>
        <v>0</v>
      </c>
      <c r="N67" s="26"/>
      <c r="O67" s="26"/>
    </row>
    <row r="68" spans="1:15" ht="12.75">
      <c r="A68" s="26"/>
      <c r="B68" s="26"/>
      <c r="C68" s="14" t="s">
        <v>13</v>
      </c>
      <c r="D68" s="15">
        <f aca="true" t="shared" si="7" ref="D68:M70">D56+D60+D64</f>
        <v>196293.80000000002</v>
      </c>
      <c r="E68" s="15">
        <f t="shared" si="7"/>
        <v>186179.78360000002</v>
      </c>
      <c r="F68" s="15">
        <f t="shared" si="7"/>
        <v>196293.80000000002</v>
      </c>
      <c r="G68" s="15">
        <f t="shared" si="7"/>
        <v>186179.78360000002</v>
      </c>
      <c r="H68" s="15">
        <f t="shared" si="7"/>
        <v>0</v>
      </c>
      <c r="I68" s="15">
        <f t="shared" si="7"/>
        <v>0</v>
      </c>
      <c r="J68" s="15">
        <f t="shared" si="7"/>
        <v>0</v>
      </c>
      <c r="K68" s="15">
        <f t="shared" si="7"/>
        <v>0</v>
      </c>
      <c r="L68" s="15">
        <f t="shared" si="7"/>
        <v>0</v>
      </c>
      <c r="M68" s="15">
        <f t="shared" si="7"/>
        <v>0</v>
      </c>
      <c r="N68" s="26"/>
      <c r="O68" s="26"/>
    </row>
    <row r="69" spans="1:15" ht="12.75">
      <c r="A69" s="26"/>
      <c r="B69" s="26"/>
      <c r="C69" s="14" t="s">
        <v>14</v>
      </c>
      <c r="D69" s="15">
        <f t="shared" si="7"/>
        <v>193369</v>
      </c>
      <c r="E69" s="15">
        <f t="shared" si="7"/>
        <v>182171.6836</v>
      </c>
      <c r="F69" s="15">
        <f t="shared" si="7"/>
        <v>193369</v>
      </c>
      <c r="G69" s="15">
        <f t="shared" si="7"/>
        <v>182171.6836</v>
      </c>
      <c r="H69" s="15">
        <f t="shared" si="7"/>
        <v>0</v>
      </c>
      <c r="I69" s="15">
        <f t="shared" si="7"/>
        <v>0</v>
      </c>
      <c r="J69" s="15">
        <f t="shared" si="7"/>
        <v>0</v>
      </c>
      <c r="K69" s="15">
        <f t="shared" si="7"/>
        <v>0</v>
      </c>
      <c r="L69" s="15">
        <f t="shared" si="7"/>
        <v>0</v>
      </c>
      <c r="M69" s="15">
        <f t="shared" si="7"/>
        <v>0</v>
      </c>
      <c r="N69" s="26"/>
      <c r="O69" s="26"/>
    </row>
    <row r="70" spans="1:15" ht="12.75">
      <c r="A70" s="26"/>
      <c r="B70" s="26"/>
      <c r="C70" s="14" t="s">
        <v>15</v>
      </c>
      <c r="D70" s="15">
        <f t="shared" si="7"/>
        <v>189369</v>
      </c>
      <c r="E70" s="15">
        <f t="shared" si="7"/>
        <v>182171.6836</v>
      </c>
      <c r="F70" s="15">
        <f t="shared" si="7"/>
        <v>189369</v>
      </c>
      <c r="G70" s="15">
        <f t="shared" si="7"/>
        <v>182171.6836</v>
      </c>
      <c r="H70" s="15">
        <f t="shared" si="7"/>
        <v>0</v>
      </c>
      <c r="I70" s="15">
        <f t="shared" si="7"/>
        <v>0</v>
      </c>
      <c r="J70" s="15">
        <f t="shared" si="7"/>
        <v>0</v>
      </c>
      <c r="K70" s="15">
        <f t="shared" si="7"/>
        <v>0</v>
      </c>
      <c r="L70" s="15">
        <f t="shared" si="7"/>
        <v>0</v>
      </c>
      <c r="M70" s="15">
        <f t="shared" si="7"/>
        <v>0</v>
      </c>
      <c r="N70" s="26"/>
      <c r="O70" s="26"/>
    </row>
    <row r="71" spans="1:15" ht="51.75" customHeight="1">
      <c r="A71" s="5" t="s">
        <v>35</v>
      </c>
      <c r="B71" s="34" t="s">
        <v>28</v>
      </c>
      <c r="C71" s="34"/>
      <c r="D71" s="10"/>
      <c r="E71" s="10"/>
      <c r="F71" s="10"/>
      <c r="G71" s="11"/>
      <c r="H71" s="11"/>
      <c r="I71" s="11"/>
      <c r="J71" s="11"/>
      <c r="K71" s="11"/>
      <c r="L71" s="11"/>
      <c r="M71" s="11"/>
      <c r="N71" s="42"/>
      <c r="O71" s="42"/>
    </row>
    <row r="72" spans="1:15" ht="42.75" customHeight="1">
      <c r="A72" s="8"/>
      <c r="B72" s="27" t="s">
        <v>29</v>
      </c>
      <c r="C72" s="28"/>
      <c r="D72" s="10"/>
      <c r="E72" s="10"/>
      <c r="F72" s="10"/>
      <c r="G72" s="11"/>
      <c r="H72" s="11"/>
      <c r="I72" s="11"/>
      <c r="J72" s="11"/>
      <c r="K72" s="11"/>
      <c r="L72" s="11"/>
      <c r="M72" s="11"/>
      <c r="N72" s="29"/>
      <c r="O72" s="30"/>
    </row>
    <row r="73" spans="1:15" ht="55.5" customHeight="1">
      <c r="A73" s="31" t="s">
        <v>48</v>
      </c>
      <c r="B73" s="59" t="s">
        <v>75</v>
      </c>
      <c r="C73" s="14" t="s">
        <v>11</v>
      </c>
      <c r="D73" s="15">
        <f>'[1]прил.2'!D144</f>
        <v>1568932.2999999998</v>
      </c>
      <c r="E73" s="15">
        <f>'[1]прил.2'!E144</f>
        <v>357025.3</v>
      </c>
      <c r="F73" s="15">
        <f>'[1]прил.2'!F144</f>
        <v>713932.2999999999</v>
      </c>
      <c r="G73" s="15">
        <f>'[1]прил.2'!G144</f>
        <v>357025.3</v>
      </c>
      <c r="H73" s="15">
        <f>'[1]прил.2'!H144</f>
        <v>0</v>
      </c>
      <c r="I73" s="15">
        <f>'[1]прил.2'!I144</f>
        <v>0</v>
      </c>
      <c r="J73" s="15">
        <f>'[1]прил.2'!J144</f>
        <v>855000</v>
      </c>
      <c r="K73" s="15">
        <f>'[1]прил.2'!K144</f>
        <v>0</v>
      </c>
      <c r="L73" s="15">
        <f>'[1]прил.2'!L144</f>
        <v>0</v>
      </c>
      <c r="M73" s="15">
        <f>'[1]прил.2'!M144</f>
        <v>0</v>
      </c>
      <c r="N73" s="26" t="s">
        <v>78</v>
      </c>
      <c r="O73" s="26"/>
    </row>
    <row r="74" spans="1:15" ht="55.5" customHeight="1">
      <c r="A74" s="31"/>
      <c r="B74" s="59"/>
      <c r="C74" s="14" t="s">
        <v>13</v>
      </c>
      <c r="D74" s="15">
        <f>'[1]прил.2'!D145</f>
        <v>1303877</v>
      </c>
      <c r="E74" s="15">
        <f>'[1]прил.2'!E145</f>
        <v>91970</v>
      </c>
      <c r="F74" s="15">
        <f>'[1]прил.2'!F145</f>
        <v>448876.99999999994</v>
      </c>
      <c r="G74" s="15">
        <f>'[1]прил.2'!G145</f>
        <v>91970</v>
      </c>
      <c r="H74" s="15">
        <f>'[1]прил.2'!H145</f>
        <v>0</v>
      </c>
      <c r="I74" s="15">
        <f>'[1]прил.2'!I145</f>
        <v>0</v>
      </c>
      <c r="J74" s="15">
        <f>'[1]прил.2'!J145</f>
        <v>855000</v>
      </c>
      <c r="K74" s="15">
        <f>'[1]прил.2'!K145</f>
        <v>0</v>
      </c>
      <c r="L74" s="15">
        <f>'[1]прил.2'!L145</f>
        <v>0</v>
      </c>
      <c r="M74" s="15">
        <f>'[1]прил.2'!M145</f>
        <v>0</v>
      </c>
      <c r="N74" s="26"/>
      <c r="O74" s="26"/>
    </row>
    <row r="75" spans="1:15" ht="55.5" customHeight="1">
      <c r="A75" s="31"/>
      <c r="B75" s="59"/>
      <c r="C75" s="14" t="s">
        <v>14</v>
      </c>
      <c r="D75" s="15">
        <f>'[1]прил.2'!D146</f>
        <v>265055.3</v>
      </c>
      <c r="E75" s="15">
        <f>'[1]прил.2'!E146</f>
        <v>265055.3</v>
      </c>
      <c r="F75" s="15">
        <f>'[1]прил.2'!F146</f>
        <v>265055.3</v>
      </c>
      <c r="G75" s="15">
        <f>'[1]прил.2'!G146</f>
        <v>265055.3</v>
      </c>
      <c r="H75" s="15">
        <f>'[1]прил.2'!H146</f>
        <v>0</v>
      </c>
      <c r="I75" s="15">
        <f>'[1]прил.2'!I146</f>
        <v>0</v>
      </c>
      <c r="J75" s="15">
        <f>'[1]прил.2'!J146</f>
        <v>0</v>
      </c>
      <c r="K75" s="15">
        <f>'[1]прил.2'!K146</f>
        <v>0</v>
      </c>
      <c r="L75" s="15">
        <f>'[1]прил.2'!L146</f>
        <v>0</v>
      </c>
      <c r="M75" s="15">
        <f>'[1]прил.2'!M146</f>
        <v>0</v>
      </c>
      <c r="N75" s="26"/>
      <c r="O75" s="26"/>
    </row>
    <row r="76" spans="1:15" ht="55.5" customHeight="1">
      <c r="A76" s="31"/>
      <c r="B76" s="59"/>
      <c r="C76" s="14" t="s">
        <v>15</v>
      </c>
      <c r="D76" s="15">
        <f>'[1]прил.2'!D147</f>
        <v>0</v>
      </c>
      <c r="E76" s="15">
        <f>'[1]прил.2'!E147</f>
        <v>0</v>
      </c>
      <c r="F76" s="15">
        <f>'[1]прил.2'!F147</f>
        <v>0</v>
      </c>
      <c r="G76" s="15">
        <f>'[1]прил.2'!G147</f>
        <v>0</v>
      </c>
      <c r="H76" s="15">
        <f>'[1]прил.2'!H147</f>
        <v>0</v>
      </c>
      <c r="I76" s="15">
        <f>'[1]прил.2'!I147</f>
        <v>0</v>
      </c>
      <c r="J76" s="15">
        <f>'[1]прил.2'!J147</f>
        <v>0</v>
      </c>
      <c r="K76" s="15">
        <f>'[1]прил.2'!K147</f>
        <v>0</v>
      </c>
      <c r="L76" s="15">
        <f>'[1]прил.2'!L147</f>
        <v>0</v>
      </c>
      <c r="M76" s="15">
        <f>'[1]прил.2'!M147</f>
        <v>0</v>
      </c>
      <c r="N76" s="26"/>
      <c r="O76" s="26"/>
    </row>
    <row r="77" spans="1:15" ht="12.75">
      <c r="A77" s="31" t="s">
        <v>49</v>
      </c>
      <c r="B77" s="58" t="s">
        <v>76</v>
      </c>
      <c r="C77" s="14" t="s">
        <v>11</v>
      </c>
      <c r="D77" s="15">
        <f>'[1]прил.2'!D173</f>
        <v>2476500</v>
      </c>
      <c r="E77" s="15">
        <f>'[1]прил.2'!E173</f>
        <v>12500</v>
      </c>
      <c r="F77" s="15">
        <f>'[1]прил.2'!F173</f>
        <v>628500</v>
      </c>
      <c r="G77" s="15">
        <f>'[1]прил.2'!G173</f>
        <v>12500</v>
      </c>
      <c r="H77" s="15">
        <f>'[1]прил.2'!H173</f>
        <v>0</v>
      </c>
      <c r="I77" s="15">
        <f>'[1]прил.2'!I173</f>
        <v>0</v>
      </c>
      <c r="J77" s="15">
        <f>'[1]прил.2'!J173</f>
        <v>1848000</v>
      </c>
      <c r="K77" s="15">
        <f>'[1]прил.2'!K173</f>
        <v>0</v>
      </c>
      <c r="L77" s="15">
        <f>'[1]прил.2'!L173</f>
        <v>0</v>
      </c>
      <c r="M77" s="15">
        <f>'[1]прил.2'!M173</f>
        <v>0</v>
      </c>
      <c r="N77" s="26" t="s">
        <v>30</v>
      </c>
      <c r="O77" s="26"/>
    </row>
    <row r="78" spans="1:15" ht="12.75">
      <c r="A78" s="31"/>
      <c r="B78" s="58"/>
      <c r="C78" s="14" t="s">
        <v>13</v>
      </c>
      <c r="D78" s="15">
        <f>'[1]прил.2'!D174</f>
        <v>243500</v>
      </c>
      <c r="E78" s="15">
        <f>'[1]прил.2'!E174</f>
        <v>12500</v>
      </c>
      <c r="F78" s="15">
        <f>'[1]прил.2'!F174</f>
        <v>70250</v>
      </c>
      <c r="G78" s="15">
        <f>'[1]прил.2'!G174</f>
        <v>12500</v>
      </c>
      <c r="H78" s="15">
        <f>'[1]прил.2'!H174</f>
        <v>0</v>
      </c>
      <c r="I78" s="15">
        <f>'[1]прил.2'!I174</f>
        <v>0</v>
      </c>
      <c r="J78" s="15">
        <f>'[1]прил.2'!J174</f>
        <v>173250</v>
      </c>
      <c r="K78" s="15">
        <f>'[1]прил.2'!K174</f>
        <v>0</v>
      </c>
      <c r="L78" s="15">
        <f>'[1]прил.2'!L174</f>
        <v>0</v>
      </c>
      <c r="M78" s="15">
        <f>'[1]прил.2'!M174</f>
        <v>0</v>
      </c>
      <c r="N78" s="26"/>
      <c r="O78" s="26"/>
    </row>
    <row r="79" spans="1:15" ht="12.75">
      <c r="A79" s="31"/>
      <c r="B79" s="58"/>
      <c r="C79" s="14" t="s">
        <v>14</v>
      </c>
      <c r="D79" s="15">
        <f>'[1]прил.2'!D175</f>
        <v>693000</v>
      </c>
      <c r="E79" s="15">
        <f>'[1]прил.2'!E175</f>
        <v>0</v>
      </c>
      <c r="F79" s="15">
        <f>'[1]прил.2'!F175</f>
        <v>173250</v>
      </c>
      <c r="G79" s="15">
        <f>'[1]прил.2'!G175</f>
        <v>0</v>
      </c>
      <c r="H79" s="15">
        <f>'[1]прил.2'!H175</f>
        <v>0</v>
      </c>
      <c r="I79" s="15">
        <f>'[1]прил.2'!I175</f>
        <v>0</v>
      </c>
      <c r="J79" s="15">
        <f>'[1]прил.2'!J175</f>
        <v>519750</v>
      </c>
      <c r="K79" s="15">
        <f>'[1]прил.2'!K175</f>
        <v>0</v>
      </c>
      <c r="L79" s="15">
        <f>'[1]прил.2'!L175</f>
        <v>0</v>
      </c>
      <c r="M79" s="15">
        <f>'[1]прил.2'!M175</f>
        <v>0</v>
      </c>
      <c r="N79" s="26"/>
      <c r="O79" s="26"/>
    </row>
    <row r="80" spans="1:15" ht="12.75">
      <c r="A80" s="31"/>
      <c r="B80" s="58"/>
      <c r="C80" s="14" t="s">
        <v>15</v>
      </c>
      <c r="D80" s="15">
        <f>'[1]прил.2'!D176</f>
        <v>1540000</v>
      </c>
      <c r="E80" s="15">
        <f>'[1]прил.2'!E176</f>
        <v>0</v>
      </c>
      <c r="F80" s="15">
        <f>'[1]прил.2'!F176</f>
        <v>385000</v>
      </c>
      <c r="G80" s="15">
        <f>'[1]прил.2'!G176</f>
        <v>0</v>
      </c>
      <c r="H80" s="15">
        <f>'[1]прил.2'!H176</f>
        <v>0</v>
      </c>
      <c r="I80" s="15">
        <f>'[1]прил.2'!I176</f>
        <v>0</v>
      </c>
      <c r="J80" s="15">
        <f>'[1]прил.2'!J176</f>
        <v>1155000</v>
      </c>
      <c r="K80" s="15">
        <f>'[1]прил.2'!K176</f>
        <v>0</v>
      </c>
      <c r="L80" s="15">
        <f>'[1]прил.2'!L176</f>
        <v>0</v>
      </c>
      <c r="M80" s="15">
        <f>'[1]прил.2'!M176</f>
        <v>0</v>
      </c>
      <c r="N80" s="26"/>
      <c r="O80" s="26"/>
    </row>
    <row r="81" spans="1:15" ht="24.75" customHeight="1">
      <c r="A81" s="31" t="s">
        <v>50</v>
      </c>
      <c r="B81" s="58" t="s">
        <v>52</v>
      </c>
      <c r="C81" s="14" t="s">
        <v>11</v>
      </c>
      <c r="D81" s="15">
        <f>'[1]прил.2'!D226</f>
        <v>207552.9</v>
      </c>
      <c r="E81" s="15">
        <f>'[1]прил.2'!E226</f>
        <v>206052.9</v>
      </c>
      <c r="F81" s="15">
        <f>'[1]прил.2'!F226</f>
        <v>207552.9</v>
      </c>
      <c r="G81" s="15">
        <f>'[1]прил.2'!G226</f>
        <v>206052.9</v>
      </c>
      <c r="H81" s="15">
        <f>'[1]прил.2'!H226</f>
        <v>0</v>
      </c>
      <c r="I81" s="15">
        <f>'[1]прил.2'!I226</f>
        <v>0</v>
      </c>
      <c r="J81" s="15">
        <f>'[1]прил.2'!J226</f>
        <v>0</v>
      </c>
      <c r="K81" s="15">
        <f>'[1]прил.2'!K226</f>
        <v>0</v>
      </c>
      <c r="L81" s="15">
        <f>'[1]прил.2'!L226</f>
        <v>0</v>
      </c>
      <c r="M81" s="15">
        <f>'[1]прил.2'!M226</f>
        <v>0</v>
      </c>
      <c r="N81" s="26" t="s">
        <v>30</v>
      </c>
      <c r="O81" s="26"/>
    </row>
    <row r="82" spans="1:15" ht="24.75" customHeight="1">
      <c r="A82" s="31"/>
      <c r="B82" s="58"/>
      <c r="C82" s="14" t="s">
        <v>13</v>
      </c>
      <c r="D82" s="15">
        <f>'[1]прил.2'!D227</f>
        <v>102302.9</v>
      </c>
      <c r="E82" s="15">
        <f>'[1]прил.2'!E227</f>
        <v>100802.9</v>
      </c>
      <c r="F82" s="15">
        <f>'[1]прил.2'!F227</f>
        <v>102302.9</v>
      </c>
      <c r="G82" s="15">
        <f>'[1]прил.2'!G227</f>
        <v>100802.9</v>
      </c>
      <c r="H82" s="15">
        <f>'[1]прил.2'!H227</f>
        <v>0</v>
      </c>
      <c r="I82" s="15">
        <f>'[1]прил.2'!I227</f>
        <v>0</v>
      </c>
      <c r="J82" s="15">
        <f>'[1]прил.2'!J227</f>
        <v>0</v>
      </c>
      <c r="K82" s="15">
        <f>'[1]прил.2'!K227</f>
        <v>0</v>
      </c>
      <c r="L82" s="15">
        <f>'[1]прил.2'!L227</f>
        <v>0</v>
      </c>
      <c r="M82" s="15">
        <f>'[1]прил.2'!M227</f>
        <v>0</v>
      </c>
      <c r="N82" s="26"/>
      <c r="O82" s="26"/>
    </row>
    <row r="83" spans="1:15" ht="24.75" customHeight="1">
      <c r="A83" s="31"/>
      <c r="B83" s="58"/>
      <c r="C83" s="14" t="s">
        <v>14</v>
      </c>
      <c r="D83" s="15">
        <f>'[1]прил.2'!D228</f>
        <v>105250</v>
      </c>
      <c r="E83" s="15">
        <f>'[1]прил.2'!E228</f>
        <v>105250</v>
      </c>
      <c r="F83" s="15">
        <f>'[1]прил.2'!F228</f>
        <v>105250</v>
      </c>
      <c r="G83" s="15">
        <f>'[1]прил.2'!G228</f>
        <v>105250</v>
      </c>
      <c r="H83" s="15">
        <f>'[1]прил.2'!H228</f>
        <v>0</v>
      </c>
      <c r="I83" s="15">
        <f>'[1]прил.2'!I228</f>
        <v>0</v>
      </c>
      <c r="J83" s="15">
        <f>'[1]прил.2'!J228</f>
        <v>0</v>
      </c>
      <c r="K83" s="15">
        <f>'[1]прил.2'!K228</f>
        <v>0</v>
      </c>
      <c r="L83" s="15">
        <f>'[1]прил.2'!L228</f>
        <v>0</v>
      </c>
      <c r="M83" s="15">
        <f>'[1]прил.2'!M228</f>
        <v>0</v>
      </c>
      <c r="N83" s="26"/>
      <c r="O83" s="26"/>
    </row>
    <row r="84" spans="1:15" ht="24.75" customHeight="1">
      <c r="A84" s="31"/>
      <c r="B84" s="58"/>
      <c r="C84" s="14" t="s">
        <v>15</v>
      </c>
      <c r="D84" s="15">
        <f>'[1]прил.2'!D229</f>
        <v>0</v>
      </c>
      <c r="E84" s="15">
        <f>'[1]прил.2'!E229</f>
        <v>0</v>
      </c>
      <c r="F84" s="15">
        <f>'[1]прил.2'!F229</f>
        <v>0</v>
      </c>
      <c r="G84" s="15">
        <f>'[1]прил.2'!G229</f>
        <v>0</v>
      </c>
      <c r="H84" s="15">
        <f>'[1]прил.2'!H229</f>
        <v>0</v>
      </c>
      <c r="I84" s="15">
        <f>'[1]прил.2'!I229</f>
        <v>0</v>
      </c>
      <c r="J84" s="15">
        <f>'[1]прил.2'!J229</f>
        <v>0</v>
      </c>
      <c r="K84" s="15">
        <f>'[1]прил.2'!K229</f>
        <v>0</v>
      </c>
      <c r="L84" s="15">
        <f>'[1]прил.2'!L229</f>
        <v>0</v>
      </c>
      <c r="M84" s="15">
        <f>'[1]прил.2'!M229</f>
        <v>0</v>
      </c>
      <c r="N84" s="26"/>
      <c r="O84" s="26"/>
    </row>
    <row r="85" spans="1:15" ht="28.5" customHeight="1">
      <c r="A85" s="32" t="s">
        <v>51</v>
      </c>
      <c r="B85" s="33" t="s">
        <v>53</v>
      </c>
      <c r="C85" s="14" t="s">
        <v>11</v>
      </c>
      <c r="D85" s="15">
        <f>'[1]прил.2'!D427</f>
        <v>1086689.8</v>
      </c>
      <c r="E85" s="15">
        <f>'[1]прил.2'!E427</f>
        <v>14279.5</v>
      </c>
      <c r="F85" s="15">
        <f>'[1]прил.2'!F427</f>
        <v>315228.53236</v>
      </c>
      <c r="G85" s="15">
        <f>'[1]прил.2'!G427</f>
        <v>14279.5</v>
      </c>
      <c r="H85" s="15">
        <f>'[1]прил.2'!H427</f>
        <v>0</v>
      </c>
      <c r="I85" s="15">
        <f>'[1]прил.2'!I427</f>
        <v>0</v>
      </c>
      <c r="J85" s="15">
        <f>'[1]прил.2'!J427</f>
        <v>771461.3579999999</v>
      </c>
      <c r="K85" s="15">
        <f>'[1]прил.2'!K427</f>
        <v>0</v>
      </c>
      <c r="L85" s="15">
        <f>'[1]прил.2'!L427</f>
        <v>0</v>
      </c>
      <c r="M85" s="15">
        <f>'[1]прил.2'!M427</f>
        <v>0</v>
      </c>
      <c r="N85" s="26" t="s">
        <v>30</v>
      </c>
      <c r="O85" s="26"/>
    </row>
    <row r="86" spans="1:15" ht="28.5" customHeight="1">
      <c r="A86" s="32"/>
      <c r="B86" s="33"/>
      <c r="C86" s="14" t="s">
        <v>13</v>
      </c>
      <c r="D86" s="15">
        <f>'[1]прил.2'!D428</f>
        <v>507846.43036</v>
      </c>
      <c r="E86" s="15">
        <f>'[1]прил.2'!E428</f>
        <v>14279.5</v>
      </c>
      <c r="F86" s="15">
        <f>'[1]прил.2'!F428</f>
        <v>199459.84036</v>
      </c>
      <c r="G86" s="15">
        <f>'[1]прил.2'!G428</f>
        <v>14279.5</v>
      </c>
      <c r="H86" s="15">
        <f>'[1]прил.2'!H428</f>
        <v>0</v>
      </c>
      <c r="I86" s="15">
        <f>'[1]прил.2'!I428</f>
        <v>0</v>
      </c>
      <c r="J86" s="15">
        <f>'[1]прил.2'!J428</f>
        <v>308386.58999999997</v>
      </c>
      <c r="K86" s="15">
        <f>'[1]прил.2'!K428</f>
        <v>0</v>
      </c>
      <c r="L86" s="15">
        <f>'[1]прил.2'!L428</f>
        <v>0</v>
      </c>
      <c r="M86" s="15">
        <f>'[1]прил.2'!M428</f>
        <v>0</v>
      </c>
      <c r="N86" s="26"/>
      <c r="O86" s="26"/>
    </row>
    <row r="87" spans="1:15" ht="28.5" customHeight="1">
      <c r="A87" s="32"/>
      <c r="B87" s="33"/>
      <c r="C87" s="14" t="s">
        <v>14</v>
      </c>
      <c r="D87" s="15">
        <f>'[1]прил.2'!D429</f>
        <v>306317.79000000004</v>
      </c>
      <c r="E87" s="15">
        <f>'[1]прил.2'!E429</f>
        <v>0</v>
      </c>
      <c r="F87" s="15">
        <f>'[1]прил.2'!F429</f>
        <v>61263.558000000005</v>
      </c>
      <c r="G87" s="15">
        <f>'[1]прил.2'!G429</f>
        <v>0</v>
      </c>
      <c r="H87" s="15">
        <f>'[1]прил.2'!H429</f>
        <v>0</v>
      </c>
      <c r="I87" s="15">
        <f>'[1]прил.2'!I429</f>
        <v>0</v>
      </c>
      <c r="J87" s="15">
        <f>'[1]прил.2'!J429</f>
        <v>245054.23200000002</v>
      </c>
      <c r="K87" s="15">
        <f>'[1]прил.2'!K429</f>
        <v>0</v>
      </c>
      <c r="L87" s="15">
        <f>'[1]прил.2'!L429</f>
        <v>0</v>
      </c>
      <c r="M87" s="15">
        <f>'[1]прил.2'!M429</f>
        <v>0</v>
      </c>
      <c r="N87" s="26"/>
      <c r="O87" s="26"/>
    </row>
    <row r="88" spans="1:15" ht="28.5" customHeight="1">
      <c r="A88" s="32"/>
      <c r="B88" s="33"/>
      <c r="C88" s="14" t="s">
        <v>15</v>
      </c>
      <c r="D88" s="15">
        <f>'[1]прил.2'!D430</f>
        <v>272525.67</v>
      </c>
      <c r="E88" s="15">
        <f>'[1]прил.2'!E430</f>
        <v>0</v>
      </c>
      <c r="F88" s="15">
        <f>'[1]прил.2'!F430</f>
        <v>54505.134</v>
      </c>
      <c r="G88" s="15">
        <f>'[1]прил.2'!G430</f>
        <v>0</v>
      </c>
      <c r="H88" s="15">
        <f>'[1]прил.2'!H430</f>
        <v>0</v>
      </c>
      <c r="I88" s="15">
        <f>'[1]прил.2'!I430</f>
        <v>0</v>
      </c>
      <c r="J88" s="15">
        <f>'[1]прил.2'!J430</f>
        <v>218020.536</v>
      </c>
      <c r="K88" s="15">
        <f>'[1]прил.2'!K430</f>
        <v>0</v>
      </c>
      <c r="L88" s="15">
        <f>'[1]прил.2'!L430</f>
        <v>0</v>
      </c>
      <c r="M88" s="15">
        <f>'[1]прил.2'!M430</f>
        <v>0</v>
      </c>
      <c r="N88" s="26"/>
      <c r="O88" s="26"/>
    </row>
    <row r="89" spans="1:15" ht="12.75">
      <c r="A89" s="26"/>
      <c r="B89" s="26" t="s">
        <v>77</v>
      </c>
      <c r="C89" s="14" t="s">
        <v>11</v>
      </c>
      <c r="D89" s="15">
        <f>D90+D91+D92</f>
        <v>5339674.800000001</v>
      </c>
      <c r="E89" s="15">
        <f>E90+E91+E92</f>
        <v>589857.7</v>
      </c>
      <c r="F89" s="15">
        <f>F90+F91+F92</f>
        <v>1865213.6</v>
      </c>
      <c r="G89" s="15">
        <f>G90+G91+G92</f>
        <v>589857.7</v>
      </c>
      <c r="H89" s="15">
        <f aca="true" t="shared" si="8" ref="H89:M89">H77+H81+H85+H73</f>
        <v>0</v>
      </c>
      <c r="I89" s="15">
        <f t="shared" si="8"/>
        <v>0</v>
      </c>
      <c r="J89" s="15">
        <f>J90+J91+J92</f>
        <v>3474461.2</v>
      </c>
      <c r="K89" s="15">
        <f t="shared" si="8"/>
        <v>0</v>
      </c>
      <c r="L89" s="15">
        <f t="shared" si="8"/>
        <v>0</v>
      </c>
      <c r="M89" s="15">
        <f t="shared" si="8"/>
        <v>0</v>
      </c>
      <c r="N89" s="26"/>
      <c r="O89" s="26"/>
    </row>
    <row r="90" spans="1:15" ht="12.75">
      <c r="A90" s="26"/>
      <c r="B90" s="26"/>
      <c r="C90" s="14" t="s">
        <v>13</v>
      </c>
      <c r="D90" s="15">
        <f>F90+J90</f>
        <v>2157526.2</v>
      </c>
      <c r="E90" s="15">
        <f>G90</f>
        <v>219552.4</v>
      </c>
      <c r="F90" s="15">
        <f aca="true" t="shared" si="9" ref="F90:G92">ROUNDDOWN(F78+F82+F86+F74,1)</f>
        <v>820889.7</v>
      </c>
      <c r="G90" s="15">
        <f t="shared" si="9"/>
        <v>219552.4</v>
      </c>
      <c r="H90" s="15">
        <f aca="true" t="shared" si="10" ref="H90:M92">H78+H82+H86+H74</f>
        <v>0</v>
      </c>
      <c r="I90" s="15">
        <f t="shared" si="10"/>
        <v>0</v>
      </c>
      <c r="J90" s="15">
        <f>ROUNDDOWN(J78+J82+J86+J74,1)</f>
        <v>1336636.5</v>
      </c>
      <c r="K90" s="15">
        <f t="shared" si="10"/>
        <v>0</v>
      </c>
      <c r="L90" s="15">
        <f t="shared" si="10"/>
        <v>0</v>
      </c>
      <c r="M90" s="15">
        <f t="shared" si="10"/>
        <v>0</v>
      </c>
      <c r="N90" s="26"/>
      <c r="O90" s="26"/>
    </row>
    <row r="91" spans="1:15" ht="12.75">
      <c r="A91" s="26"/>
      <c r="B91" s="26"/>
      <c r="C91" s="14" t="s">
        <v>14</v>
      </c>
      <c r="D91" s="15">
        <f>F91+J91</f>
        <v>1369623</v>
      </c>
      <c r="E91" s="15">
        <f>G91</f>
        <v>370305.3</v>
      </c>
      <c r="F91" s="15">
        <f t="shared" si="9"/>
        <v>604818.8</v>
      </c>
      <c r="G91" s="15">
        <f t="shared" si="9"/>
        <v>370305.3</v>
      </c>
      <c r="H91" s="15">
        <f t="shared" si="10"/>
        <v>0</v>
      </c>
      <c r="I91" s="15">
        <f t="shared" si="10"/>
        <v>0</v>
      </c>
      <c r="J91" s="15">
        <f>ROUNDDOWN(J79+J83+J87+J75,1)</f>
        <v>764804.2</v>
      </c>
      <c r="K91" s="15">
        <f t="shared" si="10"/>
        <v>0</v>
      </c>
      <c r="L91" s="15">
        <f t="shared" si="10"/>
        <v>0</v>
      </c>
      <c r="M91" s="15">
        <f t="shared" si="10"/>
        <v>0</v>
      </c>
      <c r="N91" s="26"/>
      <c r="O91" s="26"/>
    </row>
    <row r="92" spans="1:15" ht="12.75">
      <c r="A92" s="26"/>
      <c r="B92" s="26"/>
      <c r="C92" s="14" t="s">
        <v>15</v>
      </c>
      <c r="D92" s="15">
        <f>F92+J92</f>
        <v>1812525.6</v>
      </c>
      <c r="E92" s="15">
        <f>G92</f>
        <v>0</v>
      </c>
      <c r="F92" s="15">
        <f t="shared" si="9"/>
        <v>439505.1</v>
      </c>
      <c r="G92" s="15">
        <f t="shared" si="9"/>
        <v>0</v>
      </c>
      <c r="H92" s="15">
        <f t="shared" si="10"/>
        <v>0</v>
      </c>
      <c r="I92" s="15">
        <f t="shared" si="10"/>
        <v>0</v>
      </c>
      <c r="J92" s="15">
        <f>ROUNDDOWN(J80+J84+J88+J76,1)</f>
        <v>1373020.5</v>
      </c>
      <c r="K92" s="15">
        <f t="shared" si="10"/>
        <v>0</v>
      </c>
      <c r="L92" s="15">
        <f t="shared" si="10"/>
        <v>0</v>
      </c>
      <c r="M92" s="15">
        <f t="shared" si="10"/>
        <v>0</v>
      </c>
      <c r="N92" s="26"/>
      <c r="O92" s="26"/>
    </row>
    <row r="93" spans="1:15" ht="99.75" customHeight="1">
      <c r="A93" s="5" t="s">
        <v>39</v>
      </c>
      <c r="B93" s="61" t="s">
        <v>40</v>
      </c>
      <c r="C93" s="62"/>
      <c r="D93" s="10"/>
      <c r="E93" s="10"/>
      <c r="F93" s="10"/>
      <c r="G93" s="11"/>
      <c r="H93" s="11"/>
      <c r="I93" s="11"/>
      <c r="J93" s="11"/>
      <c r="K93" s="11"/>
      <c r="L93" s="11"/>
      <c r="M93" s="11"/>
      <c r="N93" s="16"/>
      <c r="O93" s="17"/>
    </row>
    <row r="94" spans="1:15" s="13" customFormat="1" ht="54.75" customHeight="1">
      <c r="A94" s="20"/>
      <c r="B94" s="63" t="s">
        <v>55</v>
      </c>
      <c r="C94" s="64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36" t="s">
        <v>12</v>
      </c>
      <c r="O94" s="37"/>
    </row>
    <row r="95" spans="1:15" ht="12.75">
      <c r="A95" s="32" t="s">
        <v>79</v>
      </c>
      <c r="B95" s="33" t="s">
        <v>82</v>
      </c>
      <c r="C95" s="14" t="s">
        <v>11</v>
      </c>
      <c r="D95" s="15">
        <f>D96+D98+D97</f>
        <v>4050.7686588675674</v>
      </c>
      <c r="E95" s="15">
        <f>E96+E98+E97</f>
        <v>3972.56506931973</v>
      </c>
      <c r="F95" s="15">
        <f>F96+F98+F97</f>
        <v>4050.7686588675674</v>
      </c>
      <c r="G95" s="15">
        <f>G96+G98+G97</f>
        <v>3972.56506931973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36" t="s">
        <v>12</v>
      </c>
      <c r="O95" s="37"/>
    </row>
    <row r="96" spans="1:15" ht="12.75">
      <c r="A96" s="32"/>
      <c r="B96" s="33"/>
      <c r="C96" s="14" t="s">
        <v>13</v>
      </c>
      <c r="D96" s="15">
        <f aca="true" t="shared" si="11" ref="D96:E98">F96</f>
        <v>1388.1180824975868</v>
      </c>
      <c r="E96" s="15">
        <f t="shared" si="11"/>
        <v>1338.2</v>
      </c>
      <c r="F96" s="15">
        <v>1388.1180824975868</v>
      </c>
      <c r="G96" s="15">
        <v>1338.2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38"/>
      <c r="O96" s="39"/>
    </row>
    <row r="97" spans="1:15" ht="12.75">
      <c r="A97" s="32"/>
      <c r="B97" s="33"/>
      <c r="C97" s="14" t="s">
        <v>14</v>
      </c>
      <c r="D97" s="15">
        <f t="shared" si="11"/>
        <v>1345.4680417101158</v>
      </c>
      <c r="E97" s="15">
        <f t="shared" si="11"/>
        <v>1317.1825346598648</v>
      </c>
      <c r="F97" s="15">
        <v>1345.4680417101158</v>
      </c>
      <c r="G97" s="15">
        <v>1317.1825346598648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38"/>
      <c r="O97" s="39"/>
    </row>
    <row r="98" spans="1:15" ht="12.75">
      <c r="A98" s="32"/>
      <c r="B98" s="33"/>
      <c r="C98" s="14" t="s">
        <v>15</v>
      </c>
      <c r="D98" s="15">
        <f t="shared" si="11"/>
        <v>1317.1825346598648</v>
      </c>
      <c r="E98" s="15">
        <f t="shared" si="11"/>
        <v>1317.1825346598648</v>
      </c>
      <c r="F98" s="15">
        <f>G98</f>
        <v>1317.1825346598648</v>
      </c>
      <c r="G98" s="15">
        <v>1317.1825346598648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40"/>
      <c r="O98" s="41"/>
    </row>
    <row r="99" spans="1:15" ht="12.75">
      <c r="A99" s="32" t="s">
        <v>80</v>
      </c>
      <c r="B99" s="33" t="s">
        <v>83</v>
      </c>
      <c r="C99" s="14" t="s">
        <v>11</v>
      </c>
      <c r="D99" s="15">
        <f>D100+D102+D101</f>
        <v>88703.49217622996</v>
      </c>
      <c r="E99" s="15">
        <f>E100+E102+E101</f>
        <v>86990.67026191838</v>
      </c>
      <c r="F99" s="15">
        <f>F100+F102+F101</f>
        <v>88703.49217622996</v>
      </c>
      <c r="G99" s="15">
        <f>G100+G102+G101</f>
        <v>86990.67026191838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36" t="s">
        <v>12</v>
      </c>
      <c r="O99" s="37"/>
    </row>
    <row r="100" spans="1:15" ht="12.75">
      <c r="A100" s="32"/>
      <c r="B100" s="33"/>
      <c r="C100" s="14" t="s">
        <v>13</v>
      </c>
      <c r="D100" s="15">
        <f aca="true" t="shared" si="12" ref="D100:E102">F100</f>
        <v>30396.927556196333</v>
      </c>
      <c r="E100" s="15">
        <f t="shared" si="12"/>
        <v>29303.5</v>
      </c>
      <c r="F100" s="15">
        <v>30396.927556196333</v>
      </c>
      <c r="G100" s="15">
        <v>29303.5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38"/>
      <c r="O100" s="39"/>
    </row>
    <row r="101" spans="1:15" ht="12.75">
      <c r="A101" s="32"/>
      <c r="B101" s="33"/>
      <c r="C101" s="14" t="s">
        <v>14</v>
      </c>
      <c r="D101" s="15">
        <f t="shared" si="12"/>
        <v>29462.979489074434</v>
      </c>
      <c r="E101" s="15">
        <f t="shared" si="12"/>
        <v>28843.58513095919</v>
      </c>
      <c r="F101" s="15">
        <v>29462.979489074434</v>
      </c>
      <c r="G101" s="15">
        <v>28843.58513095919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38"/>
      <c r="O101" s="39"/>
    </row>
    <row r="102" spans="1:15" ht="12.75">
      <c r="A102" s="32"/>
      <c r="B102" s="33"/>
      <c r="C102" s="14" t="s">
        <v>15</v>
      </c>
      <c r="D102" s="15">
        <f t="shared" si="12"/>
        <v>28843.58513095919</v>
      </c>
      <c r="E102" s="15">
        <f t="shared" si="12"/>
        <v>28843.58513095919</v>
      </c>
      <c r="F102" s="15">
        <f>G102</f>
        <v>28843.58513095919</v>
      </c>
      <c r="G102" s="15">
        <v>28843.58513095919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40"/>
      <c r="O102" s="41"/>
    </row>
    <row r="103" spans="1:15" ht="28.5" customHeight="1">
      <c r="A103" s="32" t="s">
        <v>81</v>
      </c>
      <c r="B103" s="33" t="s">
        <v>84</v>
      </c>
      <c r="C103" s="14" t="s">
        <v>11</v>
      </c>
      <c r="D103" s="15">
        <f>D104+D106+D105</f>
        <v>2222.6068305215294</v>
      </c>
      <c r="E103" s="15">
        <f>E104+E106+E105</f>
        <v>2179.6000000000004</v>
      </c>
      <c r="F103" s="15">
        <f>F104+F106+F105</f>
        <v>2222.6068305215294</v>
      </c>
      <c r="G103" s="15">
        <f>G104+G106+G105</f>
        <v>2179.6000000000004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36" t="s">
        <v>12</v>
      </c>
      <c r="O103" s="37"/>
    </row>
    <row r="104" spans="1:15" ht="28.5" customHeight="1">
      <c r="A104" s="32"/>
      <c r="B104" s="33"/>
      <c r="C104" s="14" t="s">
        <v>13</v>
      </c>
      <c r="D104" s="15">
        <f aca="true" t="shared" si="13" ref="D104:E106">F104</f>
        <v>761.6543613060791</v>
      </c>
      <c r="E104" s="15">
        <f t="shared" si="13"/>
        <v>734.2</v>
      </c>
      <c r="F104" s="15">
        <v>761.6543613060791</v>
      </c>
      <c r="G104" s="15">
        <v>734.2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38"/>
      <c r="O104" s="39"/>
    </row>
    <row r="105" spans="1:15" ht="28.5" customHeight="1">
      <c r="A105" s="32"/>
      <c r="B105" s="33"/>
      <c r="C105" s="14" t="s">
        <v>14</v>
      </c>
      <c r="D105" s="15">
        <f t="shared" si="13"/>
        <v>738.25246921545</v>
      </c>
      <c r="E105" s="15">
        <f t="shared" si="13"/>
        <v>722.7</v>
      </c>
      <c r="F105" s="15">
        <v>738.25246921545</v>
      </c>
      <c r="G105" s="15">
        <v>722.7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38"/>
      <c r="O105" s="39"/>
    </row>
    <row r="106" spans="1:15" ht="28.5" customHeight="1">
      <c r="A106" s="32"/>
      <c r="B106" s="33"/>
      <c r="C106" s="14" t="s">
        <v>15</v>
      </c>
      <c r="D106" s="15">
        <f t="shared" si="13"/>
        <v>722.7</v>
      </c>
      <c r="E106" s="15">
        <f t="shared" si="13"/>
        <v>722.7</v>
      </c>
      <c r="F106" s="15">
        <f>G106</f>
        <v>722.7</v>
      </c>
      <c r="G106" s="15">
        <v>722.7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40"/>
      <c r="O106" s="41"/>
    </row>
    <row r="107" spans="1:15" ht="12.75">
      <c r="A107" s="26"/>
      <c r="B107" s="26" t="s">
        <v>85</v>
      </c>
      <c r="C107" s="14" t="s">
        <v>11</v>
      </c>
      <c r="D107" s="15">
        <f>D95+D99+D103</f>
        <v>94976.86766561907</v>
      </c>
      <c r="E107" s="15">
        <f aca="true" t="shared" si="14" ref="E107:M107">E95+E99+E103</f>
        <v>93142.83533123811</v>
      </c>
      <c r="F107" s="15">
        <f>F95+F99+F103</f>
        <v>94976.86766561907</v>
      </c>
      <c r="G107" s="15">
        <f t="shared" si="14"/>
        <v>93142.83533123811</v>
      </c>
      <c r="H107" s="15">
        <f t="shared" si="14"/>
        <v>0</v>
      </c>
      <c r="I107" s="15">
        <f t="shared" si="14"/>
        <v>0</v>
      </c>
      <c r="J107" s="15">
        <f t="shared" si="14"/>
        <v>0</v>
      </c>
      <c r="K107" s="15">
        <f t="shared" si="14"/>
        <v>0</v>
      </c>
      <c r="L107" s="15">
        <f t="shared" si="14"/>
        <v>0</v>
      </c>
      <c r="M107" s="15">
        <f t="shared" si="14"/>
        <v>0</v>
      </c>
      <c r="N107" s="26"/>
      <c r="O107" s="26"/>
    </row>
    <row r="108" spans="1:15" ht="12.75">
      <c r="A108" s="26"/>
      <c r="B108" s="26"/>
      <c r="C108" s="14" t="s">
        <v>13</v>
      </c>
      <c r="D108" s="15">
        <f aca="true" t="shared" si="15" ref="D108:M110">D96+D100+D104</f>
        <v>32546.699999999997</v>
      </c>
      <c r="E108" s="15">
        <f t="shared" si="15"/>
        <v>31375.9</v>
      </c>
      <c r="F108" s="15">
        <f t="shared" si="15"/>
        <v>32546.699999999997</v>
      </c>
      <c r="G108" s="15">
        <f>G96+G100+G104</f>
        <v>31375.9</v>
      </c>
      <c r="H108" s="15">
        <f t="shared" si="15"/>
        <v>0</v>
      </c>
      <c r="I108" s="15">
        <f t="shared" si="15"/>
        <v>0</v>
      </c>
      <c r="J108" s="15">
        <f t="shared" si="15"/>
        <v>0</v>
      </c>
      <c r="K108" s="15">
        <f t="shared" si="15"/>
        <v>0</v>
      </c>
      <c r="L108" s="15">
        <f t="shared" si="15"/>
        <v>0</v>
      </c>
      <c r="M108" s="15">
        <f t="shared" si="15"/>
        <v>0</v>
      </c>
      <c r="N108" s="26"/>
      <c r="O108" s="26"/>
    </row>
    <row r="109" spans="1:15" ht="12.75">
      <c r="A109" s="26"/>
      <c r="B109" s="26"/>
      <c r="C109" s="14" t="s">
        <v>14</v>
      </c>
      <c r="D109" s="15">
        <f t="shared" si="15"/>
        <v>31546.7</v>
      </c>
      <c r="E109" s="15">
        <f t="shared" si="15"/>
        <v>30883.467665619053</v>
      </c>
      <c r="F109" s="15">
        <f t="shared" si="15"/>
        <v>31546.7</v>
      </c>
      <c r="G109" s="15">
        <f t="shared" si="15"/>
        <v>30883.467665619053</v>
      </c>
      <c r="H109" s="15">
        <f t="shared" si="15"/>
        <v>0</v>
      </c>
      <c r="I109" s="15">
        <f t="shared" si="15"/>
        <v>0</v>
      </c>
      <c r="J109" s="15">
        <f t="shared" si="15"/>
        <v>0</v>
      </c>
      <c r="K109" s="15">
        <f t="shared" si="15"/>
        <v>0</v>
      </c>
      <c r="L109" s="15">
        <f t="shared" si="15"/>
        <v>0</v>
      </c>
      <c r="M109" s="15">
        <f t="shared" si="15"/>
        <v>0</v>
      </c>
      <c r="N109" s="26"/>
      <c r="O109" s="26"/>
    </row>
    <row r="110" spans="1:15" ht="12.75">
      <c r="A110" s="26"/>
      <c r="B110" s="26"/>
      <c r="C110" s="14" t="s">
        <v>15</v>
      </c>
      <c r="D110" s="15">
        <f t="shared" si="15"/>
        <v>30883.467665619053</v>
      </c>
      <c r="E110" s="15">
        <f t="shared" si="15"/>
        <v>30883.467665619053</v>
      </c>
      <c r="F110" s="15">
        <f t="shared" si="15"/>
        <v>30883.467665619053</v>
      </c>
      <c r="G110" s="15">
        <f t="shared" si="15"/>
        <v>30883.467665619053</v>
      </c>
      <c r="H110" s="15">
        <f t="shared" si="15"/>
        <v>0</v>
      </c>
      <c r="I110" s="15">
        <f t="shared" si="15"/>
        <v>0</v>
      </c>
      <c r="J110" s="15">
        <f t="shared" si="15"/>
        <v>0</v>
      </c>
      <c r="K110" s="15">
        <f t="shared" si="15"/>
        <v>0</v>
      </c>
      <c r="L110" s="15">
        <f t="shared" si="15"/>
        <v>0</v>
      </c>
      <c r="M110" s="15">
        <f t="shared" si="15"/>
        <v>0</v>
      </c>
      <c r="N110" s="26"/>
      <c r="O110" s="26"/>
    </row>
    <row r="111" spans="1:15" ht="96" customHeight="1">
      <c r="A111" s="5" t="s">
        <v>57</v>
      </c>
      <c r="B111" s="34" t="s">
        <v>58</v>
      </c>
      <c r="C111" s="34"/>
      <c r="D111" s="10"/>
      <c r="E111" s="10"/>
      <c r="F111" s="10"/>
      <c r="G111" s="11"/>
      <c r="H111" s="11"/>
      <c r="I111" s="11"/>
      <c r="J111" s="11"/>
      <c r="K111" s="11"/>
      <c r="L111" s="11"/>
      <c r="M111" s="11"/>
      <c r="N111" s="42"/>
      <c r="O111" s="42"/>
    </row>
    <row r="112" spans="1:15" ht="53.25" customHeight="1">
      <c r="A112" s="8"/>
      <c r="B112" s="27" t="s">
        <v>59</v>
      </c>
      <c r="C112" s="28"/>
      <c r="D112" s="10"/>
      <c r="E112" s="10"/>
      <c r="F112" s="10"/>
      <c r="G112" s="11"/>
      <c r="H112" s="11"/>
      <c r="I112" s="11"/>
      <c r="J112" s="11"/>
      <c r="K112" s="11"/>
      <c r="L112" s="11"/>
      <c r="M112" s="11"/>
      <c r="N112" s="29"/>
      <c r="O112" s="30"/>
    </row>
    <row r="113" spans="1:15" ht="15">
      <c r="A113" s="31" t="s">
        <v>60</v>
      </c>
      <c r="B113" s="65" t="s">
        <v>86</v>
      </c>
      <c r="C113" s="14" t="s">
        <v>11</v>
      </c>
      <c r="D113" s="15">
        <v>1364758.1</v>
      </c>
      <c r="E113" s="15">
        <v>1320057.4</v>
      </c>
      <c r="F113" s="15">
        <v>1030047.7</v>
      </c>
      <c r="G113" s="15">
        <v>985347</v>
      </c>
      <c r="H113" s="15">
        <v>0</v>
      </c>
      <c r="I113" s="15">
        <v>0</v>
      </c>
      <c r="J113" s="15">
        <v>334710.4</v>
      </c>
      <c r="K113" s="15">
        <v>334710.4</v>
      </c>
      <c r="L113" s="15">
        <v>0</v>
      </c>
      <c r="M113" s="15">
        <v>0</v>
      </c>
      <c r="N113" s="26" t="s">
        <v>12</v>
      </c>
      <c r="O113" s="26"/>
    </row>
    <row r="114" spans="1:15" ht="15">
      <c r="A114" s="31"/>
      <c r="B114" s="65"/>
      <c r="C114" s="14" t="s">
        <v>13</v>
      </c>
      <c r="D114" s="15">
        <v>484620.1</v>
      </c>
      <c r="E114" s="15">
        <v>470191.8</v>
      </c>
      <c r="F114" s="15">
        <v>340385.1</v>
      </c>
      <c r="G114" s="15">
        <v>325956.8</v>
      </c>
      <c r="H114" s="15">
        <v>0</v>
      </c>
      <c r="I114" s="15">
        <v>0</v>
      </c>
      <c r="J114" s="15">
        <v>144235</v>
      </c>
      <c r="K114" s="15">
        <v>144235</v>
      </c>
      <c r="L114" s="15">
        <v>0</v>
      </c>
      <c r="M114" s="15">
        <v>0</v>
      </c>
      <c r="N114" s="26"/>
      <c r="O114" s="26"/>
    </row>
    <row r="115" spans="1:15" ht="21" customHeight="1">
      <c r="A115" s="31"/>
      <c r="B115" s="65"/>
      <c r="C115" s="14" t="s">
        <v>14</v>
      </c>
      <c r="D115" s="15">
        <v>535306.7</v>
      </c>
      <c r="E115" s="15">
        <v>520170.5</v>
      </c>
      <c r="F115" s="15">
        <v>344831.3</v>
      </c>
      <c r="G115" s="15">
        <v>329695.1</v>
      </c>
      <c r="H115" s="15">
        <v>0</v>
      </c>
      <c r="I115" s="15">
        <v>0</v>
      </c>
      <c r="J115" s="15">
        <v>190475.4</v>
      </c>
      <c r="K115" s="15">
        <v>190475.4</v>
      </c>
      <c r="L115" s="15">
        <v>0</v>
      </c>
      <c r="M115" s="15">
        <v>0</v>
      </c>
      <c r="N115" s="26"/>
      <c r="O115" s="26"/>
    </row>
    <row r="116" spans="1:15" ht="21" customHeight="1">
      <c r="A116" s="31"/>
      <c r="B116" s="65"/>
      <c r="C116" s="14" t="s">
        <v>15</v>
      </c>
      <c r="D116" s="15">
        <v>344831.3</v>
      </c>
      <c r="E116" s="15">
        <v>329695.1</v>
      </c>
      <c r="F116" s="15">
        <v>344831.3</v>
      </c>
      <c r="G116" s="15">
        <v>329695.1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26"/>
      <c r="O116" s="26"/>
    </row>
    <row r="117" spans="1:15" ht="15.75" customHeight="1">
      <c r="A117" s="43" t="s">
        <v>61</v>
      </c>
      <c r="B117" s="46" t="s">
        <v>87</v>
      </c>
      <c r="C117" s="14" t="s">
        <v>11</v>
      </c>
      <c r="D117" s="15">
        <v>21965.4</v>
      </c>
      <c r="E117" s="15">
        <v>5725.9</v>
      </c>
      <c r="F117" s="15">
        <v>21965.4</v>
      </c>
      <c r="G117" s="15">
        <v>5725.9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26" t="s">
        <v>12</v>
      </c>
      <c r="O117" s="26"/>
    </row>
    <row r="118" spans="1:15" ht="27" customHeight="1">
      <c r="A118" s="44"/>
      <c r="B118" s="47"/>
      <c r="C118" s="14" t="s">
        <v>13</v>
      </c>
      <c r="D118" s="15">
        <v>4461.8</v>
      </c>
      <c r="E118" s="15">
        <v>1892.3</v>
      </c>
      <c r="F118" s="15">
        <v>4461.8</v>
      </c>
      <c r="G118" s="15">
        <v>1892.3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26"/>
      <c r="O118" s="26"/>
    </row>
    <row r="119" spans="1:15" ht="27" customHeight="1">
      <c r="A119" s="44"/>
      <c r="B119" s="47"/>
      <c r="C119" s="14" t="s">
        <v>14</v>
      </c>
      <c r="D119" s="15">
        <v>9141.8</v>
      </c>
      <c r="E119" s="15">
        <v>1891.8</v>
      </c>
      <c r="F119" s="15">
        <v>9141.8</v>
      </c>
      <c r="G119" s="15">
        <v>1891.8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26"/>
      <c r="O119" s="26"/>
    </row>
    <row r="120" spans="1:15" ht="27" customHeight="1">
      <c r="A120" s="45"/>
      <c r="B120" s="48"/>
      <c r="C120" s="14" t="s">
        <v>15</v>
      </c>
      <c r="D120" s="15">
        <v>8361.8</v>
      </c>
      <c r="E120" s="15">
        <v>1941.8</v>
      </c>
      <c r="F120" s="15">
        <v>8361.8</v>
      </c>
      <c r="G120" s="15">
        <v>1941.8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26"/>
      <c r="O120" s="26"/>
    </row>
    <row r="121" spans="1:15" ht="15">
      <c r="A121" s="26"/>
      <c r="B121" s="26" t="s">
        <v>88</v>
      </c>
      <c r="C121" s="14" t="s">
        <v>11</v>
      </c>
      <c r="D121" s="15">
        <f>D113+D117</f>
        <v>1386723.5</v>
      </c>
      <c r="E121" s="15">
        <f aca="true" t="shared" si="16" ref="E121:M121">E113+E117</f>
        <v>1325783.2999999998</v>
      </c>
      <c r="F121" s="15">
        <f t="shared" si="16"/>
        <v>1052013.0999999999</v>
      </c>
      <c r="G121" s="15">
        <f t="shared" si="16"/>
        <v>991072.9</v>
      </c>
      <c r="H121" s="15">
        <f t="shared" si="16"/>
        <v>0</v>
      </c>
      <c r="I121" s="15">
        <f t="shared" si="16"/>
        <v>0</v>
      </c>
      <c r="J121" s="15">
        <f t="shared" si="16"/>
        <v>334710.4</v>
      </c>
      <c r="K121" s="15">
        <f t="shared" si="16"/>
        <v>334710.4</v>
      </c>
      <c r="L121" s="15">
        <f t="shared" si="16"/>
        <v>0</v>
      </c>
      <c r="M121" s="15">
        <f t="shared" si="16"/>
        <v>0</v>
      </c>
      <c r="N121" s="26"/>
      <c r="O121" s="26"/>
    </row>
    <row r="122" spans="1:15" ht="15">
      <c r="A122" s="26"/>
      <c r="B122" s="26"/>
      <c r="C122" s="14" t="s">
        <v>13</v>
      </c>
      <c r="D122" s="15">
        <f aca="true" t="shared" si="17" ref="D122:M124">D114+D118</f>
        <v>489081.89999999997</v>
      </c>
      <c r="E122" s="15">
        <f t="shared" si="17"/>
        <v>472084.1</v>
      </c>
      <c r="F122" s="15">
        <f t="shared" si="17"/>
        <v>344846.89999999997</v>
      </c>
      <c r="G122" s="15">
        <f t="shared" si="17"/>
        <v>327849.1</v>
      </c>
      <c r="H122" s="15">
        <f t="shared" si="17"/>
        <v>0</v>
      </c>
      <c r="I122" s="15">
        <f t="shared" si="17"/>
        <v>0</v>
      </c>
      <c r="J122" s="15">
        <f t="shared" si="17"/>
        <v>144235</v>
      </c>
      <c r="K122" s="15">
        <f t="shared" si="17"/>
        <v>144235</v>
      </c>
      <c r="L122" s="15">
        <f t="shared" si="17"/>
        <v>0</v>
      </c>
      <c r="M122" s="15">
        <f t="shared" si="17"/>
        <v>0</v>
      </c>
      <c r="N122" s="26"/>
      <c r="O122" s="26"/>
    </row>
    <row r="123" spans="1:15" ht="15">
      <c r="A123" s="26"/>
      <c r="B123" s="26"/>
      <c r="C123" s="14" t="s">
        <v>14</v>
      </c>
      <c r="D123" s="15">
        <f t="shared" si="17"/>
        <v>544448.5</v>
      </c>
      <c r="E123" s="15">
        <f t="shared" si="17"/>
        <v>522062.3</v>
      </c>
      <c r="F123" s="15">
        <f t="shared" si="17"/>
        <v>353973.1</v>
      </c>
      <c r="G123" s="15">
        <f t="shared" si="17"/>
        <v>331586.89999999997</v>
      </c>
      <c r="H123" s="15">
        <f t="shared" si="17"/>
        <v>0</v>
      </c>
      <c r="I123" s="15">
        <f t="shared" si="17"/>
        <v>0</v>
      </c>
      <c r="J123" s="15">
        <f t="shared" si="17"/>
        <v>190475.4</v>
      </c>
      <c r="K123" s="15">
        <f t="shared" si="17"/>
        <v>190475.4</v>
      </c>
      <c r="L123" s="15">
        <f t="shared" si="17"/>
        <v>0</v>
      </c>
      <c r="M123" s="15">
        <f t="shared" si="17"/>
        <v>0</v>
      </c>
      <c r="N123" s="26"/>
      <c r="O123" s="26"/>
    </row>
    <row r="124" spans="1:15" ht="15">
      <c r="A124" s="26"/>
      <c r="B124" s="26"/>
      <c r="C124" s="14" t="s">
        <v>15</v>
      </c>
      <c r="D124" s="15">
        <f t="shared" si="17"/>
        <v>353193.1</v>
      </c>
      <c r="E124" s="15">
        <f t="shared" si="17"/>
        <v>331636.89999999997</v>
      </c>
      <c r="F124" s="15">
        <f t="shared" si="17"/>
        <v>353193.1</v>
      </c>
      <c r="G124" s="15">
        <f t="shared" si="17"/>
        <v>331636.89999999997</v>
      </c>
      <c r="H124" s="15">
        <f t="shared" si="17"/>
        <v>0</v>
      </c>
      <c r="I124" s="15">
        <f t="shared" si="17"/>
        <v>0</v>
      </c>
      <c r="J124" s="15">
        <f t="shared" si="17"/>
        <v>0</v>
      </c>
      <c r="K124" s="15">
        <f t="shared" si="17"/>
        <v>0</v>
      </c>
      <c r="L124" s="15">
        <f t="shared" si="17"/>
        <v>0</v>
      </c>
      <c r="M124" s="15">
        <f t="shared" si="17"/>
        <v>0</v>
      </c>
      <c r="N124" s="26"/>
      <c r="O124" s="26"/>
    </row>
    <row r="125" spans="1:15" ht="15">
      <c r="A125" s="26"/>
      <c r="B125" s="35" t="s">
        <v>36</v>
      </c>
      <c r="C125" s="14" t="s">
        <v>11</v>
      </c>
      <c r="D125" s="18">
        <f>D21+D35+D49+D67+D89+D107+D121</f>
        <v>19018966.36766562</v>
      </c>
      <c r="E125" s="18">
        <f aca="true" t="shared" si="18" ref="E125:M125">E21+E35+E49+E67+E89+E107+E121</f>
        <v>12682056.78613124</v>
      </c>
      <c r="F125" s="18">
        <f>F21+F35+F49+F67+F89+F107+F121</f>
        <v>9451476.067665618</v>
      </c>
      <c r="G125" s="18">
        <f t="shared" si="18"/>
        <v>6589027.686131238</v>
      </c>
      <c r="H125" s="18">
        <f t="shared" si="18"/>
        <v>0</v>
      </c>
      <c r="I125" s="18">
        <f t="shared" si="18"/>
        <v>0</v>
      </c>
      <c r="J125" s="18">
        <f t="shared" si="18"/>
        <v>9567490.300000003</v>
      </c>
      <c r="K125" s="18">
        <f t="shared" si="18"/>
        <v>6093029.1000000015</v>
      </c>
      <c r="L125" s="18">
        <f t="shared" si="18"/>
        <v>0</v>
      </c>
      <c r="M125" s="18">
        <f t="shared" si="18"/>
        <v>0</v>
      </c>
      <c r="N125" s="26"/>
      <c r="O125" s="26"/>
    </row>
    <row r="126" spans="1:15" ht="15">
      <c r="A126" s="26"/>
      <c r="B126" s="35"/>
      <c r="C126" s="14" t="s">
        <v>13</v>
      </c>
      <c r="D126" s="18">
        <f aca="true" t="shared" si="19" ref="D126:M128">D22+D36+D50+D68+D90+D108+D122</f>
        <v>7594197.600000001</v>
      </c>
      <c r="E126" s="18">
        <f t="shared" si="19"/>
        <v>5362257.3836</v>
      </c>
      <c r="F126" s="18">
        <f t="shared" si="19"/>
        <v>3248369</v>
      </c>
      <c r="G126" s="18">
        <f t="shared" si="19"/>
        <v>2353065.2835999997</v>
      </c>
      <c r="H126" s="18">
        <f t="shared" si="19"/>
        <v>0</v>
      </c>
      <c r="I126" s="18">
        <f t="shared" si="19"/>
        <v>0</v>
      </c>
      <c r="J126" s="18">
        <f t="shared" si="19"/>
        <v>4345828.6</v>
      </c>
      <c r="K126" s="18">
        <f t="shared" si="19"/>
        <v>3009192.1</v>
      </c>
      <c r="L126" s="18">
        <f t="shared" si="19"/>
        <v>0</v>
      </c>
      <c r="M126" s="18">
        <f t="shared" si="19"/>
        <v>0</v>
      </c>
      <c r="N126" s="26"/>
      <c r="O126" s="26"/>
    </row>
    <row r="127" spans="1:15" ht="15">
      <c r="A127" s="26"/>
      <c r="B127" s="35"/>
      <c r="C127" s="14" t="s">
        <v>14</v>
      </c>
      <c r="D127" s="18">
        <f t="shared" si="19"/>
        <v>7037723.2</v>
      </c>
      <c r="E127" s="18">
        <f t="shared" si="19"/>
        <v>5383354.851265619</v>
      </c>
      <c r="F127" s="18">
        <f t="shared" si="19"/>
        <v>3189082.0000000005</v>
      </c>
      <c r="G127" s="18">
        <f t="shared" si="19"/>
        <v>2299517.851265619</v>
      </c>
      <c r="H127" s="18">
        <f t="shared" si="19"/>
        <v>0</v>
      </c>
      <c r="I127" s="18">
        <f t="shared" si="19"/>
        <v>0</v>
      </c>
      <c r="J127" s="18">
        <f t="shared" si="19"/>
        <v>3848641.1999999997</v>
      </c>
      <c r="K127" s="18">
        <f t="shared" si="19"/>
        <v>3083837</v>
      </c>
      <c r="L127" s="18">
        <f t="shared" si="19"/>
        <v>0</v>
      </c>
      <c r="M127" s="18">
        <f t="shared" si="19"/>
        <v>0</v>
      </c>
      <c r="N127" s="26"/>
      <c r="O127" s="26"/>
    </row>
    <row r="128" spans="1:15" ht="15">
      <c r="A128" s="26"/>
      <c r="B128" s="35"/>
      <c r="C128" s="14" t="s">
        <v>15</v>
      </c>
      <c r="D128" s="18">
        <f t="shared" si="19"/>
        <v>4387045.567665619</v>
      </c>
      <c r="E128" s="18">
        <f t="shared" si="19"/>
        <v>1936444.551265619</v>
      </c>
      <c r="F128" s="18">
        <f t="shared" si="19"/>
        <v>3014025.0676656193</v>
      </c>
      <c r="G128" s="18">
        <f t="shared" si="19"/>
        <v>1936444.551265619</v>
      </c>
      <c r="H128" s="18">
        <f t="shared" si="19"/>
        <v>0</v>
      </c>
      <c r="I128" s="18">
        <f t="shared" si="19"/>
        <v>0</v>
      </c>
      <c r="J128" s="18">
        <f t="shared" si="19"/>
        <v>1373020.5</v>
      </c>
      <c r="K128" s="18">
        <f t="shared" si="19"/>
        <v>0</v>
      </c>
      <c r="L128" s="18">
        <f t="shared" si="19"/>
        <v>0</v>
      </c>
      <c r="M128" s="18">
        <f t="shared" si="19"/>
        <v>0</v>
      </c>
      <c r="N128" s="26"/>
      <c r="O128" s="26"/>
    </row>
  </sheetData>
  <sheetProtection/>
  <mergeCells count="121">
    <mergeCell ref="B107:B110"/>
    <mergeCell ref="N107:O110"/>
    <mergeCell ref="B111:C111"/>
    <mergeCell ref="A121:A124"/>
    <mergeCell ref="B121:B124"/>
    <mergeCell ref="N121:O124"/>
    <mergeCell ref="A117:A120"/>
    <mergeCell ref="B117:B120"/>
    <mergeCell ref="N117:O120"/>
    <mergeCell ref="A81:A84"/>
    <mergeCell ref="N111:O111"/>
    <mergeCell ref="B112:C112"/>
    <mergeCell ref="N112:O112"/>
    <mergeCell ref="A85:A88"/>
    <mergeCell ref="B85:B88"/>
    <mergeCell ref="N85:O88"/>
    <mergeCell ref="A89:A92"/>
    <mergeCell ref="B89:B92"/>
    <mergeCell ref="N89:O92"/>
    <mergeCell ref="B73:B76"/>
    <mergeCell ref="N73:O76"/>
    <mergeCell ref="A77:A80"/>
    <mergeCell ref="B77:B80"/>
    <mergeCell ref="N77:O80"/>
    <mergeCell ref="A67:A70"/>
    <mergeCell ref="B67:B70"/>
    <mergeCell ref="N67:O70"/>
    <mergeCell ref="B72:C72"/>
    <mergeCell ref="N71:O71"/>
    <mergeCell ref="A63:A66"/>
    <mergeCell ref="B63:B66"/>
    <mergeCell ref="N63:O66"/>
    <mergeCell ref="B53:C53"/>
    <mergeCell ref="N59:O62"/>
    <mergeCell ref="A55:A58"/>
    <mergeCell ref="B55:B58"/>
    <mergeCell ref="N55:O58"/>
    <mergeCell ref="N53:O53"/>
    <mergeCell ref="B59:B62"/>
    <mergeCell ref="A35:A38"/>
    <mergeCell ref="B35:B38"/>
    <mergeCell ref="N45:O48"/>
    <mergeCell ref="A49:A52"/>
    <mergeCell ref="B49:B52"/>
    <mergeCell ref="A45:A48"/>
    <mergeCell ref="B45:B48"/>
    <mergeCell ref="A41:A44"/>
    <mergeCell ref="B41:B44"/>
    <mergeCell ref="N41:O44"/>
    <mergeCell ref="A13:A16"/>
    <mergeCell ref="B13:B16"/>
    <mergeCell ref="N13:O16"/>
    <mergeCell ref="B31:B34"/>
    <mergeCell ref="A21:A24"/>
    <mergeCell ref="B21:B24"/>
    <mergeCell ref="N21:O24"/>
    <mergeCell ref="A17:A20"/>
    <mergeCell ref="B17:B20"/>
    <mergeCell ref="N17:O20"/>
    <mergeCell ref="K1:O1"/>
    <mergeCell ref="A3:O3"/>
    <mergeCell ref="A6:A8"/>
    <mergeCell ref="B6:B8"/>
    <mergeCell ref="C6:C8"/>
    <mergeCell ref="A4:O4"/>
    <mergeCell ref="L7:M7"/>
    <mergeCell ref="N9:O9"/>
    <mergeCell ref="B10:C10"/>
    <mergeCell ref="N10:O10"/>
    <mergeCell ref="N6:O8"/>
    <mergeCell ref="D6:E7"/>
    <mergeCell ref="F6:M6"/>
    <mergeCell ref="F7:G7"/>
    <mergeCell ref="H7:I7"/>
    <mergeCell ref="J7:K7"/>
    <mergeCell ref="B11:C11"/>
    <mergeCell ref="N11:O11"/>
    <mergeCell ref="B12:C12"/>
    <mergeCell ref="N12:O12"/>
    <mergeCell ref="N40:O40"/>
    <mergeCell ref="A27:A30"/>
    <mergeCell ref="A31:A34"/>
    <mergeCell ref="N31:O34"/>
    <mergeCell ref="B40:C40"/>
    <mergeCell ref="N27:O30"/>
    <mergeCell ref="B27:B30"/>
    <mergeCell ref="N35:O38"/>
    <mergeCell ref="B39:C39"/>
    <mergeCell ref="N39:O39"/>
    <mergeCell ref="B25:C25"/>
    <mergeCell ref="N25:O25"/>
    <mergeCell ref="B26:C26"/>
    <mergeCell ref="N26:O26"/>
    <mergeCell ref="N99:O102"/>
    <mergeCell ref="N95:O98"/>
    <mergeCell ref="A99:A102"/>
    <mergeCell ref="B99:B102"/>
    <mergeCell ref="A125:A128"/>
    <mergeCell ref="B125:B128"/>
    <mergeCell ref="N125:O128"/>
    <mergeCell ref="A103:A106"/>
    <mergeCell ref="B103:B106"/>
    <mergeCell ref="N103:O106"/>
    <mergeCell ref="A113:A116"/>
    <mergeCell ref="B113:B116"/>
    <mergeCell ref="N113:O116"/>
    <mergeCell ref="A107:A110"/>
    <mergeCell ref="N72:O72"/>
    <mergeCell ref="A95:A98"/>
    <mergeCell ref="B95:B98"/>
    <mergeCell ref="B71:C71"/>
    <mergeCell ref="N94:O94"/>
    <mergeCell ref="B93:C93"/>
    <mergeCell ref="B94:C94"/>
    <mergeCell ref="B81:B84"/>
    <mergeCell ref="N81:O84"/>
    <mergeCell ref="A73:A76"/>
    <mergeCell ref="N49:O52"/>
    <mergeCell ref="B54:C54"/>
    <mergeCell ref="N54:O54"/>
    <mergeCell ref="A59:A62"/>
  </mergeCells>
  <printOptions/>
  <pageMargins left="0.75" right="0.75" top="1" bottom="1" header="0.5" footer="0.5"/>
  <pageSetup fitToHeight="1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2014-07-01T05:47:21Z</cp:lastPrinted>
  <dcterms:created xsi:type="dcterms:W3CDTF">1996-10-08T23:32:33Z</dcterms:created>
  <dcterms:modified xsi:type="dcterms:W3CDTF">2015-03-05T09:02:40Z</dcterms:modified>
  <cp:category/>
  <cp:version/>
  <cp:contentType/>
  <cp:contentStatus/>
</cp:coreProperties>
</file>