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<sst xmlns="http://schemas.openxmlformats.org/spreadsheetml/2006/main" count="221" uniqueCount="151">
  <si>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</si>
  <si>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</si>
  <si>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</si>
  <si>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</si>
  <si>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</si>
  <si>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</si>
  <si>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</si>
  <si>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</si>
  <si>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</si>
  <si>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</si>
  <si>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</si>
  <si>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</si>
  <si>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</si>
  <si>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</si>
  <si>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</si>
  <si>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3</t>
  </si>
  <si>
    <t>Итого по задаче 2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</si>
  <si>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</si>
  <si>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</si>
  <si>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</si>
  <si>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</si>
  <si>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</si>
  <si>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</si>
  <si>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</si>
  <si>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</si>
  <si>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</si>
  <si>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</si>
  <si>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</si>
  <si>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</si>
  <si>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1.2.2.</t>
  </si>
  <si>
    <t>1.3.</t>
  </si>
  <si>
    <t>1.3.2.</t>
  </si>
  <si>
    <t>2015-2019 годы</t>
  </si>
  <si>
    <t>Приложение 1</t>
  </si>
  <si>
    <t>Приложение 2</t>
  </si>
  <si>
    <t>1.3.3.</t>
  </si>
  <si>
    <t>2014 год</t>
  </si>
  <si>
    <t>к муниципальной программе                                            «Социальная поддержка граждан на 2015-2019 годы»</t>
  </si>
  <si>
    <t>ПОКАЗАТЕЛИ ЦЕЛИ, ЗАДАЧ, МЕРОПРИЯТИЙ МУНИЦИПАЛЬНОЙ ПРОГРАММЫ</t>
  </si>
  <si>
    <t>Социальная поддержка граждан на 2015-2019 годы</t>
  </si>
  <si>
    <t xml:space="preserve">Задача 1 Повышение уровня жизни граждан старшего поколения </t>
  </si>
  <si>
    <t>Подпрограмма «Старшее поколение»</t>
  </si>
  <si>
    <t>Мероприятие 1.1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</si>
  <si>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Количество граждан старшего поколения, охваченных мерами материальной поддержки (человек)</t>
  </si>
  <si>
    <t>Управление социальной политики администрации Города Томска, администрации районов Города Томска</t>
  </si>
  <si>
    <t>1.1.2.</t>
  </si>
  <si>
    <t>Количество граждан старшего поколения, охваченных мерами по созданию благоприятных условий для реализации интеллектуальных и культурных потребностей (человек)</t>
  </si>
  <si>
    <t>Подпрограмма «Социальная интеграция»</t>
  </si>
  <si>
    <t>Мероприятие 2.1 Оказание помощи в решении материальных проблем инвалидов.</t>
  </si>
  <si>
    <t>Количество инвалидов, охваченных  мерами материальной поддержки (человек)</t>
  </si>
  <si>
    <t>Мероприятие 2.2 Создание условий для социальной интеграции инвалидов в общество.</t>
  </si>
  <si>
    <t>Количество  инвалидов, охваченных мерами по интеллектуальной, социокультурной, спортивно - оздоровительной реабилитации (человек)</t>
  </si>
  <si>
    <t>Задача 3 Повышение уровня жизни отдельных категорий граждан</t>
  </si>
  <si>
    <t>Подпрограмма «Оказание социальной помощи и услуг»</t>
  </si>
  <si>
    <t>Мероприятие 3.1 Реализация местных социальных гарантий</t>
  </si>
  <si>
    <t>Мероприятие 3.2 Предоставление социальной (материальной) поддержки отдельным категориям граждан</t>
  </si>
  <si>
    <t>Количество  отдельных категорий граждан, получивших социальную (материальную) поддержку (человек)</t>
  </si>
  <si>
    <t>Охват граждан, которым оказаны социальные услуги  от количества обратившихся (%)</t>
  </si>
  <si>
    <t>Муниципальное автономное учреждение Города Томска «Центр профилактики и социальной адаптации "Семья"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</si>
  <si>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</si>
  <si>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</si>
  <si>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</si>
  <si>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Муниципальное бюджетное учреждение «Централизованная бухгалтерия» Города Томска</t>
  </si>
  <si>
    <t>Подпрограмма «Организация и обеспечение эффективного исполнения функций»</t>
  </si>
  <si>
    <t>1.4.1.</t>
  </si>
  <si>
    <t xml:space="preserve">Мероприятие 4.1 . Обеспечение выполнения расходных обязательств в области социальной политики и создания условий для их оптимизации </t>
  </si>
  <si>
    <t>Количество обоснованных жалоб по деятельности управления (шт.)</t>
  </si>
  <si>
    <t>Доля бюджетных расходов управления социальной политики, включенных в реестр расходных обязательств в общих расходах управления социальной политики (%)</t>
  </si>
  <si>
    <t>Полнота исполнения расходных обязательств управления социальной политики (%)</t>
  </si>
  <si>
    <t>Управление социальной политики администрации Города Томска, муниципальное бюджетное учреждение «Централизованная бухгалтерия» Города Томска</t>
  </si>
  <si>
    <t>3 и менее</t>
  </si>
  <si>
    <t>1.4.2.</t>
  </si>
  <si>
    <t>Мероприятие 4.2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</si>
  <si>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>Равномерность расходования средств управлением социальной политики в течение года в соответствии с кассовым планом (удельный вес расходов IV квартала), (%)</t>
  </si>
  <si>
    <t>Наличие просроченной кредиторской задолженности (тыс.руб.)</t>
  </si>
  <si>
    <t>Наличие дебиторской задолженности (тыс.руб.)</t>
  </si>
  <si>
    <t>Не более 30</t>
  </si>
  <si>
    <t>1.4.3.</t>
  </si>
  <si>
    <t>Мероприятие 4.3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</si>
  <si>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Своевременность и достоверность предоставления экономической, бухгалтерской, статистической и налоговой отчетности по учреждениям в соответствующие органы (%)</t>
  </si>
  <si>
    <t>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</si>
  <si>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</si>
  <si>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Муниципальное бюджетное учреждение «Централизованная бухгалтерия» Города Томска.</t>
  </si>
  <si>
    <t>Мероприятие 1.2 Содействие активному участию граждан старшего поколения в жизни общества для реализации личного потенциала.</t>
  </si>
  <si>
    <t xml:space="preserve">Управление социальной политики, Управление культуры, Управление по физической культуре и спорту, администрации районов Города Томска </t>
  </si>
  <si>
    <t>Мероприятие 3.3 Оказание социальных услуг населению</t>
  </si>
  <si>
    <r>
      <rPr>
        <i/>
        <sz val="12"/>
        <color indexed="8"/>
        <rFont val="Times New Roman"/>
        <family val="1"/>
      </rPr>
      <t>Цель муниципальной программы</t>
    </r>
    <r>
      <rPr>
        <sz val="12"/>
        <color indexed="8"/>
        <rFont val="Times New Roman"/>
        <family val="1"/>
      </rPr>
      <t>: Повышение уровня жизни граждан, нуждающихся в социальной поддержке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</si>
  <si>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i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Повышение уровня жизни граждан старшего поколения </t>
    </r>
  </si>
  <si>
    <r>
      <rPr>
        <i/>
        <sz val="12"/>
        <color indexed="8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 Повышение уровня жизни инвалидов</t>
    </r>
  </si>
  <si>
    <r>
      <rPr>
        <i/>
        <sz val="12"/>
        <color indexed="8"/>
        <rFont val="Times New Roman"/>
        <family val="1"/>
      </rPr>
      <t>Задача 3</t>
    </r>
    <r>
      <rPr>
        <sz val="12"/>
        <color indexed="8"/>
        <rFont val="Times New Roman"/>
        <family val="1"/>
      </rPr>
      <t xml:space="preserve"> Повышение уровня жизни отдельных категорий граждан</t>
    </r>
  </si>
  <si>
    <r>
      <rPr>
        <i/>
        <sz val="12"/>
        <color indexed="8"/>
        <rFont val="Times New Roman"/>
        <family val="1"/>
      </rPr>
      <t>Задача 4</t>
    </r>
    <r>
      <rPr>
        <sz val="12"/>
        <color indexed="8"/>
        <rFont val="Times New Roman"/>
        <family val="1"/>
      </rPr>
      <t xml:space="preserve">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  </r>
  </si>
  <si>
    <t>к муниципальной программе                                                                                       «Социальная поддержка граждан на 2015-2019 годы»</t>
  </si>
  <si>
    <t>ПЕРЕЧЕНЬ МЕРОПРИЯТИЙ И РЕСУРСНОЕ ОБЕСПЕЧЕНИЕ МУНИЦИПАЛЬНОЙ ПРОГРАММЫ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</si>
  <si>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</si>
  <si>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</si>
  <si>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Мероприятие 1.1 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</si>
  <si>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Управление социальной политики, администрации районов Города Томска</t>
  </si>
  <si>
    <t>Мероприятие 1.2. Задача 2. Содействие активному участию граждан старшего поколения в жизни общества для реализации личного потенциала.</t>
  </si>
  <si>
    <t>Управление социальной политики, управление культуры, управление по физической культуре и спорту, департамент образования, администрации районов Города Томска</t>
  </si>
  <si>
    <t xml:space="preserve">Итого по задаче 1 </t>
  </si>
  <si>
    <t>2.</t>
  </si>
  <si>
    <t>Задача 2 Повышение уровня жизни инвалидов:</t>
  </si>
  <si>
    <t>2.1.</t>
  </si>
  <si>
    <t>Мероприятие 2.1.Задача 1 Оказание помощи в решении материальных проблем инвалидов.</t>
  </si>
  <si>
    <t>2.2.</t>
  </si>
  <si>
    <t>Мероприятие 2.2. Задача 2. Создание условий для социальной интеграции инвалидов в общество.</t>
  </si>
  <si>
    <t>3.</t>
  </si>
  <si>
    <t>Мероприятие 3.1. Задача 1  Реализация местных социальных гарантий</t>
  </si>
  <si>
    <t>3.1.</t>
  </si>
  <si>
    <t>Управление социальной политики</t>
  </si>
  <si>
    <t>Мероприятие 3.2. Задача 2  Предоставление социальной (материальной) поддержки отдельным категориям граждан</t>
  </si>
  <si>
    <t>3.2.</t>
  </si>
  <si>
    <t>3.3.</t>
  </si>
  <si>
    <t xml:space="preserve">Мероприятие 3.3. Задача 3 Оказание социальных услуг населению 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</si>
  <si>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</si>
  <si>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Мероприятие 4.1. Задача 1. Обеспечение выполнения расходных обязательств в области социальной политики и создания условий для их оптимизации</t>
  </si>
  <si>
    <t>4.1.</t>
  </si>
  <si>
    <t>4.2.</t>
  </si>
  <si>
    <t>Мероприятие 4.2. Задача 2. 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</si>
  <si>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 xml:space="preserve">Управление социальной политики администрации Города Томска,
муниципальное бюджетное учреждение Города Томска «Централизованная бухгалтерия»
</t>
  </si>
  <si>
    <t>4.3.</t>
  </si>
  <si>
    <t>Мероприятие 4.3. Задача 3. 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</si>
  <si>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Муниципальное бюджетное учреждение Города Томска «Централизованная бухгалтерия»</t>
  </si>
  <si>
    <t>Итого по задаче 4</t>
  </si>
  <si>
    <t>ВСЕГО ПО МУНИЦИПАЛЬНОЙ ПРОГРАММЕ</t>
  </si>
  <si>
    <t>Подпрограмма  "Охрана семьи и детства"</t>
  </si>
  <si>
    <t>Итого по задаче 5</t>
  </si>
  <si>
    <t>Администрации районов Города Томска</t>
  </si>
  <si>
    <t>Подпрограмма "Охрана семьи и детства"</t>
  </si>
  <si>
    <t>1.5.</t>
  </si>
  <si>
    <t>Наименования целей, задач, мероприятий муниципальной программы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</si>
  <si>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</si>
  <si>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</si>
  <si>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</si>
  <si>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</si>
  <si>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Доля малообеспеченных граждан, охваченных мерами материальной поддержки, от общей численности лиц, обратившихся за мерами социальной поддержки) (%)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</si>
  <si>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(детей)</t>
  </si>
  <si>
    <t>4,3*</t>
  </si>
  <si>
    <t>* расчет показателя расчитывается как 1840*100/42786 = 4,3%, где 1840 - фактический показатель за 2014 год по п. 1.2.2. и п.1.2.14 подпрограммы "Оказание социальной помощи и услуг", 100 - это 100%, 42786 - общая численность граждан обратившихся за мерами социальной поддержки по итогам 2014 года (п.1.1.1.+ п.1.2.1.+ п.1.3.2. данного приложения)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</si>
  <si>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</si>
  <si>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Доля  инвалидов, охваченных мерами материальной поддержки, от общей численности инвалидов, проживающих на территории МО «Город Томск»,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</si>
  <si>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проживающих на территории МО «Город Томск», (%)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</si>
  <si>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</si>
  <si>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</si>
  <si>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</si>
  <si>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r>
      <rPr>
        <i/>
        <sz val="12"/>
        <rFont val="Times New Roman"/>
        <family val="1"/>
      </rPr>
      <t>Задача 5</t>
    </r>
    <r>
      <rPr>
        <sz val="12"/>
        <rFont val="Times New Roman"/>
        <family val="1"/>
      </rPr>
      <t xml:space="preserve"> 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</t>
    </r>
  </si>
  <si>
    <t>Мероприятие 5.1. Осуществление социальной
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</si>
  <si>
    <r>
      <t xml:space="preserve">Задача 5. </t>
    </r>
    <r>
      <rPr>
        <b/>
        <i/>
        <sz val="11"/>
        <rFont val="Calibri"/>
        <family val="2"/>
      </rPr>
      <t>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</t>
    </r>
  </si>
  <si>
    <t>Управление социальной политики, МАУ Города Томска «Центр профилактики и социальной адаптации «Семья»</t>
  </si>
  <si>
    <t>Управление социальной политики, Управление культуры, Управление по физической культуре и спорту, Управление дорожной деятельности, благоустройства и транспорта администрации Города Томска, районные администрации</t>
  </si>
  <si>
    <t>Мероприятие 5.1.   Осуществление социальной 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</si>
</sst>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40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justify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24" borderId="12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justify" vertical="center" wrapText="1"/>
    </xf>
    <xf numFmtId="0" fontId="0" fillId="24" borderId="12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15" fillId="24" borderId="10" xfId="0" applyFont="1" applyFill="1" applyBorder="1" applyAlignment="1">
      <alignment horizontal="center" wrapText="1"/>
    </xf>
    <xf numFmtId="0" fontId="15" fillId="24" borderId="12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17" fillId="24" borderId="12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2" fontId="11" fillId="24" borderId="12" xfId="0" applyNumberFormat="1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3" fontId="11" fillId="24" borderId="12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2" fontId="15" fillId="24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wrapText="1"/>
    </xf>
    <xf numFmtId="43" fontId="36" fillId="0" borderId="0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3" fontId="4" fillId="0" borderId="17" xfId="60" applyFont="1" applyBorder="1" applyAlignment="1">
      <alignment horizontal="center"/>
    </xf>
    <xf numFmtId="43" fontId="4" fillId="0" borderId="16" xfId="60" applyFont="1" applyBorder="1" applyAlignment="1">
      <alignment horizontal="center"/>
    </xf>
    <xf numFmtId="43" fontId="4" fillId="0" borderId="18" xfId="6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" fontId="0" fillId="0" borderId="12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7" fillId="24" borderId="17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2" fontId="37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2" fontId="7" fillId="0" borderId="17" xfId="60" applyNumberFormat="1" applyFont="1" applyBorder="1" applyAlignment="1">
      <alignment horizontal="center" vertical="center"/>
    </xf>
    <xf numFmtId="2" fontId="7" fillId="0" borderId="16" xfId="60" applyNumberFormat="1" applyFont="1" applyBorder="1" applyAlignment="1">
      <alignment horizontal="center" vertical="center"/>
    </xf>
    <xf numFmtId="2" fontId="7" fillId="0" borderId="18" xfId="6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" fontId="17" fillId="24" borderId="17" xfId="0" applyNumberFormat="1" applyFont="1" applyFill="1" applyBorder="1" applyAlignment="1">
      <alignment horizontal="center" vertical="top" wrapText="1"/>
    </xf>
    <xf numFmtId="4" fontId="17" fillId="24" borderId="16" xfId="0" applyNumberFormat="1" applyFont="1" applyFill="1" applyBorder="1" applyAlignment="1">
      <alignment horizontal="center" vertical="top" wrapText="1"/>
    </xf>
    <xf numFmtId="4" fontId="17" fillId="24" borderId="20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2" fontId="15" fillId="24" borderId="12" xfId="0" applyNumberFormat="1" applyFont="1" applyFill="1" applyBorder="1" applyAlignment="1">
      <alignment horizontal="center" vertical="center" wrapText="1"/>
    </xf>
    <xf numFmtId="2" fontId="16" fillId="24" borderId="1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82" fontId="11" fillId="24" borderId="10" xfId="0" applyNumberFormat="1" applyFont="1" applyFill="1" applyBorder="1" applyAlignment="1">
      <alignment horizontal="center" vertical="center" wrapText="1"/>
    </xf>
    <xf numFmtId="182" fontId="11" fillId="24" borderId="12" xfId="0" applyNumberFormat="1" applyFont="1" applyFill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left" vertical="center" wrapText="1"/>
    </xf>
    <xf numFmtId="43" fontId="17" fillId="0" borderId="10" xfId="6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75" zoomScaleNormal="75" zoomScalePageLayoutView="0" workbookViewId="0" topLeftCell="A1">
      <selection activeCell="H18" sqref="H18"/>
    </sheetView>
  </sheetViews>
  <sheetFormatPr defaultColWidth="9.140625" defaultRowHeight="15"/>
  <cols>
    <col min="2" max="2" width="27.00390625" style="0" customWidth="1"/>
    <col min="3" max="3" width="37.8515625" style="0" customWidth="1"/>
    <col min="4" max="4" width="18.140625" style="0" customWidth="1"/>
    <col min="5" max="5" width="18.421875" style="17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29" t="s">
        <v>33</v>
      </c>
      <c r="N1" s="129"/>
      <c r="O1" s="129"/>
    </row>
    <row r="2" spans="11:15" ht="31.5" customHeight="1">
      <c r="K2" s="103" t="s">
        <v>37</v>
      </c>
      <c r="L2" s="103"/>
      <c r="M2" s="103"/>
      <c r="N2" s="103"/>
      <c r="O2" s="103"/>
    </row>
    <row r="4" spans="2:15" ht="18.75">
      <c r="B4" s="104" t="s">
        <v>38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4:14" ht="18.75">
      <c r="D5" s="13"/>
      <c r="E5" s="16"/>
      <c r="F5" s="13"/>
      <c r="G5" s="13"/>
      <c r="H5" s="13"/>
      <c r="I5" s="13"/>
      <c r="J5" s="13"/>
      <c r="K5" s="13"/>
      <c r="L5" s="13"/>
      <c r="M5" s="13"/>
      <c r="N5" s="13"/>
    </row>
    <row r="6" spans="2:19" ht="23.25">
      <c r="B6" s="105" t="s">
        <v>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4"/>
      <c r="P6" s="14"/>
      <c r="Q6" s="14"/>
      <c r="R6" s="14"/>
      <c r="S6" s="14"/>
    </row>
    <row r="9" spans="1:15" ht="27.75" customHeight="1">
      <c r="A9" s="108" t="s">
        <v>5</v>
      </c>
      <c r="B9" s="100" t="s">
        <v>131</v>
      </c>
      <c r="C9" s="100" t="s">
        <v>132</v>
      </c>
      <c r="D9" s="100" t="s">
        <v>17</v>
      </c>
      <c r="E9" s="100" t="s">
        <v>36</v>
      </c>
      <c r="F9" s="106" t="s">
        <v>133</v>
      </c>
      <c r="G9" s="107"/>
      <c r="H9" s="107"/>
      <c r="I9" s="107"/>
      <c r="J9" s="107"/>
      <c r="K9" s="107"/>
      <c r="L9" s="107"/>
      <c r="M9" s="107"/>
      <c r="N9" s="107"/>
      <c r="O9" s="95"/>
    </row>
    <row r="10" spans="1:15" ht="15">
      <c r="A10" s="109"/>
      <c r="B10" s="67"/>
      <c r="C10" s="67"/>
      <c r="D10" s="67"/>
      <c r="E10" s="67"/>
      <c r="F10" s="96" t="s">
        <v>18</v>
      </c>
      <c r="G10" s="97"/>
      <c r="H10" s="96" t="s">
        <v>19</v>
      </c>
      <c r="I10" s="97"/>
      <c r="J10" s="96" t="s">
        <v>20</v>
      </c>
      <c r="K10" s="97"/>
      <c r="L10" s="96" t="s">
        <v>21</v>
      </c>
      <c r="M10" s="97"/>
      <c r="N10" s="96" t="s">
        <v>22</v>
      </c>
      <c r="O10" s="97"/>
    </row>
    <row r="11" spans="1:15" ht="105">
      <c r="A11" s="110"/>
      <c r="B11" s="68"/>
      <c r="C11" s="68"/>
      <c r="D11" s="68"/>
      <c r="E11" s="68"/>
      <c r="F11" s="1" t="s">
        <v>0</v>
      </c>
      <c r="G11" s="1" t="s">
        <v>1</v>
      </c>
      <c r="H11" s="1" t="s">
        <v>0</v>
      </c>
      <c r="I11" s="1" t="s">
        <v>1</v>
      </c>
      <c r="J11" s="1" t="s">
        <v>0</v>
      </c>
      <c r="K11" s="1" t="s">
        <v>1</v>
      </c>
      <c r="L11" s="1" t="s">
        <v>0</v>
      </c>
      <c r="M11" s="1" t="s">
        <v>1</v>
      </c>
      <c r="N11" s="1" t="s">
        <v>0</v>
      </c>
      <c r="O11" s="1" t="s">
        <v>1</v>
      </c>
    </row>
    <row r="12" spans="1:15" ht="15">
      <c r="A12" s="2">
        <v>1</v>
      </c>
      <c r="B12" s="2">
        <v>2</v>
      </c>
      <c r="C12" s="2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</row>
    <row r="13" spans="1:15" ht="129" customHeight="1">
      <c r="A13" s="2">
        <v>1</v>
      </c>
      <c r="B13" s="65" t="s">
        <v>86</v>
      </c>
      <c r="C13" s="82" t="s">
        <v>135</v>
      </c>
      <c r="D13" s="34" t="s">
        <v>2</v>
      </c>
      <c r="E13" s="78" t="s">
        <v>137</v>
      </c>
      <c r="F13" s="78">
        <v>4.5</v>
      </c>
      <c r="G13" s="78">
        <v>4.4</v>
      </c>
      <c r="H13" s="78">
        <v>4.6</v>
      </c>
      <c r="I13" s="78">
        <v>4.5</v>
      </c>
      <c r="J13" s="78">
        <v>4.7</v>
      </c>
      <c r="K13" s="78">
        <v>4.6</v>
      </c>
      <c r="L13" s="78">
        <v>4.8</v>
      </c>
      <c r="M13" s="78"/>
      <c r="N13" s="78">
        <v>4.9</v>
      </c>
      <c r="O13" s="38"/>
    </row>
    <row r="14" spans="1:15" ht="91.5" customHeight="1">
      <c r="A14" s="108" t="s">
        <v>23</v>
      </c>
      <c r="B14" s="118" t="s">
        <v>87</v>
      </c>
      <c r="C14" s="66" t="s">
        <v>143</v>
      </c>
      <c r="D14" s="98" t="s">
        <v>2</v>
      </c>
      <c r="E14" s="76">
        <v>5</v>
      </c>
      <c r="F14" s="76">
        <v>3</v>
      </c>
      <c r="G14" s="76">
        <v>3.5</v>
      </c>
      <c r="H14" s="76">
        <v>1.6</v>
      </c>
      <c r="I14" s="76">
        <v>1.6</v>
      </c>
      <c r="J14" s="76">
        <v>1.6</v>
      </c>
      <c r="K14" s="76">
        <v>1.6</v>
      </c>
      <c r="L14" s="76">
        <v>1.6</v>
      </c>
      <c r="M14" s="76"/>
      <c r="N14" s="76">
        <v>1.6</v>
      </c>
      <c r="O14" s="34"/>
    </row>
    <row r="15" spans="1:15" ht="110.25" customHeight="1">
      <c r="A15" s="109"/>
      <c r="B15" s="119"/>
      <c r="C15" s="66" t="s">
        <v>144</v>
      </c>
      <c r="D15" s="99"/>
      <c r="E15" s="78">
        <v>29.5</v>
      </c>
      <c r="F15" s="78">
        <v>15.8</v>
      </c>
      <c r="G15" s="78">
        <v>15.8</v>
      </c>
      <c r="H15" s="78">
        <v>15.8</v>
      </c>
      <c r="I15" s="78">
        <v>15.8</v>
      </c>
      <c r="J15" s="78">
        <v>15.8</v>
      </c>
      <c r="K15" s="78">
        <v>15.8</v>
      </c>
      <c r="L15" s="78">
        <v>15.8</v>
      </c>
      <c r="M15" s="78"/>
      <c r="N15" s="78">
        <v>15.8</v>
      </c>
      <c r="O15" s="38"/>
    </row>
    <row r="16" spans="1:15" ht="20.25" customHeight="1">
      <c r="A16" s="2"/>
      <c r="B16" s="111" t="s">
        <v>41</v>
      </c>
      <c r="C16" s="69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50.75" customHeight="1">
      <c r="A17" s="33" t="s">
        <v>24</v>
      </c>
      <c r="B17" s="40" t="s">
        <v>42</v>
      </c>
      <c r="C17" s="40" t="s">
        <v>43</v>
      </c>
      <c r="D17" s="70" t="s">
        <v>44</v>
      </c>
      <c r="E17" s="76">
        <v>5256</v>
      </c>
      <c r="F17" s="76">
        <v>6014</v>
      </c>
      <c r="G17" s="76">
        <v>5453</v>
      </c>
      <c r="H17" s="76">
        <v>4755</v>
      </c>
      <c r="I17" s="76">
        <v>4705</v>
      </c>
      <c r="J17" s="76">
        <v>4755</v>
      </c>
      <c r="K17" s="76">
        <v>4705</v>
      </c>
      <c r="L17" s="76">
        <v>4705</v>
      </c>
      <c r="M17" s="76"/>
      <c r="N17" s="76">
        <v>4705</v>
      </c>
      <c r="O17" s="71"/>
    </row>
    <row r="18" spans="1:15" ht="302.25" customHeight="1">
      <c r="A18" s="28" t="s">
        <v>45</v>
      </c>
      <c r="B18" s="41" t="s">
        <v>83</v>
      </c>
      <c r="C18" s="41" t="s">
        <v>46</v>
      </c>
      <c r="D18" s="76" t="s">
        <v>149</v>
      </c>
      <c r="E18" s="72">
        <v>30766</v>
      </c>
      <c r="F18" s="72">
        <v>31437</v>
      </c>
      <c r="G18" s="72">
        <v>30766</v>
      </c>
      <c r="H18" s="72">
        <v>31437</v>
      </c>
      <c r="I18" s="72">
        <v>30766</v>
      </c>
      <c r="J18" s="72">
        <v>31437</v>
      </c>
      <c r="K18" s="72">
        <v>30766</v>
      </c>
      <c r="L18" s="72">
        <v>31437</v>
      </c>
      <c r="M18" s="72"/>
      <c r="N18" s="72">
        <v>31437</v>
      </c>
      <c r="O18" s="38"/>
    </row>
    <row r="19" spans="1:15" ht="81" customHeight="1">
      <c r="A19" s="108" t="s">
        <v>26</v>
      </c>
      <c r="B19" s="122" t="s">
        <v>88</v>
      </c>
      <c r="C19" s="79" t="s">
        <v>140</v>
      </c>
      <c r="D19" s="98" t="s">
        <v>2</v>
      </c>
      <c r="E19" s="76">
        <v>1.3</v>
      </c>
      <c r="F19" s="34">
        <v>1.6</v>
      </c>
      <c r="G19" s="34">
        <v>1.4</v>
      </c>
      <c r="H19" s="34">
        <v>1.6</v>
      </c>
      <c r="I19" s="34">
        <v>1.4</v>
      </c>
      <c r="J19" s="34">
        <v>1.6</v>
      </c>
      <c r="K19" s="34">
        <v>1.4</v>
      </c>
      <c r="L19" s="34">
        <v>1.6</v>
      </c>
      <c r="M19" s="34"/>
      <c r="N19" s="34">
        <v>1.6</v>
      </c>
      <c r="O19" s="34"/>
    </row>
    <row r="20" spans="1:15" ht="110.25">
      <c r="A20" s="110"/>
      <c r="B20" s="123"/>
      <c r="C20" s="80" t="s">
        <v>141</v>
      </c>
      <c r="D20" s="126"/>
      <c r="E20" s="76">
        <v>10.3</v>
      </c>
      <c r="F20" s="34">
        <v>11.2</v>
      </c>
      <c r="G20" s="34">
        <v>11</v>
      </c>
      <c r="H20" s="34">
        <v>11.2</v>
      </c>
      <c r="I20" s="34">
        <v>11</v>
      </c>
      <c r="J20" s="34">
        <v>11.2</v>
      </c>
      <c r="K20" s="34">
        <v>11</v>
      </c>
      <c r="L20" s="34">
        <v>11.2</v>
      </c>
      <c r="M20" s="34"/>
      <c r="N20" s="34">
        <v>11.2</v>
      </c>
      <c r="O20" s="34"/>
    </row>
    <row r="21" spans="1:15" ht="15.75">
      <c r="A21" s="2"/>
      <c r="B21" s="111" t="s">
        <v>47</v>
      </c>
      <c r="C21" s="112"/>
      <c r="D21" s="120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21"/>
    </row>
    <row r="22" spans="1:15" ht="78.75">
      <c r="A22" s="28" t="s">
        <v>27</v>
      </c>
      <c r="B22" s="40" t="s">
        <v>48</v>
      </c>
      <c r="C22" s="40" t="s">
        <v>49</v>
      </c>
      <c r="D22" s="38" t="s">
        <v>2</v>
      </c>
      <c r="E22" s="38">
        <v>375</v>
      </c>
      <c r="F22" s="38">
        <v>425</v>
      </c>
      <c r="G22" s="38">
        <v>375</v>
      </c>
      <c r="H22" s="38">
        <v>425</v>
      </c>
      <c r="I22" s="38">
        <v>375</v>
      </c>
      <c r="J22" s="38">
        <v>425</v>
      </c>
      <c r="K22" s="38">
        <v>375</v>
      </c>
      <c r="L22" s="38">
        <v>400</v>
      </c>
      <c r="M22" s="38"/>
      <c r="N22" s="38">
        <v>400</v>
      </c>
      <c r="O22" s="38"/>
    </row>
    <row r="23" spans="1:15" ht="200.25" customHeight="1">
      <c r="A23" s="28" t="s">
        <v>29</v>
      </c>
      <c r="B23" s="40" t="s">
        <v>50</v>
      </c>
      <c r="C23" s="40" t="s">
        <v>51</v>
      </c>
      <c r="D23" s="38" t="s">
        <v>84</v>
      </c>
      <c r="E23" s="38">
        <v>3000</v>
      </c>
      <c r="F23" s="38">
        <v>3000</v>
      </c>
      <c r="G23" s="38">
        <v>3000</v>
      </c>
      <c r="H23" s="38">
        <v>3000</v>
      </c>
      <c r="I23" s="38">
        <v>3000</v>
      </c>
      <c r="J23" s="38">
        <v>3000</v>
      </c>
      <c r="K23" s="38">
        <v>3000</v>
      </c>
      <c r="L23" s="38">
        <v>3000</v>
      </c>
      <c r="M23" s="38"/>
      <c r="N23" s="38">
        <v>3000</v>
      </c>
      <c r="O23" s="38"/>
    </row>
    <row r="24" spans="1:15" ht="78.75">
      <c r="A24" s="28" t="s">
        <v>30</v>
      </c>
      <c r="B24" s="41" t="s">
        <v>89</v>
      </c>
      <c r="C24" s="81" t="s">
        <v>142</v>
      </c>
      <c r="D24" s="34" t="s">
        <v>2</v>
      </c>
      <c r="E24" s="76">
        <v>6.9</v>
      </c>
      <c r="F24" s="76">
        <v>7</v>
      </c>
      <c r="G24" s="76">
        <v>7</v>
      </c>
      <c r="H24" s="34">
        <v>5.8</v>
      </c>
      <c r="I24" s="34">
        <v>5.8</v>
      </c>
      <c r="J24" s="34">
        <v>5.8</v>
      </c>
      <c r="K24" s="34">
        <v>5.8</v>
      </c>
      <c r="L24" s="34">
        <v>5.8</v>
      </c>
      <c r="M24" s="34"/>
      <c r="N24" s="34">
        <v>5.8</v>
      </c>
      <c r="O24" s="34"/>
    </row>
    <row r="25" spans="1:15" ht="15.75">
      <c r="A25" s="2"/>
      <c r="B25" s="111" t="s">
        <v>53</v>
      </c>
      <c r="C25" s="112"/>
      <c r="D25" s="120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21"/>
    </row>
    <row r="26" spans="1:15" ht="78.75">
      <c r="A26" s="28" t="s">
        <v>28</v>
      </c>
      <c r="B26" s="40" t="s">
        <v>54</v>
      </c>
      <c r="C26" s="38" t="s">
        <v>25</v>
      </c>
      <c r="D26" s="38" t="s">
        <v>2</v>
      </c>
      <c r="E26" s="38">
        <v>15</v>
      </c>
      <c r="F26" s="38">
        <v>15</v>
      </c>
      <c r="G26" s="38">
        <v>15</v>
      </c>
      <c r="H26" s="38">
        <v>16</v>
      </c>
      <c r="I26" s="38">
        <v>16</v>
      </c>
      <c r="J26" s="38">
        <v>17</v>
      </c>
      <c r="K26" s="38">
        <v>17</v>
      </c>
      <c r="L26" s="38">
        <v>18</v>
      </c>
      <c r="M26" s="38"/>
      <c r="N26" s="38">
        <v>19</v>
      </c>
      <c r="O26" s="38"/>
    </row>
    <row r="27" spans="1:15" ht="94.5">
      <c r="A27" s="28" t="s">
        <v>31</v>
      </c>
      <c r="B27" s="81" t="s">
        <v>55</v>
      </c>
      <c r="C27" s="163" t="s">
        <v>56</v>
      </c>
      <c r="D27" s="76" t="s">
        <v>2</v>
      </c>
      <c r="E27" s="77">
        <v>37472</v>
      </c>
      <c r="F27" s="164">
        <v>39030</v>
      </c>
      <c r="G27" s="164">
        <v>38151</v>
      </c>
      <c r="H27" s="77">
        <v>38030</v>
      </c>
      <c r="I27" s="77">
        <v>37151</v>
      </c>
      <c r="J27" s="77">
        <v>38030</v>
      </c>
      <c r="K27" s="77">
        <v>37151</v>
      </c>
      <c r="L27" s="77">
        <v>38030</v>
      </c>
      <c r="M27" s="78"/>
      <c r="N27" s="77">
        <v>38030</v>
      </c>
      <c r="O27" s="38"/>
    </row>
    <row r="28" spans="1:15" ht="165.75" customHeight="1">
      <c r="A28" s="26" t="s">
        <v>35</v>
      </c>
      <c r="B28" s="64" t="s">
        <v>85</v>
      </c>
      <c r="C28" s="34" t="s">
        <v>57</v>
      </c>
      <c r="D28" s="38" t="s">
        <v>58</v>
      </c>
      <c r="E28" s="34">
        <v>95</v>
      </c>
      <c r="F28" s="34">
        <v>95</v>
      </c>
      <c r="G28" s="34">
        <v>95</v>
      </c>
      <c r="H28" s="34">
        <v>95.2</v>
      </c>
      <c r="I28" s="34">
        <v>95</v>
      </c>
      <c r="J28" s="34">
        <v>95.4</v>
      </c>
      <c r="K28" s="34">
        <v>95</v>
      </c>
      <c r="L28" s="34">
        <v>95.6</v>
      </c>
      <c r="M28" s="34"/>
      <c r="N28" s="34">
        <v>95.8</v>
      </c>
      <c r="O28" s="34"/>
    </row>
    <row r="29" spans="1:15" ht="84" customHeight="1">
      <c r="A29" s="113" t="s">
        <v>59</v>
      </c>
      <c r="B29" s="31" t="s">
        <v>90</v>
      </c>
      <c r="C29" s="42" t="s">
        <v>60</v>
      </c>
      <c r="D29" s="43" t="s">
        <v>2</v>
      </c>
      <c r="E29" s="34">
        <v>96</v>
      </c>
      <c r="F29" s="34">
        <v>96</v>
      </c>
      <c r="G29" s="34">
        <v>96</v>
      </c>
      <c r="H29" s="34">
        <v>97</v>
      </c>
      <c r="I29" s="34">
        <v>97</v>
      </c>
      <c r="J29" s="34">
        <v>98</v>
      </c>
      <c r="K29" s="34">
        <v>98</v>
      </c>
      <c r="L29" s="34">
        <v>99</v>
      </c>
      <c r="M29" s="34"/>
      <c r="N29" s="34">
        <v>100</v>
      </c>
      <c r="O29" s="34"/>
    </row>
    <row r="30" spans="1:15" ht="97.5" customHeight="1">
      <c r="A30" s="113"/>
      <c r="B30" s="32"/>
      <c r="C30" s="39" t="s">
        <v>61</v>
      </c>
      <c r="D30" s="43" t="s">
        <v>62</v>
      </c>
      <c r="E30" s="34">
        <v>97</v>
      </c>
      <c r="F30" s="34">
        <v>97</v>
      </c>
      <c r="G30" s="34">
        <v>97</v>
      </c>
      <c r="H30" s="34">
        <v>98</v>
      </c>
      <c r="I30" s="34">
        <v>98</v>
      </c>
      <c r="J30" s="34">
        <v>99</v>
      </c>
      <c r="K30" s="34">
        <v>99</v>
      </c>
      <c r="L30" s="34">
        <v>100</v>
      </c>
      <c r="M30" s="34"/>
      <c r="N30" s="34">
        <v>100</v>
      </c>
      <c r="O30" s="35"/>
    </row>
    <row r="31" spans="1:15" ht="36.75" customHeight="1">
      <c r="A31" s="20"/>
      <c r="B31" s="101" t="s">
        <v>63</v>
      </c>
      <c r="C31" s="102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38.25" customHeight="1">
      <c r="A32" s="113" t="s">
        <v>64</v>
      </c>
      <c r="B32" s="114" t="s">
        <v>65</v>
      </c>
      <c r="C32" s="36" t="s">
        <v>66</v>
      </c>
      <c r="D32" s="120" t="s">
        <v>69</v>
      </c>
      <c r="E32" s="34" t="s">
        <v>70</v>
      </c>
      <c r="F32" s="34" t="s">
        <v>70</v>
      </c>
      <c r="G32" s="34" t="s">
        <v>70</v>
      </c>
      <c r="H32" s="34" t="s">
        <v>70</v>
      </c>
      <c r="I32" s="34" t="s">
        <v>70</v>
      </c>
      <c r="J32" s="34" t="s">
        <v>70</v>
      </c>
      <c r="K32" s="34" t="s">
        <v>70</v>
      </c>
      <c r="L32" s="34" t="s">
        <v>70</v>
      </c>
      <c r="M32" s="34"/>
      <c r="N32" s="34" t="s">
        <v>70</v>
      </c>
      <c r="O32" s="37"/>
    </row>
    <row r="33" spans="1:15" ht="80.25" customHeight="1">
      <c r="A33" s="113"/>
      <c r="B33" s="114"/>
      <c r="C33" s="36" t="s">
        <v>67</v>
      </c>
      <c r="D33" s="124"/>
      <c r="E33" s="34">
        <v>100</v>
      </c>
      <c r="F33" s="34">
        <v>100</v>
      </c>
      <c r="G33" s="34">
        <v>100</v>
      </c>
      <c r="H33" s="34">
        <v>100</v>
      </c>
      <c r="I33" s="34">
        <v>100</v>
      </c>
      <c r="J33" s="34">
        <v>100</v>
      </c>
      <c r="K33" s="34">
        <v>100</v>
      </c>
      <c r="L33" s="34">
        <v>100</v>
      </c>
      <c r="M33" s="34"/>
      <c r="N33" s="34">
        <v>100</v>
      </c>
      <c r="O33" s="37"/>
    </row>
    <row r="34" spans="1:15" ht="65.25" customHeight="1">
      <c r="A34" s="113"/>
      <c r="B34" s="114"/>
      <c r="C34" s="44" t="s">
        <v>68</v>
      </c>
      <c r="D34" s="125"/>
      <c r="E34" s="38">
        <v>100</v>
      </c>
      <c r="F34" s="38">
        <v>97</v>
      </c>
      <c r="G34" s="38">
        <v>97</v>
      </c>
      <c r="H34" s="38">
        <v>98</v>
      </c>
      <c r="I34" s="38">
        <v>98</v>
      </c>
      <c r="J34" s="38">
        <v>99</v>
      </c>
      <c r="K34" s="38">
        <v>99</v>
      </c>
      <c r="L34" s="38">
        <v>100</v>
      </c>
      <c r="M34" s="38"/>
      <c r="N34" s="38">
        <v>100</v>
      </c>
      <c r="O34" s="45"/>
    </row>
    <row r="35" spans="1:15" ht="80.25" customHeight="1">
      <c r="A35" s="113" t="s">
        <v>71</v>
      </c>
      <c r="B35" s="114" t="s">
        <v>72</v>
      </c>
      <c r="C35" s="36" t="s">
        <v>73</v>
      </c>
      <c r="D35" s="115" t="s">
        <v>69</v>
      </c>
      <c r="E35" s="34" t="s">
        <v>76</v>
      </c>
      <c r="F35" s="34" t="s">
        <v>76</v>
      </c>
      <c r="G35" s="34" t="s">
        <v>76</v>
      </c>
      <c r="H35" s="34" t="s">
        <v>76</v>
      </c>
      <c r="I35" s="34" t="s">
        <v>76</v>
      </c>
      <c r="J35" s="34" t="s">
        <v>76</v>
      </c>
      <c r="K35" s="34" t="s">
        <v>76</v>
      </c>
      <c r="L35" s="34" t="s">
        <v>76</v>
      </c>
      <c r="M35" s="34"/>
      <c r="N35" s="34" t="s">
        <v>76</v>
      </c>
      <c r="O35" s="37"/>
    </row>
    <row r="36" spans="1:15" ht="48.75" customHeight="1">
      <c r="A36" s="113"/>
      <c r="B36" s="114"/>
      <c r="C36" s="36" t="s">
        <v>74</v>
      </c>
      <c r="D36" s="116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/>
      <c r="N36" s="34">
        <v>0</v>
      </c>
      <c r="O36" s="34"/>
    </row>
    <row r="37" spans="1:15" ht="47.25" customHeight="1">
      <c r="A37" s="113"/>
      <c r="B37" s="114"/>
      <c r="C37" s="44" t="s">
        <v>75</v>
      </c>
      <c r="D37" s="117"/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/>
      <c r="N37" s="38">
        <v>0</v>
      </c>
      <c r="O37" s="38"/>
    </row>
    <row r="38" spans="1:15" ht="99.75" customHeight="1">
      <c r="A38" s="108" t="s">
        <v>77</v>
      </c>
      <c r="B38" s="130" t="s">
        <v>78</v>
      </c>
      <c r="C38" s="36" t="s">
        <v>79</v>
      </c>
      <c r="D38" s="115" t="s">
        <v>82</v>
      </c>
      <c r="E38" s="34">
        <v>100</v>
      </c>
      <c r="F38" s="34">
        <v>100</v>
      </c>
      <c r="G38" s="34">
        <v>100</v>
      </c>
      <c r="H38" s="34">
        <v>100</v>
      </c>
      <c r="I38" s="34">
        <v>100</v>
      </c>
      <c r="J38" s="34">
        <v>100</v>
      </c>
      <c r="K38" s="34">
        <v>100</v>
      </c>
      <c r="L38" s="34">
        <v>100</v>
      </c>
      <c r="M38" s="34"/>
      <c r="N38" s="34">
        <v>100</v>
      </c>
      <c r="O38" s="37"/>
    </row>
    <row r="39" spans="1:15" ht="94.5" customHeight="1">
      <c r="A39" s="109"/>
      <c r="B39" s="131"/>
      <c r="C39" s="36" t="s">
        <v>80</v>
      </c>
      <c r="D39" s="116"/>
      <c r="E39" s="34">
        <v>100</v>
      </c>
      <c r="F39" s="34">
        <v>100</v>
      </c>
      <c r="G39" s="34">
        <v>100</v>
      </c>
      <c r="H39" s="34">
        <v>100</v>
      </c>
      <c r="I39" s="34">
        <v>100</v>
      </c>
      <c r="J39" s="34">
        <v>100</v>
      </c>
      <c r="K39" s="34">
        <v>100</v>
      </c>
      <c r="L39" s="34">
        <v>100</v>
      </c>
      <c r="M39" s="34"/>
      <c r="N39" s="34">
        <v>100</v>
      </c>
      <c r="O39" s="37"/>
    </row>
    <row r="40" spans="1:15" ht="114.75" customHeight="1">
      <c r="A40" s="110"/>
      <c r="B40" s="132"/>
      <c r="C40" s="36" t="s">
        <v>81</v>
      </c>
      <c r="D40" s="117"/>
      <c r="E40" s="34">
        <v>100</v>
      </c>
      <c r="F40" s="34">
        <v>100</v>
      </c>
      <c r="G40" s="34">
        <v>100</v>
      </c>
      <c r="H40" s="34">
        <v>100</v>
      </c>
      <c r="I40" s="34">
        <v>100</v>
      </c>
      <c r="J40" s="34">
        <v>100</v>
      </c>
      <c r="K40" s="34">
        <v>100</v>
      </c>
      <c r="L40" s="34">
        <v>100</v>
      </c>
      <c r="M40" s="34"/>
      <c r="N40" s="34">
        <v>100</v>
      </c>
      <c r="O40" s="37"/>
    </row>
    <row r="41" spans="1:15" ht="159" customHeight="1">
      <c r="A41" s="29" t="s">
        <v>129</v>
      </c>
      <c r="B41" s="83" t="s">
        <v>145</v>
      </c>
      <c r="C41" s="36" t="s">
        <v>134</v>
      </c>
      <c r="D41" s="1" t="s">
        <v>127</v>
      </c>
      <c r="E41" s="73">
        <v>1</v>
      </c>
      <c r="F41" s="73">
        <v>1</v>
      </c>
      <c r="G41" s="73">
        <v>1</v>
      </c>
      <c r="H41" s="73">
        <v>1</v>
      </c>
      <c r="I41" s="73">
        <v>1</v>
      </c>
      <c r="J41" s="73">
        <v>1</v>
      </c>
      <c r="K41" s="73">
        <v>1</v>
      </c>
      <c r="L41" s="73">
        <v>1</v>
      </c>
      <c r="M41" s="74"/>
      <c r="N41" s="73">
        <v>1</v>
      </c>
      <c r="O41" s="75"/>
    </row>
    <row r="42" spans="1:15" ht="42.75" customHeight="1">
      <c r="A42" s="20"/>
      <c r="B42" s="101" t="s">
        <v>128</v>
      </c>
      <c r="C42" s="101"/>
      <c r="D42" s="51"/>
      <c r="E42" s="52"/>
      <c r="F42" s="52"/>
      <c r="G42" s="52"/>
      <c r="H42" s="52"/>
      <c r="I42" s="52"/>
      <c r="J42" s="51"/>
      <c r="K42" s="51"/>
      <c r="L42" s="51"/>
      <c r="M42" s="51"/>
      <c r="N42" s="51"/>
      <c r="O42" s="51"/>
    </row>
    <row r="43" spans="1:15" ht="213.75" customHeight="1">
      <c r="A43" s="62"/>
      <c r="B43" s="84" t="s">
        <v>146</v>
      </c>
      <c r="C43" s="85" t="s">
        <v>136</v>
      </c>
      <c r="D43" s="86" t="s">
        <v>127</v>
      </c>
      <c r="E43" s="165">
        <v>1236</v>
      </c>
      <c r="F43" s="166">
        <v>1080</v>
      </c>
      <c r="G43" s="165">
        <v>1080</v>
      </c>
      <c r="H43" s="166">
        <v>1123</v>
      </c>
      <c r="I43" s="167">
        <v>1123</v>
      </c>
      <c r="J43" s="167">
        <v>1123</v>
      </c>
      <c r="K43" s="167">
        <v>1123</v>
      </c>
      <c r="L43" s="88">
        <v>0</v>
      </c>
      <c r="M43" s="87"/>
      <c r="N43" s="88">
        <v>0</v>
      </c>
      <c r="O43" s="89"/>
    </row>
    <row r="44" spans="2:3" ht="15">
      <c r="B44" s="21"/>
      <c r="C44" s="63"/>
    </row>
    <row r="45" spans="1:15" ht="39" customHeight="1">
      <c r="A45" s="128" t="s">
        <v>138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ht="15">
      <c r="A46" s="127" t="s">
        <v>139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</row>
  </sheetData>
  <sheetProtection/>
  <mergeCells count="44">
    <mergeCell ref="A46:O46"/>
    <mergeCell ref="A45:O45"/>
    <mergeCell ref="M1:O1"/>
    <mergeCell ref="N10:O10"/>
    <mergeCell ref="E9:E11"/>
    <mergeCell ref="B38:B40"/>
    <mergeCell ref="D38:D40"/>
    <mergeCell ref="H10:I10"/>
    <mergeCell ref="D31:O31"/>
    <mergeCell ref="D21:O21"/>
    <mergeCell ref="A38:A40"/>
    <mergeCell ref="A19:A20"/>
    <mergeCell ref="B19:B20"/>
    <mergeCell ref="A32:A34"/>
    <mergeCell ref="B32:B34"/>
    <mergeCell ref="L10:M10"/>
    <mergeCell ref="D9:D11"/>
    <mergeCell ref="D16:O16"/>
    <mergeCell ref="B42:C42"/>
    <mergeCell ref="D42:O42"/>
    <mergeCell ref="B29:B30"/>
    <mergeCell ref="D32:D34"/>
    <mergeCell ref="D19:D20"/>
    <mergeCell ref="F10:G10"/>
    <mergeCell ref="B21:C21"/>
    <mergeCell ref="J10:K10"/>
    <mergeCell ref="D14:D15"/>
    <mergeCell ref="C9:C11"/>
    <mergeCell ref="B9:B11"/>
    <mergeCell ref="B16:C16"/>
    <mergeCell ref="K2:O2"/>
    <mergeCell ref="B4:O4"/>
    <mergeCell ref="B6:N6"/>
    <mergeCell ref="F9:O9"/>
    <mergeCell ref="D35:D37"/>
    <mergeCell ref="A14:A15"/>
    <mergeCell ref="B14:B15"/>
    <mergeCell ref="A29:A30"/>
    <mergeCell ref="D25:O25"/>
    <mergeCell ref="B31:C31"/>
    <mergeCell ref="A9:A11"/>
    <mergeCell ref="B25:C25"/>
    <mergeCell ref="A35:A37"/>
    <mergeCell ref="B35:B3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6"/>
  <sheetViews>
    <sheetView zoomScale="75" zoomScaleNormal="75" zoomScalePageLayoutView="0" workbookViewId="0" topLeftCell="A6">
      <selection activeCell="K13" sqref="K13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421875" style="0" customWidth="1"/>
    <col min="6" max="6" width="15.00390625" style="0" customWidth="1"/>
    <col min="7" max="7" width="14.140625" style="0" customWidth="1"/>
    <col min="8" max="8" width="12.421875" style="0" customWidth="1"/>
    <col min="9" max="9" width="12.8515625" style="0" customWidth="1"/>
    <col min="10" max="10" width="13.140625" style="22" customWidth="1"/>
    <col min="11" max="11" width="13.28125" style="22" customWidth="1"/>
    <col min="12" max="12" width="10.7109375" style="0" customWidth="1"/>
    <col min="13" max="13" width="11.421875" style="0" customWidth="1"/>
    <col min="14" max="14" width="17.7109375" style="0" customWidth="1"/>
    <col min="16" max="16" width="11.00390625" style="0" bestFit="1" customWidth="1"/>
  </cols>
  <sheetData>
    <row r="1" spans="12:14" ht="15">
      <c r="L1" s="129" t="s">
        <v>34</v>
      </c>
      <c r="M1" s="129"/>
      <c r="N1" s="129"/>
    </row>
    <row r="2" spans="10:16" ht="30" customHeight="1">
      <c r="J2" s="103" t="s">
        <v>91</v>
      </c>
      <c r="K2" s="103"/>
      <c r="L2" s="103"/>
      <c r="M2" s="103"/>
      <c r="N2" s="103"/>
      <c r="O2" s="30"/>
      <c r="P2" s="30"/>
    </row>
    <row r="5" spans="2:14" ht="18.75">
      <c r="B5" s="104" t="s">
        <v>92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14" ht="21">
      <c r="B6" s="137" t="s">
        <v>39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9" spans="1:14" ht="21" customHeight="1">
      <c r="A9" s="108" t="s">
        <v>5</v>
      </c>
      <c r="B9" s="100" t="s">
        <v>130</v>
      </c>
      <c r="C9" s="108" t="s">
        <v>6</v>
      </c>
      <c r="D9" s="154" t="s">
        <v>7</v>
      </c>
      <c r="E9" s="135"/>
      <c r="F9" s="106" t="s">
        <v>8</v>
      </c>
      <c r="G9" s="107"/>
      <c r="H9" s="107"/>
      <c r="I9" s="107"/>
      <c r="J9" s="107"/>
      <c r="K9" s="107"/>
      <c r="L9" s="107"/>
      <c r="M9" s="107"/>
      <c r="N9" s="95"/>
    </row>
    <row r="10" spans="1:14" ht="54" customHeight="1">
      <c r="A10" s="109"/>
      <c r="B10" s="67"/>
      <c r="C10" s="109"/>
      <c r="D10" s="155"/>
      <c r="E10" s="136"/>
      <c r="F10" s="106" t="s">
        <v>9</v>
      </c>
      <c r="G10" s="95"/>
      <c r="H10" s="148" t="s">
        <v>10</v>
      </c>
      <c r="I10" s="149"/>
      <c r="J10" s="150" t="s">
        <v>11</v>
      </c>
      <c r="K10" s="151"/>
      <c r="L10" s="148" t="s">
        <v>12</v>
      </c>
      <c r="M10" s="149"/>
      <c r="N10" s="1" t="s">
        <v>13</v>
      </c>
    </row>
    <row r="11" spans="1:14" ht="32.25" customHeight="1">
      <c r="A11" s="110"/>
      <c r="B11" s="68"/>
      <c r="C11" s="110"/>
      <c r="D11" s="1" t="s">
        <v>3</v>
      </c>
      <c r="E11" s="1" t="s">
        <v>4</v>
      </c>
      <c r="F11" s="1" t="s">
        <v>3</v>
      </c>
      <c r="G11" s="1" t="s">
        <v>4</v>
      </c>
      <c r="H11" s="1" t="s">
        <v>3</v>
      </c>
      <c r="I11" s="1" t="s">
        <v>4</v>
      </c>
      <c r="J11" s="23" t="s">
        <v>3</v>
      </c>
      <c r="K11" s="23" t="s">
        <v>4</v>
      </c>
      <c r="L11" s="1" t="s">
        <v>3</v>
      </c>
      <c r="M11" s="1" t="s">
        <v>4</v>
      </c>
      <c r="N11" s="1"/>
    </row>
    <row r="12" spans="1:14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8">
        <v>10</v>
      </c>
      <c r="K12" s="18">
        <v>11</v>
      </c>
      <c r="L12" s="2">
        <v>12</v>
      </c>
      <c r="M12" s="2">
        <v>13</v>
      </c>
      <c r="N12" s="2">
        <v>14</v>
      </c>
    </row>
    <row r="13" spans="1:14" ht="60">
      <c r="A13" s="3">
        <v>1</v>
      </c>
      <c r="B13" s="15" t="s">
        <v>93</v>
      </c>
      <c r="C13" s="4" t="s">
        <v>32</v>
      </c>
      <c r="D13" s="4"/>
      <c r="E13" s="4"/>
      <c r="F13" s="4"/>
      <c r="G13" s="4"/>
      <c r="H13" s="4"/>
      <c r="I13" s="4"/>
      <c r="J13" s="24"/>
      <c r="K13" s="24"/>
      <c r="L13" s="4"/>
      <c r="M13" s="4"/>
      <c r="N13" s="4"/>
    </row>
    <row r="14" spans="1:14" ht="15">
      <c r="A14" s="19" t="s">
        <v>94</v>
      </c>
      <c r="B14" s="142" t="s">
        <v>40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4" ht="30" customHeight="1">
      <c r="A15" s="46"/>
      <c r="B15" s="144" t="s">
        <v>41</v>
      </c>
      <c r="C15" s="144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7"/>
    </row>
    <row r="16" spans="1:14" ht="38.25" customHeight="1">
      <c r="A16" s="134" t="s">
        <v>23</v>
      </c>
      <c r="B16" s="156" t="s">
        <v>95</v>
      </c>
      <c r="C16" s="48" t="s">
        <v>14</v>
      </c>
      <c r="D16" s="53">
        <f>SUM(D17:D21)</f>
        <v>216494</v>
      </c>
      <c r="E16" s="53">
        <f>SUM(E17:E21)</f>
        <v>125464</v>
      </c>
      <c r="F16" s="53">
        <f>SUM(F17:F21)</f>
        <v>199394</v>
      </c>
      <c r="G16" s="53">
        <f>SUM(G17:G21)</f>
        <v>108364</v>
      </c>
      <c r="H16" s="48"/>
      <c r="I16" s="48"/>
      <c r="J16" s="168">
        <f>SUM(J17:J19)</f>
        <v>17100</v>
      </c>
      <c r="K16" s="168">
        <f>SUM(K17:K19)</f>
        <v>17100</v>
      </c>
      <c r="L16" s="48"/>
      <c r="M16" s="48"/>
      <c r="N16" s="138" t="s">
        <v>96</v>
      </c>
    </row>
    <row r="17" spans="1:14" ht="30.75" customHeight="1">
      <c r="A17" s="134"/>
      <c r="B17" s="169"/>
      <c r="C17" s="48">
        <v>2015</v>
      </c>
      <c r="D17" s="54">
        <f aca="true" t="shared" si="0" ref="D17:E19">SUM(F17+J17)</f>
        <v>59978.8</v>
      </c>
      <c r="E17" s="54">
        <f t="shared" si="0"/>
        <v>43531</v>
      </c>
      <c r="F17" s="54">
        <v>54278.8</v>
      </c>
      <c r="G17" s="54">
        <v>37831</v>
      </c>
      <c r="H17" s="48"/>
      <c r="I17" s="48"/>
      <c r="J17" s="90">
        <v>5700</v>
      </c>
      <c r="K17" s="90">
        <v>5700</v>
      </c>
      <c r="L17" s="48"/>
      <c r="M17" s="48"/>
      <c r="N17" s="138"/>
    </row>
    <row r="18" spans="1:14" ht="29.25" customHeight="1">
      <c r="A18" s="134"/>
      <c r="B18" s="169"/>
      <c r="C18" s="48">
        <v>2016</v>
      </c>
      <c r="D18" s="54">
        <f t="shared" si="0"/>
        <v>41978.8</v>
      </c>
      <c r="E18" s="54">
        <f t="shared" si="0"/>
        <v>40966.5</v>
      </c>
      <c r="F18" s="54">
        <v>36278.8</v>
      </c>
      <c r="G18" s="54">
        <v>35266.5</v>
      </c>
      <c r="H18" s="48"/>
      <c r="I18" s="48"/>
      <c r="J18" s="90">
        <v>5700</v>
      </c>
      <c r="K18" s="90">
        <v>5700</v>
      </c>
      <c r="L18" s="48"/>
      <c r="M18" s="48"/>
      <c r="N18" s="138"/>
    </row>
    <row r="19" spans="1:14" ht="27.75" customHeight="1">
      <c r="A19" s="134"/>
      <c r="B19" s="169"/>
      <c r="C19" s="48">
        <v>2017</v>
      </c>
      <c r="D19" s="54">
        <f t="shared" si="0"/>
        <v>41978.8</v>
      </c>
      <c r="E19" s="54">
        <f t="shared" si="0"/>
        <v>40966.5</v>
      </c>
      <c r="F19" s="54">
        <v>36278.8</v>
      </c>
      <c r="G19" s="54">
        <v>35266.5</v>
      </c>
      <c r="H19" s="48"/>
      <c r="I19" s="48"/>
      <c r="J19" s="93">
        <v>5700</v>
      </c>
      <c r="K19" s="93">
        <v>5700</v>
      </c>
      <c r="L19" s="48"/>
      <c r="M19" s="48"/>
      <c r="N19" s="138"/>
    </row>
    <row r="20" spans="1:14" ht="26.25" customHeight="1">
      <c r="A20" s="134"/>
      <c r="B20" s="169"/>
      <c r="C20" s="48">
        <v>2018</v>
      </c>
      <c r="D20" s="54">
        <f>SUM(F20+J20)</f>
        <v>36278.8</v>
      </c>
      <c r="E20" s="91"/>
      <c r="F20" s="54">
        <v>36278.8</v>
      </c>
      <c r="G20" s="91"/>
      <c r="H20" s="48"/>
      <c r="I20" s="48"/>
      <c r="J20" s="48"/>
      <c r="K20" s="48"/>
      <c r="L20" s="48"/>
      <c r="M20" s="48"/>
      <c r="N20" s="138"/>
    </row>
    <row r="21" spans="1:14" ht="30" customHeight="1">
      <c r="A21" s="134"/>
      <c r="B21" s="169"/>
      <c r="C21" s="49">
        <v>2019</v>
      </c>
      <c r="D21" s="55">
        <v>36278.8</v>
      </c>
      <c r="E21" s="91"/>
      <c r="F21" s="55">
        <v>36278.8</v>
      </c>
      <c r="G21" s="91"/>
      <c r="H21" s="49"/>
      <c r="I21" s="49"/>
      <c r="J21" s="49"/>
      <c r="K21" s="49"/>
      <c r="L21" s="49"/>
      <c r="M21" s="49"/>
      <c r="N21" s="138"/>
    </row>
    <row r="22" spans="1:14" ht="48" customHeight="1">
      <c r="A22" s="139" t="s">
        <v>26</v>
      </c>
      <c r="B22" s="170" t="s">
        <v>97</v>
      </c>
      <c r="C22" s="48" t="s">
        <v>14</v>
      </c>
      <c r="D22" s="53">
        <f>SUM(D23:D27)</f>
        <v>38876.9</v>
      </c>
      <c r="E22" s="53">
        <f>SUM(E23:E27)</f>
        <v>24317.3</v>
      </c>
      <c r="F22" s="53">
        <f>SUM(F23:F27)</f>
        <v>38876.9</v>
      </c>
      <c r="G22" s="53">
        <f>SUM(G23:G27)</f>
        <v>24317.3</v>
      </c>
      <c r="H22" s="48"/>
      <c r="I22" s="48"/>
      <c r="J22" s="48"/>
      <c r="K22" s="48"/>
      <c r="L22" s="48"/>
      <c r="M22" s="48"/>
      <c r="N22" s="138" t="s">
        <v>98</v>
      </c>
    </row>
    <row r="23" spans="1:16" ht="35.25" customHeight="1">
      <c r="A23" s="140"/>
      <c r="B23" s="170"/>
      <c r="C23" s="48">
        <v>2015</v>
      </c>
      <c r="D23" s="54">
        <v>10357.7</v>
      </c>
      <c r="E23" s="54">
        <v>10257.7</v>
      </c>
      <c r="F23" s="54">
        <v>10357.7</v>
      </c>
      <c r="G23" s="54">
        <v>10257.7</v>
      </c>
      <c r="H23" s="48"/>
      <c r="I23" s="48"/>
      <c r="J23" s="48"/>
      <c r="K23" s="48"/>
      <c r="L23" s="48"/>
      <c r="M23" s="48"/>
      <c r="N23" s="138"/>
      <c r="P23" s="50"/>
    </row>
    <row r="24" spans="1:14" ht="35.25" customHeight="1">
      <c r="A24" s="140"/>
      <c r="B24" s="170"/>
      <c r="C24" s="48">
        <v>2016</v>
      </c>
      <c r="D24" s="54">
        <v>7129.8</v>
      </c>
      <c r="E24" s="54">
        <v>7029.8</v>
      </c>
      <c r="F24" s="54">
        <v>7129.8</v>
      </c>
      <c r="G24" s="54">
        <v>7029.8</v>
      </c>
      <c r="H24" s="48"/>
      <c r="I24" s="48"/>
      <c r="J24" s="48"/>
      <c r="K24" s="48"/>
      <c r="L24" s="48"/>
      <c r="M24" s="48"/>
      <c r="N24" s="138"/>
    </row>
    <row r="25" spans="1:14" ht="28.5" customHeight="1">
      <c r="A25" s="140"/>
      <c r="B25" s="170"/>
      <c r="C25" s="48">
        <v>2017</v>
      </c>
      <c r="D25" s="54">
        <v>7129.8</v>
      </c>
      <c r="E25" s="54">
        <v>7029.8</v>
      </c>
      <c r="F25" s="54">
        <v>7129.8</v>
      </c>
      <c r="G25" s="54">
        <v>7029.8</v>
      </c>
      <c r="H25" s="48"/>
      <c r="I25" s="48"/>
      <c r="J25" s="48"/>
      <c r="K25" s="48"/>
      <c r="L25" s="48"/>
      <c r="M25" s="48"/>
      <c r="N25" s="138"/>
    </row>
    <row r="26" spans="1:14" ht="33" customHeight="1">
      <c r="A26" s="140"/>
      <c r="B26" s="170"/>
      <c r="C26" s="48">
        <v>2018</v>
      </c>
      <c r="D26" s="54">
        <v>7129.8</v>
      </c>
      <c r="E26" s="92"/>
      <c r="F26" s="54">
        <v>7129.8</v>
      </c>
      <c r="G26" s="56"/>
      <c r="H26" s="48"/>
      <c r="I26" s="48"/>
      <c r="J26" s="48"/>
      <c r="K26" s="48"/>
      <c r="L26" s="48"/>
      <c r="M26" s="48"/>
      <c r="N26" s="138"/>
    </row>
    <row r="27" spans="1:14" ht="31.5" customHeight="1">
      <c r="A27" s="141"/>
      <c r="B27" s="170"/>
      <c r="C27" s="49">
        <v>2019</v>
      </c>
      <c r="D27" s="55">
        <v>7129.8</v>
      </c>
      <c r="E27" s="92"/>
      <c r="F27" s="55">
        <v>7129.8</v>
      </c>
      <c r="G27" s="57"/>
      <c r="H27" s="49"/>
      <c r="I27" s="49"/>
      <c r="J27" s="49"/>
      <c r="K27" s="49"/>
      <c r="L27" s="49"/>
      <c r="M27" s="49"/>
      <c r="N27" s="138"/>
    </row>
    <row r="28" spans="1:14" ht="15">
      <c r="A28" s="134"/>
      <c r="B28" s="171" t="s">
        <v>99</v>
      </c>
      <c r="C28" s="48" t="s">
        <v>14</v>
      </c>
      <c r="D28" s="53">
        <f>SUM(D29:D33)</f>
        <v>255370.90000000002</v>
      </c>
      <c r="E28" s="53">
        <f>SUM(E29:E31)</f>
        <v>149781.3</v>
      </c>
      <c r="F28" s="53">
        <f>SUM(F29:F33)</f>
        <v>238270.90000000002</v>
      </c>
      <c r="G28" s="53">
        <f>SUM(G29:G31)</f>
        <v>132681.3</v>
      </c>
      <c r="H28" s="48"/>
      <c r="I28" s="48"/>
      <c r="J28" s="172">
        <f>SUM(J29:J31)</f>
        <v>17100</v>
      </c>
      <c r="K28" s="172">
        <f>SUM(K29:K31)</f>
        <v>17100</v>
      </c>
      <c r="L28" s="48"/>
      <c r="M28" s="48"/>
      <c r="N28" s="173"/>
    </row>
    <row r="29" spans="1:14" ht="15">
      <c r="A29" s="134"/>
      <c r="B29" s="174"/>
      <c r="C29" s="48">
        <v>2015</v>
      </c>
      <c r="D29" s="54">
        <f aca="true" t="shared" si="1" ref="D29:E31">SUM(F29+J29)</f>
        <v>70336.5</v>
      </c>
      <c r="E29" s="54">
        <f t="shared" si="1"/>
        <v>53788.7</v>
      </c>
      <c r="F29" s="54">
        <f>SUM(F17+F23)</f>
        <v>64636.5</v>
      </c>
      <c r="G29" s="54">
        <f>SUM(G17+G23)</f>
        <v>48088.7</v>
      </c>
      <c r="H29" s="48"/>
      <c r="I29" s="48"/>
      <c r="J29" s="93">
        <v>5700</v>
      </c>
      <c r="K29" s="93">
        <v>5700</v>
      </c>
      <c r="L29" s="48"/>
      <c r="M29" s="48"/>
      <c r="N29" s="175"/>
    </row>
    <row r="30" spans="1:14" ht="15">
      <c r="A30" s="134"/>
      <c r="B30" s="174"/>
      <c r="C30" s="48">
        <v>2016</v>
      </c>
      <c r="D30" s="54">
        <f t="shared" si="1"/>
        <v>49108.600000000006</v>
      </c>
      <c r="E30" s="54">
        <f t="shared" si="1"/>
        <v>47996.3</v>
      </c>
      <c r="F30" s="54">
        <f>SUM(F18+F24)</f>
        <v>43408.600000000006</v>
      </c>
      <c r="G30" s="54">
        <f>SUM(G18+G24)</f>
        <v>42296.3</v>
      </c>
      <c r="H30" s="48"/>
      <c r="I30" s="48"/>
      <c r="J30" s="93">
        <v>5700</v>
      </c>
      <c r="K30" s="93">
        <v>5700</v>
      </c>
      <c r="L30" s="48"/>
      <c r="M30" s="48"/>
      <c r="N30" s="175"/>
    </row>
    <row r="31" spans="1:14" ht="15">
      <c r="A31" s="134"/>
      <c r="B31" s="174"/>
      <c r="C31" s="48">
        <v>2017</v>
      </c>
      <c r="D31" s="54">
        <f t="shared" si="1"/>
        <v>49108.600000000006</v>
      </c>
      <c r="E31" s="54">
        <f t="shared" si="1"/>
        <v>47996.3</v>
      </c>
      <c r="F31" s="54">
        <f aca="true" t="shared" si="2" ref="F31:G33">SUM(F19+F25)</f>
        <v>43408.600000000006</v>
      </c>
      <c r="G31" s="54">
        <f t="shared" si="2"/>
        <v>42296.3</v>
      </c>
      <c r="H31" s="48"/>
      <c r="I31" s="48"/>
      <c r="J31" s="93">
        <v>5700</v>
      </c>
      <c r="K31" s="93">
        <v>5700</v>
      </c>
      <c r="L31" s="48"/>
      <c r="M31" s="48"/>
      <c r="N31" s="175"/>
    </row>
    <row r="32" spans="1:14" ht="15">
      <c r="A32" s="134"/>
      <c r="B32" s="174"/>
      <c r="C32" s="48">
        <v>2018</v>
      </c>
      <c r="D32" s="54">
        <f>SUM(F32+J32)</f>
        <v>43408.600000000006</v>
      </c>
      <c r="E32" s="54"/>
      <c r="F32" s="54">
        <f t="shared" si="2"/>
        <v>43408.600000000006</v>
      </c>
      <c r="G32" s="54"/>
      <c r="H32" s="48"/>
      <c r="I32" s="48"/>
      <c r="J32" s="48"/>
      <c r="K32" s="48"/>
      <c r="L32" s="48"/>
      <c r="M32" s="48"/>
      <c r="N32" s="175"/>
    </row>
    <row r="33" spans="1:14" ht="15">
      <c r="A33" s="134"/>
      <c r="B33" s="176"/>
      <c r="C33" s="48">
        <v>2019</v>
      </c>
      <c r="D33" s="54">
        <f>SUM(D21+D27)</f>
        <v>43408.600000000006</v>
      </c>
      <c r="E33" s="54"/>
      <c r="F33" s="54">
        <f t="shared" si="2"/>
        <v>43408.600000000006</v>
      </c>
      <c r="G33" s="54"/>
      <c r="H33" s="48"/>
      <c r="I33" s="48"/>
      <c r="J33" s="48"/>
      <c r="K33" s="48"/>
      <c r="L33" s="48"/>
      <c r="M33" s="48"/>
      <c r="N33" s="177"/>
    </row>
    <row r="34" spans="1:14" ht="31.5" customHeight="1">
      <c r="A34" s="47" t="s">
        <v>100</v>
      </c>
      <c r="B34" s="178" t="s">
        <v>101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0"/>
    </row>
    <row r="35" spans="1:14" ht="15">
      <c r="A35" s="47"/>
      <c r="B35" s="152" t="s">
        <v>47</v>
      </c>
      <c r="C35" s="153"/>
      <c r="D35" s="181"/>
      <c r="E35" s="182"/>
      <c r="F35" s="182"/>
      <c r="G35" s="182"/>
      <c r="H35" s="182"/>
      <c r="I35" s="182"/>
      <c r="J35" s="182"/>
      <c r="K35" s="182"/>
      <c r="L35" s="182"/>
      <c r="M35" s="183"/>
      <c r="N35" s="184"/>
    </row>
    <row r="36" spans="1:14" ht="15">
      <c r="A36" s="134" t="s">
        <v>102</v>
      </c>
      <c r="B36" s="170" t="s">
        <v>103</v>
      </c>
      <c r="C36" s="48" t="s">
        <v>14</v>
      </c>
      <c r="D36" s="53">
        <f>SUM(D37:D41)</f>
        <v>20750</v>
      </c>
      <c r="E36" s="53">
        <f>SUM(E37:E41)</f>
        <v>9900</v>
      </c>
      <c r="F36" s="53">
        <f>SUM(F37:F41)</f>
        <v>20750</v>
      </c>
      <c r="G36" s="53">
        <f>SUM(G37:G41)</f>
        <v>9900</v>
      </c>
      <c r="H36" s="48"/>
      <c r="I36" s="48"/>
      <c r="J36" s="48"/>
      <c r="K36" s="48"/>
      <c r="L36" s="48"/>
      <c r="M36" s="48"/>
      <c r="N36" s="185" t="s">
        <v>96</v>
      </c>
    </row>
    <row r="37" spans="1:14" ht="15">
      <c r="A37" s="134"/>
      <c r="B37" s="170"/>
      <c r="C37" s="48">
        <v>2015</v>
      </c>
      <c r="D37" s="54">
        <v>4150</v>
      </c>
      <c r="E37" s="54">
        <v>3300</v>
      </c>
      <c r="F37" s="54">
        <v>4150</v>
      </c>
      <c r="G37" s="54">
        <v>3300</v>
      </c>
      <c r="H37" s="48"/>
      <c r="I37" s="48"/>
      <c r="J37" s="48"/>
      <c r="K37" s="48"/>
      <c r="L37" s="48"/>
      <c r="M37" s="48"/>
      <c r="N37" s="186"/>
    </row>
    <row r="38" spans="1:14" ht="15">
      <c r="A38" s="134"/>
      <c r="B38" s="170"/>
      <c r="C38" s="48">
        <v>2016</v>
      </c>
      <c r="D38" s="54">
        <v>4150</v>
      </c>
      <c r="E38" s="54">
        <v>3300</v>
      </c>
      <c r="F38" s="54">
        <v>4150</v>
      </c>
      <c r="G38" s="54">
        <v>3300</v>
      </c>
      <c r="H38" s="48"/>
      <c r="I38" s="48"/>
      <c r="J38" s="48"/>
      <c r="K38" s="48"/>
      <c r="L38" s="48"/>
      <c r="M38" s="48"/>
      <c r="N38" s="186"/>
    </row>
    <row r="39" spans="1:14" ht="15">
      <c r="A39" s="134"/>
      <c r="B39" s="170"/>
      <c r="C39" s="48">
        <v>2017</v>
      </c>
      <c r="D39" s="54">
        <v>4150</v>
      </c>
      <c r="E39" s="54">
        <v>3300</v>
      </c>
      <c r="F39" s="54">
        <v>4150</v>
      </c>
      <c r="G39" s="54">
        <v>3300</v>
      </c>
      <c r="H39" s="48"/>
      <c r="I39" s="48"/>
      <c r="J39" s="48"/>
      <c r="K39" s="48"/>
      <c r="L39" s="48"/>
      <c r="M39" s="48"/>
      <c r="N39" s="186"/>
    </row>
    <row r="40" spans="1:14" ht="15">
      <c r="A40" s="134"/>
      <c r="B40" s="170"/>
      <c r="C40" s="48">
        <v>2018</v>
      </c>
      <c r="D40" s="54">
        <v>4150</v>
      </c>
      <c r="E40" s="54"/>
      <c r="F40" s="54">
        <v>4150</v>
      </c>
      <c r="G40" s="187"/>
      <c r="H40" s="48"/>
      <c r="I40" s="48"/>
      <c r="J40" s="48"/>
      <c r="K40" s="48"/>
      <c r="L40" s="48"/>
      <c r="M40" s="48"/>
      <c r="N40" s="186"/>
    </row>
    <row r="41" spans="1:14" ht="15">
      <c r="A41" s="134"/>
      <c r="B41" s="170"/>
      <c r="C41" s="49">
        <v>2019</v>
      </c>
      <c r="D41" s="55">
        <v>4150</v>
      </c>
      <c r="E41" s="55"/>
      <c r="F41" s="55">
        <v>4150</v>
      </c>
      <c r="G41" s="188"/>
      <c r="H41" s="49"/>
      <c r="I41" s="49"/>
      <c r="J41" s="49"/>
      <c r="K41" s="49"/>
      <c r="L41" s="49"/>
      <c r="M41" s="49"/>
      <c r="N41" s="189"/>
    </row>
    <row r="42" spans="1:14" ht="40.5" customHeight="1">
      <c r="A42" s="108" t="s">
        <v>104</v>
      </c>
      <c r="B42" s="170" t="s">
        <v>105</v>
      </c>
      <c r="C42" s="48" t="s">
        <v>14</v>
      </c>
      <c r="D42" s="53">
        <f>SUM(D43:D47)</f>
        <v>26933</v>
      </c>
      <c r="E42" s="53">
        <f>SUM(E43:E47)</f>
        <v>13382.400000000001</v>
      </c>
      <c r="F42" s="53">
        <f>SUM(F43:F47)</f>
        <v>26933</v>
      </c>
      <c r="G42" s="53">
        <f>SUM(G43:G47)</f>
        <v>13382.400000000001</v>
      </c>
      <c r="H42" s="48"/>
      <c r="I42" s="48"/>
      <c r="J42" s="48"/>
      <c r="K42" s="48"/>
      <c r="L42" s="48"/>
      <c r="M42" s="48"/>
      <c r="N42" s="185" t="s">
        <v>98</v>
      </c>
    </row>
    <row r="43" spans="1:14" ht="33.75" customHeight="1">
      <c r="A43" s="109"/>
      <c r="B43" s="170"/>
      <c r="C43" s="48">
        <v>2015</v>
      </c>
      <c r="D43" s="54">
        <v>5425.8</v>
      </c>
      <c r="E43" s="54">
        <v>4460.8</v>
      </c>
      <c r="F43" s="54">
        <v>5425.8</v>
      </c>
      <c r="G43" s="54">
        <v>4460.8</v>
      </c>
      <c r="H43" s="48"/>
      <c r="I43" s="48"/>
      <c r="J43" s="48"/>
      <c r="K43" s="48"/>
      <c r="L43" s="48"/>
      <c r="M43" s="48"/>
      <c r="N43" s="186"/>
    </row>
    <row r="44" spans="1:14" ht="30" customHeight="1">
      <c r="A44" s="109"/>
      <c r="B44" s="170"/>
      <c r="C44" s="48">
        <v>2016</v>
      </c>
      <c r="D44" s="54">
        <v>5376.8</v>
      </c>
      <c r="E44" s="54">
        <v>4460.8</v>
      </c>
      <c r="F44" s="54">
        <v>5376.8</v>
      </c>
      <c r="G44" s="54">
        <v>4460.8</v>
      </c>
      <c r="H44" s="48"/>
      <c r="I44" s="48"/>
      <c r="J44" s="48"/>
      <c r="K44" s="48"/>
      <c r="L44" s="48"/>
      <c r="M44" s="48"/>
      <c r="N44" s="186"/>
    </row>
    <row r="45" spans="1:14" ht="33" customHeight="1">
      <c r="A45" s="109"/>
      <c r="B45" s="170"/>
      <c r="C45" s="48">
        <v>2017</v>
      </c>
      <c r="D45" s="54">
        <v>5376.8</v>
      </c>
      <c r="E45" s="54">
        <v>4460.8</v>
      </c>
      <c r="F45" s="54">
        <v>5376.8</v>
      </c>
      <c r="G45" s="54">
        <v>4460.8</v>
      </c>
      <c r="H45" s="48"/>
      <c r="I45" s="48"/>
      <c r="J45" s="48"/>
      <c r="K45" s="48"/>
      <c r="L45" s="48"/>
      <c r="M45" s="48"/>
      <c r="N45" s="186"/>
    </row>
    <row r="46" spans="1:14" ht="34.5" customHeight="1">
      <c r="A46" s="109"/>
      <c r="B46" s="170"/>
      <c r="C46" s="48">
        <v>2018</v>
      </c>
      <c r="D46" s="54">
        <v>5376.8</v>
      </c>
      <c r="E46" s="54"/>
      <c r="F46" s="54">
        <v>5376.8</v>
      </c>
      <c r="G46" s="187"/>
      <c r="H46" s="48"/>
      <c r="I46" s="48"/>
      <c r="J46" s="48"/>
      <c r="K46" s="48"/>
      <c r="L46" s="48"/>
      <c r="M46" s="48"/>
      <c r="N46" s="186"/>
    </row>
    <row r="47" spans="1:14" ht="31.5" customHeight="1">
      <c r="A47" s="110"/>
      <c r="B47" s="170"/>
      <c r="C47" s="190">
        <v>2019</v>
      </c>
      <c r="D47" s="55">
        <v>5376.8</v>
      </c>
      <c r="E47" s="55"/>
      <c r="F47" s="55">
        <v>5376.8</v>
      </c>
      <c r="G47" s="191"/>
      <c r="H47" s="49"/>
      <c r="I47" s="49"/>
      <c r="J47" s="49"/>
      <c r="K47" s="49"/>
      <c r="L47" s="49"/>
      <c r="M47" s="49"/>
      <c r="N47" s="189"/>
    </row>
    <row r="48" spans="1:14" ht="26.25" customHeight="1">
      <c r="A48" s="108"/>
      <c r="B48" s="192" t="s">
        <v>16</v>
      </c>
      <c r="C48" s="48" t="s">
        <v>14</v>
      </c>
      <c r="D48" s="53">
        <f>SUM(D49:D53)</f>
        <v>47683</v>
      </c>
      <c r="E48" s="53">
        <f>SUM(E49:E53)</f>
        <v>23282.4</v>
      </c>
      <c r="F48" s="53">
        <f>SUM(F49:F53)</f>
        <v>47683</v>
      </c>
      <c r="G48" s="53">
        <f>SUM(G49:G53)</f>
        <v>23282.4</v>
      </c>
      <c r="H48" s="48"/>
      <c r="I48" s="48"/>
      <c r="J48" s="48"/>
      <c r="K48" s="48"/>
      <c r="L48" s="48"/>
      <c r="M48" s="48"/>
      <c r="N48" s="185"/>
    </row>
    <row r="49" spans="1:14" ht="15">
      <c r="A49" s="109"/>
      <c r="B49" s="193"/>
      <c r="C49" s="48">
        <v>2015</v>
      </c>
      <c r="D49" s="54">
        <f>SUM(D37+D43)</f>
        <v>9575.8</v>
      </c>
      <c r="E49" s="54">
        <f>SUM(E37+E43)</f>
        <v>7760.8</v>
      </c>
      <c r="F49" s="54">
        <f>SUM(F37+F43)</f>
        <v>9575.8</v>
      </c>
      <c r="G49" s="54">
        <f>SUM(G37+G43)</f>
        <v>7760.8</v>
      </c>
      <c r="H49" s="48"/>
      <c r="I49" s="48"/>
      <c r="J49" s="48"/>
      <c r="K49" s="48"/>
      <c r="L49" s="48"/>
      <c r="M49" s="48"/>
      <c r="N49" s="186"/>
    </row>
    <row r="50" spans="1:14" ht="15">
      <c r="A50" s="109"/>
      <c r="B50" s="193"/>
      <c r="C50" s="48">
        <v>2016</v>
      </c>
      <c r="D50" s="54">
        <f>SUM(D38+D44)</f>
        <v>9526.8</v>
      </c>
      <c r="E50" s="54">
        <f aca="true" t="shared" si="3" ref="E50:G51">SUM(E38+E44)</f>
        <v>7760.8</v>
      </c>
      <c r="F50" s="54">
        <f t="shared" si="3"/>
        <v>9526.8</v>
      </c>
      <c r="G50" s="54">
        <f t="shared" si="3"/>
        <v>7760.8</v>
      </c>
      <c r="H50" s="48"/>
      <c r="I50" s="48"/>
      <c r="J50" s="48"/>
      <c r="K50" s="48"/>
      <c r="L50" s="48"/>
      <c r="M50" s="48"/>
      <c r="N50" s="186"/>
    </row>
    <row r="51" spans="1:14" ht="15">
      <c r="A51" s="109"/>
      <c r="B51" s="193"/>
      <c r="C51" s="48">
        <v>2017</v>
      </c>
      <c r="D51" s="54">
        <f>SUM(D39+D45)</f>
        <v>9526.8</v>
      </c>
      <c r="E51" s="54">
        <f t="shared" si="3"/>
        <v>7760.8</v>
      </c>
      <c r="F51" s="54">
        <f>SUM(F39+F45)</f>
        <v>9526.8</v>
      </c>
      <c r="G51" s="54">
        <f t="shared" si="3"/>
        <v>7760.8</v>
      </c>
      <c r="H51" s="48"/>
      <c r="I51" s="48"/>
      <c r="J51" s="48"/>
      <c r="K51" s="48"/>
      <c r="L51" s="48"/>
      <c r="M51" s="48"/>
      <c r="N51" s="186"/>
    </row>
    <row r="52" spans="1:14" ht="15">
      <c r="A52" s="109"/>
      <c r="B52" s="193"/>
      <c r="C52" s="48">
        <v>2018</v>
      </c>
      <c r="D52" s="54">
        <f>SUM(D40+D46)</f>
        <v>9526.8</v>
      </c>
      <c r="E52" s="54"/>
      <c r="F52" s="54">
        <f>SUM(F40+F46)</f>
        <v>9526.8</v>
      </c>
      <c r="G52" s="194"/>
      <c r="H52" s="48"/>
      <c r="I52" s="48"/>
      <c r="J52" s="48"/>
      <c r="K52" s="48"/>
      <c r="L52" s="48"/>
      <c r="M52" s="48"/>
      <c r="N52" s="186"/>
    </row>
    <row r="53" spans="1:14" ht="15">
      <c r="A53" s="110"/>
      <c r="B53" s="195"/>
      <c r="C53" s="48">
        <v>2019</v>
      </c>
      <c r="D53" s="54">
        <f>SUM(D41+D47)</f>
        <v>9526.8</v>
      </c>
      <c r="E53" s="54"/>
      <c r="F53" s="54">
        <f>SUM(F41+F47)</f>
        <v>9526.8</v>
      </c>
      <c r="G53" s="194"/>
      <c r="H53" s="48"/>
      <c r="I53" s="48"/>
      <c r="J53" s="48"/>
      <c r="K53" s="48"/>
      <c r="L53" s="48"/>
      <c r="M53" s="48"/>
      <c r="N53" s="189"/>
    </row>
    <row r="54" spans="1:14" ht="24.75" customHeight="1">
      <c r="A54" s="2" t="s">
        <v>106</v>
      </c>
      <c r="B54" s="133" t="s">
        <v>52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</row>
    <row r="55" spans="1:14" ht="30" customHeight="1">
      <c r="A55" s="27"/>
      <c r="B55" s="196" t="s">
        <v>53</v>
      </c>
      <c r="C55" s="197"/>
      <c r="D55" s="198"/>
      <c r="E55" s="199"/>
      <c r="F55" s="199"/>
      <c r="G55" s="199"/>
      <c r="H55" s="199"/>
      <c r="I55" s="199"/>
      <c r="J55" s="199"/>
      <c r="K55" s="199"/>
      <c r="L55" s="199"/>
      <c r="M55" s="199"/>
      <c r="N55" s="200"/>
    </row>
    <row r="56" spans="1:14" ht="15">
      <c r="A56" s="108" t="s">
        <v>108</v>
      </c>
      <c r="B56" s="201" t="s">
        <v>107</v>
      </c>
      <c r="C56" s="48" t="s">
        <v>14</v>
      </c>
      <c r="D56" s="53">
        <f>SUM(D57:D61)</f>
        <v>20455</v>
      </c>
      <c r="E56" s="53">
        <f>SUM(E57:E61)</f>
        <v>12273</v>
      </c>
      <c r="F56" s="53">
        <f>SUM(F57:F61)</f>
        <v>20455</v>
      </c>
      <c r="G56" s="53">
        <f>SUM(G57:G61)</f>
        <v>12273</v>
      </c>
      <c r="H56" s="90"/>
      <c r="I56" s="90"/>
      <c r="J56" s="90"/>
      <c r="K56" s="90"/>
      <c r="L56" s="90"/>
      <c r="M56" s="48"/>
      <c r="N56" s="185" t="s">
        <v>109</v>
      </c>
    </row>
    <row r="57" spans="1:14" ht="15">
      <c r="A57" s="109"/>
      <c r="B57" s="202"/>
      <c r="C57" s="48">
        <v>2015</v>
      </c>
      <c r="D57" s="54">
        <v>4091</v>
      </c>
      <c r="E57" s="54">
        <v>4091</v>
      </c>
      <c r="F57" s="54">
        <v>4091</v>
      </c>
      <c r="G57" s="54">
        <v>4091</v>
      </c>
      <c r="H57" s="90"/>
      <c r="I57" s="90"/>
      <c r="J57" s="90"/>
      <c r="K57" s="90"/>
      <c r="L57" s="90"/>
      <c r="M57" s="48"/>
      <c r="N57" s="186"/>
    </row>
    <row r="58" spans="1:14" ht="15">
      <c r="A58" s="109"/>
      <c r="B58" s="202"/>
      <c r="C58" s="48">
        <v>2016</v>
      </c>
      <c r="D58" s="54">
        <v>4091</v>
      </c>
      <c r="E58" s="54">
        <v>4091</v>
      </c>
      <c r="F58" s="54">
        <v>4091</v>
      </c>
      <c r="G58" s="54">
        <v>4091</v>
      </c>
      <c r="H58" s="90"/>
      <c r="I58" s="90"/>
      <c r="J58" s="90"/>
      <c r="K58" s="90"/>
      <c r="L58" s="90"/>
      <c r="M58" s="48"/>
      <c r="N58" s="186"/>
    </row>
    <row r="59" spans="1:14" ht="15">
      <c r="A59" s="109"/>
      <c r="B59" s="202"/>
      <c r="C59" s="48">
        <v>2017</v>
      </c>
      <c r="D59" s="54">
        <v>4091</v>
      </c>
      <c r="E59" s="54">
        <v>4091</v>
      </c>
      <c r="F59" s="54">
        <v>4091</v>
      </c>
      <c r="G59" s="54">
        <v>4091</v>
      </c>
      <c r="H59" s="90"/>
      <c r="I59" s="90"/>
      <c r="J59" s="90"/>
      <c r="K59" s="90"/>
      <c r="L59" s="90"/>
      <c r="M59" s="48"/>
      <c r="N59" s="186"/>
    </row>
    <row r="60" spans="1:14" ht="15">
      <c r="A60" s="109"/>
      <c r="B60" s="202"/>
      <c r="C60" s="48">
        <v>2018</v>
      </c>
      <c r="D60" s="54">
        <v>4091</v>
      </c>
      <c r="E60" s="54"/>
      <c r="F60" s="54">
        <v>4091</v>
      </c>
      <c r="G60" s="54"/>
      <c r="H60" s="90"/>
      <c r="I60" s="90"/>
      <c r="J60" s="90"/>
      <c r="K60" s="90"/>
      <c r="L60" s="90"/>
      <c r="M60" s="48"/>
      <c r="N60" s="186"/>
    </row>
    <row r="61" spans="1:14" ht="15">
      <c r="A61" s="110"/>
      <c r="B61" s="203"/>
      <c r="C61" s="49">
        <v>2019</v>
      </c>
      <c r="D61" s="55">
        <v>4091</v>
      </c>
      <c r="E61" s="55"/>
      <c r="F61" s="55">
        <v>4091</v>
      </c>
      <c r="G61" s="55"/>
      <c r="H61" s="204"/>
      <c r="I61" s="204"/>
      <c r="J61" s="204"/>
      <c r="K61" s="204"/>
      <c r="L61" s="204"/>
      <c r="M61" s="49"/>
      <c r="N61" s="189"/>
    </row>
    <row r="62" spans="1:14" ht="30" customHeight="1">
      <c r="A62" s="108" t="s">
        <v>111</v>
      </c>
      <c r="B62" s="201" t="s">
        <v>110</v>
      </c>
      <c r="C62" s="48" t="s">
        <v>14</v>
      </c>
      <c r="D62" s="53">
        <f>SUM(D63:D67)</f>
        <v>1605056.3</v>
      </c>
      <c r="E62" s="53">
        <f>SUM(E63:E67)</f>
        <v>831950.1000000001</v>
      </c>
      <c r="F62" s="53">
        <f>SUM(F63:F67)</f>
        <v>1241916.3</v>
      </c>
      <c r="G62" s="53">
        <f>SUM(G63:G67)</f>
        <v>689858.1</v>
      </c>
      <c r="H62" s="90"/>
      <c r="I62" s="90"/>
      <c r="J62" s="168">
        <f>SUM(J63:J67)</f>
        <v>363140</v>
      </c>
      <c r="K62" s="168">
        <f>SUM(K63:K67)</f>
        <v>142092</v>
      </c>
      <c r="L62" s="90"/>
      <c r="M62" s="90"/>
      <c r="N62" s="185" t="s">
        <v>109</v>
      </c>
    </row>
    <row r="63" spans="1:14" ht="15">
      <c r="A63" s="109"/>
      <c r="B63" s="202"/>
      <c r="C63" s="48">
        <v>2015</v>
      </c>
      <c r="D63" s="54">
        <f>SUM(F63+J63+L63)</f>
        <v>327925.26</v>
      </c>
      <c r="E63" s="54">
        <f>SUM(G63+K63+M63)</f>
        <v>281058.5</v>
      </c>
      <c r="F63" s="54">
        <v>255297.26</v>
      </c>
      <c r="G63" s="54">
        <v>233694.5</v>
      </c>
      <c r="H63" s="90"/>
      <c r="I63" s="90"/>
      <c r="J63" s="90">
        <v>72628</v>
      </c>
      <c r="K63" s="90">
        <v>47364</v>
      </c>
      <c r="L63" s="90"/>
      <c r="M63" s="90"/>
      <c r="N63" s="186"/>
    </row>
    <row r="64" spans="1:16" ht="15">
      <c r="A64" s="109"/>
      <c r="B64" s="202"/>
      <c r="C64" s="48">
        <v>2016</v>
      </c>
      <c r="D64" s="54">
        <f>SUM(F64+J64)</f>
        <v>319293.26</v>
      </c>
      <c r="E64" s="54">
        <f>SUM(G64+K64+M64)</f>
        <v>275445.8</v>
      </c>
      <c r="F64" s="54">
        <v>246665.26</v>
      </c>
      <c r="G64" s="54">
        <v>228081.8</v>
      </c>
      <c r="H64" s="90"/>
      <c r="I64" s="90"/>
      <c r="J64" s="90">
        <v>72628</v>
      </c>
      <c r="K64" s="90">
        <v>47364</v>
      </c>
      <c r="L64" s="90"/>
      <c r="M64" s="48"/>
      <c r="N64" s="186"/>
      <c r="P64" s="50"/>
    </row>
    <row r="65" spans="1:16" ht="15">
      <c r="A65" s="109"/>
      <c r="B65" s="202"/>
      <c r="C65" s="48">
        <v>2017</v>
      </c>
      <c r="D65" s="54">
        <f>SUM(F65+J65)</f>
        <v>319293.26</v>
      </c>
      <c r="E65" s="54">
        <f>SUM(G65+K65+M65)</f>
        <v>275445.8</v>
      </c>
      <c r="F65" s="54">
        <v>246665.26</v>
      </c>
      <c r="G65" s="54">
        <v>228081.8</v>
      </c>
      <c r="H65" s="90"/>
      <c r="I65" s="90"/>
      <c r="J65" s="90">
        <v>72628</v>
      </c>
      <c r="K65" s="90">
        <v>47364</v>
      </c>
      <c r="L65" s="90"/>
      <c r="M65" s="48"/>
      <c r="N65" s="186"/>
      <c r="P65" s="50"/>
    </row>
    <row r="66" spans="1:16" ht="15">
      <c r="A66" s="109"/>
      <c r="B66" s="202"/>
      <c r="C66" s="48">
        <v>2018</v>
      </c>
      <c r="D66" s="54">
        <v>319272.26</v>
      </c>
      <c r="E66" s="53"/>
      <c r="F66" s="54">
        <v>246644.26</v>
      </c>
      <c r="G66" s="53"/>
      <c r="H66" s="90"/>
      <c r="I66" s="90"/>
      <c r="J66" s="90">
        <v>72628</v>
      </c>
      <c r="K66" s="90"/>
      <c r="L66" s="90"/>
      <c r="M66" s="48"/>
      <c r="N66" s="186"/>
      <c r="P66" s="50"/>
    </row>
    <row r="67" spans="1:14" ht="15">
      <c r="A67" s="110"/>
      <c r="B67" s="203"/>
      <c r="C67" s="49">
        <v>2019</v>
      </c>
      <c r="D67" s="55">
        <v>319272.26</v>
      </c>
      <c r="E67" s="205"/>
      <c r="F67" s="55">
        <v>246644.26</v>
      </c>
      <c r="G67" s="205"/>
      <c r="H67" s="204"/>
      <c r="I67" s="204"/>
      <c r="J67" s="204">
        <v>72628</v>
      </c>
      <c r="K67" s="204"/>
      <c r="L67" s="204"/>
      <c r="M67" s="49"/>
      <c r="N67" s="189"/>
    </row>
    <row r="68" spans="1:14" ht="31.5" customHeight="1">
      <c r="A68" s="108" t="s">
        <v>112</v>
      </c>
      <c r="B68" s="201" t="s">
        <v>113</v>
      </c>
      <c r="C68" s="48" t="s">
        <v>14</v>
      </c>
      <c r="D68" s="53">
        <f>SUM(D69:D73)</f>
        <v>65863.8</v>
      </c>
      <c r="E68" s="53">
        <f>SUM(E69:E73)</f>
        <v>39694.2</v>
      </c>
      <c r="F68" s="53">
        <f>SUM(F69:F73)</f>
        <v>65863.8</v>
      </c>
      <c r="G68" s="53">
        <f>SUM(G69:G73)</f>
        <v>39694.2</v>
      </c>
      <c r="H68" s="90"/>
      <c r="I68" s="90"/>
      <c r="J68" s="90"/>
      <c r="K68" s="90"/>
      <c r="L68" s="90"/>
      <c r="M68" s="48"/>
      <c r="N68" s="185" t="s">
        <v>148</v>
      </c>
    </row>
    <row r="69" spans="1:14" ht="27" customHeight="1">
      <c r="A69" s="109"/>
      <c r="B69" s="202"/>
      <c r="C69" s="48">
        <v>2015</v>
      </c>
      <c r="D69" s="54">
        <v>13524.6</v>
      </c>
      <c r="E69" s="54">
        <v>13524.6</v>
      </c>
      <c r="F69" s="54">
        <v>13524.6</v>
      </c>
      <c r="G69" s="54">
        <v>13524.6</v>
      </c>
      <c r="H69" s="90"/>
      <c r="I69" s="90"/>
      <c r="J69" s="90"/>
      <c r="K69" s="90"/>
      <c r="L69" s="90"/>
      <c r="M69" s="48"/>
      <c r="N69" s="206"/>
    </row>
    <row r="70" spans="1:14" ht="26.25" customHeight="1">
      <c r="A70" s="109"/>
      <c r="B70" s="202"/>
      <c r="C70" s="48">
        <v>2016</v>
      </c>
      <c r="D70" s="54">
        <v>13084.8</v>
      </c>
      <c r="E70" s="54">
        <v>13084.8</v>
      </c>
      <c r="F70" s="54">
        <v>13084.8</v>
      </c>
      <c r="G70" s="54">
        <v>13084.8</v>
      </c>
      <c r="H70" s="90"/>
      <c r="I70" s="90"/>
      <c r="J70" s="90"/>
      <c r="K70" s="90"/>
      <c r="L70" s="90"/>
      <c r="M70" s="48"/>
      <c r="N70" s="206"/>
    </row>
    <row r="71" spans="1:14" ht="24" customHeight="1">
      <c r="A71" s="109"/>
      <c r="B71" s="202"/>
      <c r="C71" s="48">
        <v>2017</v>
      </c>
      <c r="D71" s="54">
        <v>13084.8</v>
      </c>
      <c r="E71" s="54">
        <v>13084.8</v>
      </c>
      <c r="F71" s="54">
        <v>13084.8</v>
      </c>
      <c r="G71" s="54">
        <v>13084.8</v>
      </c>
      <c r="H71" s="90"/>
      <c r="I71" s="90"/>
      <c r="J71" s="90"/>
      <c r="K71" s="90"/>
      <c r="L71" s="90"/>
      <c r="M71" s="48"/>
      <c r="N71" s="206"/>
    </row>
    <row r="72" spans="1:14" ht="26.25" customHeight="1">
      <c r="A72" s="109"/>
      <c r="B72" s="202"/>
      <c r="C72" s="48">
        <v>2018</v>
      </c>
      <c r="D72" s="54">
        <v>13084.8</v>
      </c>
      <c r="E72" s="54"/>
      <c r="F72" s="54">
        <v>13084.8</v>
      </c>
      <c r="G72" s="54"/>
      <c r="H72" s="90"/>
      <c r="I72" s="90"/>
      <c r="J72" s="90"/>
      <c r="K72" s="90"/>
      <c r="L72" s="90"/>
      <c r="M72" s="48"/>
      <c r="N72" s="206"/>
    </row>
    <row r="73" spans="1:14" ht="26.25" customHeight="1">
      <c r="A73" s="110"/>
      <c r="B73" s="203"/>
      <c r="C73" s="49">
        <v>2019</v>
      </c>
      <c r="D73" s="55">
        <v>13084.8</v>
      </c>
      <c r="E73" s="55"/>
      <c r="F73" s="55">
        <v>13084.8</v>
      </c>
      <c r="G73" s="55"/>
      <c r="H73" s="204"/>
      <c r="I73" s="204"/>
      <c r="J73" s="204"/>
      <c r="K73" s="204"/>
      <c r="L73" s="204"/>
      <c r="M73" s="49"/>
      <c r="N73" s="207"/>
    </row>
    <row r="74" spans="1:14" ht="15">
      <c r="A74" s="108"/>
      <c r="B74" s="201" t="s">
        <v>15</v>
      </c>
      <c r="C74" s="48" t="s">
        <v>14</v>
      </c>
      <c r="D74" s="53">
        <f>SUM(D75:D79)</f>
        <v>1691375.1</v>
      </c>
      <c r="E74" s="53">
        <f>SUM(E75:E79)</f>
        <v>883917.2999999999</v>
      </c>
      <c r="F74" s="53">
        <f>SUM(F75:F79)</f>
        <v>1328235.1</v>
      </c>
      <c r="G74" s="53">
        <f>SUM(G75:G79)</f>
        <v>741825.3</v>
      </c>
      <c r="H74" s="90"/>
      <c r="I74" s="90"/>
      <c r="J74" s="168">
        <f>SUM(J75:J79)</f>
        <v>363140</v>
      </c>
      <c r="K74" s="168">
        <f>SUM(K75:K79)</f>
        <v>142092</v>
      </c>
      <c r="L74" s="168"/>
      <c r="M74" s="168"/>
      <c r="N74" s="208"/>
    </row>
    <row r="75" spans="1:16" ht="15">
      <c r="A75" s="109"/>
      <c r="B75" s="209"/>
      <c r="C75" s="48">
        <v>2015</v>
      </c>
      <c r="D75" s="54">
        <f>SUM(F75+J75+L75)</f>
        <v>345540.86</v>
      </c>
      <c r="E75" s="54">
        <f>SUM(E57+E63+E69)</f>
        <v>298674.1</v>
      </c>
      <c r="F75" s="54">
        <f>SUM(F57+F63+F69)</f>
        <v>272912.86</v>
      </c>
      <c r="G75" s="54">
        <f>SUM(G57+G63+G69)</f>
        <v>251310.1</v>
      </c>
      <c r="H75" s="90"/>
      <c r="I75" s="90"/>
      <c r="J75" s="90">
        <v>72628</v>
      </c>
      <c r="K75" s="90">
        <v>47364</v>
      </c>
      <c r="L75" s="90"/>
      <c r="M75" s="90"/>
      <c r="N75" s="206"/>
      <c r="P75" s="50"/>
    </row>
    <row r="76" spans="1:14" ht="15">
      <c r="A76" s="109"/>
      <c r="B76" s="202"/>
      <c r="C76" s="48">
        <v>2016</v>
      </c>
      <c r="D76" s="54">
        <f>SUM(F76+J76)</f>
        <v>336469.06</v>
      </c>
      <c r="E76" s="54">
        <f aca="true" t="shared" si="4" ref="E76:F79">SUM(E58+E64+E70)</f>
        <v>292621.6</v>
      </c>
      <c r="F76" s="54">
        <f t="shared" si="4"/>
        <v>263841.06</v>
      </c>
      <c r="G76" s="54">
        <v>245257.6</v>
      </c>
      <c r="H76" s="90"/>
      <c r="I76" s="90"/>
      <c r="J76" s="90">
        <v>72628</v>
      </c>
      <c r="K76" s="90">
        <v>47364</v>
      </c>
      <c r="L76" s="90"/>
      <c r="M76" s="48"/>
      <c r="N76" s="206"/>
    </row>
    <row r="77" spans="1:14" ht="15">
      <c r="A77" s="109"/>
      <c r="B77" s="202"/>
      <c r="C77" s="48">
        <v>2017</v>
      </c>
      <c r="D77" s="54">
        <f>SUM(F77+J77)</f>
        <v>336469.06</v>
      </c>
      <c r="E77" s="54">
        <f t="shared" si="4"/>
        <v>292621.6</v>
      </c>
      <c r="F77" s="54">
        <f t="shared" si="4"/>
        <v>263841.06</v>
      </c>
      <c r="G77" s="54">
        <v>245257.6</v>
      </c>
      <c r="H77" s="90"/>
      <c r="I77" s="90"/>
      <c r="J77" s="90">
        <v>72628</v>
      </c>
      <c r="K77" s="90">
        <v>47364</v>
      </c>
      <c r="L77" s="90"/>
      <c r="M77" s="48"/>
      <c r="N77" s="206"/>
    </row>
    <row r="78" spans="1:14" ht="15">
      <c r="A78" s="109"/>
      <c r="B78" s="202"/>
      <c r="C78" s="48">
        <v>2018</v>
      </c>
      <c r="D78" s="54">
        <f>SUM(F78+J78)</f>
        <v>336448.06</v>
      </c>
      <c r="E78" s="54">
        <f t="shared" si="4"/>
        <v>0</v>
      </c>
      <c r="F78" s="54">
        <f t="shared" si="4"/>
        <v>263820.06</v>
      </c>
      <c r="G78" s="54"/>
      <c r="H78" s="90"/>
      <c r="I78" s="90"/>
      <c r="J78" s="90">
        <v>72628</v>
      </c>
      <c r="K78" s="90"/>
      <c r="L78" s="90"/>
      <c r="M78" s="48"/>
      <c r="N78" s="206"/>
    </row>
    <row r="79" spans="1:14" ht="15">
      <c r="A79" s="110"/>
      <c r="B79" s="203"/>
      <c r="C79" s="48">
        <v>2019</v>
      </c>
      <c r="D79" s="54">
        <f>SUM(F79+J79)</f>
        <v>336448.06</v>
      </c>
      <c r="E79" s="54">
        <f t="shared" si="4"/>
        <v>0</v>
      </c>
      <c r="F79" s="54">
        <f t="shared" si="4"/>
        <v>263820.06</v>
      </c>
      <c r="G79" s="54"/>
      <c r="H79" s="90"/>
      <c r="I79" s="90"/>
      <c r="J79" s="90">
        <v>72628</v>
      </c>
      <c r="K79" s="90"/>
      <c r="L79" s="90"/>
      <c r="M79" s="48"/>
      <c r="N79" s="207"/>
    </row>
    <row r="80" spans="1:14" ht="42" customHeight="1">
      <c r="A80" s="27"/>
      <c r="B80" s="133" t="s">
        <v>114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4" ht="42" customHeight="1">
      <c r="A81" s="2"/>
      <c r="B81" s="133" t="s">
        <v>63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133"/>
    </row>
    <row r="82" spans="1:14" ht="15">
      <c r="A82" s="108" t="s">
        <v>116</v>
      </c>
      <c r="B82" s="209" t="s">
        <v>115</v>
      </c>
      <c r="C82" s="48" t="s">
        <v>14</v>
      </c>
      <c r="D82" s="53">
        <f>SUM(D83:D87)</f>
        <v>16315.3</v>
      </c>
      <c r="E82" s="53">
        <f>SUM(E83:E87)</f>
        <v>15013.850000000002</v>
      </c>
      <c r="F82" s="53">
        <f>SUM(F83:F87)</f>
        <v>15013.85</v>
      </c>
      <c r="G82" s="53">
        <f>SUM(G83:G87)</f>
        <v>13801.7</v>
      </c>
      <c r="H82" s="53"/>
      <c r="I82" s="53"/>
      <c r="J82" s="53">
        <f>SUM(J83:J87)</f>
        <v>1301.45</v>
      </c>
      <c r="K82" s="53">
        <f>SUM(K83:K87)</f>
        <v>1212.15</v>
      </c>
      <c r="L82" s="53"/>
      <c r="M82" s="194"/>
      <c r="N82" s="173" t="s">
        <v>119</v>
      </c>
    </row>
    <row r="83" spans="1:14" ht="15">
      <c r="A83" s="109"/>
      <c r="B83" s="202"/>
      <c r="C83" s="48">
        <v>2015</v>
      </c>
      <c r="D83" s="54">
        <f aca="true" t="shared" si="5" ref="D83:E85">SUM(F83+J83)</f>
        <v>5416.25</v>
      </c>
      <c r="E83" s="54">
        <f t="shared" si="5"/>
        <v>4967.55</v>
      </c>
      <c r="F83" s="54">
        <v>4967.55</v>
      </c>
      <c r="G83" s="54">
        <v>4563.5</v>
      </c>
      <c r="H83" s="211"/>
      <c r="I83" s="54"/>
      <c r="J83" s="54">
        <v>448.7</v>
      </c>
      <c r="K83" s="54">
        <v>404.05</v>
      </c>
      <c r="L83" s="54"/>
      <c r="M83" s="187"/>
      <c r="N83" s="175"/>
    </row>
    <row r="84" spans="1:14" ht="15.75">
      <c r="A84" s="109"/>
      <c r="B84" s="202"/>
      <c r="C84" s="48">
        <v>2016</v>
      </c>
      <c r="D84" s="54">
        <f t="shared" si="5"/>
        <v>5471.849999999999</v>
      </c>
      <c r="E84" s="54">
        <f t="shared" si="5"/>
        <v>5023.150000000001</v>
      </c>
      <c r="F84" s="54">
        <v>5023.15</v>
      </c>
      <c r="G84" s="54">
        <v>4619.1</v>
      </c>
      <c r="H84" s="211"/>
      <c r="I84" s="54"/>
      <c r="J84" s="54">
        <v>448.7</v>
      </c>
      <c r="K84" s="54">
        <v>404.05</v>
      </c>
      <c r="L84" s="56"/>
      <c r="M84" s="187"/>
      <c r="N84" s="175"/>
    </row>
    <row r="85" spans="1:14" ht="15.75">
      <c r="A85" s="109"/>
      <c r="B85" s="202"/>
      <c r="C85" s="48">
        <v>2017</v>
      </c>
      <c r="D85" s="54">
        <f t="shared" si="5"/>
        <v>5427.2</v>
      </c>
      <c r="E85" s="54">
        <f t="shared" si="5"/>
        <v>5023.150000000001</v>
      </c>
      <c r="F85" s="54">
        <v>5023.15</v>
      </c>
      <c r="G85" s="54">
        <v>4619.1</v>
      </c>
      <c r="H85" s="211"/>
      <c r="I85" s="54"/>
      <c r="J85" s="54">
        <v>404.05</v>
      </c>
      <c r="K85" s="54">
        <v>404.05</v>
      </c>
      <c r="L85" s="56"/>
      <c r="M85" s="187"/>
      <c r="N85" s="175"/>
    </row>
    <row r="86" spans="1:14" ht="15.75">
      <c r="A86" s="109"/>
      <c r="B86" s="202"/>
      <c r="C86" s="48">
        <v>2018</v>
      </c>
      <c r="D86" s="56"/>
      <c r="E86" s="54"/>
      <c r="F86" s="212"/>
      <c r="G86" s="54"/>
      <c r="H86" s="54"/>
      <c r="I86" s="54"/>
      <c r="J86" s="54"/>
      <c r="K86" s="54"/>
      <c r="L86" s="56"/>
      <c r="M86" s="187"/>
      <c r="N86" s="175"/>
    </row>
    <row r="87" spans="1:14" ht="15.75">
      <c r="A87" s="110"/>
      <c r="B87" s="203"/>
      <c r="C87" s="49">
        <v>2019</v>
      </c>
      <c r="D87" s="57"/>
      <c r="E87" s="55"/>
      <c r="F87" s="213"/>
      <c r="G87" s="55"/>
      <c r="H87" s="54"/>
      <c r="I87" s="55"/>
      <c r="J87" s="55"/>
      <c r="K87" s="55"/>
      <c r="L87" s="57"/>
      <c r="M87" s="188"/>
      <c r="N87" s="175"/>
    </row>
    <row r="88" spans="1:14" ht="29.25" customHeight="1">
      <c r="A88" s="108" t="s">
        <v>117</v>
      </c>
      <c r="B88" s="201" t="s">
        <v>118</v>
      </c>
      <c r="C88" s="48" t="s">
        <v>14</v>
      </c>
      <c r="D88" s="53">
        <f>SUM(D89:D93)</f>
        <v>16315.3</v>
      </c>
      <c r="E88" s="53">
        <f>SUM(E89:E93)</f>
        <v>15013.850000000002</v>
      </c>
      <c r="F88" s="53">
        <f>SUM(F89:F93)</f>
        <v>15013.85</v>
      </c>
      <c r="G88" s="53">
        <f>SUM(G89:G93)</f>
        <v>13801.7</v>
      </c>
      <c r="H88" s="53"/>
      <c r="I88" s="53"/>
      <c r="J88" s="53">
        <f>SUM(J89:J93)</f>
        <v>1301.45</v>
      </c>
      <c r="K88" s="53">
        <f>SUM(K89:K93)</f>
        <v>1212.15</v>
      </c>
      <c r="L88" s="90"/>
      <c r="M88" s="48"/>
      <c r="N88" s="175"/>
    </row>
    <row r="89" spans="1:14" ht="27" customHeight="1">
      <c r="A89" s="109"/>
      <c r="B89" s="202"/>
      <c r="C89" s="48">
        <v>2015</v>
      </c>
      <c r="D89" s="214">
        <f aca="true" t="shared" si="6" ref="D89:E91">SUM(F89+J89)</f>
        <v>5416.25</v>
      </c>
      <c r="E89" s="214">
        <f t="shared" si="6"/>
        <v>4967.55</v>
      </c>
      <c r="F89" s="54">
        <v>4967.55</v>
      </c>
      <c r="G89" s="54">
        <v>4563.5</v>
      </c>
      <c r="H89" s="211"/>
      <c r="I89" s="54"/>
      <c r="J89" s="54">
        <v>448.7</v>
      </c>
      <c r="K89" s="54">
        <v>404.05</v>
      </c>
      <c r="L89" s="90"/>
      <c r="M89" s="48"/>
      <c r="N89" s="175"/>
    </row>
    <row r="90" spans="1:14" ht="29.25" customHeight="1">
      <c r="A90" s="109"/>
      <c r="B90" s="202"/>
      <c r="C90" s="48">
        <v>2016</v>
      </c>
      <c r="D90" s="54">
        <f t="shared" si="6"/>
        <v>5471.849999999999</v>
      </c>
      <c r="E90" s="214">
        <f t="shared" si="6"/>
        <v>5023.150000000001</v>
      </c>
      <c r="F90" s="54">
        <v>5023.15</v>
      </c>
      <c r="G90" s="54">
        <v>4619.1</v>
      </c>
      <c r="H90" s="211"/>
      <c r="I90" s="54"/>
      <c r="J90" s="54">
        <v>448.7</v>
      </c>
      <c r="K90" s="54">
        <v>404.05</v>
      </c>
      <c r="L90" s="90"/>
      <c r="M90" s="48"/>
      <c r="N90" s="175"/>
    </row>
    <row r="91" spans="1:14" ht="24" customHeight="1">
      <c r="A91" s="109"/>
      <c r="B91" s="202"/>
      <c r="C91" s="48">
        <v>2017</v>
      </c>
      <c r="D91" s="54">
        <f t="shared" si="6"/>
        <v>5427.2</v>
      </c>
      <c r="E91" s="214">
        <f t="shared" si="6"/>
        <v>5023.150000000001</v>
      </c>
      <c r="F91" s="54">
        <v>5023.15</v>
      </c>
      <c r="G91" s="54">
        <v>4619.1</v>
      </c>
      <c r="H91" s="211"/>
      <c r="I91" s="54"/>
      <c r="J91" s="54">
        <v>404.05</v>
      </c>
      <c r="K91" s="54">
        <v>404.05</v>
      </c>
      <c r="L91" s="90"/>
      <c r="M91" s="48"/>
      <c r="N91" s="175"/>
    </row>
    <row r="92" spans="1:14" ht="24" customHeight="1">
      <c r="A92" s="109"/>
      <c r="B92" s="202"/>
      <c r="C92" s="48">
        <v>2018</v>
      </c>
      <c r="D92" s="56"/>
      <c r="E92" s="54"/>
      <c r="F92" s="56"/>
      <c r="G92" s="54"/>
      <c r="H92" s="54"/>
      <c r="I92" s="54"/>
      <c r="J92" s="54"/>
      <c r="K92" s="54"/>
      <c r="L92" s="90"/>
      <c r="M92" s="48"/>
      <c r="N92" s="175"/>
    </row>
    <row r="93" spans="1:14" ht="24.75" customHeight="1">
      <c r="A93" s="109"/>
      <c r="B93" s="202"/>
      <c r="C93" s="49">
        <v>2019</v>
      </c>
      <c r="D93" s="57"/>
      <c r="E93" s="55"/>
      <c r="F93" s="57"/>
      <c r="G93" s="55"/>
      <c r="H93" s="90"/>
      <c r="I93" s="204"/>
      <c r="J93" s="204"/>
      <c r="K93" s="204"/>
      <c r="L93" s="204"/>
      <c r="M93" s="49"/>
      <c r="N93" s="177"/>
    </row>
    <row r="94" spans="1:14" ht="18.75" customHeight="1">
      <c r="A94" s="108" t="s">
        <v>120</v>
      </c>
      <c r="B94" s="160" t="s">
        <v>121</v>
      </c>
      <c r="C94" s="187" t="s">
        <v>14</v>
      </c>
      <c r="D94" s="53">
        <f>SUM(D95:D99)</f>
        <v>66235.20000000001</v>
      </c>
      <c r="E94" s="53">
        <f>SUM(E95:E99)</f>
        <v>66235.20000000001</v>
      </c>
      <c r="F94" s="53">
        <f>SUM(F95:F99)</f>
        <v>66235.20000000001</v>
      </c>
      <c r="G94" s="53">
        <f>SUM(G95:G99)</f>
        <v>66235.20000000001</v>
      </c>
      <c r="H94" s="53"/>
      <c r="I94" s="54"/>
      <c r="J94" s="54"/>
      <c r="K94" s="54"/>
      <c r="L94" s="54"/>
      <c r="M94" s="187"/>
      <c r="N94" s="138" t="s">
        <v>122</v>
      </c>
    </row>
    <row r="95" spans="1:14" ht="21.75" customHeight="1">
      <c r="A95" s="109"/>
      <c r="B95" s="161"/>
      <c r="C95" s="48">
        <v>2015</v>
      </c>
      <c r="D95" s="54">
        <v>22078.4</v>
      </c>
      <c r="E95" s="54">
        <v>22078.4</v>
      </c>
      <c r="F95" s="54">
        <v>22078.4</v>
      </c>
      <c r="G95" s="54">
        <v>22078.4</v>
      </c>
      <c r="H95" s="54"/>
      <c r="I95" s="54"/>
      <c r="J95" s="54"/>
      <c r="K95" s="54"/>
      <c r="L95" s="54"/>
      <c r="M95" s="187"/>
      <c r="N95" s="138"/>
    </row>
    <row r="96" spans="1:14" ht="18.75" customHeight="1">
      <c r="A96" s="109"/>
      <c r="B96" s="161"/>
      <c r="C96" s="48">
        <v>2016</v>
      </c>
      <c r="D96" s="54">
        <v>22078.4</v>
      </c>
      <c r="E96" s="54">
        <v>22078.4</v>
      </c>
      <c r="F96" s="54">
        <v>22078.4</v>
      </c>
      <c r="G96" s="54">
        <v>22078.4</v>
      </c>
      <c r="H96" s="54"/>
      <c r="I96" s="54"/>
      <c r="J96" s="54"/>
      <c r="K96" s="54"/>
      <c r="L96" s="54"/>
      <c r="M96" s="187"/>
      <c r="N96" s="138"/>
    </row>
    <row r="97" spans="1:14" ht="21" customHeight="1">
      <c r="A97" s="109"/>
      <c r="B97" s="161"/>
      <c r="C97" s="48">
        <v>2017</v>
      </c>
      <c r="D97" s="54">
        <v>22078.4</v>
      </c>
      <c r="E97" s="54">
        <v>22078.4</v>
      </c>
      <c r="F97" s="54">
        <v>22078.4</v>
      </c>
      <c r="G97" s="54">
        <v>22078.4</v>
      </c>
      <c r="H97" s="54"/>
      <c r="I97" s="54"/>
      <c r="J97" s="54"/>
      <c r="K97" s="54"/>
      <c r="L97" s="54"/>
      <c r="M97" s="187"/>
      <c r="N97" s="138"/>
    </row>
    <row r="98" spans="1:14" ht="21" customHeight="1">
      <c r="A98" s="109"/>
      <c r="B98" s="161"/>
      <c r="C98" s="48">
        <v>2018</v>
      </c>
      <c r="D98" s="54"/>
      <c r="E98" s="54"/>
      <c r="F98" s="54"/>
      <c r="G98" s="54"/>
      <c r="H98" s="54"/>
      <c r="I98" s="54"/>
      <c r="J98" s="54"/>
      <c r="K98" s="54"/>
      <c r="L98" s="54"/>
      <c r="M98" s="187"/>
      <c r="N98" s="138"/>
    </row>
    <row r="99" spans="1:14" ht="20.25" customHeight="1">
      <c r="A99" s="110"/>
      <c r="B99" s="162"/>
      <c r="C99" s="49">
        <v>2019</v>
      </c>
      <c r="D99" s="55"/>
      <c r="E99" s="55"/>
      <c r="F99" s="55"/>
      <c r="G99" s="55"/>
      <c r="H99" s="55"/>
      <c r="I99" s="55"/>
      <c r="J99" s="55"/>
      <c r="K99" s="55"/>
      <c r="L99" s="55"/>
      <c r="M99" s="188"/>
      <c r="N99" s="138"/>
    </row>
    <row r="100" spans="1:14" ht="19.5" customHeight="1">
      <c r="A100" s="157"/>
      <c r="B100" s="201" t="s">
        <v>123</v>
      </c>
      <c r="C100" s="48" t="s">
        <v>14</v>
      </c>
      <c r="D100" s="53">
        <f>SUM(D101:D105)</f>
        <v>98865.8</v>
      </c>
      <c r="E100" s="53">
        <f>SUM(E101:E105)</f>
        <v>96262.90000000001</v>
      </c>
      <c r="F100" s="53">
        <f>SUM(F101:F105)</f>
        <v>96262.9</v>
      </c>
      <c r="G100" s="53">
        <f>SUM(G101:G105)</f>
        <v>93838.6</v>
      </c>
      <c r="H100" s="53"/>
      <c r="I100" s="53"/>
      <c r="J100" s="53">
        <f>SUM(J101:J105)</f>
        <v>2602.9</v>
      </c>
      <c r="K100" s="53">
        <f>SUM(K101:K105)</f>
        <v>2424.3</v>
      </c>
      <c r="L100" s="53"/>
      <c r="M100" s="194"/>
      <c r="N100" s="138"/>
    </row>
    <row r="101" spans="1:14" ht="15.75">
      <c r="A101" s="158"/>
      <c r="B101" s="202"/>
      <c r="C101" s="48">
        <v>2015</v>
      </c>
      <c r="D101" s="54">
        <f aca="true" t="shared" si="7" ref="D101:G103">SUM(D83+D89+D95)</f>
        <v>32910.9</v>
      </c>
      <c r="E101" s="54">
        <f t="shared" si="7"/>
        <v>32013.5</v>
      </c>
      <c r="F101" s="54">
        <f t="shared" si="7"/>
        <v>32013.5</v>
      </c>
      <c r="G101" s="54">
        <f>SUM(G83+G89+G95)</f>
        <v>31205.4</v>
      </c>
      <c r="H101" s="54"/>
      <c r="I101" s="54"/>
      <c r="J101" s="54">
        <f>SUM(J83+J89)</f>
        <v>897.4</v>
      </c>
      <c r="K101" s="54">
        <f>SUM(K83+K89)</f>
        <v>808.1</v>
      </c>
      <c r="L101" s="56"/>
      <c r="M101" s="187"/>
      <c r="N101" s="138"/>
    </row>
    <row r="102" spans="1:14" ht="15.75">
      <c r="A102" s="158"/>
      <c r="B102" s="202"/>
      <c r="C102" s="48">
        <v>2016</v>
      </c>
      <c r="D102" s="54">
        <f t="shared" si="7"/>
        <v>33022.1</v>
      </c>
      <c r="E102" s="54">
        <f t="shared" si="7"/>
        <v>32124.700000000004</v>
      </c>
      <c r="F102" s="54">
        <f t="shared" si="7"/>
        <v>32124.7</v>
      </c>
      <c r="G102" s="54">
        <f t="shared" si="7"/>
        <v>31316.600000000002</v>
      </c>
      <c r="H102" s="54"/>
      <c r="I102" s="54"/>
      <c r="J102" s="54">
        <f>SUM(J84+J90)</f>
        <v>897.4</v>
      </c>
      <c r="K102" s="54">
        <f>SUM(K84+K90)</f>
        <v>808.1</v>
      </c>
      <c r="L102" s="56"/>
      <c r="M102" s="187"/>
      <c r="N102" s="138"/>
    </row>
    <row r="103" spans="1:14" ht="15.75">
      <c r="A103" s="158"/>
      <c r="B103" s="202"/>
      <c r="C103" s="48">
        <v>2017</v>
      </c>
      <c r="D103" s="54">
        <f>SUM(D85+D91+D97)</f>
        <v>32932.8</v>
      </c>
      <c r="E103" s="54">
        <f t="shared" si="7"/>
        <v>32124.700000000004</v>
      </c>
      <c r="F103" s="54">
        <f t="shared" si="7"/>
        <v>32124.7</v>
      </c>
      <c r="G103" s="54">
        <f t="shared" si="7"/>
        <v>31316.600000000002</v>
      </c>
      <c r="H103" s="54"/>
      <c r="I103" s="54"/>
      <c r="J103" s="54">
        <v>808.1</v>
      </c>
      <c r="K103" s="54">
        <f>SUM(K85+K91)</f>
        <v>808.1</v>
      </c>
      <c r="L103" s="56"/>
      <c r="M103" s="187"/>
      <c r="N103" s="138"/>
    </row>
    <row r="104" spans="1:14" ht="15.75">
      <c r="A104" s="158"/>
      <c r="B104" s="202"/>
      <c r="C104" s="48">
        <v>2018</v>
      </c>
      <c r="D104" s="56"/>
      <c r="E104" s="54"/>
      <c r="F104" s="54"/>
      <c r="G104" s="54"/>
      <c r="H104" s="54"/>
      <c r="I104" s="54"/>
      <c r="J104" s="54"/>
      <c r="K104" s="54"/>
      <c r="L104" s="56"/>
      <c r="M104" s="187"/>
      <c r="N104" s="138"/>
    </row>
    <row r="105" spans="1:14" ht="15.75">
      <c r="A105" s="159"/>
      <c r="B105" s="203"/>
      <c r="C105" s="49">
        <v>2019</v>
      </c>
      <c r="D105" s="57"/>
      <c r="E105" s="55"/>
      <c r="F105" s="57"/>
      <c r="G105" s="55"/>
      <c r="H105" s="55"/>
      <c r="I105" s="55"/>
      <c r="J105" s="55"/>
      <c r="K105" s="55"/>
      <c r="L105" s="57"/>
      <c r="M105" s="188"/>
      <c r="N105" s="138"/>
    </row>
    <row r="106" spans="1:14" ht="36" customHeight="1">
      <c r="A106" s="27"/>
      <c r="B106" s="133" t="s">
        <v>147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</row>
    <row r="107" spans="1:14" ht="41.25" customHeight="1">
      <c r="A107" s="2"/>
      <c r="B107" s="133" t="s">
        <v>125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133"/>
    </row>
    <row r="108" spans="1:14" ht="25.5" customHeight="1">
      <c r="A108" s="108" t="s">
        <v>120</v>
      </c>
      <c r="B108" s="215" t="s">
        <v>150</v>
      </c>
      <c r="C108" s="187" t="s">
        <v>14</v>
      </c>
      <c r="D108" s="53">
        <f>SUM(D109:D113)</f>
        <v>321512.6</v>
      </c>
      <c r="E108" s="53">
        <f>SUM(E109:E113)</f>
        <v>321512.6</v>
      </c>
      <c r="F108" s="53"/>
      <c r="G108" s="53"/>
      <c r="H108" s="53"/>
      <c r="I108" s="53"/>
      <c r="J108" s="53">
        <f>SUM(J109:J113)</f>
        <v>321512.6</v>
      </c>
      <c r="K108" s="53">
        <f>SUM(K109:K113)</f>
        <v>321512.6</v>
      </c>
      <c r="L108" s="53"/>
      <c r="M108" s="187"/>
      <c r="N108" s="138" t="s">
        <v>127</v>
      </c>
    </row>
    <row r="109" spans="1:14" ht="27" customHeight="1">
      <c r="A109" s="109"/>
      <c r="B109" s="161"/>
      <c r="C109" s="48">
        <v>2015</v>
      </c>
      <c r="D109" s="216">
        <v>104836.4</v>
      </c>
      <c r="E109" s="216">
        <v>104836.4</v>
      </c>
      <c r="F109" s="54"/>
      <c r="G109" s="54"/>
      <c r="H109" s="54"/>
      <c r="I109" s="54"/>
      <c r="J109" s="216">
        <v>104836.4</v>
      </c>
      <c r="K109" s="216">
        <v>104836.4</v>
      </c>
      <c r="L109" s="54"/>
      <c r="M109" s="187"/>
      <c r="N109" s="138"/>
    </row>
    <row r="110" spans="1:14" ht="24.75" customHeight="1">
      <c r="A110" s="109"/>
      <c r="B110" s="161"/>
      <c r="C110" s="48">
        <v>2016</v>
      </c>
      <c r="D110" s="216">
        <v>108338.1</v>
      </c>
      <c r="E110" s="216">
        <v>108338.1</v>
      </c>
      <c r="F110" s="54"/>
      <c r="G110" s="54"/>
      <c r="H110" s="54"/>
      <c r="I110" s="54"/>
      <c r="J110" s="216">
        <v>108338.1</v>
      </c>
      <c r="K110" s="216">
        <v>108338.1</v>
      </c>
      <c r="L110" s="54"/>
      <c r="M110" s="187"/>
      <c r="N110" s="138"/>
    </row>
    <row r="111" spans="1:14" ht="21.75" customHeight="1">
      <c r="A111" s="109"/>
      <c r="B111" s="161"/>
      <c r="C111" s="48">
        <v>2017</v>
      </c>
      <c r="D111" s="216">
        <v>108338.1</v>
      </c>
      <c r="E111" s="216">
        <v>108338.1</v>
      </c>
      <c r="F111" s="54"/>
      <c r="G111" s="54"/>
      <c r="H111" s="54"/>
      <c r="I111" s="54"/>
      <c r="J111" s="216">
        <v>108338.1</v>
      </c>
      <c r="K111" s="216">
        <v>108338.1</v>
      </c>
      <c r="L111" s="54"/>
      <c r="M111" s="187"/>
      <c r="N111" s="138"/>
    </row>
    <row r="112" spans="1:14" ht="21" customHeight="1">
      <c r="A112" s="109"/>
      <c r="B112" s="161"/>
      <c r="C112" s="48">
        <v>2018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187"/>
      <c r="N112" s="138"/>
    </row>
    <row r="113" spans="1:14" ht="24" customHeight="1">
      <c r="A113" s="110"/>
      <c r="B113" s="162"/>
      <c r="C113" s="49">
        <v>2019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188"/>
      <c r="N113" s="138"/>
    </row>
    <row r="114" spans="1:14" ht="19.5" customHeight="1">
      <c r="A114" s="157"/>
      <c r="B114" s="201" t="s">
        <v>126</v>
      </c>
      <c r="C114" s="48" t="s">
        <v>14</v>
      </c>
      <c r="D114" s="53">
        <f>SUM(D115:D119)</f>
        <v>321512.6</v>
      </c>
      <c r="E114" s="53">
        <f aca="true" t="shared" si="8" ref="E114:K114">SUM(E115:E119)</f>
        <v>321512.6</v>
      </c>
      <c r="F114" s="53"/>
      <c r="G114" s="53"/>
      <c r="H114" s="53"/>
      <c r="I114" s="53"/>
      <c r="J114" s="53">
        <f t="shared" si="8"/>
        <v>321512.6</v>
      </c>
      <c r="K114" s="53">
        <f t="shared" si="8"/>
        <v>321512.6</v>
      </c>
      <c r="L114" s="53"/>
      <c r="M114" s="53"/>
      <c r="N114" s="138"/>
    </row>
    <row r="115" spans="1:14" ht="15.75">
      <c r="A115" s="158"/>
      <c r="B115" s="202"/>
      <c r="C115" s="48">
        <v>2015</v>
      </c>
      <c r="D115" s="216">
        <v>104836.4</v>
      </c>
      <c r="E115" s="216">
        <v>104836.4</v>
      </c>
      <c r="F115" s="54"/>
      <c r="G115" s="54"/>
      <c r="H115" s="54"/>
      <c r="I115" s="54"/>
      <c r="J115" s="216">
        <v>104836.4</v>
      </c>
      <c r="K115" s="216">
        <v>104836.4</v>
      </c>
      <c r="L115" s="56"/>
      <c r="M115" s="187"/>
      <c r="N115" s="138"/>
    </row>
    <row r="116" spans="1:14" ht="15.75">
      <c r="A116" s="158"/>
      <c r="B116" s="202"/>
      <c r="C116" s="48">
        <v>2016</v>
      </c>
      <c r="D116" s="216">
        <v>108338.1</v>
      </c>
      <c r="E116" s="216">
        <v>108338.1</v>
      </c>
      <c r="F116" s="54"/>
      <c r="G116" s="54"/>
      <c r="H116" s="54"/>
      <c r="I116" s="54"/>
      <c r="J116" s="216">
        <v>108338.1</v>
      </c>
      <c r="K116" s="216">
        <v>108338.1</v>
      </c>
      <c r="L116" s="56"/>
      <c r="M116" s="187"/>
      <c r="N116" s="138"/>
    </row>
    <row r="117" spans="1:14" ht="15.75">
      <c r="A117" s="158"/>
      <c r="B117" s="202"/>
      <c r="C117" s="48">
        <v>2017</v>
      </c>
      <c r="D117" s="216">
        <v>108338.1</v>
      </c>
      <c r="E117" s="216">
        <v>108338.1</v>
      </c>
      <c r="F117" s="54"/>
      <c r="G117" s="54"/>
      <c r="H117" s="54"/>
      <c r="I117" s="54"/>
      <c r="J117" s="216">
        <v>108338.1</v>
      </c>
      <c r="K117" s="216">
        <v>108338.1</v>
      </c>
      <c r="L117" s="56"/>
      <c r="M117" s="187"/>
      <c r="N117" s="138"/>
    </row>
    <row r="118" spans="1:14" ht="15.75">
      <c r="A118" s="158"/>
      <c r="B118" s="202"/>
      <c r="C118" s="48">
        <v>2018</v>
      </c>
      <c r="D118" s="56"/>
      <c r="E118" s="54"/>
      <c r="F118" s="54"/>
      <c r="G118" s="54"/>
      <c r="H118" s="54"/>
      <c r="I118" s="54"/>
      <c r="J118" s="54"/>
      <c r="K118" s="54"/>
      <c r="L118" s="56"/>
      <c r="M118" s="187"/>
      <c r="N118" s="138"/>
    </row>
    <row r="119" spans="1:14" ht="15.75">
      <c r="A119" s="159"/>
      <c r="B119" s="203"/>
      <c r="C119" s="49">
        <v>2019</v>
      </c>
      <c r="D119" s="57"/>
      <c r="E119" s="55"/>
      <c r="F119" s="57"/>
      <c r="G119" s="55"/>
      <c r="H119" s="55"/>
      <c r="I119" s="55"/>
      <c r="J119" s="55"/>
      <c r="K119" s="55"/>
      <c r="L119" s="57"/>
      <c r="M119" s="188"/>
      <c r="N119" s="138"/>
    </row>
    <row r="120" spans="1:14" ht="15">
      <c r="A120" s="108"/>
      <c r="B120" s="173" t="s">
        <v>124</v>
      </c>
      <c r="C120" s="217" t="s">
        <v>14</v>
      </c>
      <c r="D120" s="53">
        <f>SUM(D121:D125)</f>
        <v>2414807.4000000004</v>
      </c>
      <c r="E120" s="53">
        <f>SUM(E121:E125)</f>
        <v>1474756.5</v>
      </c>
      <c r="F120" s="53">
        <f>SUM(F121:F125)</f>
        <v>1710451.9</v>
      </c>
      <c r="G120" s="53">
        <f>SUM(G121:G125)</f>
        <v>991627.6000000001</v>
      </c>
      <c r="H120" s="53"/>
      <c r="I120" s="53"/>
      <c r="J120" s="168">
        <f>SUM(J121:J125)</f>
        <v>704355.5</v>
      </c>
      <c r="K120" s="168">
        <f>SUM(K121:K125)</f>
        <v>483128.9</v>
      </c>
      <c r="L120" s="53"/>
      <c r="M120" s="53"/>
      <c r="N120" s="173"/>
    </row>
    <row r="121" spans="1:14" ht="15">
      <c r="A121" s="109"/>
      <c r="B121" s="175"/>
      <c r="C121" s="218">
        <v>2015</v>
      </c>
      <c r="D121" s="54">
        <f>SUM(F121+J121)</f>
        <v>563200.46</v>
      </c>
      <c r="E121" s="54">
        <f aca="true" t="shared" si="9" ref="D121:E123">SUM(G121+K121)</f>
        <v>497073.5</v>
      </c>
      <c r="F121" s="54">
        <f>SUM(F29+F49+F75+F101+F115)</f>
        <v>379138.66</v>
      </c>
      <c r="G121" s="54">
        <f>SUM(G101+G75+G49+G29)</f>
        <v>338365</v>
      </c>
      <c r="H121" s="54"/>
      <c r="I121" s="54"/>
      <c r="J121" s="90">
        <f>SUM(J29+J75+J101+J115)</f>
        <v>184061.8</v>
      </c>
      <c r="K121" s="90">
        <f>SUM(K29+K75+K101+K115)</f>
        <v>158708.5</v>
      </c>
      <c r="L121" s="54"/>
      <c r="M121" s="54"/>
      <c r="N121" s="175"/>
    </row>
    <row r="122" spans="1:14" ht="15">
      <c r="A122" s="109"/>
      <c r="B122" s="175"/>
      <c r="C122" s="218">
        <v>2016</v>
      </c>
      <c r="D122" s="54">
        <f t="shared" si="9"/>
        <v>536464.66</v>
      </c>
      <c r="E122" s="54">
        <f>SUM(G122+K122)</f>
        <v>488841.5</v>
      </c>
      <c r="F122" s="54">
        <f>SUM(F30+F50+F76+F102+F116)</f>
        <v>348901.16000000003</v>
      </c>
      <c r="G122" s="54">
        <f>SUM(G30+G50+G76+G102)</f>
        <v>326631.3</v>
      </c>
      <c r="H122" s="54"/>
      <c r="I122" s="54"/>
      <c r="J122" s="90">
        <f>SUM(J30+J76+J102+J116)</f>
        <v>187563.5</v>
      </c>
      <c r="K122" s="90">
        <f>SUM(K30+K76+K102+K116)</f>
        <v>162210.2</v>
      </c>
      <c r="L122" s="54"/>
      <c r="M122" s="187"/>
      <c r="N122" s="175"/>
    </row>
    <row r="123" spans="1:14" ht="15">
      <c r="A123" s="109"/>
      <c r="B123" s="175"/>
      <c r="C123" s="218">
        <v>2017</v>
      </c>
      <c r="D123" s="54">
        <f>SUM(F123+J123)</f>
        <v>536375.3600000001</v>
      </c>
      <c r="E123" s="54">
        <f t="shared" si="9"/>
        <v>488841.5</v>
      </c>
      <c r="F123" s="54">
        <f>SUM(F31+F51+F77+F103+F117)</f>
        <v>348901.16000000003</v>
      </c>
      <c r="G123" s="54">
        <f>SUM(G31+G51+G77+G103)</f>
        <v>326631.3</v>
      </c>
      <c r="H123" s="54"/>
      <c r="I123" s="54"/>
      <c r="J123" s="90">
        <f>SUM(J77+J103+J117+J31)</f>
        <v>187474.2</v>
      </c>
      <c r="K123" s="90">
        <f>SUM(K31+K77+K103+K117)</f>
        <v>162210.2</v>
      </c>
      <c r="L123" s="54"/>
      <c r="M123" s="187"/>
      <c r="N123" s="175"/>
    </row>
    <row r="124" spans="1:14" ht="15">
      <c r="A124" s="109"/>
      <c r="B124" s="175"/>
      <c r="C124" s="218">
        <v>2018</v>
      </c>
      <c r="D124" s="54">
        <f>SUM(F124+J124)</f>
        <v>389383.46</v>
      </c>
      <c r="E124" s="54"/>
      <c r="F124" s="54">
        <v>316755.46</v>
      </c>
      <c r="G124" s="54"/>
      <c r="H124" s="54"/>
      <c r="I124" s="54"/>
      <c r="J124" s="90">
        <f>SUM(J78+J104+J118)</f>
        <v>72628</v>
      </c>
      <c r="K124" s="90"/>
      <c r="L124" s="54"/>
      <c r="M124" s="187"/>
      <c r="N124" s="175"/>
    </row>
    <row r="125" spans="1:14" ht="15">
      <c r="A125" s="110"/>
      <c r="B125" s="177"/>
      <c r="C125" s="218">
        <v>2019</v>
      </c>
      <c r="D125" s="54">
        <f>SUM(F125+J125)</f>
        <v>389383.46</v>
      </c>
      <c r="E125" s="54"/>
      <c r="F125" s="54">
        <v>316755.46</v>
      </c>
      <c r="G125" s="54"/>
      <c r="H125" s="54"/>
      <c r="I125" s="54"/>
      <c r="J125" s="90">
        <f>SUM(J79+J105+J119)</f>
        <v>72628</v>
      </c>
      <c r="K125" s="90"/>
      <c r="L125" s="54"/>
      <c r="M125" s="187"/>
      <c r="N125" s="177"/>
    </row>
    <row r="126" spans="1:14" ht="15">
      <c r="A126" s="5"/>
      <c r="B126" s="219"/>
      <c r="C126" s="219"/>
      <c r="D126" s="220"/>
      <c r="E126" s="220"/>
      <c r="F126" s="220"/>
      <c r="G126" s="220"/>
      <c r="H126" s="221"/>
      <c r="I126" s="221"/>
      <c r="J126" s="222"/>
      <c r="K126" s="222"/>
      <c r="L126" s="221"/>
      <c r="M126" s="221"/>
      <c r="N126" s="223"/>
    </row>
    <row r="127" spans="1:14" ht="15">
      <c r="A127" s="5"/>
      <c r="B127" s="224"/>
      <c r="C127" s="224"/>
      <c r="D127" s="225"/>
      <c r="E127" s="225"/>
      <c r="F127" s="225"/>
      <c r="G127" s="225"/>
      <c r="H127" s="226"/>
      <c r="I127" s="226"/>
      <c r="J127" s="227"/>
      <c r="K127" s="227"/>
      <c r="L127" s="226"/>
      <c r="M127" s="226"/>
      <c r="N127" s="228"/>
    </row>
    <row r="128" spans="1:14" ht="15">
      <c r="A128" s="5"/>
      <c r="B128" s="6"/>
      <c r="C128" s="6"/>
      <c r="D128" s="7"/>
      <c r="E128" s="7"/>
      <c r="F128" s="58"/>
      <c r="G128" s="7"/>
      <c r="H128" s="8"/>
      <c r="I128" s="8"/>
      <c r="J128" s="25"/>
      <c r="K128" s="94"/>
      <c r="L128" s="8"/>
      <c r="M128" s="8"/>
      <c r="N128" s="12"/>
    </row>
    <row r="129" spans="1:14" ht="15">
      <c r="A129" s="5"/>
      <c r="B129" s="6"/>
      <c r="C129" s="6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12"/>
    </row>
    <row r="130" spans="1:14" ht="15">
      <c r="A130" s="5"/>
      <c r="B130" s="6"/>
      <c r="C130" s="61"/>
      <c r="D130" s="58"/>
      <c r="E130" s="58"/>
      <c r="F130" s="58"/>
      <c r="G130" s="58"/>
      <c r="H130" s="59"/>
      <c r="I130" s="8"/>
      <c r="J130" s="58"/>
      <c r="K130" s="58"/>
      <c r="L130" s="58"/>
      <c r="M130" s="58"/>
      <c r="N130" s="12"/>
    </row>
    <row r="131" spans="1:14" ht="15">
      <c r="A131" s="5"/>
      <c r="B131" s="6"/>
      <c r="C131" s="6"/>
      <c r="D131" s="58"/>
      <c r="E131" s="58"/>
      <c r="F131" s="58"/>
      <c r="G131" s="58"/>
      <c r="H131" s="59"/>
      <c r="I131" s="8"/>
      <c r="J131" s="58"/>
      <c r="K131" s="58"/>
      <c r="L131" s="58"/>
      <c r="M131" s="58"/>
      <c r="N131" s="12"/>
    </row>
    <row r="132" spans="1:14" ht="15">
      <c r="A132" s="5"/>
      <c r="B132" s="6"/>
      <c r="C132" s="6"/>
      <c r="D132" s="58"/>
      <c r="E132" s="58"/>
      <c r="F132" s="58"/>
      <c r="G132" s="58"/>
      <c r="H132" s="59"/>
      <c r="I132" s="8"/>
      <c r="J132" s="58"/>
      <c r="K132" s="58"/>
      <c r="L132" s="58"/>
      <c r="M132" s="58"/>
      <c r="N132" s="12"/>
    </row>
    <row r="133" spans="1:14" ht="15">
      <c r="A133" s="5"/>
      <c r="B133" s="6"/>
      <c r="C133" s="6"/>
      <c r="D133" s="58"/>
      <c r="E133" s="58"/>
      <c r="F133" s="58"/>
      <c r="G133" s="58"/>
      <c r="H133" s="8"/>
      <c r="I133" s="8"/>
      <c r="J133" s="58"/>
      <c r="K133" s="58"/>
      <c r="L133" s="58"/>
      <c r="M133" s="58"/>
      <c r="N133" s="12"/>
    </row>
    <row r="134" spans="1:14" ht="15">
      <c r="A134" s="5"/>
      <c r="B134" s="6"/>
      <c r="C134" s="6"/>
      <c r="D134" s="58"/>
      <c r="E134" s="58"/>
      <c r="F134" s="58"/>
      <c r="G134" s="58"/>
      <c r="H134" s="8"/>
      <c r="I134" s="8"/>
      <c r="J134" s="58"/>
      <c r="K134" s="58"/>
      <c r="L134" s="58"/>
      <c r="M134" s="58"/>
      <c r="N134" s="12"/>
    </row>
    <row r="135" spans="1:14" ht="15">
      <c r="A135" s="5"/>
      <c r="B135" s="6"/>
      <c r="C135" s="6"/>
      <c r="D135" s="7"/>
      <c r="E135" s="7"/>
      <c r="F135" s="7"/>
      <c r="G135" s="7"/>
      <c r="H135" s="8"/>
      <c r="I135" s="8"/>
      <c r="J135" s="60"/>
      <c r="K135" s="25"/>
      <c r="L135" s="8"/>
      <c r="M135" s="8"/>
      <c r="N135" s="12"/>
    </row>
    <row r="136" spans="1:14" ht="15">
      <c r="A136" s="5"/>
      <c r="B136" s="6"/>
      <c r="C136" s="6"/>
      <c r="D136" s="58"/>
      <c r="E136" s="7"/>
      <c r="F136" s="7"/>
      <c r="G136" s="7"/>
      <c r="H136" s="59"/>
      <c r="I136" s="8"/>
      <c r="J136" s="25"/>
      <c r="K136" s="25"/>
      <c r="L136" s="8"/>
      <c r="M136" s="8"/>
      <c r="N136" s="12"/>
    </row>
    <row r="137" spans="1:14" ht="15">
      <c r="A137" s="5"/>
      <c r="B137" s="6"/>
      <c r="C137" s="6"/>
      <c r="D137" s="7"/>
      <c r="E137" s="7"/>
      <c r="F137" s="7"/>
      <c r="G137" s="7"/>
      <c r="H137" s="8"/>
      <c r="I137" s="8"/>
      <c r="J137" s="25"/>
      <c r="K137" s="25"/>
      <c r="L137" s="8"/>
      <c r="M137" s="8"/>
      <c r="N137" s="12"/>
    </row>
    <row r="138" spans="1:14" ht="15">
      <c r="A138" s="5"/>
      <c r="B138" s="6"/>
      <c r="C138" s="6"/>
      <c r="D138" s="7"/>
      <c r="E138" s="7"/>
      <c r="F138" s="7"/>
      <c r="G138" s="7"/>
      <c r="H138" s="8"/>
      <c r="I138" s="8"/>
      <c r="J138" s="25"/>
      <c r="K138" s="25"/>
      <c r="L138" s="8"/>
      <c r="M138" s="8"/>
      <c r="N138" s="12"/>
    </row>
    <row r="139" spans="1:14" ht="15">
      <c r="A139" s="5"/>
      <c r="B139" s="6"/>
      <c r="C139" s="6"/>
      <c r="D139" s="7"/>
      <c r="E139" s="7"/>
      <c r="F139" s="7"/>
      <c r="G139" s="7"/>
      <c r="H139" s="8"/>
      <c r="I139" s="8"/>
      <c r="J139" s="25"/>
      <c r="K139" s="25"/>
      <c r="L139" s="8"/>
      <c r="M139" s="8"/>
      <c r="N139" s="12"/>
    </row>
    <row r="140" spans="1:14" ht="15">
      <c r="A140" s="5"/>
      <c r="B140" s="6"/>
      <c r="C140" s="6"/>
      <c r="D140" s="7"/>
      <c r="E140" s="7"/>
      <c r="F140" s="7"/>
      <c r="G140" s="7"/>
      <c r="H140" s="8"/>
      <c r="I140" s="8"/>
      <c r="J140" s="25"/>
      <c r="K140" s="25"/>
      <c r="L140" s="8"/>
      <c r="M140" s="8"/>
      <c r="N140" s="12"/>
    </row>
    <row r="141" spans="1:14" ht="15">
      <c r="A141" s="5"/>
      <c r="B141" s="6"/>
      <c r="C141" s="6"/>
      <c r="D141" s="7"/>
      <c r="E141" s="7"/>
      <c r="F141" s="7"/>
      <c r="G141" s="7"/>
      <c r="H141" s="8"/>
      <c r="I141" s="8"/>
      <c r="J141" s="25"/>
      <c r="K141" s="25"/>
      <c r="L141" s="8"/>
      <c r="M141" s="8"/>
      <c r="N141" s="12"/>
    </row>
    <row r="142" spans="1:14" ht="15">
      <c r="A142" s="5"/>
      <c r="B142" s="6"/>
      <c r="C142" s="6"/>
      <c r="D142" s="7"/>
      <c r="E142" s="7"/>
      <c r="F142" s="7"/>
      <c r="G142" s="7"/>
      <c r="H142" s="8"/>
      <c r="I142" s="8"/>
      <c r="J142" s="25"/>
      <c r="K142" s="25"/>
      <c r="L142" s="8"/>
      <c r="M142" s="8"/>
      <c r="N142" s="12"/>
    </row>
    <row r="143" spans="1:14" ht="15">
      <c r="A143" s="5"/>
      <c r="B143" s="6"/>
      <c r="C143" s="6"/>
      <c r="D143" s="7"/>
      <c r="E143" s="7"/>
      <c r="F143" s="7"/>
      <c r="G143" s="7"/>
      <c r="H143" s="8"/>
      <c r="I143" s="8"/>
      <c r="J143" s="25"/>
      <c r="K143" s="25"/>
      <c r="L143" s="8"/>
      <c r="M143" s="8"/>
      <c r="N143" s="12"/>
    </row>
    <row r="144" spans="1:14" ht="15">
      <c r="A144" s="5"/>
      <c r="B144" s="6"/>
      <c r="C144" s="6"/>
      <c r="D144" s="7"/>
      <c r="E144" s="7"/>
      <c r="F144" s="7"/>
      <c r="G144" s="7"/>
      <c r="H144" s="8"/>
      <c r="I144" s="8"/>
      <c r="J144" s="25"/>
      <c r="K144" s="25"/>
      <c r="L144" s="8"/>
      <c r="M144" s="8"/>
      <c r="N144" s="12"/>
    </row>
    <row r="145" spans="1:14" ht="15">
      <c r="A145" s="5"/>
      <c r="B145" s="6"/>
      <c r="C145" s="6"/>
      <c r="D145" s="7"/>
      <c r="E145" s="7"/>
      <c r="F145" s="7"/>
      <c r="G145" s="7"/>
      <c r="H145" s="8"/>
      <c r="I145" s="8"/>
      <c r="J145" s="25"/>
      <c r="K145" s="25"/>
      <c r="L145" s="8"/>
      <c r="M145" s="8"/>
      <c r="N145" s="12"/>
    </row>
    <row r="146" spans="1:14" ht="15">
      <c r="A146" s="5"/>
      <c r="B146" s="6"/>
      <c r="C146" s="6"/>
      <c r="D146" s="7"/>
      <c r="E146" s="7"/>
      <c r="F146" s="7"/>
      <c r="G146" s="7"/>
      <c r="H146" s="8"/>
      <c r="I146" s="8"/>
      <c r="J146" s="25"/>
      <c r="K146" s="25"/>
      <c r="L146" s="8"/>
      <c r="M146" s="8"/>
      <c r="N146" s="12"/>
    </row>
    <row r="147" spans="1:14" ht="15">
      <c r="A147" s="5"/>
      <c r="B147" s="6"/>
      <c r="C147" s="6"/>
      <c r="D147" s="7"/>
      <c r="E147" s="7"/>
      <c r="F147" s="7"/>
      <c r="G147" s="7"/>
      <c r="H147" s="8"/>
      <c r="I147" s="8"/>
      <c r="J147" s="25"/>
      <c r="K147" s="25"/>
      <c r="L147" s="8"/>
      <c r="M147" s="8"/>
      <c r="N147" s="12"/>
    </row>
    <row r="148" spans="1:14" ht="15">
      <c r="A148" s="5"/>
      <c r="B148" s="6"/>
      <c r="C148" s="6"/>
      <c r="D148" s="7"/>
      <c r="E148" s="7"/>
      <c r="F148" s="7"/>
      <c r="G148" s="7"/>
      <c r="H148" s="8"/>
      <c r="I148" s="8"/>
      <c r="J148" s="25"/>
      <c r="K148" s="25"/>
      <c r="L148" s="8"/>
      <c r="M148" s="8"/>
      <c r="N148" s="12"/>
    </row>
    <row r="149" spans="1:14" ht="15">
      <c r="A149" s="5"/>
      <c r="B149" s="6"/>
      <c r="C149" s="6"/>
      <c r="D149" s="7"/>
      <c r="E149" s="7"/>
      <c r="F149" s="7"/>
      <c r="G149" s="7"/>
      <c r="H149" s="8"/>
      <c r="I149" s="8"/>
      <c r="J149" s="25"/>
      <c r="K149" s="25"/>
      <c r="L149" s="8"/>
      <c r="M149" s="8"/>
      <c r="N149" s="12"/>
    </row>
    <row r="150" spans="1:14" ht="15">
      <c r="A150" s="5"/>
      <c r="B150" s="6"/>
      <c r="C150" s="6"/>
      <c r="D150" s="7"/>
      <c r="E150" s="7"/>
      <c r="F150" s="7"/>
      <c r="G150" s="7"/>
      <c r="H150" s="8"/>
      <c r="I150" s="8"/>
      <c r="J150" s="25"/>
      <c r="K150" s="25"/>
      <c r="L150" s="8"/>
      <c r="M150" s="8"/>
      <c r="N150" s="12"/>
    </row>
    <row r="151" spans="1:14" ht="15">
      <c r="A151" s="5"/>
      <c r="B151" s="6"/>
      <c r="C151" s="6"/>
      <c r="D151" s="7"/>
      <c r="E151" s="7"/>
      <c r="F151" s="7"/>
      <c r="G151" s="7"/>
      <c r="H151" s="8"/>
      <c r="I151" s="8"/>
      <c r="J151" s="25"/>
      <c r="K151" s="25"/>
      <c r="L151" s="8"/>
      <c r="M151" s="8"/>
      <c r="N151" s="12"/>
    </row>
    <row r="152" spans="1:14" ht="15">
      <c r="A152" s="5"/>
      <c r="B152" s="6"/>
      <c r="C152" s="6"/>
      <c r="D152" s="7"/>
      <c r="E152" s="7"/>
      <c r="F152" s="7"/>
      <c r="G152" s="7"/>
      <c r="H152" s="8"/>
      <c r="I152" s="8"/>
      <c r="J152" s="25"/>
      <c r="K152" s="25"/>
      <c r="L152" s="8"/>
      <c r="M152" s="8"/>
      <c r="N152" s="12"/>
    </row>
    <row r="153" spans="1:14" ht="15">
      <c r="A153" s="5"/>
      <c r="B153" s="6"/>
      <c r="C153" s="6"/>
      <c r="D153" s="7"/>
      <c r="E153" s="7"/>
      <c r="F153" s="7"/>
      <c r="G153" s="7"/>
      <c r="H153" s="8"/>
      <c r="I153" s="8"/>
      <c r="J153" s="25"/>
      <c r="K153" s="25"/>
      <c r="L153" s="8"/>
      <c r="M153" s="8"/>
      <c r="N153" s="12"/>
    </row>
    <row r="154" spans="1:14" ht="15">
      <c r="A154" s="5"/>
      <c r="B154" s="6"/>
      <c r="C154" s="6"/>
      <c r="D154" s="7"/>
      <c r="E154" s="7"/>
      <c r="F154" s="7"/>
      <c r="G154" s="7"/>
      <c r="H154" s="8"/>
      <c r="I154" s="8"/>
      <c r="J154" s="25"/>
      <c r="K154" s="25"/>
      <c r="L154" s="8"/>
      <c r="M154" s="8"/>
      <c r="N154" s="12"/>
    </row>
    <row r="155" spans="1:14" ht="15">
      <c r="A155" s="5"/>
      <c r="B155" s="6"/>
      <c r="C155" s="6"/>
      <c r="D155" s="7"/>
      <c r="E155" s="7"/>
      <c r="F155" s="7"/>
      <c r="G155" s="7"/>
      <c r="H155" s="8"/>
      <c r="I155" s="8"/>
      <c r="J155" s="25"/>
      <c r="K155" s="25"/>
      <c r="L155" s="8"/>
      <c r="M155" s="8"/>
      <c r="N155" s="12"/>
    </row>
    <row r="156" spans="1:14" ht="15">
      <c r="A156" s="5"/>
      <c r="B156" s="6"/>
      <c r="C156" s="6"/>
      <c r="D156" s="7"/>
      <c r="E156" s="7"/>
      <c r="F156" s="7"/>
      <c r="G156" s="7"/>
      <c r="H156" s="8"/>
      <c r="I156" s="8"/>
      <c r="J156" s="25"/>
      <c r="K156" s="25"/>
      <c r="L156" s="8"/>
      <c r="M156" s="8"/>
      <c r="N156" s="12"/>
    </row>
    <row r="157" spans="1:14" ht="15">
      <c r="A157" s="5"/>
      <c r="B157" s="6"/>
      <c r="C157" s="6"/>
      <c r="D157" s="7"/>
      <c r="E157" s="7"/>
      <c r="F157" s="7"/>
      <c r="G157" s="7"/>
      <c r="H157" s="8"/>
      <c r="I157" s="8"/>
      <c r="J157" s="25"/>
      <c r="K157" s="25"/>
      <c r="L157" s="8"/>
      <c r="M157" s="8"/>
      <c r="N157" s="12"/>
    </row>
    <row r="158" spans="1:14" ht="15">
      <c r="A158" s="5"/>
      <c r="B158" s="6"/>
      <c r="C158" s="6"/>
      <c r="D158" s="7"/>
      <c r="E158" s="7"/>
      <c r="F158" s="7"/>
      <c r="G158" s="7"/>
      <c r="H158" s="8"/>
      <c r="I158" s="8"/>
      <c r="J158" s="25"/>
      <c r="K158" s="25"/>
      <c r="L158" s="8"/>
      <c r="M158" s="8"/>
      <c r="N158" s="12"/>
    </row>
    <row r="159" spans="1:14" ht="15">
      <c r="A159" s="5"/>
      <c r="B159" s="6"/>
      <c r="C159" s="6"/>
      <c r="D159" s="7"/>
      <c r="E159" s="7"/>
      <c r="F159" s="7"/>
      <c r="G159" s="7"/>
      <c r="H159" s="8"/>
      <c r="I159" s="8"/>
      <c r="J159" s="25"/>
      <c r="K159" s="25"/>
      <c r="L159" s="8"/>
      <c r="M159" s="8"/>
      <c r="N159" s="12"/>
    </row>
    <row r="160" spans="1:14" ht="15">
      <c r="A160" s="5"/>
      <c r="B160" s="6"/>
      <c r="C160" s="6"/>
      <c r="D160" s="7"/>
      <c r="E160" s="7"/>
      <c r="F160" s="7"/>
      <c r="G160" s="7"/>
      <c r="H160" s="8"/>
      <c r="I160" s="8"/>
      <c r="J160" s="25"/>
      <c r="K160" s="25"/>
      <c r="L160" s="8"/>
      <c r="M160" s="8"/>
      <c r="N160" s="12"/>
    </row>
    <row r="161" spans="1:14" ht="15">
      <c r="A161" s="5"/>
      <c r="B161" s="6"/>
      <c r="C161" s="6"/>
      <c r="D161" s="7"/>
      <c r="E161" s="7"/>
      <c r="F161" s="7"/>
      <c r="G161" s="7"/>
      <c r="H161" s="8"/>
      <c r="I161" s="8"/>
      <c r="J161" s="25"/>
      <c r="K161" s="25"/>
      <c r="L161" s="8"/>
      <c r="M161" s="8"/>
      <c r="N161" s="12"/>
    </row>
    <row r="162" spans="1:14" ht="15">
      <c r="A162" s="5"/>
      <c r="B162" s="6"/>
      <c r="C162" s="6"/>
      <c r="D162" s="7"/>
      <c r="E162" s="7"/>
      <c r="F162" s="7"/>
      <c r="G162" s="7"/>
      <c r="H162" s="8"/>
      <c r="I162" s="8"/>
      <c r="J162" s="25"/>
      <c r="K162" s="25"/>
      <c r="L162" s="8"/>
      <c r="M162" s="8"/>
      <c r="N162" s="12"/>
    </row>
    <row r="163" spans="1:14" ht="15">
      <c r="A163" s="5"/>
      <c r="B163" s="6"/>
      <c r="C163" s="6"/>
      <c r="D163" s="7"/>
      <c r="E163" s="7"/>
      <c r="F163" s="7"/>
      <c r="G163" s="7"/>
      <c r="H163" s="8"/>
      <c r="I163" s="8"/>
      <c r="J163" s="25"/>
      <c r="K163" s="25"/>
      <c r="L163" s="8"/>
      <c r="M163" s="8"/>
      <c r="N163" s="12"/>
    </row>
    <row r="164" spans="1:14" ht="15">
      <c r="A164" s="5"/>
      <c r="B164" s="6"/>
      <c r="C164" s="6"/>
      <c r="D164" s="7"/>
      <c r="E164" s="7"/>
      <c r="F164" s="7"/>
      <c r="G164" s="7"/>
      <c r="H164" s="8"/>
      <c r="I164" s="8"/>
      <c r="J164" s="25"/>
      <c r="K164" s="25"/>
      <c r="L164" s="8"/>
      <c r="M164" s="8"/>
      <c r="N164" s="12"/>
    </row>
    <row r="165" spans="1:14" ht="15">
      <c r="A165" s="5"/>
      <c r="B165" s="6"/>
      <c r="C165" s="6"/>
      <c r="D165" s="7"/>
      <c r="E165" s="7"/>
      <c r="F165" s="7"/>
      <c r="G165" s="7"/>
      <c r="H165" s="8"/>
      <c r="I165" s="8"/>
      <c r="J165" s="25"/>
      <c r="K165" s="25"/>
      <c r="L165" s="8"/>
      <c r="M165" s="8"/>
      <c r="N165" s="12"/>
    </row>
    <row r="166" spans="1:14" ht="15">
      <c r="A166" s="5"/>
      <c r="B166" s="6"/>
      <c r="C166" s="6"/>
      <c r="D166" s="7"/>
      <c r="E166" s="7"/>
      <c r="F166" s="7"/>
      <c r="G166" s="7"/>
      <c r="H166" s="8"/>
      <c r="I166" s="8"/>
      <c r="J166" s="25"/>
      <c r="K166" s="25"/>
      <c r="L166" s="8"/>
      <c r="M166" s="8"/>
      <c r="N166" s="12"/>
    </row>
    <row r="167" spans="1:14" ht="15">
      <c r="A167" s="5"/>
      <c r="B167" s="6"/>
      <c r="C167" s="6"/>
      <c r="D167" s="7"/>
      <c r="E167" s="7"/>
      <c r="F167" s="7"/>
      <c r="G167" s="7"/>
      <c r="H167" s="8"/>
      <c r="I167" s="8"/>
      <c r="J167" s="25"/>
      <c r="K167" s="25"/>
      <c r="L167" s="8"/>
      <c r="M167" s="8"/>
      <c r="N167" s="12"/>
    </row>
    <row r="168" spans="1:14" ht="15">
      <c r="A168" s="5"/>
      <c r="B168" s="6"/>
      <c r="C168" s="6"/>
      <c r="D168" s="7"/>
      <c r="E168" s="7"/>
      <c r="F168" s="7"/>
      <c r="G168" s="7"/>
      <c r="H168" s="8"/>
      <c r="I168" s="8"/>
      <c r="J168" s="25"/>
      <c r="K168" s="25"/>
      <c r="L168" s="8"/>
      <c r="M168" s="8"/>
      <c r="N168" s="12"/>
    </row>
    <row r="169" spans="1:14" ht="15">
      <c r="A169" s="5"/>
      <c r="B169" s="6"/>
      <c r="C169" s="6"/>
      <c r="D169" s="7"/>
      <c r="E169" s="7"/>
      <c r="F169" s="7"/>
      <c r="G169" s="7"/>
      <c r="H169" s="8"/>
      <c r="I169" s="8"/>
      <c r="J169" s="25"/>
      <c r="K169" s="25"/>
      <c r="L169" s="8"/>
      <c r="M169" s="8"/>
      <c r="N169" s="12"/>
    </row>
    <row r="170" spans="1:14" ht="15">
      <c r="A170" s="5"/>
      <c r="B170" s="6"/>
      <c r="C170" s="6"/>
      <c r="D170" s="7"/>
      <c r="E170" s="7"/>
      <c r="F170" s="7"/>
      <c r="G170" s="7"/>
      <c r="H170" s="8"/>
      <c r="I170" s="8"/>
      <c r="J170" s="25"/>
      <c r="K170" s="25"/>
      <c r="L170" s="8"/>
      <c r="M170" s="8"/>
      <c r="N170" s="12"/>
    </row>
    <row r="171" spans="1:14" ht="15">
      <c r="A171" s="5"/>
      <c r="B171" s="6"/>
      <c r="C171" s="6"/>
      <c r="D171" s="7"/>
      <c r="E171" s="7"/>
      <c r="F171" s="7"/>
      <c r="G171" s="7"/>
      <c r="H171" s="8"/>
      <c r="I171" s="8"/>
      <c r="J171" s="25"/>
      <c r="K171" s="25"/>
      <c r="L171" s="8"/>
      <c r="M171" s="8"/>
      <c r="N171" s="12"/>
    </row>
    <row r="172" spans="1:14" ht="15">
      <c r="A172" s="5"/>
      <c r="B172" s="6"/>
      <c r="C172" s="6"/>
      <c r="D172" s="7"/>
      <c r="E172" s="7"/>
      <c r="F172" s="7"/>
      <c r="G172" s="7"/>
      <c r="H172" s="8"/>
      <c r="I172" s="8"/>
      <c r="J172" s="25"/>
      <c r="K172" s="25"/>
      <c r="L172" s="8"/>
      <c r="M172" s="8"/>
      <c r="N172" s="12"/>
    </row>
    <row r="173" spans="1:14" ht="15">
      <c r="A173" s="5"/>
      <c r="B173" s="6"/>
      <c r="C173" s="6"/>
      <c r="D173" s="7"/>
      <c r="E173" s="7"/>
      <c r="F173" s="7"/>
      <c r="G173" s="7"/>
      <c r="H173" s="8"/>
      <c r="I173" s="8"/>
      <c r="J173" s="25"/>
      <c r="K173" s="25"/>
      <c r="L173" s="8"/>
      <c r="M173" s="8"/>
      <c r="N173" s="12"/>
    </row>
    <row r="174" spans="1:14" ht="15">
      <c r="A174" s="5"/>
      <c r="B174" s="6"/>
      <c r="C174" s="6"/>
      <c r="D174" s="7"/>
      <c r="E174" s="7"/>
      <c r="F174" s="7"/>
      <c r="G174" s="7"/>
      <c r="H174" s="8"/>
      <c r="I174" s="8"/>
      <c r="J174" s="25"/>
      <c r="K174" s="25"/>
      <c r="L174" s="8"/>
      <c r="M174" s="8"/>
      <c r="N174" s="12"/>
    </row>
    <row r="175" spans="1:14" ht="15">
      <c r="A175" s="5"/>
      <c r="B175" s="6"/>
      <c r="C175" s="6"/>
      <c r="D175" s="7"/>
      <c r="E175" s="7"/>
      <c r="F175" s="7"/>
      <c r="G175" s="7"/>
      <c r="H175" s="8"/>
      <c r="I175" s="8"/>
      <c r="J175" s="25"/>
      <c r="K175" s="25"/>
      <c r="L175" s="8"/>
      <c r="M175" s="8"/>
      <c r="N175" s="12"/>
    </row>
    <row r="176" spans="1:14" ht="15">
      <c r="A176" s="5"/>
      <c r="B176" s="6"/>
      <c r="C176" s="6"/>
      <c r="D176" s="7"/>
      <c r="E176" s="7"/>
      <c r="F176" s="7"/>
      <c r="G176" s="7"/>
      <c r="H176" s="8"/>
      <c r="I176" s="8"/>
      <c r="J176" s="25"/>
      <c r="K176" s="25"/>
      <c r="L176" s="8"/>
      <c r="M176" s="8"/>
      <c r="N176" s="12"/>
    </row>
    <row r="177" spans="1:14" ht="15">
      <c r="A177" s="5"/>
      <c r="B177" s="6"/>
      <c r="C177" s="6"/>
      <c r="D177" s="7"/>
      <c r="E177" s="7"/>
      <c r="F177" s="7"/>
      <c r="G177" s="7"/>
      <c r="H177" s="8"/>
      <c r="I177" s="8"/>
      <c r="J177" s="25"/>
      <c r="K177" s="25"/>
      <c r="L177" s="8"/>
      <c r="M177" s="8"/>
      <c r="N177" s="12"/>
    </row>
    <row r="178" spans="1:14" ht="15">
      <c r="A178" s="5"/>
      <c r="B178" s="6"/>
      <c r="C178" s="6"/>
      <c r="D178" s="7"/>
      <c r="E178" s="7"/>
      <c r="F178" s="7"/>
      <c r="G178" s="7"/>
      <c r="H178" s="8"/>
      <c r="I178" s="8"/>
      <c r="J178" s="25"/>
      <c r="K178" s="25"/>
      <c r="L178" s="8"/>
      <c r="M178" s="8"/>
      <c r="N178" s="12"/>
    </row>
    <row r="179" spans="1:14" ht="15">
      <c r="A179" s="5"/>
      <c r="B179" s="6"/>
      <c r="C179" s="6"/>
      <c r="D179" s="7"/>
      <c r="E179" s="7"/>
      <c r="F179" s="7"/>
      <c r="G179" s="7"/>
      <c r="H179" s="8"/>
      <c r="I179" s="8"/>
      <c r="J179" s="25"/>
      <c r="K179" s="25"/>
      <c r="L179" s="8"/>
      <c r="M179" s="8"/>
      <c r="N179" s="12"/>
    </row>
    <row r="180" spans="1:14" ht="15">
      <c r="A180" s="5"/>
      <c r="B180" s="6"/>
      <c r="C180" s="6"/>
      <c r="D180" s="7"/>
      <c r="E180" s="7"/>
      <c r="F180" s="7"/>
      <c r="G180" s="7"/>
      <c r="H180" s="8"/>
      <c r="I180" s="8"/>
      <c r="J180" s="25"/>
      <c r="K180" s="25"/>
      <c r="L180" s="8"/>
      <c r="M180" s="8"/>
      <c r="N180" s="12"/>
    </row>
    <row r="181" spans="1:14" ht="15">
      <c r="A181" s="5"/>
      <c r="B181" s="9"/>
      <c r="C181" s="10"/>
      <c r="D181" s="7"/>
      <c r="E181" s="7"/>
      <c r="F181" s="7"/>
      <c r="G181" s="7"/>
      <c r="H181" s="8"/>
      <c r="I181" s="8"/>
      <c r="J181" s="25"/>
      <c r="K181" s="25"/>
      <c r="L181" s="8"/>
      <c r="M181" s="8"/>
      <c r="N181" s="12"/>
    </row>
    <row r="182" spans="1:14" ht="15">
      <c r="A182" s="5"/>
      <c r="B182" s="9"/>
      <c r="C182" s="10"/>
      <c r="D182" s="7"/>
      <c r="E182" s="7"/>
      <c r="F182" s="7"/>
      <c r="G182" s="7"/>
      <c r="H182" s="8"/>
      <c r="I182" s="8"/>
      <c r="J182" s="25"/>
      <c r="K182" s="25"/>
      <c r="L182" s="8"/>
      <c r="M182" s="8"/>
      <c r="N182" s="12"/>
    </row>
    <row r="183" spans="1:14" ht="15">
      <c r="A183" s="8"/>
      <c r="B183" s="11"/>
      <c r="C183" s="8"/>
      <c r="D183" s="8"/>
      <c r="E183" s="8"/>
      <c r="F183" s="8"/>
      <c r="G183" s="8"/>
      <c r="H183" s="8"/>
      <c r="I183" s="8"/>
      <c r="J183" s="25"/>
      <c r="K183" s="25"/>
      <c r="L183" s="8"/>
      <c r="M183" s="8"/>
      <c r="N183" s="8"/>
    </row>
    <row r="184" spans="1:14" ht="15">
      <c r="A184" s="8"/>
      <c r="B184" s="11"/>
      <c r="C184" s="8"/>
      <c r="D184" s="8"/>
      <c r="E184" s="8"/>
      <c r="F184" s="8"/>
      <c r="G184" s="8"/>
      <c r="H184" s="8"/>
      <c r="I184" s="8"/>
      <c r="J184" s="25"/>
      <c r="K184" s="25"/>
      <c r="L184" s="8"/>
      <c r="M184" s="8"/>
      <c r="N184" s="8"/>
    </row>
    <row r="185" spans="1:14" ht="15">
      <c r="A185" s="8"/>
      <c r="B185" s="11"/>
      <c r="C185" s="8"/>
      <c r="D185" s="8"/>
      <c r="E185" s="8"/>
      <c r="F185" s="8"/>
      <c r="G185" s="8"/>
      <c r="H185" s="8"/>
      <c r="I185" s="8"/>
      <c r="J185" s="25"/>
      <c r="K185" s="25"/>
      <c r="L185" s="8"/>
      <c r="M185" s="8"/>
      <c r="N185" s="8"/>
    </row>
    <row r="186" spans="1:14" ht="15">
      <c r="A186" s="8"/>
      <c r="B186" s="11"/>
      <c r="C186" s="8"/>
      <c r="D186" s="8"/>
      <c r="E186" s="8"/>
      <c r="F186" s="8"/>
      <c r="G186" s="8"/>
      <c r="H186" s="8"/>
      <c r="I186" s="8"/>
      <c r="J186" s="25"/>
      <c r="K186" s="25"/>
      <c r="L186" s="8"/>
      <c r="M186" s="8"/>
      <c r="N186" s="8"/>
    </row>
    <row r="187" spans="1:14" ht="15">
      <c r="A187" s="8"/>
      <c r="B187" s="8"/>
      <c r="C187" s="8"/>
      <c r="D187" s="8"/>
      <c r="E187" s="8"/>
      <c r="F187" s="8"/>
      <c r="G187" s="8"/>
      <c r="H187" s="8"/>
      <c r="I187" s="8"/>
      <c r="J187" s="25"/>
      <c r="K187" s="25"/>
      <c r="L187" s="8"/>
      <c r="M187" s="8"/>
      <c r="N187" s="8"/>
    </row>
    <row r="188" spans="1:14" ht="15">
      <c r="A188" s="8"/>
      <c r="B188" s="8"/>
      <c r="C188" s="8"/>
      <c r="D188" s="8"/>
      <c r="E188" s="8"/>
      <c r="F188" s="8"/>
      <c r="G188" s="8"/>
      <c r="H188" s="8"/>
      <c r="I188" s="8"/>
      <c r="J188" s="25"/>
      <c r="K188" s="25"/>
      <c r="L188" s="8"/>
      <c r="M188" s="8"/>
      <c r="N188" s="8"/>
    </row>
    <row r="189" spans="1:14" ht="15">
      <c r="A189" s="8"/>
      <c r="B189" s="8"/>
      <c r="C189" s="8"/>
      <c r="D189" s="8"/>
      <c r="E189" s="8"/>
      <c r="F189" s="8"/>
      <c r="G189" s="8"/>
      <c r="H189" s="8"/>
      <c r="I189" s="8"/>
      <c r="J189" s="25"/>
      <c r="K189" s="25"/>
      <c r="L189" s="8"/>
      <c r="M189" s="8"/>
      <c r="N189" s="8"/>
    </row>
    <row r="190" spans="1:14" ht="15">
      <c r="A190" s="8"/>
      <c r="B190" s="8"/>
      <c r="C190" s="8"/>
      <c r="D190" s="8"/>
      <c r="E190" s="8"/>
      <c r="F190" s="8"/>
      <c r="G190" s="8"/>
      <c r="H190" s="8"/>
      <c r="I190" s="8"/>
      <c r="J190" s="25"/>
      <c r="K190" s="25"/>
      <c r="L190" s="8"/>
      <c r="M190" s="8"/>
      <c r="N190" s="8"/>
    </row>
    <row r="191" spans="1:14" ht="15">
      <c r="A191" s="8"/>
      <c r="B191" s="8"/>
      <c r="C191" s="8"/>
      <c r="D191" s="8"/>
      <c r="E191" s="8"/>
      <c r="F191" s="8"/>
      <c r="G191" s="8"/>
      <c r="H191" s="8"/>
      <c r="I191" s="8"/>
      <c r="J191" s="25"/>
      <c r="K191" s="25"/>
      <c r="L191" s="8"/>
      <c r="M191" s="8"/>
      <c r="N191" s="8"/>
    </row>
    <row r="192" spans="1:14" ht="15">
      <c r="A192" s="8"/>
      <c r="B192" s="8"/>
      <c r="C192" s="8"/>
      <c r="D192" s="8"/>
      <c r="E192" s="8"/>
      <c r="F192" s="8"/>
      <c r="G192" s="8"/>
      <c r="H192" s="8"/>
      <c r="I192" s="8"/>
      <c r="J192" s="25"/>
      <c r="K192" s="25"/>
      <c r="L192" s="8"/>
      <c r="M192" s="8"/>
      <c r="N192" s="8"/>
    </row>
    <row r="193" spans="1:14" ht="15">
      <c r="A193" s="8"/>
      <c r="B193" s="8"/>
      <c r="C193" s="8"/>
      <c r="D193" s="8"/>
      <c r="E193" s="8"/>
      <c r="F193" s="8"/>
      <c r="G193" s="8"/>
      <c r="H193" s="8"/>
      <c r="I193" s="8"/>
      <c r="J193" s="25"/>
      <c r="K193" s="25"/>
      <c r="L193" s="8"/>
      <c r="M193" s="8"/>
      <c r="N193" s="8"/>
    </row>
    <row r="194" spans="1:14" ht="15">
      <c r="A194" s="8"/>
      <c r="B194" s="8"/>
      <c r="C194" s="8"/>
      <c r="D194" s="8"/>
      <c r="E194" s="8"/>
      <c r="F194" s="8"/>
      <c r="G194" s="8"/>
      <c r="H194" s="8"/>
      <c r="I194" s="8"/>
      <c r="J194" s="25"/>
      <c r="K194" s="25"/>
      <c r="L194" s="8"/>
      <c r="M194" s="8"/>
      <c r="N194" s="8"/>
    </row>
    <row r="195" spans="1:14" ht="15">
      <c r="A195" s="8"/>
      <c r="B195" s="8"/>
      <c r="C195" s="8"/>
      <c r="D195" s="8"/>
      <c r="E195" s="8"/>
      <c r="F195" s="8"/>
      <c r="G195" s="8"/>
      <c r="H195" s="8"/>
      <c r="I195" s="8"/>
      <c r="J195" s="25"/>
      <c r="K195" s="25"/>
      <c r="L195" s="8"/>
      <c r="M195" s="8"/>
      <c r="N195" s="8"/>
    </row>
    <row r="196" spans="1:14" ht="15">
      <c r="A196" s="8"/>
      <c r="B196" s="8"/>
      <c r="C196" s="8"/>
      <c r="D196" s="8"/>
      <c r="E196" s="8"/>
      <c r="F196" s="8"/>
      <c r="G196" s="8"/>
      <c r="H196" s="8"/>
      <c r="I196" s="8"/>
      <c r="J196" s="25"/>
      <c r="K196" s="25"/>
      <c r="L196" s="8"/>
      <c r="M196" s="8"/>
      <c r="N196" s="8"/>
    </row>
    <row r="197" spans="1:14" ht="15">
      <c r="A197" s="8"/>
      <c r="B197" s="8"/>
      <c r="C197" s="8"/>
      <c r="D197" s="8"/>
      <c r="E197" s="8"/>
      <c r="F197" s="8"/>
      <c r="G197" s="8"/>
      <c r="H197" s="8"/>
      <c r="I197" s="8"/>
      <c r="J197" s="25"/>
      <c r="K197" s="25"/>
      <c r="L197" s="8"/>
      <c r="M197" s="8"/>
      <c r="N197" s="8"/>
    </row>
    <row r="198" spans="1:14" ht="15">
      <c r="A198" s="8"/>
      <c r="B198" s="8"/>
      <c r="C198" s="8"/>
      <c r="D198" s="8"/>
      <c r="E198" s="8"/>
      <c r="F198" s="8"/>
      <c r="G198" s="8"/>
      <c r="H198" s="8"/>
      <c r="I198" s="8"/>
      <c r="J198" s="25"/>
      <c r="K198" s="25"/>
      <c r="L198" s="8"/>
      <c r="M198" s="8"/>
      <c r="N198" s="8"/>
    </row>
    <row r="199" spans="1:13" ht="15">
      <c r="A199" s="8"/>
      <c r="B199" s="8"/>
      <c r="C199" s="8"/>
      <c r="D199" s="8"/>
      <c r="E199" s="8"/>
      <c r="F199" s="8"/>
      <c r="G199" s="8"/>
      <c r="H199" s="8"/>
      <c r="I199" s="8"/>
      <c r="J199" s="25"/>
      <c r="K199" s="25"/>
      <c r="L199" s="8"/>
      <c r="M199" s="8"/>
    </row>
    <row r="200" spans="1:13" ht="15">
      <c r="A200" s="8"/>
      <c r="B200" s="8"/>
      <c r="C200" s="8"/>
      <c r="D200" s="8"/>
      <c r="E200" s="8"/>
      <c r="F200" s="8"/>
      <c r="G200" s="8"/>
      <c r="H200" s="8"/>
      <c r="I200" s="8"/>
      <c r="J200" s="25"/>
      <c r="K200" s="25"/>
      <c r="L200" s="8"/>
      <c r="M200" s="8"/>
    </row>
    <row r="201" spans="1:13" ht="15">
      <c r="A201" s="8"/>
      <c r="B201" s="8"/>
      <c r="C201" s="8"/>
      <c r="D201" s="8"/>
      <c r="E201" s="8"/>
      <c r="F201" s="8"/>
      <c r="G201" s="8"/>
      <c r="H201" s="8"/>
      <c r="I201" s="8"/>
      <c r="J201" s="25"/>
      <c r="K201" s="25"/>
      <c r="L201" s="8"/>
      <c r="M201" s="8"/>
    </row>
    <row r="202" spans="1:13" ht="15">
      <c r="A202" s="8"/>
      <c r="B202" s="8"/>
      <c r="C202" s="8"/>
      <c r="D202" s="8"/>
      <c r="E202" s="8"/>
      <c r="F202" s="8"/>
      <c r="G202" s="8"/>
      <c r="H202" s="8"/>
      <c r="I202" s="8"/>
      <c r="J202" s="25"/>
      <c r="K202" s="25"/>
      <c r="L202" s="8"/>
      <c r="M202" s="8"/>
    </row>
    <row r="203" spans="1:13" ht="15">
      <c r="A203" s="8"/>
      <c r="B203" s="8"/>
      <c r="C203" s="8"/>
      <c r="D203" s="8"/>
      <c r="E203" s="8"/>
      <c r="F203" s="8"/>
      <c r="G203" s="8"/>
      <c r="H203" s="8"/>
      <c r="I203" s="8"/>
      <c r="J203" s="25"/>
      <c r="K203" s="25"/>
      <c r="L203" s="8"/>
      <c r="M203" s="8"/>
    </row>
    <row r="204" spans="1:13" ht="15">
      <c r="A204" s="8"/>
      <c r="B204" s="8"/>
      <c r="C204" s="8"/>
      <c r="D204" s="8"/>
      <c r="E204" s="8"/>
      <c r="F204" s="8"/>
      <c r="G204" s="8"/>
      <c r="H204" s="8"/>
      <c r="I204" s="8"/>
      <c r="J204" s="25"/>
      <c r="K204" s="25"/>
      <c r="L204" s="8"/>
      <c r="M204" s="8"/>
    </row>
    <row r="205" spans="1:13" ht="15">
      <c r="A205" s="8"/>
      <c r="B205" s="8"/>
      <c r="C205" s="8"/>
      <c r="D205" s="8"/>
      <c r="E205" s="8"/>
      <c r="F205" s="8"/>
      <c r="G205" s="8"/>
      <c r="H205" s="8"/>
      <c r="I205" s="8"/>
      <c r="J205" s="25"/>
      <c r="K205" s="25"/>
      <c r="L205" s="8"/>
      <c r="M205" s="8"/>
    </row>
    <row r="206" spans="1:13" ht="15">
      <c r="A206" s="8"/>
      <c r="B206" s="8"/>
      <c r="C206" s="8"/>
      <c r="D206" s="8"/>
      <c r="E206" s="8"/>
      <c r="F206" s="8"/>
      <c r="G206" s="8"/>
      <c r="H206" s="8"/>
      <c r="I206" s="8"/>
      <c r="J206" s="25"/>
      <c r="K206" s="25"/>
      <c r="L206" s="8"/>
      <c r="M206" s="8"/>
    </row>
    <row r="207" spans="1:13" ht="15">
      <c r="A207" s="8"/>
      <c r="B207" s="8"/>
      <c r="C207" s="8"/>
      <c r="D207" s="8"/>
      <c r="E207" s="8"/>
      <c r="F207" s="8"/>
      <c r="G207" s="8"/>
      <c r="H207" s="8"/>
      <c r="I207" s="8"/>
      <c r="J207" s="25"/>
      <c r="K207" s="25"/>
      <c r="L207" s="8"/>
      <c r="M207" s="8"/>
    </row>
    <row r="208" spans="1:13" ht="15">
      <c r="A208" s="8"/>
      <c r="B208" s="8"/>
      <c r="C208" s="8"/>
      <c r="D208" s="8"/>
      <c r="E208" s="8"/>
      <c r="F208" s="8"/>
      <c r="G208" s="8"/>
      <c r="H208" s="8"/>
      <c r="I208" s="8"/>
      <c r="J208" s="25"/>
      <c r="K208" s="25"/>
      <c r="L208" s="8"/>
      <c r="M208" s="8"/>
    </row>
    <row r="209" spans="1:13" ht="15">
      <c r="A209" s="8"/>
      <c r="B209" s="8"/>
      <c r="C209" s="8"/>
      <c r="D209" s="8"/>
      <c r="E209" s="8"/>
      <c r="F209" s="8"/>
      <c r="G209" s="8"/>
      <c r="H209" s="8"/>
      <c r="I209" s="8"/>
      <c r="J209" s="25"/>
      <c r="K209" s="25"/>
      <c r="L209" s="8"/>
      <c r="M209" s="8"/>
    </row>
    <row r="210" spans="1:13" ht="15">
      <c r="A210" s="8"/>
      <c r="B210" s="8"/>
      <c r="C210" s="8"/>
      <c r="D210" s="8"/>
      <c r="E210" s="8"/>
      <c r="F210" s="8"/>
      <c r="G210" s="8"/>
      <c r="H210" s="8"/>
      <c r="I210" s="8"/>
      <c r="J210" s="25"/>
      <c r="K210" s="25"/>
      <c r="L210" s="8"/>
      <c r="M210" s="8"/>
    </row>
    <row r="211" spans="1:13" ht="15">
      <c r="A211" s="8"/>
      <c r="B211" s="8"/>
      <c r="C211" s="8"/>
      <c r="D211" s="8"/>
      <c r="E211" s="8"/>
      <c r="F211" s="8"/>
      <c r="G211" s="8"/>
      <c r="H211" s="8"/>
      <c r="I211" s="8"/>
      <c r="J211" s="25"/>
      <c r="K211" s="25"/>
      <c r="L211" s="8"/>
      <c r="M211" s="8"/>
    </row>
    <row r="212" spans="1:13" ht="15">
      <c r="A212" s="8"/>
      <c r="B212" s="8"/>
      <c r="C212" s="8"/>
      <c r="D212" s="8"/>
      <c r="E212" s="8"/>
      <c r="F212" s="8"/>
      <c r="G212" s="8"/>
      <c r="H212" s="8"/>
      <c r="I212" s="8"/>
      <c r="J212" s="25"/>
      <c r="K212" s="25"/>
      <c r="L212" s="8"/>
      <c r="M212" s="8"/>
    </row>
    <row r="213" spans="1:13" ht="15">
      <c r="A213" s="8"/>
      <c r="B213" s="8"/>
      <c r="C213" s="8"/>
      <c r="D213" s="8"/>
      <c r="E213" s="8"/>
      <c r="F213" s="8"/>
      <c r="G213" s="8"/>
      <c r="H213" s="8"/>
      <c r="I213" s="8"/>
      <c r="J213" s="25"/>
      <c r="K213" s="25"/>
      <c r="L213" s="8"/>
      <c r="M213" s="8"/>
    </row>
    <row r="214" spans="1:13" ht="15">
      <c r="A214" s="8"/>
      <c r="B214" s="8"/>
      <c r="C214" s="8"/>
      <c r="D214" s="8"/>
      <c r="E214" s="8"/>
      <c r="F214" s="8"/>
      <c r="G214" s="8"/>
      <c r="H214" s="8"/>
      <c r="I214" s="8"/>
      <c r="J214" s="25"/>
      <c r="K214" s="25"/>
      <c r="L214" s="8"/>
      <c r="M214" s="8"/>
    </row>
    <row r="215" spans="1:13" ht="15">
      <c r="A215" s="8"/>
      <c r="B215" s="8"/>
      <c r="C215" s="8"/>
      <c r="D215" s="8"/>
      <c r="E215" s="8"/>
      <c r="F215" s="8"/>
      <c r="G215" s="8"/>
      <c r="H215" s="8"/>
      <c r="I215" s="8"/>
      <c r="J215" s="25"/>
      <c r="K215" s="25"/>
      <c r="L215" s="8"/>
      <c r="M215" s="8"/>
    </row>
    <row r="216" spans="1:13" ht="15">
      <c r="A216" s="8"/>
      <c r="B216" s="8"/>
      <c r="C216" s="8"/>
      <c r="D216" s="8"/>
      <c r="E216" s="8"/>
      <c r="F216" s="8"/>
      <c r="G216" s="8"/>
      <c r="H216" s="8"/>
      <c r="I216" s="8"/>
      <c r="J216" s="25"/>
      <c r="K216" s="25"/>
      <c r="L216" s="8"/>
      <c r="M216" s="8"/>
    </row>
    <row r="217" spans="1:13" ht="15">
      <c r="A217" s="8"/>
      <c r="B217" s="8"/>
      <c r="C217" s="8"/>
      <c r="D217" s="8"/>
      <c r="E217" s="8"/>
      <c r="F217" s="8"/>
      <c r="G217" s="8"/>
      <c r="H217" s="8"/>
      <c r="I217" s="8"/>
      <c r="J217" s="25"/>
      <c r="K217" s="25"/>
      <c r="L217" s="8"/>
      <c r="M217" s="8"/>
    </row>
    <row r="218" spans="1:13" ht="15">
      <c r="A218" s="8"/>
      <c r="B218" s="8"/>
      <c r="C218" s="8"/>
      <c r="D218" s="8"/>
      <c r="E218" s="8"/>
      <c r="F218" s="8"/>
      <c r="G218" s="8"/>
      <c r="H218" s="8"/>
      <c r="I218" s="8"/>
      <c r="J218" s="25"/>
      <c r="K218" s="25"/>
      <c r="L218" s="8"/>
      <c r="M218" s="8"/>
    </row>
    <row r="219" spans="1:13" ht="15">
      <c r="A219" s="8"/>
      <c r="B219" s="8"/>
      <c r="C219" s="8"/>
      <c r="D219" s="8"/>
      <c r="E219" s="8"/>
      <c r="F219" s="8"/>
      <c r="G219" s="8"/>
      <c r="H219" s="8"/>
      <c r="I219" s="8"/>
      <c r="J219" s="25"/>
      <c r="K219" s="25"/>
      <c r="L219" s="8"/>
      <c r="M219" s="8"/>
    </row>
    <row r="220" spans="1:13" ht="15">
      <c r="A220" s="8"/>
      <c r="B220" s="8"/>
      <c r="C220" s="8"/>
      <c r="D220" s="8"/>
      <c r="E220" s="8"/>
      <c r="F220" s="8"/>
      <c r="G220" s="8"/>
      <c r="H220" s="8"/>
      <c r="I220" s="8"/>
      <c r="J220" s="25"/>
      <c r="K220" s="25"/>
      <c r="L220" s="8"/>
      <c r="M220" s="8"/>
    </row>
    <row r="221" spans="1:13" ht="15">
      <c r="A221" s="8"/>
      <c r="B221" s="8"/>
      <c r="C221" s="8"/>
      <c r="D221" s="8"/>
      <c r="E221" s="8"/>
      <c r="F221" s="8"/>
      <c r="G221" s="8"/>
      <c r="H221" s="8"/>
      <c r="I221" s="8"/>
      <c r="J221" s="25"/>
      <c r="K221" s="25"/>
      <c r="L221" s="8"/>
      <c r="M221" s="8"/>
    </row>
    <row r="222" spans="1:13" ht="15">
      <c r="A222" s="8"/>
      <c r="B222" s="8"/>
      <c r="C222" s="8"/>
      <c r="D222" s="8"/>
      <c r="E222" s="8"/>
      <c r="F222" s="8"/>
      <c r="G222" s="8"/>
      <c r="H222" s="8"/>
      <c r="I222" s="8"/>
      <c r="J222" s="25"/>
      <c r="K222" s="25"/>
      <c r="L222" s="8"/>
      <c r="M222" s="8"/>
    </row>
    <row r="223" spans="1:13" ht="15">
      <c r="A223" s="8"/>
      <c r="B223" s="8"/>
      <c r="C223" s="8"/>
      <c r="D223" s="8"/>
      <c r="E223" s="8"/>
      <c r="F223" s="8"/>
      <c r="G223" s="8"/>
      <c r="H223" s="8"/>
      <c r="I223" s="8"/>
      <c r="J223" s="25"/>
      <c r="K223" s="25"/>
      <c r="L223" s="8"/>
      <c r="M223" s="8"/>
    </row>
    <row r="224" spans="1:13" ht="15">
      <c r="A224" s="8"/>
      <c r="B224" s="8"/>
      <c r="C224" s="8"/>
      <c r="D224" s="8"/>
      <c r="E224" s="8"/>
      <c r="F224" s="8"/>
      <c r="G224" s="8"/>
      <c r="H224" s="8"/>
      <c r="I224" s="8"/>
      <c r="J224" s="25"/>
      <c r="K224" s="25"/>
      <c r="L224" s="8"/>
      <c r="M224" s="8"/>
    </row>
    <row r="225" spans="1:13" ht="15">
      <c r="A225" s="8"/>
      <c r="B225" s="8"/>
      <c r="C225" s="8"/>
      <c r="D225" s="8"/>
      <c r="E225" s="8"/>
      <c r="F225" s="8"/>
      <c r="G225" s="8"/>
      <c r="H225" s="8"/>
      <c r="I225" s="8"/>
      <c r="J225" s="25"/>
      <c r="K225" s="25"/>
      <c r="L225" s="8"/>
      <c r="M225" s="8"/>
    </row>
    <row r="226" spans="1:13" ht="15">
      <c r="A226" s="8"/>
      <c r="B226" s="8"/>
      <c r="C226" s="8"/>
      <c r="D226" s="8"/>
      <c r="E226" s="8"/>
      <c r="F226" s="8"/>
      <c r="G226" s="8"/>
      <c r="H226" s="8"/>
      <c r="I226" s="8"/>
      <c r="J226" s="25"/>
      <c r="K226" s="25"/>
      <c r="L226" s="8"/>
      <c r="M226" s="8"/>
    </row>
    <row r="227" spans="1:13" ht="15">
      <c r="A227" s="8"/>
      <c r="B227" s="8"/>
      <c r="C227" s="8"/>
      <c r="D227" s="8"/>
      <c r="E227" s="8"/>
      <c r="F227" s="8"/>
      <c r="G227" s="8"/>
      <c r="H227" s="8"/>
      <c r="I227" s="8"/>
      <c r="J227" s="25"/>
      <c r="K227" s="25"/>
      <c r="L227" s="8"/>
      <c r="M227" s="8"/>
    </row>
    <row r="228" spans="1:13" ht="15">
      <c r="A228" s="8"/>
      <c r="B228" s="8"/>
      <c r="C228" s="8"/>
      <c r="D228" s="8"/>
      <c r="E228" s="8"/>
      <c r="F228" s="8"/>
      <c r="G228" s="8"/>
      <c r="H228" s="8"/>
      <c r="I228" s="8"/>
      <c r="J228" s="25"/>
      <c r="K228" s="25"/>
      <c r="L228" s="8"/>
      <c r="M228" s="8"/>
    </row>
    <row r="229" spans="1:13" ht="15">
      <c r="A229" s="8"/>
      <c r="B229" s="8"/>
      <c r="C229" s="8"/>
      <c r="D229" s="8"/>
      <c r="E229" s="8"/>
      <c r="F229" s="8"/>
      <c r="G229" s="8"/>
      <c r="H229" s="8"/>
      <c r="I229" s="8"/>
      <c r="J229" s="25"/>
      <c r="K229" s="25"/>
      <c r="L229" s="8"/>
      <c r="M229" s="8"/>
    </row>
    <row r="230" spans="1:13" ht="15">
      <c r="A230" s="8"/>
      <c r="B230" s="8"/>
      <c r="C230" s="8"/>
      <c r="D230" s="8"/>
      <c r="E230" s="8"/>
      <c r="F230" s="8"/>
      <c r="G230" s="8"/>
      <c r="H230" s="8"/>
      <c r="I230" s="8"/>
      <c r="J230" s="25"/>
      <c r="K230" s="25"/>
      <c r="L230" s="8"/>
      <c r="M230" s="8"/>
    </row>
    <row r="231" spans="1:13" ht="15">
      <c r="A231" s="8"/>
      <c r="B231" s="8"/>
      <c r="C231" s="8"/>
      <c r="D231" s="8"/>
      <c r="E231" s="8"/>
      <c r="F231" s="8"/>
      <c r="G231" s="8"/>
      <c r="H231" s="8"/>
      <c r="I231" s="8"/>
      <c r="J231" s="25"/>
      <c r="K231" s="25"/>
      <c r="L231" s="8"/>
      <c r="M231" s="8"/>
    </row>
    <row r="232" spans="1:13" ht="15">
      <c r="A232" s="8"/>
      <c r="B232" s="8"/>
      <c r="C232" s="8"/>
      <c r="D232" s="8"/>
      <c r="E232" s="8"/>
      <c r="F232" s="8"/>
      <c r="G232" s="8"/>
      <c r="H232" s="8"/>
      <c r="I232" s="8"/>
      <c r="J232" s="25"/>
      <c r="K232" s="25"/>
      <c r="L232" s="8"/>
      <c r="M232" s="8"/>
    </row>
    <row r="233" spans="1:13" ht="15">
      <c r="A233" s="8"/>
      <c r="B233" s="8"/>
      <c r="C233" s="8"/>
      <c r="D233" s="8"/>
      <c r="E233" s="8"/>
      <c r="F233" s="8"/>
      <c r="G233" s="8"/>
      <c r="H233" s="8"/>
      <c r="I233" s="8"/>
      <c r="J233" s="25"/>
      <c r="K233" s="25"/>
      <c r="L233" s="8"/>
      <c r="M233" s="8"/>
    </row>
    <row r="234" spans="1:13" ht="15">
      <c r="A234" s="8"/>
      <c r="B234" s="8"/>
      <c r="C234" s="8"/>
      <c r="D234" s="8"/>
      <c r="E234" s="8"/>
      <c r="F234" s="8"/>
      <c r="G234" s="8"/>
      <c r="H234" s="8"/>
      <c r="I234" s="8"/>
      <c r="J234" s="25"/>
      <c r="K234" s="25"/>
      <c r="L234" s="8"/>
      <c r="M234" s="8"/>
    </row>
    <row r="235" spans="1:13" ht="15">
      <c r="A235" s="8"/>
      <c r="B235" s="8"/>
      <c r="C235" s="8"/>
      <c r="D235" s="8"/>
      <c r="E235" s="8"/>
      <c r="F235" s="8"/>
      <c r="G235" s="8"/>
      <c r="H235" s="8"/>
      <c r="I235" s="8"/>
      <c r="J235" s="25"/>
      <c r="K235" s="25"/>
      <c r="L235" s="8"/>
      <c r="M235" s="8"/>
    </row>
    <row r="236" spans="1:13" ht="15">
      <c r="A236" s="8"/>
      <c r="B236" s="8"/>
      <c r="C236" s="8"/>
      <c r="D236" s="8"/>
      <c r="E236" s="8"/>
      <c r="F236" s="8"/>
      <c r="G236" s="8"/>
      <c r="H236" s="8"/>
      <c r="I236" s="8"/>
      <c r="J236" s="25"/>
      <c r="K236" s="25"/>
      <c r="L236" s="8"/>
      <c r="M236" s="8"/>
    </row>
    <row r="237" spans="1:13" ht="15">
      <c r="A237" s="8"/>
      <c r="B237" s="8"/>
      <c r="C237" s="8"/>
      <c r="D237" s="8"/>
      <c r="E237" s="8"/>
      <c r="F237" s="8"/>
      <c r="G237" s="8"/>
      <c r="H237" s="8"/>
      <c r="I237" s="8"/>
      <c r="J237" s="25"/>
      <c r="K237" s="25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25"/>
      <c r="K238" s="25"/>
      <c r="L238" s="8"/>
      <c r="M238" s="8"/>
    </row>
    <row r="239" spans="1:13" ht="15">
      <c r="A239" s="8"/>
      <c r="B239" s="8"/>
      <c r="C239" s="8"/>
      <c r="D239" s="8"/>
      <c r="E239" s="8"/>
      <c r="F239" s="8"/>
      <c r="G239" s="8"/>
      <c r="H239" s="8"/>
      <c r="I239" s="8"/>
      <c r="J239" s="25"/>
      <c r="K239" s="25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25"/>
      <c r="K240" s="25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25"/>
      <c r="K241" s="25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25"/>
      <c r="K242" s="25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25"/>
      <c r="K243" s="25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25"/>
      <c r="K244" s="25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25"/>
      <c r="K245" s="25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25"/>
      <c r="K246" s="25"/>
      <c r="L246" s="8"/>
      <c r="M246" s="8"/>
    </row>
  </sheetData>
  <sheetProtection/>
  <mergeCells count="78">
    <mergeCell ref="A114:A119"/>
    <mergeCell ref="B114:B119"/>
    <mergeCell ref="N114:N119"/>
    <mergeCell ref="D107:N107"/>
    <mergeCell ref="A108:A113"/>
    <mergeCell ref="B108:B113"/>
    <mergeCell ref="N108:N113"/>
    <mergeCell ref="A88:A93"/>
    <mergeCell ref="B120:B125"/>
    <mergeCell ref="B94:B99"/>
    <mergeCell ref="B74:B79"/>
    <mergeCell ref="A94:A99"/>
    <mergeCell ref="B100:B105"/>
    <mergeCell ref="A100:A105"/>
    <mergeCell ref="B88:B93"/>
    <mergeCell ref="A120:A125"/>
    <mergeCell ref="A74:A79"/>
    <mergeCell ref="A68:A73"/>
    <mergeCell ref="B56:B61"/>
    <mergeCell ref="A82:A87"/>
    <mergeCell ref="A48:A53"/>
    <mergeCell ref="A62:A67"/>
    <mergeCell ref="B54:N54"/>
    <mergeCell ref="B55:C55"/>
    <mergeCell ref="A56:A61"/>
    <mergeCell ref="N56:N61"/>
    <mergeCell ref="B16:B21"/>
    <mergeCell ref="B36:B41"/>
    <mergeCell ref="B9:B11"/>
    <mergeCell ref="F9:N9"/>
    <mergeCell ref="L1:N1"/>
    <mergeCell ref="L10:M10"/>
    <mergeCell ref="A36:A41"/>
    <mergeCell ref="B42:B47"/>
    <mergeCell ref="A42:A47"/>
    <mergeCell ref="A9:A11"/>
    <mergeCell ref="J2:N2"/>
    <mergeCell ref="B15:C15"/>
    <mergeCell ref="D15:N15"/>
    <mergeCell ref="H10:I10"/>
    <mergeCell ref="J10:K10"/>
    <mergeCell ref="D9:E10"/>
    <mergeCell ref="C9:C11"/>
    <mergeCell ref="A16:A21"/>
    <mergeCell ref="N16:N21"/>
    <mergeCell ref="B22:B27"/>
    <mergeCell ref="N22:N27"/>
    <mergeCell ref="A22:A27"/>
    <mergeCell ref="B5:N5"/>
    <mergeCell ref="B62:B67"/>
    <mergeCell ref="N48:N53"/>
    <mergeCell ref="B6:N6"/>
    <mergeCell ref="B48:B53"/>
    <mergeCell ref="F10:G10"/>
    <mergeCell ref="B14:N14"/>
    <mergeCell ref="B34:N34"/>
    <mergeCell ref="B28:B33"/>
    <mergeCell ref="B35:C35"/>
    <mergeCell ref="N120:N125"/>
    <mergeCell ref="D55:N55"/>
    <mergeCell ref="B80:N80"/>
    <mergeCell ref="B81:C81"/>
    <mergeCell ref="D81:N81"/>
    <mergeCell ref="N82:N93"/>
    <mergeCell ref="N94:N99"/>
    <mergeCell ref="N62:N67"/>
    <mergeCell ref="N100:N105"/>
    <mergeCell ref="B82:B87"/>
    <mergeCell ref="B106:N106"/>
    <mergeCell ref="B107:C107"/>
    <mergeCell ref="A28:A33"/>
    <mergeCell ref="N28:N33"/>
    <mergeCell ref="B68:B73"/>
    <mergeCell ref="N74:N79"/>
    <mergeCell ref="N68:N73"/>
    <mergeCell ref="D35:M35"/>
    <mergeCell ref="N36:N41"/>
    <mergeCell ref="N42:N47"/>
  </mergeCells>
  <printOptions/>
  <pageMargins left="0.7" right="0.7" top="0.75" bottom="0.75" header="0.3" footer="0.3"/>
  <pageSetup fitToHeight="0" fitToWidth="1"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2015-06-01T09:41:28Z</dcterms:modified>
  <cp:category/>
  <cp:version/>
  <cp:contentType/>
  <cp:contentStatus/>
</cp:coreProperties>
</file>