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externalReferences>
    <externalReference r:id="rId4"/>
    <externalReference r:id="rId5"/>
    <externalReference r:id="rId6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<sst xmlns="http://schemas.openxmlformats.org/spreadsheetml/2006/main" count="67" uniqueCount="54">
  <si>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</si>
  <si>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</si>
  <si>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</si>
  <si>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</si>
  <si>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</si>
  <si>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</si>
  <si>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пл. Соляная, 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</si>
  <si>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</si>
  <si>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</si>
  <si>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</si>
  <si>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</si>
  <si>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</si>
  <si>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</si>
  <si>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</si>
  <si>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</si>
  <si>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</si>
  <si>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</si>
  <si>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</si>
  <si>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</si>
  <si>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</si>
  <si>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</si>
  <si>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</si>
  <si>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</si>
  <si>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</si>
  <si>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</si>
  <si>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</si>
  <si>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</si>
  <si>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</si>
  <si>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</si>
  <si>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</si>
  <si>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</si>
  <si>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</si>
  <si>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</si>
  <si>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</si>
  <si>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</si>
  <si>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</si>
  <si>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</si>
  <si>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</si>
  <si>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</si>
  <si>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</si>
  <si>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</si>
  <si>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</si>
  <si>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</si>
  <si>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</si>
  <si>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</si>
  <si>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</si>
  <si>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</si>
  <si>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</si>
  <si>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</si>
  <si>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</si>
  <si>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</si>
  <si>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</si>
  <si>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 xml:space="preserve">Содержание систем водоснабжения, отопления и водоотведения </t>
  </si>
  <si>
    <t>Приложение 4 к постановлению администрации Города Томска от 11.09.2015 № 870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</si>
</sst>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_&#1055;&#1088;&#1086;&#1090;&#1086;&#1082;&#1086;&#1083;&#1100;&#1085;&#1072;&#1103;%20&#1095;&#1072;&#1089;&#1090;&#1100;\&#1054;&#1073;%20&#1091;&#1089;&#1090;&#1072;&#1085;.&#1088;&#1072;&#1079;&#1084;&#1077;&#1088;&#1072;%20&#1087;&#1083;&#1072;&#1090;&#1099;%20&#1079;&#1072;%20&#1089;&#1086;&#1076;&#1077;&#1088;&#1078;.&#1054;&#1082;&#1090;.&#1088;&#1072;&#1081;&#1086;&#1085;%209%20&#1076;&#1086;&#1084;&#1086;&#1074;\&#1057;&#1086;&#1083;&#1103;&#1085;&#1072;&#1103;,%201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1;&#1077;&#1076;&#1077;&#1085;&#1082;&#1086;&#1074;&#1072;\2015\&#1044;&#1086;&#1084;&#1072;\&#1052;&#1091;&#1085;&#1080;&#1094;&#1080;&#1087;&#1072;&#1083;&#1100;&#1085;&#1099;&#1077;%20&#1076;&#1086;&#1084;&#1072;\&#1054;&#1082;&#1090;&#1103;&#1073;&#1088;&#1100;&#1089;&#1082;&#1080;&#1081;%20&#1088;&#1072;&#1081;&#1086;&#1085;\&#1055;&#1086;&#1089;&#1090;&#1072;&#1085;&#1086;&#1074;&#1083;&#1077;&#1085;&#1080;&#1077;%20&#1087;&#1086;%20&#1085;&#1086;&#1088;&#1084;&#1072;&#1090;&#1080;&#1074;&#1072;&#1084;\&#1044;&#1086;&#1084;&#1072;\1-&#1103;%20&#1053;&#1086;&#1074;&#1086;-&#1044;&#1077;&#1087;&#1086;&#1074;&#1089;&#1082;&#1072;&#1103;,%2027%20&#1087;&#1086;%20&#1085;&#1086;&#1088;&#1084;&#1072;&#1090;&#1080;&#1074;&#1072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</v>
          </cell>
        </row>
        <row r="66">
          <cell r="Q66">
            <v>0.790808458783779</v>
          </cell>
        </row>
        <row r="77">
          <cell r="Q77">
            <v>0.7200844477277137</v>
          </cell>
        </row>
      </sheetData>
      <sheetData sheetId="4">
        <row r="8">
          <cell r="E8">
            <v>0.008328111128599372</v>
          </cell>
        </row>
        <row r="10">
          <cell r="E10">
            <v>0.15704974438825936</v>
          </cell>
        </row>
        <row r="11">
          <cell r="E11">
            <v>0</v>
          </cell>
        </row>
        <row r="12">
          <cell r="E12">
            <v>0.06009556545469106</v>
          </cell>
        </row>
        <row r="15">
          <cell r="E15">
            <v>0.21982025792689402</v>
          </cell>
        </row>
        <row r="16">
          <cell r="E16">
            <v>0.15808992406404035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1">
          <cell r="E21">
            <v>0.3997826303850419</v>
          </cell>
        </row>
        <row r="22">
          <cell r="E22">
            <v>0</v>
          </cell>
        </row>
        <row r="25">
          <cell r="E25">
            <v>3.2914102399738834</v>
          </cell>
        </row>
        <row r="29">
          <cell r="E29">
            <v>0.4704222019990329</v>
          </cell>
        </row>
        <row r="41">
          <cell r="E41">
            <v>0.6868061027547914</v>
          </cell>
        </row>
        <row r="49">
          <cell r="E49">
            <v>0.19538781855419118</v>
          </cell>
        </row>
        <row r="51">
          <cell r="E51">
            <v>3.80260948149313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4">
        <row r="9">
          <cell r="E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6</v>
      </c>
      <c r="B2" s="20"/>
      <c r="C2" s="20"/>
    </row>
    <row r="3" spans="1:3" ht="25.5">
      <c r="A3" s="4"/>
      <c r="B3" s="4" t="s">
        <v>7</v>
      </c>
      <c r="C3" s="4" t="s">
        <v>8</v>
      </c>
    </row>
    <row r="4" spans="1:3" s="5" customFormat="1" ht="12.75">
      <c r="A4" s="21" t="s">
        <v>9</v>
      </c>
      <c r="B4" s="21"/>
      <c r="C4" s="21"/>
    </row>
    <row r="5" spans="1:3" s="9" customFormat="1" ht="15.75" customHeight="1">
      <c r="A5" s="6" t="s">
        <v>10</v>
      </c>
      <c r="B5" s="7" t="s">
        <v>11</v>
      </c>
      <c r="C5" s="8">
        <f>'[1]Перечень для заключения'!E8</f>
        <v>0.008328111128599372</v>
      </c>
    </row>
    <row r="6" spans="1:3" s="9" customFormat="1" ht="12.75">
      <c r="A6" s="10" t="s">
        <v>12</v>
      </c>
      <c r="B6" s="7" t="s">
        <v>13</v>
      </c>
      <c r="C6" s="8">
        <f>'[2]Перечень для заключения'!E9</f>
        <v>0</v>
      </c>
    </row>
    <row r="7" spans="1:3" s="9" customFormat="1" ht="12.75">
      <c r="A7" s="10" t="s">
        <v>14</v>
      </c>
      <c r="B7" s="7" t="s">
        <v>15</v>
      </c>
      <c r="C7" s="8">
        <f>'[1]Перечень для заключения'!E10</f>
        <v>0.15704974438825936</v>
      </c>
    </row>
    <row r="8" spans="1:3" s="9" customFormat="1" ht="12.75">
      <c r="A8" s="10" t="s">
        <v>16</v>
      </c>
      <c r="B8" s="7" t="s">
        <v>17</v>
      </c>
      <c r="C8" s="8">
        <f>'[1]Перечень для заключения'!E11</f>
        <v>0</v>
      </c>
    </row>
    <row r="9" spans="1:3" s="9" customFormat="1" ht="12.75">
      <c r="A9" s="10" t="s">
        <v>18</v>
      </c>
      <c r="B9" s="7" t="s">
        <v>19</v>
      </c>
      <c r="C9" s="8">
        <f>'[1]Перечень для заключения'!E12</f>
        <v>0.06009556545469106</v>
      </c>
    </row>
    <row r="10" spans="1:3" s="9" customFormat="1" ht="12.75" customHeight="1">
      <c r="A10" s="10" t="s">
        <v>20</v>
      </c>
      <c r="B10" s="7" t="s">
        <v>21</v>
      </c>
      <c r="C10" s="8">
        <v>0.73</v>
      </c>
    </row>
    <row r="11" spans="1:3" s="9" customFormat="1" ht="12.75" customHeight="1">
      <c r="A11" s="11" t="s">
        <v>22</v>
      </c>
      <c r="B11" s="7" t="s">
        <v>23</v>
      </c>
      <c r="C11" s="8">
        <f>'[3]Перечень с ед.расценками'!G50+'[3]Перечень с ед.расценками'!G51+'[3]Перечень с ед.расценками'!G52+'[3]Перечень с ед.расценками'!G53+'[3]Перечень с ед.расценками'!G54+'[3]Перечень с ед.расценками'!G55</f>
        <v>0</v>
      </c>
    </row>
    <row r="12" spans="1:3" s="9" customFormat="1" ht="12.75" customHeight="1">
      <c r="A12" s="10" t="s">
        <v>24</v>
      </c>
      <c r="B12" s="7" t="s">
        <v>25</v>
      </c>
      <c r="C12" s="8">
        <f>'[1]Перечень для заключения'!E15</f>
        <v>0.21982025792689402</v>
      </c>
    </row>
    <row r="13" spans="1:3" s="9" customFormat="1" ht="12.75">
      <c r="A13" s="10" t="s">
        <v>26</v>
      </c>
      <c r="B13" s="7" t="s">
        <v>27</v>
      </c>
      <c r="C13" s="8">
        <f>'[1]Перечень для заключения'!E16</f>
        <v>0.15808992406404035</v>
      </c>
    </row>
    <row r="14" spans="1:3" s="9" customFormat="1" ht="12.75">
      <c r="A14" s="10" t="s">
        <v>28</v>
      </c>
      <c r="B14" s="7" t="s">
        <v>29</v>
      </c>
      <c r="C14" s="8">
        <f>'[1]Перечень для заключения'!E17</f>
        <v>0</v>
      </c>
    </row>
    <row r="15" spans="1:3" s="9" customFormat="1" ht="12.75">
      <c r="A15" s="10" t="s">
        <v>30</v>
      </c>
      <c r="B15" s="7" t="s">
        <v>31</v>
      </c>
      <c r="C15" s="8">
        <f>'[1]Перечень для заключения'!E18</f>
        <v>0</v>
      </c>
    </row>
    <row r="16" spans="1:3" s="9" customFormat="1" ht="12.75">
      <c r="A16" s="10" t="s">
        <v>32</v>
      </c>
      <c r="B16" s="7" t="s">
        <v>33</v>
      </c>
      <c r="C16" s="8">
        <f>'[1]Перечень для заключения'!E19</f>
        <v>0</v>
      </c>
    </row>
    <row r="17" spans="1:3" s="9" customFormat="1" ht="13.5">
      <c r="A17" s="10"/>
      <c r="B17" s="12" t="s">
        <v>34</v>
      </c>
      <c r="C17" s="13">
        <v>1.34</v>
      </c>
    </row>
    <row r="18" spans="1:3" ht="27.75" customHeight="1">
      <c r="A18" s="21" t="s">
        <v>35</v>
      </c>
      <c r="B18" s="21"/>
      <c r="C18" s="21"/>
    </row>
    <row r="19" spans="1:3" s="9" customFormat="1" ht="12.75">
      <c r="A19" s="6" t="s">
        <v>10</v>
      </c>
      <c r="B19" s="7" t="s">
        <v>36</v>
      </c>
      <c r="C19" s="8">
        <f>'[1]Перечень для заключения'!E21</f>
        <v>0.3997826303850419</v>
      </c>
    </row>
    <row r="20" spans="1:3" s="9" customFormat="1" ht="12.75">
      <c r="A20" s="10" t="s">
        <v>12</v>
      </c>
      <c r="B20" s="7" t="s">
        <v>37</v>
      </c>
      <c r="C20" s="8">
        <f>'[1]СВОД'!Q57</f>
        <v>0</v>
      </c>
    </row>
    <row r="21" spans="1:3" s="9" customFormat="1" ht="12.75">
      <c r="A21" s="10" t="s">
        <v>14</v>
      </c>
      <c r="B21" s="7" t="s">
        <v>38</v>
      </c>
      <c r="C21" s="8">
        <f>'[1]Перечень для заключения'!E22</f>
        <v>0</v>
      </c>
    </row>
    <row r="22" spans="1:3" s="9" customFormat="1" ht="12.75">
      <c r="A22" s="10" t="s">
        <v>16</v>
      </c>
      <c r="B22" s="7" t="s">
        <v>52</v>
      </c>
      <c r="C22" s="8">
        <f>'[1]СВОД'!Q66</f>
        <v>0.790808458783779</v>
      </c>
    </row>
    <row r="23" spans="1:3" s="9" customFormat="1" ht="25.5">
      <c r="A23" s="10" t="s">
        <v>18</v>
      </c>
      <c r="B23" s="7" t="s">
        <v>39</v>
      </c>
      <c r="C23" s="8">
        <f>'[1]Перечень для заключения'!E25</f>
        <v>3.2914102399738834</v>
      </c>
    </row>
    <row r="24" spans="1:3" s="9" customFormat="1" ht="25.5">
      <c r="A24" s="10" t="s">
        <v>20</v>
      </c>
      <c r="B24" s="7" t="s">
        <v>40</v>
      </c>
      <c r="C24" s="8">
        <f>'[1]СВОД'!Q77</f>
        <v>0.7200844477277137</v>
      </c>
    </row>
    <row r="25" spans="1:3" s="9" customFormat="1" ht="12.75">
      <c r="A25" s="11" t="s">
        <v>22</v>
      </c>
      <c r="B25" s="7" t="s">
        <v>41</v>
      </c>
      <c r="C25" s="8">
        <f>'[3]Перечень с ед.расценками'!G108+'[3]Перечень с ед.расценками'!G109</f>
        <v>0</v>
      </c>
    </row>
    <row r="26" spans="1:3" s="9" customFormat="1" ht="12.75">
      <c r="A26" s="10" t="s">
        <v>24</v>
      </c>
      <c r="B26" s="7" t="s">
        <v>42</v>
      </c>
      <c r="C26" s="8">
        <v>0</v>
      </c>
    </row>
    <row r="27" spans="1:3" s="9" customFormat="1" ht="13.5">
      <c r="A27" s="10"/>
      <c r="B27" s="12" t="s">
        <v>43</v>
      </c>
      <c r="C27" s="13">
        <f>SUM(C19:C26)</f>
        <v>5.202085776870418</v>
      </c>
    </row>
    <row r="28" spans="1:3" ht="12.75">
      <c r="A28" s="22" t="s">
        <v>44</v>
      </c>
      <c r="B28" s="22"/>
      <c r="C28" s="22"/>
    </row>
    <row r="29" spans="1:3" s="9" customFormat="1" ht="25.5">
      <c r="A29" s="10" t="s">
        <v>10</v>
      </c>
      <c r="B29" s="7" t="s">
        <v>0</v>
      </c>
      <c r="C29" s="14">
        <f>'[1]Перечень для заключения'!E29</f>
        <v>0.4704222019990329</v>
      </c>
    </row>
    <row r="30" spans="1:3" s="9" customFormat="1" ht="89.25">
      <c r="A30" s="10" t="s">
        <v>12</v>
      </c>
      <c r="B30" s="15" t="s">
        <v>1</v>
      </c>
      <c r="C30" s="14">
        <v>2.96</v>
      </c>
    </row>
    <row r="31" spans="1:3" s="9" customFormat="1" ht="53.25" customHeight="1">
      <c r="A31" s="10" t="s">
        <v>14</v>
      </c>
      <c r="B31" s="7" t="s">
        <v>45</v>
      </c>
      <c r="C31" s="8">
        <f>'[1]Перечень для заключения'!E41</f>
        <v>0.6868061027547914</v>
      </c>
    </row>
    <row r="32" spans="1:9" s="9" customFormat="1" ht="12.75">
      <c r="A32" s="10" t="s">
        <v>16</v>
      </c>
      <c r="B32" s="7" t="s">
        <v>46</v>
      </c>
      <c r="C32" s="14">
        <f>C33+C34</f>
        <v>2.7550000000000003</v>
      </c>
      <c r="I32" s="16">
        <f>C29+C30+C31+C32+C35</f>
        <v>7.067616123308015</v>
      </c>
    </row>
    <row r="33" spans="1:3" s="9" customFormat="1" ht="12.75">
      <c r="A33" s="10" t="s">
        <v>47</v>
      </c>
      <c r="B33" s="7" t="s">
        <v>48</v>
      </c>
      <c r="C33" s="14">
        <f>'[3]Перечень с ед.расценками'!G140</f>
        <v>2.7550000000000003</v>
      </c>
    </row>
    <row r="34" spans="1:3" s="9" customFormat="1" ht="12.75">
      <c r="A34" s="10" t="s">
        <v>49</v>
      </c>
      <c r="B34" s="7" t="s">
        <v>50</v>
      </c>
      <c r="C34" s="14">
        <f>'[3]Перечень с ед.расценками'!G141</f>
        <v>0</v>
      </c>
    </row>
    <row r="35" spans="1:3" s="9" customFormat="1" ht="25.5">
      <c r="A35" s="10" t="s">
        <v>18</v>
      </c>
      <c r="B35" s="7" t="s">
        <v>51</v>
      </c>
      <c r="C35" s="17">
        <f>'[1]Перечень для заключения'!E49</f>
        <v>0.19538781855419118</v>
      </c>
    </row>
    <row r="36" spans="1:6" s="9" customFormat="1" ht="12.75">
      <c r="A36" s="10"/>
      <c r="B36" s="12" t="s">
        <v>2</v>
      </c>
      <c r="C36" s="18">
        <v>7.08</v>
      </c>
      <c r="F36" s="16"/>
    </row>
    <row r="37" spans="1:4" s="9" customFormat="1" ht="13.5">
      <c r="A37" s="19"/>
      <c r="B37" s="12" t="s">
        <v>3</v>
      </c>
      <c r="C37" s="18">
        <f>SUM(C36,C27,C17)</f>
        <v>13.622085776870417</v>
      </c>
      <c r="D37" s="16"/>
    </row>
    <row r="38" spans="1:3" s="9" customFormat="1" ht="13.5">
      <c r="A38" s="19"/>
      <c r="B38" s="12" t="s">
        <v>4</v>
      </c>
      <c r="C38" s="18">
        <f>'[1]Перечень для заключения'!E51</f>
        <v>3.80260948149313</v>
      </c>
    </row>
    <row r="39" spans="1:4" s="9" customFormat="1" ht="26.25">
      <c r="A39" s="19"/>
      <c r="B39" s="12" t="s">
        <v>5</v>
      </c>
      <c r="C39" s="18">
        <f>C37+C38</f>
        <v>17.42469525836355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2015-09-01T11:53:18Z</cp:lastPrinted>
  <dcterms:created xsi:type="dcterms:W3CDTF">2015-09-01T05:14:00Z</dcterms:created>
  <dcterms:modified xsi:type="dcterms:W3CDTF">2015-09-14T05:25:46Z</dcterms:modified>
  <cp:category/>
  <cp:version/>
  <cp:contentType/>
  <cp:contentStatus/>
</cp:coreProperties>
</file>