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externalReferences>
    <externalReference r:id="rId4"/>
    <externalReference r:id="rId5"/>
  </externalReference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<sst xmlns="http://schemas.openxmlformats.org/spreadsheetml/2006/main" count="67" uniqueCount="54">
  <si>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</si>
  <si>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</si>
  <si>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</si>
  <si>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</si>
  <si>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</si>
  <si>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</si>
  <si>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</si>
  <si>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</si>
  <si>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</si>
  <si>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</si>
  <si>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</si>
  <si>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</si>
  <si>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</si>
  <si>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</si>
  <si>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</si>
  <si>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</si>
  <si>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</si>
  <si>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</si>
  <si>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</si>
  <si>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</si>
  <si>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</si>
  <si>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</si>
  <si>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</si>
  <si>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</si>
  <si>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</si>
  <si>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</si>
  <si>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</si>
  <si>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</si>
  <si>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</si>
  <si>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</si>
  <si>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</si>
  <si>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</si>
  <si>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</si>
  <si>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</si>
  <si>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</si>
  <si>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</si>
  <si>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</si>
  <si>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</si>
  <si>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</si>
  <si>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</si>
  <si>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</si>
  <si>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</si>
  <si>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</si>
  <si>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</si>
  <si>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</si>
  <si>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Содержание систем водоснабжения</t>
  </si>
  <si>
    <t>Содержание помещений  общего пользования и иного общего имущества (проведение дератизации и дезинсекции 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</si>
  <si>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1-я Ново-Деповская, 27</t>
  </si>
  <si>
    <t>Содержание придомовой территории в холодный период года (очистка придомовой территории от снега, льда, наледи, очистка от мусора урн, уборка контейнерных площадок,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</si>
  <si>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</si>
  <si>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</si>
  <si>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</si>
  <si>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 на содержание и текущий ремонт жилого помещения многоквартирного дома</t>
  </si>
  <si>
    <t>Приложение 2 к постановлению администрации Города Томска от 24.09.2015 № 916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</si>
</sst>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24" borderId="10" xfId="0" applyNumberFormat="1" applyFont="1" applyFill="1" applyBorder="1" applyAlignment="1">
      <alignment vertical="center" wrapText="1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2" fontId="23" fillId="24" borderId="0" xfId="0" applyNumberFormat="1" applyFont="1" applyFill="1" applyAlignment="1">
      <alignment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9991725"/>
        <a:ext cx="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446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6;&#1084;&#1072;\1-&#1103;%20&#1053;&#1086;&#1074;&#1086;-&#1044;&#1077;&#1087;&#1086;&#1074;&#1089;&#1082;&#1072;&#1103;,%2027%20&#1087;&#1086;%20&#1085;&#1086;&#1088;&#1084;&#1072;&#1090;&#1080;&#1074;&#1072;&#1084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76;&#1077;&#1083;&#1099;\&#1059;&#1052;&#1047;&#1080;&#1058;&#1055;\&#1050;&#1086;&#1084;&#1080;&#1090;&#1077;&#1090;%20&#1090;&#1072;&#1088;&#1080;&#1092;&#1085;&#1086;&#1081;%20&#1087;&#1086;&#1083;&#1080;&#1090;&#1080;&#1082;&#1080;%20&#1080;%20&#1094;&#1077;&#1085;&#1086;&#1074;&#1086;&#1075;&#1086;%20&#1088;&#1077;&#1075;&#1091;&#1083;&#1080;&#1088;&#1086;&#1074;&#1072;&#1085;&#1080;&#1103;\&#1042;&#1072;&#1089;&#1080;&#1083;&#1100;&#1077;&#1074;&#1072;\&#1044;&#1086;&#1084;&#1072;\&#1055;&#1086;&#1089;&#1090;&#1072;&#1085;&#1086;&#1074;&#1083;&#1077;&#1085;&#1080;&#1103;\&#1054;&#1082;&#1090;&#1103;&#1073;&#1088;&#1100;&#1089;&#1082;&#1080;&#1081;%20&#1088;&#1072;&#1081;&#1086;&#1085;\&#1040;&#1074;&#1075;&#1091;&#1089;&#1090;%202015\1-&#1103;%20&#1053;&#1086;&#1074;&#1086;-&#1044;&#1077;&#1087;&#1086;&#1074;&#1089;&#1082;&#1072;&#1103;,%202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Вывоз снега"/>
      <sheetName val="СВОД"/>
      <sheetName val="Перечень для постановления"/>
      <sheetName val="Перечень для заключения"/>
      <sheetName val="Зп рабочего"/>
      <sheetName val="ОХР"/>
      <sheetName val="тбо"/>
      <sheetName val="вывоз ЖБО"/>
      <sheetName val="1 Часть. Осмотры"/>
      <sheetName val="1 Часть. Содержание"/>
      <sheetName val="2 Часть. Осмотры"/>
      <sheetName val="3 Часть. Сод. МОП"/>
      <sheetName val="3 Часть. Сод. тер-рии"/>
      <sheetName val="ТР по Части 1"/>
      <sheetName val="ТР по Части 2"/>
      <sheetName val="Лифты"/>
      <sheetName val="Специнвентарь"/>
      <sheetName val="спецодежда"/>
      <sheetName val="Цены"/>
      <sheetName val="Цены для ТР"/>
    </sheetNames>
    <sheetDataSet>
      <sheetData sheetId="2">
        <row r="57">
          <cell r="Q57">
            <v>0.07090489273248116</v>
          </cell>
        </row>
        <row r="66">
          <cell r="Q66">
            <v>0.22325001778849435</v>
          </cell>
        </row>
        <row r="77">
          <cell r="Q77">
            <v>0.7981755828713637</v>
          </cell>
        </row>
      </sheetData>
      <sheetData sheetId="3">
        <row r="32">
          <cell r="C32">
            <v>2.7550000000000003</v>
          </cell>
        </row>
        <row r="34">
          <cell r="C34">
            <v>0</v>
          </cell>
        </row>
      </sheetData>
      <sheetData sheetId="4">
        <row r="8">
          <cell r="E8">
            <v>0.009248247767065005</v>
          </cell>
        </row>
        <row r="9">
          <cell r="E9">
            <v>0</v>
          </cell>
        </row>
        <row r="10">
          <cell r="E10">
            <v>0.17447058856850484</v>
          </cell>
        </row>
        <row r="12">
          <cell r="E12">
            <v>0.06676170480937683</v>
          </cell>
        </row>
        <row r="13">
          <cell r="E13">
            <v>0.8176968793689667</v>
          </cell>
        </row>
        <row r="15">
          <cell r="E15">
            <v>0.24165089256136402</v>
          </cell>
        </row>
        <row r="16">
          <cell r="E16">
            <v>0.1755107682442858</v>
          </cell>
        </row>
        <row r="21">
          <cell r="E21">
            <v>0.4394711907241928</v>
          </cell>
        </row>
        <row r="29">
          <cell r="E29">
            <v>0.5174199503022006</v>
          </cell>
        </row>
        <row r="35">
          <cell r="E35">
            <v>3.3068197903547625</v>
          </cell>
        </row>
        <row r="41">
          <cell r="E41">
            <v>0.7561199991813821</v>
          </cell>
        </row>
        <row r="49">
          <cell r="E49">
            <v>0.19686636690246795</v>
          </cell>
        </row>
        <row r="51">
          <cell r="E51">
            <v>3.9893027505225467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Характеристика жилого дома"/>
      <sheetName val="Перечень с ед.расценками"/>
      <sheetName val="Перечень для постановления"/>
      <sheetName val="вывоз жБО"/>
      <sheetName val="тбо"/>
    </sheetNames>
    <sheetDataSet>
      <sheetData sheetId="1">
        <row r="21">
          <cell r="G21">
            <v>0</v>
          </cell>
        </row>
        <row r="22">
          <cell r="G22">
            <v>0</v>
          </cell>
        </row>
        <row r="23">
          <cell r="G23">
            <v>0</v>
          </cell>
        </row>
        <row r="24">
          <cell r="G24">
            <v>0</v>
          </cell>
        </row>
        <row r="25">
          <cell r="G25">
            <v>0</v>
          </cell>
        </row>
        <row r="26">
          <cell r="G26">
            <v>0</v>
          </cell>
        </row>
        <row r="50">
          <cell r="G50">
            <v>0</v>
          </cell>
        </row>
        <row r="51">
          <cell r="G51">
            <v>0</v>
          </cell>
        </row>
        <row r="52">
          <cell r="G52">
            <v>0</v>
          </cell>
        </row>
        <row r="53">
          <cell r="G53">
            <v>0</v>
          </cell>
        </row>
        <row r="54">
          <cell r="G54">
            <v>0</v>
          </cell>
        </row>
        <row r="55">
          <cell r="G55">
            <v>0</v>
          </cell>
        </row>
        <row r="67">
          <cell r="G67">
            <v>0</v>
          </cell>
        </row>
        <row r="69">
          <cell r="G69">
            <v>0</v>
          </cell>
        </row>
        <row r="71">
          <cell r="G71">
            <v>0</v>
          </cell>
        </row>
        <row r="87">
          <cell r="G87">
            <v>0</v>
          </cell>
        </row>
        <row r="89">
          <cell r="G89">
            <v>0</v>
          </cell>
        </row>
        <row r="90">
          <cell r="G90">
            <v>0</v>
          </cell>
        </row>
        <row r="108">
          <cell r="G108">
            <v>0</v>
          </cell>
        </row>
        <row r="109">
          <cell r="G109">
            <v>0</v>
          </cell>
        </row>
        <row r="140">
          <cell r="G140">
            <v>2.7550000000000003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E3" sqref="E3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0" t="s">
        <v>47</v>
      </c>
      <c r="B2" s="20"/>
      <c r="C2" s="20"/>
    </row>
    <row r="3" spans="1:3" ht="25.5">
      <c r="A3" s="4"/>
      <c r="B3" s="4" t="s">
        <v>0</v>
      </c>
      <c r="C3" s="4" t="s">
        <v>1</v>
      </c>
    </row>
    <row r="4" spans="1:3" s="5" customFormat="1" ht="12.75">
      <c r="A4" s="21" t="s">
        <v>2</v>
      </c>
      <c r="B4" s="21"/>
      <c r="C4" s="21"/>
    </row>
    <row r="5" spans="1:3" s="9" customFormat="1" ht="15.75" customHeight="1">
      <c r="A5" s="6" t="s">
        <v>3</v>
      </c>
      <c r="B5" s="7" t="s">
        <v>4</v>
      </c>
      <c r="C5" s="8">
        <f>'[1]Перечень для заключения'!E8</f>
        <v>0.009248247767065005</v>
      </c>
    </row>
    <row r="6" spans="1:3" s="9" customFormat="1" ht="12.75">
      <c r="A6" s="10" t="s">
        <v>5</v>
      </c>
      <c r="B6" s="7" t="s">
        <v>6</v>
      </c>
      <c r="C6" s="8">
        <f>'[1]Перечень для заключения'!E9</f>
        <v>0</v>
      </c>
    </row>
    <row r="7" spans="1:3" s="9" customFormat="1" ht="12.75">
      <c r="A7" s="10" t="s">
        <v>7</v>
      </c>
      <c r="B7" s="7" t="s">
        <v>8</v>
      </c>
      <c r="C7" s="8">
        <f>'[1]Перечень для заключения'!E10</f>
        <v>0.17447058856850484</v>
      </c>
    </row>
    <row r="8" spans="1:3" s="9" customFormat="1" ht="12.75">
      <c r="A8" s="10" t="s">
        <v>9</v>
      </c>
      <c r="B8" s="7" t="s">
        <v>10</v>
      </c>
      <c r="C8" s="8">
        <f>'[2]Перечень с ед.расценками'!G21+'[2]Перечень с ед.расценками'!G22+'[2]Перечень с ед.расценками'!G23+'[2]Перечень с ед.расценками'!G24+'[2]Перечень с ед.расценками'!G25+'[2]Перечень с ед.расценками'!G26</f>
        <v>0</v>
      </c>
    </row>
    <row r="9" spans="1:3" s="9" customFormat="1" ht="12.75">
      <c r="A9" s="10" t="s">
        <v>11</v>
      </c>
      <c r="B9" s="7" t="s">
        <v>12</v>
      </c>
      <c r="C9" s="8">
        <f>'[1]Перечень для заключения'!E12</f>
        <v>0.06676170480937683</v>
      </c>
    </row>
    <row r="10" spans="1:3" s="9" customFormat="1" ht="12.75" customHeight="1">
      <c r="A10" s="10" t="s">
        <v>13</v>
      </c>
      <c r="B10" s="7" t="s">
        <v>14</v>
      </c>
      <c r="C10" s="8">
        <f>'[1]Перечень для заключения'!E13</f>
        <v>0.8176968793689667</v>
      </c>
    </row>
    <row r="11" spans="1:3" s="9" customFormat="1" ht="12.75" customHeight="1">
      <c r="A11" s="11" t="s">
        <v>15</v>
      </c>
      <c r="B11" s="7" t="s">
        <v>16</v>
      </c>
      <c r="C11" s="8">
        <f>'[2]Перечень с ед.расценками'!G50+'[2]Перечень с ед.расценками'!G51+'[2]Перечень с ед.расценками'!G52+'[2]Перечень с ед.расценками'!G53+'[2]Перечень с ед.расценками'!G54+'[2]Перечень с ед.расценками'!G55</f>
        <v>0</v>
      </c>
    </row>
    <row r="12" spans="1:3" s="9" customFormat="1" ht="12.75" customHeight="1">
      <c r="A12" s="10" t="s">
        <v>17</v>
      </c>
      <c r="B12" s="7" t="s">
        <v>18</v>
      </c>
      <c r="C12" s="8">
        <f>'[1]Перечень для заключения'!E15</f>
        <v>0.24165089256136402</v>
      </c>
    </row>
    <row r="13" spans="1:3" s="9" customFormat="1" ht="12.75">
      <c r="A13" s="10" t="s">
        <v>19</v>
      </c>
      <c r="B13" s="7" t="s">
        <v>20</v>
      </c>
      <c r="C13" s="8">
        <f>'[1]Перечень для заключения'!E16</f>
        <v>0.1755107682442858</v>
      </c>
    </row>
    <row r="14" spans="1:3" s="9" customFormat="1" ht="12.75">
      <c r="A14" s="10" t="s">
        <v>21</v>
      </c>
      <c r="B14" s="7" t="s">
        <v>22</v>
      </c>
      <c r="C14" s="8">
        <f>'[2]Перечень с ед.расценками'!G67</f>
        <v>0</v>
      </c>
    </row>
    <row r="15" spans="1:3" s="9" customFormat="1" ht="12.75">
      <c r="A15" s="10" t="s">
        <v>23</v>
      </c>
      <c r="B15" s="7" t="s">
        <v>24</v>
      </c>
      <c r="C15" s="8">
        <f>'[2]Перечень с ед.расценками'!G69</f>
        <v>0</v>
      </c>
    </row>
    <row r="16" spans="1:3" s="9" customFormat="1" ht="12.75">
      <c r="A16" s="10" t="s">
        <v>25</v>
      </c>
      <c r="B16" s="7" t="s">
        <v>26</v>
      </c>
      <c r="C16" s="8">
        <f>'[2]Перечень с ед.расценками'!G71</f>
        <v>0</v>
      </c>
    </row>
    <row r="17" spans="1:3" s="9" customFormat="1" ht="13.5">
      <c r="A17" s="10"/>
      <c r="B17" s="12" t="s">
        <v>27</v>
      </c>
      <c r="C17" s="13">
        <f>SUM(C5:C16)</f>
        <v>1.4853390813195633</v>
      </c>
    </row>
    <row r="18" spans="1:3" ht="27.75" customHeight="1">
      <c r="A18" s="21" t="s">
        <v>28</v>
      </c>
      <c r="B18" s="21"/>
      <c r="C18" s="21"/>
    </row>
    <row r="19" spans="1:3" s="9" customFormat="1" ht="12.75">
      <c r="A19" s="6" t="s">
        <v>3</v>
      </c>
      <c r="B19" s="7" t="s">
        <v>29</v>
      </c>
      <c r="C19" s="8">
        <f>'[1]Перечень для заключения'!E21</f>
        <v>0.4394711907241928</v>
      </c>
    </row>
    <row r="20" spans="1:3" s="9" customFormat="1" ht="12.75">
      <c r="A20" s="10" t="s">
        <v>5</v>
      </c>
      <c r="B20" s="7" t="s">
        <v>30</v>
      </c>
      <c r="C20" s="8">
        <f>'[1]СВОД'!Q57</f>
        <v>0.07090489273248116</v>
      </c>
    </row>
    <row r="21" spans="1:3" s="9" customFormat="1" ht="12.75">
      <c r="A21" s="10" t="s">
        <v>7</v>
      </c>
      <c r="B21" s="7" t="s">
        <v>31</v>
      </c>
      <c r="C21" s="8">
        <f>'[2]Перечень с ед.расценками'!G87+'[2]Перечень с ед.расценками'!G89+'[2]Перечень с ед.расценками'!G90</f>
        <v>0</v>
      </c>
    </row>
    <row r="22" spans="1:3" s="9" customFormat="1" ht="12.75">
      <c r="A22" s="10" t="s">
        <v>9</v>
      </c>
      <c r="B22" s="7" t="s">
        <v>45</v>
      </c>
      <c r="C22" s="8">
        <f>'[1]СВОД'!Q66</f>
        <v>0.22325001778849435</v>
      </c>
    </row>
    <row r="23" spans="1:3" s="9" customFormat="1" ht="25.5">
      <c r="A23" s="10" t="s">
        <v>11</v>
      </c>
      <c r="B23" s="7" t="s">
        <v>32</v>
      </c>
      <c r="C23" s="8">
        <v>0</v>
      </c>
    </row>
    <row r="24" spans="1:3" s="9" customFormat="1" ht="25.5">
      <c r="A24" s="10" t="s">
        <v>13</v>
      </c>
      <c r="B24" s="7" t="s">
        <v>33</v>
      </c>
      <c r="C24" s="8">
        <f>'[1]СВОД'!Q77</f>
        <v>0.7981755828713637</v>
      </c>
    </row>
    <row r="25" spans="1:3" s="9" customFormat="1" ht="12.75">
      <c r="A25" s="11" t="s">
        <v>15</v>
      </c>
      <c r="B25" s="7" t="s">
        <v>34</v>
      </c>
      <c r="C25" s="8">
        <f>'[2]Перечень с ед.расценками'!G108+'[2]Перечень с ед.расценками'!G109</f>
        <v>0</v>
      </c>
    </row>
    <row r="26" spans="1:3" s="9" customFormat="1" ht="12.75">
      <c r="A26" s="10" t="s">
        <v>17</v>
      </c>
      <c r="B26" s="7" t="s">
        <v>35</v>
      </c>
      <c r="C26" s="8">
        <v>0</v>
      </c>
    </row>
    <row r="27" spans="1:3" s="9" customFormat="1" ht="13.5">
      <c r="A27" s="10"/>
      <c r="B27" s="12" t="s">
        <v>36</v>
      </c>
      <c r="C27" s="13">
        <f>SUM(C19:C26)</f>
        <v>1.531801684116532</v>
      </c>
    </row>
    <row r="28" spans="1:3" ht="12.75">
      <c r="A28" s="22" t="s">
        <v>37</v>
      </c>
      <c r="B28" s="22"/>
      <c r="C28" s="22"/>
    </row>
    <row r="29" spans="1:3" s="9" customFormat="1" ht="25.5">
      <c r="A29" s="10" t="s">
        <v>3</v>
      </c>
      <c r="B29" s="7" t="s">
        <v>46</v>
      </c>
      <c r="C29" s="14">
        <f>'[1]Перечень для заключения'!E29</f>
        <v>0.5174199503022006</v>
      </c>
    </row>
    <row r="30" spans="1:3" s="9" customFormat="1" ht="89.25">
      <c r="A30" s="10" t="s">
        <v>5</v>
      </c>
      <c r="B30" s="15" t="s">
        <v>48</v>
      </c>
      <c r="C30" s="14">
        <f>'[1]Перечень для заключения'!E35</f>
        <v>3.3068197903547625</v>
      </c>
    </row>
    <row r="31" spans="1:3" s="9" customFormat="1" ht="53.25" customHeight="1">
      <c r="A31" s="10" t="s">
        <v>7</v>
      </c>
      <c r="B31" s="7" t="s">
        <v>38</v>
      </c>
      <c r="C31" s="8">
        <f>'[1]Перечень для заключения'!E41</f>
        <v>0.7561199991813821</v>
      </c>
    </row>
    <row r="32" spans="1:3" s="9" customFormat="1" ht="12.75">
      <c r="A32" s="10" t="s">
        <v>9</v>
      </c>
      <c r="B32" s="7" t="s">
        <v>39</v>
      </c>
      <c r="C32" s="14">
        <f>'[1]Перечень для постановления'!$C$32</f>
        <v>2.7550000000000003</v>
      </c>
    </row>
    <row r="33" spans="1:3" s="9" customFormat="1" ht="12.75">
      <c r="A33" s="10" t="s">
        <v>40</v>
      </c>
      <c r="B33" s="7" t="s">
        <v>41</v>
      </c>
      <c r="C33" s="14">
        <f>'[2]Перечень с ед.расценками'!G140</f>
        <v>2.7550000000000003</v>
      </c>
    </row>
    <row r="34" spans="1:3" s="9" customFormat="1" ht="12.75">
      <c r="A34" s="10" t="s">
        <v>42</v>
      </c>
      <c r="B34" s="7" t="s">
        <v>43</v>
      </c>
      <c r="C34" s="14">
        <f>'[1]Перечень для постановления'!$C$34</f>
        <v>0</v>
      </c>
    </row>
    <row r="35" spans="1:3" s="9" customFormat="1" ht="25.5">
      <c r="A35" s="10" t="s">
        <v>11</v>
      </c>
      <c r="B35" s="7" t="s">
        <v>44</v>
      </c>
      <c r="C35" s="16">
        <f>'[1]Перечень для заключения'!E49</f>
        <v>0.19686636690246795</v>
      </c>
    </row>
    <row r="36" spans="1:3" s="9" customFormat="1" ht="12.75">
      <c r="A36" s="10"/>
      <c r="B36" s="12" t="s">
        <v>49</v>
      </c>
      <c r="C36" s="17">
        <v>7.55</v>
      </c>
    </row>
    <row r="37" spans="1:4" s="9" customFormat="1" ht="13.5">
      <c r="A37" s="18"/>
      <c r="B37" s="12" t="s">
        <v>50</v>
      </c>
      <c r="C37" s="17">
        <f>SUM(C36,C27,C17)</f>
        <v>10.567140765436093</v>
      </c>
      <c r="D37" s="19"/>
    </row>
    <row r="38" spans="1:3" s="9" customFormat="1" ht="13.5">
      <c r="A38" s="18"/>
      <c r="B38" s="12" t="s">
        <v>51</v>
      </c>
      <c r="C38" s="17">
        <f>'[1]Перечень для заключения'!E51</f>
        <v>3.9893027505225467</v>
      </c>
    </row>
    <row r="39" spans="1:4" s="9" customFormat="1" ht="26.25">
      <c r="A39" s="18"/>
      <c r="B39" s="12" t="s">
        <v>52</v>
      </c>
      <c r="C39" s="17">
        <f>C37+C38</f>
        <v>14.556443515958641</v>
      </c>
      <c r="D39" s="19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Шавкунова</cp:lastModifiedBy>
  <dcterms:created xsi:type="dcterms:W3CDTF">2015-08-17T10:15:59Z</dcterms:created>
  <dcterms:modified xsi:type="dcterms:W3CDTF">2015-09-25T10:11:34Z</dcterms:modified>
  <cp:category/>
  <cp:version/>
  <cp:contentType/>
  <cp:contentStatus/>
</cp:coreProperties>
</file>