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7875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'Лист1'!$13:$15</definedName>
  </definedNames>
  <calcPr fullCalcOnLoad="1"/>
</workbook>
</file>

<file path=xl/sharedStrings.xml><?xml version="1.0" encoding="utf-8"?>
<sst xmlns="http://schemas.openxmlformats.org/spreadsheetml/2006/main" count="201" uniqueCount="51">
  <si>
    <t>№</t>
  </si>
  <si>
    <t>Наименования целей, задач, мероприятий муниципальной программы</t>
  </si>
  <si>
    <t>Срок исполнения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</si>
  <si>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</si>
  <si>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</si>
  <si>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</si>
  <si>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</si>
  <si>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</si>
  <si>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</si>
  <si>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</si>
  <si>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</si>
  <si>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</si>
  <si>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</si>
  <si>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</si>
  <si>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</si>
  <si>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</si>
  <si>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</si>
  <si>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</si>
  <si>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5.</t>
  </si>
  <si>
    <t>Объем финансирования (тыс. руб.)</t>
  </si>
  <si>
    <t>Управление культуры администрации Города Томска</t>
  </si>
  <si>
    <t>2.2.2. Подготовка Сводного плана развития туристско-рекреационного кластера, включая подготовку архитектурно-планировочного решения</t>
  </si>
  <si>
    <t xml:space="preserve">2.2.3.1.Создание (реконструкция) комплекса обеспечивающей инфраструктуры туристско-рекреационного кластера, в том числе: объектов канализационной сети и очистных сооружений, транспортной и инженерной инфраструктуры (включая берегоукрепление и дноуглубление), сетей электроснабжения, связи и теплоснабжения, газопроводов, водопровод. </t>
  </si>
  <si>
    <t>2.2.3.2.Строительство (реконструкция) объектов туристской инфраструктуры на территории туристско-рекреационного кластера Города Томска, в том числе: коллективных средств размещения, кемпингов, объектов общественного питания, объектов развлечений (включая объекты для активного отдыха) и торговли, объектов автомобильного туризма, объектов водного туризма</t>
  </si>
  <si>
    <t>2.2.1.Проведение работ, оказание услуг, связанных с проектированием туристско-рекреационного кластера Города Томска, включая проведение проектно-изыскательных работ, подготовка проектно-сметной документации, выполнение эскизного проектирования, определение технико-экономических показателей инвестиционных проектов</t>
  </si>
  <si>
    <t>ПЕРЕЧЕНЬ МЕРОПРИЯТИЙ И РЕСУРСНОЕ ОБЕСПЕЧЕНИЕ ПОД ПРОГРАММЫ 2 "РАЗВИТИЕ ТУРИЗМА"</t>
  </si>
  <si>
    <r>
      <t>Цель:</t>
    </r>
    <r>
      <rPr>
        <sz val="10"/>
        <color indexed="8"/>
        <rFont val="Times New Roman"/>
        <family val="1"/>
      </rPr>
      <t xml:space="preserve"> Создание благоприятных условий для устойчивого развития сферы туризма, направленных на повышение качества и доступности услуг в сфере внутреннего и въездного туризма.</t>
    </r>
  </si>
  <si>
    <t xml:space="preserve">Задача  2.2. Создание туристско-рекреационного комплекса Города Томска в.т.ч. Создание музея – заповедника «Томская крепость».
</t>
  </si>
  <si>
    <t>Итого по Подпрограмме  2</t>
  </si>
  <si>
    <t>2.2.3. Создание туристско-рекреационного кластера Города Томска</t>
  </si>
  <si>
    <t>Приложение 2 к подпрограмме 2 «Развитие туризма».</t>
  </si>
  <si>
    <r>
      <t xml:space="preserve"> </t>
    </r>
    <r>
      <rPr>
        <sz val="10"/>
        <color indexed="8"/>
        <rFont val="Times New Roman"/>
        <family val="1"/>
      </rPr>
      <t xml:space="preserve"> муниципальной программы </t>
    </r>
  </si>
  <si>
    <t>«Развитие культуры и туризма»  муниципального образования «Город Томск</t>
  </si>
  <si>
    <t>на 2015-2020 годы</t>
  </si>
  <si>
    <t xml:space="preserve">Приложение 7
к постановлению
администрации Города Томска от    №
</t>
  </si>
  <si>
    <t>Задача 1.1. Формирование единого туристско-информационного пространства и продвижение туристского продукта на мировом и внутреннем туристских рынках</t>
  </si>
  <si>
    <t>1.1.1. Проведение информационно-пропагандистской кампании и распространение социальной рекламы о туризме.</t>
  </si>
  <si>
    <t>1.1.1.1 Разработка концепции туристского бренда Города Томска , включая создание бренд-бука</t>
  </si>
  <si>
    <t>1.1.1.2  Разработка маркетингового плана продвижения туристского бренда Города Томска</t>
  </si>
  <si>
    <t>1.1.1.3.Создание выставочного стенда о туристских возможностях и приобретение мобильного выставочного оборудования</t>
  </si>
  <si>
    <t xml:space="preserve">1.1.1.4 Разработка и изготовление рекламно-информационных материалов о туристских возможностях </t>
  </si>
  <si>
    <t>1.1.1.5 Размещение рекламно-информационных материалов о туристских возможностях в специализированных межрегиональных, всероссийских и зарубежных печатных изданиях и специализированных ресурсах в информационно-телекоммуникационной сети «Интернет», печатных и электронных средствах массовой информации</t>
  </si>
  <si>
    <t xml:space="preserve">1.1.1.6 Производство и размещение на всероссийских и зарубежных общедоступных и кабельных телеканалах, радиовещательных станциях, в информационно-телекоммуникационной сети «Интернет» видеофильмов, телевизионных программ и передач, радиопрограмм и передач о туристских возможностях </t>
  </si>
  <si>
    <t>1.1.1.7 Размещение социальной рекламы о туризме на внутренних и наружных стационарных рекламных конструкциях</t>
  </si>
  <si>
    <t>1.1.1.8 Организация и проведение пресс-туров с посещением основных объектов туристской индустрии, экскурсионных объектов, для представителей средств массовой информации, туроператоров, исполнительных органов государственной власти субъектов Российской Федерации в сфере туризма</t>
  </si>
  <si>
    <t>1.1.1.9 Внедрение единой системы туристской навигации и ориентирующей информации для туристов, включая установку дорожных знаков и иных носителей информации к объектам культурного наследия, объектам туристской индустрии и объектам показа</t>
  </si>
  <si>
    <t>1.1.1.10. Создание и обеспечение деятельности городского туристского информационного центра и сети туристских информационных пунктов</t>
  </si>
  <si>
    <t>1.1.3. Организация, проведение и поддержка туристских мероприятий (выставок-ярмарок, рабочих встреч презентаций форумов, конференций, конкурсов, фестивалей, чемпионатов, событийных  мероприятий и обеспечение участия муниципального образования «Город Томск» в аналогичных межрегиональных, всероссийских и международных специализированных мероприятиях</t>
  </si>
  <si>
    <t xml:space="preserve">1.1. 2. Создание и обеспечение функционирования автоматизированной информационной системы комплексной поддержки развития внутреннего и въездного туризма, включая создание туристского реестра, создание в информационно-телекоммуникационной сети «Интернет» специализированного ресурса о туристских возможностях </t>
  </si>
  <si>
    <t>к постановлению администрации</t>
  </si>
  <si>
    <t>Города Томска от 22.03.2016 № 206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</si>
</sst>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</numFmts>
  <fonts count="23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64" fontId="4" fillId="0" borderId="12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43" fontId="0" fillId="0" borderId="0" xfId="0" applyNumberFormat="1" applyFill="1" applyAlignment="1">
      <alignment horizontal="center" vertical="center"/>
    </xf>
    <xf numFmtId="0" fontId="0" fillId="24" borderId="0" xfId="0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0" fillId="24" borderId="0" xfId="0" applyFont="1" applyFill="1" applyAlignment="1">
      <alignment horizontal="right" wrapText="1"/>
    </xf>
    <xf numFmtId="0" fontId="0" fillId="24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olodina.CUL.000\&#1052;&#1086;&#1080;%20&#1076;&#1086;&#1082;&#1091;&#1084;&#1077;&#1085;&#1090;&#1099;\&#1044;&#1086;&#1082;&#1091;&#1084;&#1077;&#1085;&#1090;&#1099;%20&#1058;&#1072;&#1090;&#1100;&#1103;&#1085;&#1072;\&#1041;&#1102;&#1076;&#1078;&#1077;&#1090;\&#1073;&#1102;&#1076;&#1078;&#1077;&#1090;%202016\&#1076;&#1086;&#1087;%20&#1087;&#1086;&#1090;&#10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 первоначальная"/>
      <sheetName val="2016 "/>
      <sheetName val="2016  (2)"/>
      <sheetName val="на презентацию"/>
      <sheetName val="2016 Аэлита поменялся расчет"/>
      <sheetName val="после тогго что выделили"/>
    </sheetNames>
    <sheetDataSet>
      <sheetData sheetId="5">
        <row r="65">
          <cell r="B65">
            <v>4550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1"/>
  <sheetViews>
    <sheetView tabSelected="1" zoomScalePageLayoutView="0" workbookViewId="0" topLeftCell="A1">
      <selection activeCell="A3" sqref="A3:N3"/>
    </sheetView>
  </sheetViews>
  <sheetFormatPr defaultColWidth="9.00390625" defaultRowHeight="15.75"/>
  <cols>
    <col min="1" max="1" width="3.875" style="1" customWidth="1"/>
    <col min="2" max="2" width="26.375" style="3" customWidth="1"/>
    <col min="3" max="3" width="9.00390625" style="4" customWidth="1"/>
    <col min="4" max="4" width="11.50390625" style="5" customWidth="1"/>
    <col min="5" max="5" width="9.75390625" style="5" customWidth="1"/>
    <col min="6" max="6" width="13.125" style="4" customWidth="1"/>
    <col min="7" max="7" width="9.875" style="4" customWidth="1"/>
    <col min="8" max="8" width="9.375" style="4" customWidth="1"/>
    <col min="9" max="9" width="8.875" style="4" customWidth="1"/>
    <col min="10" max="10" width="10.125" style="4" customWidth="1"/>
    <col min="11" max="11" width="9.125" style="4" bestFit="1" customWidth="1"/>
    <col min="12" max="12" width="9.625" style="4" bestFit="1" customWidth="1"/>
    <col min="13" max="13" width="9.125" style="4" bestFit="1" customWidth="1"/>
    <col min="14" max="14" width="13.00390625" style="6" customWidth="1"/>
    <col min="15" max="15" width="5.875" style="1" hidden="1" customWidth="1"/>
    <col min="16" max="16" width="11.875" style="1" bestFit="1" customWidth="1"/>
    <col min="17" max="17" width="11.625" style="1" bestFit="1" customWidth="1"/>
    <col min="18" max="16384" width="9.00390625" style="1" customWidth="1"/>
  </cols>
  <sheetData>
    <row r="1" spans="1:14" s="29" customFormat="1" ht="15.75">
      <c r="A1" s="47" t="s">
        <v>34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s="29" customFormat="1" ht="15.75">
      <c r="A2" s="48" t="s">
        <v>49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s="29" customFormat="1" ht="15.75">
      <c r="A3" s="48" t="s">
        <v>50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ht="15.75" customHeight="1">
      <c r="A4" s="51" t="s">
        <v>30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 ht="15.75">
      <c r="A5" s="51" t="s">
        <v>31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4" ht="15.75">
      <c r="A6" s="49" t="s">
        <v>32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ht="15.75">
      <c r="A7" s="49" t="s">
        <v>33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ht="15.75">
      <c r="A8" s="7"/>
    </row>
    <row r="9" spans="1:14" ht="15.75">
      <c r="A9" s="50" t="s">
        <v>25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</row>
    <row r="10" ht="15.75">
      <c r="A10" s="7"/>
    </row>
    <row r="11" ht="15.75" hidden="1">
      <c r="A11" s="7"/>
    </row>
    <row r="12" ht="15.75">
      <c r="A12" s="7"/>
    </row>
    <row r="13" spans="1:15" ht="25.5" customHeight="1">
      <c r="A13" s="40" t="s">
        <v>0</v>
      </c>
      <c r="B13" s="41" t="s">
        <v>1</v>
      </c>
      <c r="C13" s="40" t="s">
        <v>2</v>
      </c>
      <c r="D13" s="32" t="s">
        <v>19</v>
      </c>
      <c r="E13" s="32"/>
      <c r="F13" s="40" t="s">
        <v>3</v>
      </c>
      <c r="G13" s="40"/>
      <c r="H13" s="40"/>
      <c r="I13" s="40"/>
      <c r="J13" s="40"/>
      <c r="K13" s="40"/>
      <c r="L13" s="40"/>
      <c r="M13" s="40"/>
      <c r="N13" s="40" t="s">
        <v>4</v>
      </c>
      <c r="O13" s="8"/>
    </row>
    <row r="14" spans="1:15" ht="23.25" customHeight="1">
      <c r="A14" s="40"/>
      <c r="B14" s="42"/>
      <c r="C14" s="40"/>
      <c r="D14" s="32"/>
      <c r="E14" s="32"/>
      <c r="F14" s="40" t="s">
        <v>5</v>
      </c>
      <c r="G14" s="40"/>
      <c r="H14" s="40" t="s">
        <v>6</v>
      </c>
      <c r="I14" s="40"/>
      <c r="J14" s="40" t="s">
        <v>7</v>
      </c>
      <c r="K14" s="40"/>
      <c r="L14" s="40" t="s">
        <v>8</v>
      </c>
      <c r="M14" s="40"/>
      <c r="N14" s="40"/>
      <c r="O14" s="8"/>
    </row>
    <row r="15" spans="1:15" s="2" customFormat="1" ht="25.5">
      <c r="A15" s="40"/>
      <c r="B15" s="43"/>
      <c r="C15" s="40"/>
      <c r="D15" s="9" t="s">
        <v>9</v>
      </c>
      <c r="E15" s="9" t="s">
        <v>10</v>
      </c>
      <c r="F15" s="9" t="s">
        <v>9</v>
      </c>
      <c r="G15" s="9" t="s">
        <v>10</v>
      </c>
      <c r="H15" s="9" t="s">
        <v>9</v>
      </c>
      <c r="I15" s="9" t="s">
        <v>10</v>
      </c>
      <c r="J15" s="9" t="s">
        <v>9</v>
      </c>
      <c r="K15" s="9" t="s">
        <v>10</v>
      </c>
      <c r="L15" s="9" t="s">
        <v>9</v>
      </c>
      <c r="M15" s="9" t="s">
        <v>10</v>
      </c>
      <c r="N15" s="9"/>
      <c r="O15" s="10"/>
    </row>
    <row r="16" spans="1:15" s="4" customFormat="1" ht="15.75">
      <c r="A16" s="9">
        <v>1</v>
      </c>
      <c r="B16" s="9">
        <v>2</v>
      </c>
      <c r="C16" s="9">
        <v>3</v>
      </c>
      <c r="D16" s="11">
        <v>4</v>
      </c>
      <c r="E16" s="11">
        <v>5</v>
      </c>
      <c r="F16" s="9">
        <v>6</v>
      </c>
      <c r="G16" s="9">
        <v>7</v>
      </c>
      <c r="H16" s="9">
        <v>8</v>
      </c>
      <c r="I16" s="9">
        <v>9</v>
      </c>
      <c r="J16" s="9">
        <v>10</v>
      </c>
      <c r="K16" s="9">
        <v>11</v>
      </c>
      <c r="L16" s="9">
        <v>12</v>
      </c>
      <c r="M16" s="9">
        <v>13</v>
      </c>
      <c r="N16" s="9">
        <v>14</v>
      </c>
      <c r="O16" s="12"/>
    </row>
    <row r="17" spans="1:15" ht="29.25" customHeight="1">
      <c r="A17" s="39" t="s">
        <v>26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8"/>
    </row>
    <row r="18" spans="1:15" ht="15.75" hidden="1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6"/>
      <c r="O18" s="13"/>
    </row>
    <row r="19" spans="1:15" s="15" customFormat="1" ht="15.75">
      <c r="A19" s="33" t="s">
        <v>18</v>
      </c>
      <c r="B19" s="30" t="s">
        <v>35</v>
      </c>
      <c r="C19" s="11" t="s">
        <v>11</v>
      </c>
      <c r="D19" s="14">
        <f>SUM(D20:D25)</f>
        <v>21290</v>
      </c>
      <c r="E19" s="14">
        <f>SUM(E20:E25)</f>
        <v>1000</v>
      </c>
      <c r="F19" s="14">
        <f>SUM(F20:F25)</f>
        <v>17790</v>
      </c>
      <c r="G19" s="14">
        <f aca="true" t="shared" si="0" ref="G19:M19">SUM(G20:G25)</f>
        <v>1000</v>
      </c>
      <c r="H19" s="14">
        <f t="shared" si="0"/>
        <v>0</v>
      </c>
      <c r="I19" s="14">
        <f t="shared" si="0"/>
        <v>0</v>
      </c>
      <c r="J19" s="14">
        <f t="shared" si="0"/>
        <v>3500</v>
      </c>
      <c r="K19" s="14">
        <f t="shared" si="0"/>
        <v>0</v>
      </c>
      <c r="L19" s="14">
        <f t="shared" si="0"/>
        <v>0</v>
      </c>
      <c r="M19" s="14">
        <f t="shared" si="0"/>
        <v>0</v>
      </c>
      <c r="N19" s="36" t="s">
        <v>20</v>
      </c>
      <c r="O19" s="13"/>
    </row>
    <row r="20" spans="1:15" s="15" customFormat="1" ht="15.75">
      <c r="A20" s="34"/>
      <c r="B20" s="30"/>
      <c r="C20" s="11" t="s">
        <v>12</v>
      </c>
      <c r="D20" s="14">
        <f aca="true" t="shared" si="1" ref="D20:E25">F20+H20+J20+L20</f>
        <v>6040</v>
      </c>
      <c r="E20" s="14">
        <f t="shared" si="1"/>
        <v>250</v>
      </c>
      <c r="F20" s="14">
        <f aca="true" t="shared" si="2" ref="F20:M21">F27+F104+F111</f>
        <v>4540</v>
      </c>
      <c r="G20" s="14">
        <f t="shared" si="2"/>
        <v>250</v>
      </c>
      <c r="H20" s="14">
        <f t="shared" si="2"/>
        <v>0</v>
      </c>
      <c r="I20" s="14">
        <f t="shared" si="2"/>
        <v>0</v>
      </c>
      <c r="J20" s="14">
        <f t="shared" si="2"/>
        <v>1500</v>
      </c>
      <c r="K20" s="14">
        <f t="shared" si="2"/>
        <v>0</v>
      </c>
      <c r="L20" s="14">
        <f t="shared" si="2"/>
        <v>0</v>
      </c>
      <c r="M20" s="14">
        <f t="shared" si="2"/>
        <v>0</v>
      </c>
      <c r="N20" s="37"/>
      <c r="O20" s="13"/>
    </row>
    <row r="21" spans="1:15" s="15" customFormat="1" ht="15.75">
      <c r="A21" s="34"/>
      <c r="B21" s="30"/>
      <c r="C21" s="11" t="s">
        <v>13</v>
      </c>
      <c r="D21" s="14">
        <f t="shared" si="1"/>
        <v>4800</v>
      </c>
      <c r="E21" s="14">
        <f t="shared" si="1"/>
        <v>250</v>
      </c>
      <c r="F21" s="14">
        <f t="shared" si="2"/>
        <v>3300</v>
      </c>
      <c r="G21" s="14">
        <f t="shared" si="2"/>
        <v>250</v>
      </c>
      <c r="H21" s="14">
        <f t="shared" si="2"/>
        <v>0</v>
      </c>
      <c r="I21" s="14">
        <f t="shared" si="2"/>
        <v>0</v>
      </c>
      <c r="J21" s="14">
        <f t="shared" si="2"/>
        <v>1500</v>
      </c>
      <c r="K21" s="14">
        <f t="shared" si="2"/>
        <v>0</v>
      </c>
      <c r="L21" s="14">
        <f t="shared" si="2"/>
        <v>0</v>
      </c>
      <c r="M21" s="14">
        <f t="shared" si="2"/>
        <v>0</v>
      </c>
      <c r="N21" s="37"/>
      <c r="O21" s="13"/>
    </row>
    <row r="22" spans="1:15" s="15" customFormat="1" ht="15.75">
      <c r="A22" s="34"/>
      <c r="B22" s="30"/>
      <c r="C22" s="11" t="s">
        <v>14</v>
      </c>
      <c r="D22" s="14">
        <f t="shared" si="1"/>
        <v>3050</v>
      </c>
      <c r="E22" s="14">
        <f t="shared" si="1"/>
        <v>250</v>
      </c>
      <c r="F22" s="14">
        <f aca="true" t="shared" si="3" ref="F22:K22">F29+F106+F113</f>
        <v>2550</v>
      </c>
      <c r="G22" s="14">
        <f t="shared" si="3"/>
        <v>250</v>
      </c>
      <c r="H22" s="14">
        <f t="shared" si="3"/>
        <v>0</v>
      </c>
      <c r="I22" s="14">
        <f t="shared" si="3"/>
        <v>0</v>
      </c>
      <c r="J22" s="14">
        <f t="shared" si="3"/>
        <v>500</v>
      </c>
      <c r="K22" s="14">
        <f t="shared" si="3"/>
        <v>0</v>
      </c>
      <c r="L22" s="14">
        <f aca="true" t="shared" si="4" ref="L22:M25">L29+L106+L113</f>
        <v>0</v>
      </c>
      <c r="M22" s="14">
        <f t="shared" si="4"/>
        <v>0</v>
      </c>
      <c r="N22" s="37"/>
      <c r="O22" s="13"/>
    </row>
    <row r="23" spans="1:15" s="15" customFormat="1" ht="15.75">
      <c r="A23" s="34"/>
      <c r="B23" s="30"/>
      <c r="C23" s="11" t="s">
        <v>15</v>
      </c>
      <c r="D23" s="14">
        <f t="shared" si="1"/>
        <v>2450</v>
      </c>
      <c r="E23" s="14">
        <f t="shared" si="1"/>
        <v>250</v>
      </c>
      <c r="F23" s="14">
        <f aca="true" t="shared" si="5" ref="F23:K23">F30+F107+F114</f>
        <v>2450</v>
      </c>
      <c r="G23" s="14">
        <f t="shared" si="5"/>
        <v>250</v>
      </c>
      <c r="H23" s="14">
        <f t="shared" si="5"/>
        <v>0</v>
      </c>
      <c r="I23" s="14">
        <f t="shared" si="5"/>
        <v>0</v>
      </c>
      <c r="J23" s="14">
        <f t="shared" si="5"/>
        <v>0</v>
      </c>
      <c r="K23" s="14">
        <f t="shared" si="5"/>
        <v>0</v>
      </c>
      <c r="L23" s="14">
        <f t="shared" si="4"/>
        <v>0</v>
      </c>
      <c r="M23" s="14">
        <f t="shared" si="4"/>
        <v>0</v>
      </c>
      <c r="N23" s="37"/>
      <c r="O23" s="13"/>
    </row>
    <row r="24" spans="1:15" s="15" customFormat="1" ht="15.75">
      <c r="A24" s="34"/>
      <c r="B24" s="30"/>
      <c r="C24" s="11" t="s">
        <v>16</v>
      </c>
      <c r="D24" s="14">
        <f t="shared" si="1"/>
        <v>2500</v>
      </c>
      <c r="E24" s="14">
        <f t="shared" si="1"/>
        <v>0</v>
      </c>
      <c r="F24" s="14">
        <f aca="true" t="shared" si="6" ref="F24:K24">F31+F108+F115</f>
        <v>2500</v>
      </c>
      <c r="G24" s="14">
        <f t="shared" si="6"/>
        <v>0</v>
      </c>
      <c r="H24" s="14">
        <f t="shared" si="6"/>
        <v>0</v>
      </c>
      <c r="I24" s="14">
        <f t="shared" si="6"/>
        <v>0</v>
      </c>
      <c r="J24" s="14">
        <f t="shared" si="6"/>
        <v>0</v>
      </c>
      <c r="K24" s="14">
        <f t="shared" si="6"/>
        <v>0</v>
      </c>
      <c r="L24" s="14">
        <f t="shared" si="4"/>
        <v>0</v>
      </c>
      <c r="M24" s="14">
        <f t="shared" si="4"/>
        <v>0</v>
      </c>
      <c r="N24" s="37"/>
      <c r="O24" s="13"/>
    </row>
    <row r="25" spans="1:15" s="15" customFormat="1" ht="15.75">
      <c r="A25" s="34"/>
      <c r="B25" s="30"/>
      <c r="C25" s="11" t="s">
        <v>17</v>
      </c>
      <c r="D25" s="14">
        <f t="shared" si="1"/>
        <v>2450</v>
      </c>
      <c r="E25" s="14">
        <f t="shared" si="1"/>
        <v>0</v>
      </c>
      <c r="F25" s="14">
        <f aca="true" t="shared" si="7" ref="F25:K25">F32+F109+F116</f>
        <v>2450</v>
      </c>
      <c r="G25" s="14">
        <f t="shared" si="7"/>
        <v>0</v>
      </c>
      <c r="H25" s="14">
        <f t="shared" si="7"/>
        <v>0</v>
      </c>
      <c r="I25" s="14">
        <f t="shared" si="7"/>
        <v>0</v>
      </c>
      <c r="J25" s="14">
        <f t="shared" si="7"/>
        <v>0</v>
      </c>
      <c r="K25" s="14">
        <f t="shared" si="7"/>
        <v>0</v>
      </c>
      <c r="L25" s="14">
        <f t="shared" si="4"/>
        <v>0</v>
      </c>
      <c r="M25" s="14">
        <f t="shared" si="4"/>
        <v>0</v>
      </c>
      <c r="N25" s="37"/>
      <c r="O25" s="13"/>
    </row>
    <row r="26" spans="1:15" s="15" customFormat="1" ht="15.75">
      <c r="A26" s="34"/>
      <c r="B26" s="30" t="s">
        <v>36</v>
      </c>
      <c r="C26" s="11" t="s">
        <v>11</v>
      </c>
      <c r="D26" s="14">
        <f>SUM(D27:D32)</f>
        <v>14840</v>
      </c>
      <c r="E26" s="14">
        <f>SUM(E27:E32)</f>
        <v>1000</v>
      </c>
      <c r="F26" s="14">
        <f>SUM(F27:F32)</f>
        <v>12840</v>
      </c>
      <c r="G26" s="14">
        <f aca="true" t="shared" si="8" ref="G26:M26">SUM(G27:G32)</f>
        <v>1000</v>
      </c>
      <c r="H26" s="14">
        <f t="shared" si="8"/>
        <v>0</v>
      </c>
      <c r="I26" s="14">
        <f t="shared" si="8"/>
        <v>0</v>
      </c>
      <c r="J26" s="14">
        <f t="shared" si="8"/>
        <v>2000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37"/>
      <c r="O26" s="13"/>
    </row>
    <row r="27" spans="1:15" s="15" customFormat="1" ht="15.75">
      <c r="A27" s="34"/>
      <c r="B27" s="30"/>
      <c r="C27" s="11" t="s">
        <v>12</v>
      </c>
      <c r="D27" s="14">
        <f>F27+H27+J27+L27</f>
        <v>4740</v>
      </c>
      <c r="E27" s="14">
        <f aca="true" t="shared" si="9" ref="D27:E32">G27+I27+K27+M27</f>
        <v>250</v>
      </c>
      <c r="F27" s="14">
        <f aca="true" t="shared" si="10" ref="F27:M28">F34+F41+F48+F55+F62+F69+F76+F83+F90+F97</f>
        <v>3740</v>
      </c>
      <c r="G27" s="14">
        <f t="shared" si="10"/>
        <v>250</v>
      </c>
      <c r="H27" s="14">
        <f t="shared" si="10"/>
        <v>0</v>
      </c>
      <c r="I27" s="14">
        <f t="shared" si="10"/>
        <v>0</v>
      </c>
      <c r="J27" s="14">
        <f t="shared" si="10"/>
        <v>1000</v>
      </c>
      <c r="K27" s="14">
        <f t="shared" si="10"/>
        <v>0</v>
      </c>
      <c r="L27" s="14">
        <f t="shared" si="10"/>
        <v>0</v>
      </c>
      <c r="M27" s="14">
        <f t="shared" si="10"/>
        <v>0</v>
      </c>
      <c r="N27" s="37"/>
      <c r="O27" s="13"/>
    </row>
    <row r="28" spans="1:15" s="15" customFormat="1" ht="15.75">
      <c r="A28" s="34"/>
      <c r="B28" s="30"/>
      <c r="C28" s="11" t="s">
        <v>13</v>
      </c>
      <c r="D28" s="14">
        <f t="shared" si="9"/>
        <v>3950</v>
      </c>
      <c r="E28" s="14">
        <f t="shared" si="9"/>
        <v>250</v>
      </c>
      <c r="F28" s="14">
        <f t="shared" si="10"/>
        <v>2950</v>
      </c>
      <c r="G28" s="14">
        <f t="shared" si="10"/>
        <v>250</v>
      </c>
      <c r="H28" s="14">
        <f t="shared" si="10"/>
        <v>0</v>
      </c>
      <c r="I28" s="14">
        <f t="shared" si="10"/>
        <v>0</v>
      </c>
      <c r="J28" s="14">
        <f t="shared" si="10"/>
        <v>1000</v>
      </c>
      <c r="K28" s="14">
        <f t="shared" si="10"/>
        <v>0</v>
      </c>
      <c r="L28" s="14">
        <f t="shared" si="10"/>
        <v>0</v>
      </c>
      <c r="M28" s="14">
        <f t="shared" si="10"/>
        <v>0</v>
      </c>
      <c r="N28" s="37"/>
      <c r="O28" s="13"/>
    </row>
    <row r="29" spans="1:15" s="15" customFormat="1" ht="15.75">
      <c r="A29" s="34"/>
      <c r="B29" s="30"/>
      <c r="C29" s="11" t="s">
        <v>14</v>
      </c>
      <c r="D29" s="14">
        <f t="shared" si="9"/>
        <v>1600</v>
      </c>
      <c r="E29" s="14">
        <f t="shared" si="9"/>
        <v>250</v>
      </c>
      <c r="F29" s="14">
        <f aca="true" t="shared" si="11" ref="F29:K29">F36+F43+F50+F57+F64+F71+F78+F85+F92+F99</f>
        <v>1600</v>
      </c>
      <c r="G29" s="14">
        <f t="shared" si="11"/>
        <v>250</v>
      </c>
      <c r="H29" s="14">
        <f t="shared" si="11"/>
        <v>0</v>
      </c>
      <c r="I29" s="14">
        <f t="shared" si="11"/>
        <v>0</v>
      </c>
      <c r="J29" s="14">
        <f t="shared" si="11"/>
        <v>0</v>
      </c>
      <c r="K29" s="14">
        <f t="shared" si="11"/>
        <v>0</v>
      </c>
      <c r="L29" s="14">
        <f aca="true" t="shared" si="12" ref="L29:M32">L36+L43+L50+L57+L64+L71+L78+L85+L92+L99</f>
        <v>0</v>
      </c>
      <c r="M29" s="14">
        <f t="shared" si="12"/>
        <v>0</v>
      </c>
      <c r="N29" s="37"/>
      <c r="O29" s="13"/>
    </row>
    <row r="30" spans="1:15" s="15" customFormat="1" ht="15.75">
      <c r="A30" s="34"/>
      <c r="B30" s="30"/>
      <c r="C30" s="11" t="s">
        <v>15</v>
      </c>
      <c r="D30" s="14">
        <f t="shared" si="9"/>
        <v>1500</v>
      </c>
      <c r="E30" s="14">
        <f t="shared" si="9"/>
        <v>250</v>
      </c>
      <c r="F30" s="14">
        <f aca="true" t="shared" si="13" ref="F30:K30">F37+F44+F51+F58+F65+F72+F79+F86+F93+F100</f>
        <v>1500</v>
      </c>
      <c r="G30" s="14">
        <f t="shared" si="13"/>
        <v>250</v>
      </c>
      <c r="H30" s="14">
        <f t="shared" si="13"/>
        <v>0</v>
      </c>
      <c r="I30" s="14">
        <f t="shared" si="13"/>
        <v>0</v>
      </c>
      <c r="J30" s="14">
        <f t="shared" si="13"/>
        <v>0</v>
      </c>
      <c r="K30" s="14">
        <f t="shared" si="13"/>
        <v>0</v>
      </c>
      <c r="L30" s="14">
        <f t="shared" si="12"/>
        <v>0</v>
      </c>
      <c r="M30" s="14">
        <f t="shared" si="12"/>
        <v>0</v>
      </c>
      <c r="N30" s="37"/>
      <c r="O30" s="13"/>
    </row>
    <row r="31" spans="1:15" s="15" customFormat="1" ht="15.75">
      <c r="A31" s="34"/>
      <c r="B31" s="30"/>
      <c r="C31" s="11" t="s">
        <v>16</v>
      </c>
      <c r="D31" s="14">
        <f t="shared" si="9"/>
        <v>1550</v>
      </c>
      <c r="E31" s="14">
        <f t="shared" si="9"/>
        <v>0</v>
      </c>
      <c r="F31" s="14">
        <f aca="true" t="shared" si="14" ref="F31:K31">F38+F45+F52+F59+F66+F73+F80+F87+F94+F101</f>
        <v>1550</v>
      </c>
      <c r="G31" s="14">
        <f t="shared" si="14"/>
        <v>0</v>
      </c>
      <c r="H31" s="14">
        <f t="shared" si="14"/>
        <v>0</v>
      </c>
      <c r="I31" s="14">
        <f t="shared" si="14"/>
        <v>0</v>
      </c>
      <c r="J31" s="14">
        <f t="shared" si="14"/>
        <v>0</v>
      </c>
      <c r="K31" s="14">
        <f t="shared" si="14"/>
        <v>0</v>
      </c>
      <c r="L31" s="14">
        <f t="shared" si="12"/>
        <v>0</v>
      </c>
      <c r="M31" s="14">
        <f t="shared" si="12"/>
        <v>0</v>
      </c>
      <c r="N31" s="37"/>
      <c r="O31" s="13"/>
    </row>
    <row r="32" spans="1:15" s="15" customFormat="1" ht="15.75">
      <c r="A32" s="34"/>
      <c r="B32" s="30"/>
      <c r="C32" s="11" t="s">
        <v>17</v>
      </c>
      <c r="D32" s="14">
        <f t="shared" si="9"/>
        <v>1500</v>
      </c>
      <c r="E32" s="14">
        <f t="shared" si="9"/>
        <v>0</v>
      </c>
      <c r="F32" s="14">
        <f aca="true" t="shared" si="15" ref="F32:K32">F39+F46+F53+F60+F67+F74+F81+F88+F95+F102</f>
        <v>1500</v>
      </c>
      <c r="G32" s="14">
        <f t="shared" si="15"/>
        <v>0</v>
      </c>
      <c r="H32" s="14">
        <f t="shared" si="15"/>
        <v>0</v>
      </c>
      <c r="I32" s="14">
        <f t="shared" si="15"/>
        <v>0</v>
      </c>
      <c r="J32" s="14">
        <f t="shared" si="15"/>
        <v>0</v>
      </c>
      <c r="K32" s="14">
        <f t="shared" si="15"/>
        <v>0</v>
      </c>
      <c r="L32" s="14">
        <f t="shared" si="12"/>
        <v>0</v>
      </c>
      <c r="M32" s="14">
        <f t="shared" si="12"/>
        <v>0</v>
      </c>
      <c r="N32" s="37"/>
      <c r="O32" s="13"/>
    </row>
    <row r="33" spans="1:15" ht="15.75">
      <c r="A33" s="34"/>
      <c r="B33" s="31" t="s">
        <v>37</v>
      </c>
      <c r="C33" s="9" t="s">
        <v>11</v>
      </c>
      <c r="D33" s="14">
        <f>SUM(D34:D39)</f>
        <v>90</v>
      </c>
      <c r="E33" s="16">
        <f>SUM(E34:E39)</f>
        <v>0</v>
      </c>
      <c r="F33" s="17">
        <f>SUM(F34:F39)</f>
        <v>90</v>
      </c>
      <c r="G33" s="18">
        <f aca="true" t="shared" si="16" ref="G33:M33">SUM(G34:G39)</f>
        <v>0</v>
      </c>
      <c r="H33" s="14">
        <f t="shared" si="16"/>
        <v>0</v>
      </c>
      <c r="I33" s="14">
        <f t="shared" si="16"/>
        <v>0</v>
      </c>
      <c r="J33" s="14">
        <f t="shared" si="16"/>
        <v>0</v>
      </c>
      <c r="K33" s="14">
        <f t="shared" si="16"/>
        <v>0</v>
      </c>
      <c r="L33" s="14">
        <f t="shared" si="16"/>
        <v>0</v>
      </c>
      <c r="M33" s="14">
        <f t="shared" si="16"/>
        <v>0</v>
      </c>
      <c r="N33" s="37"/>
      <c r="O33" s="13"/>
    </row>
    <row r="34" spans="1:15" ht="15.75">
      <c r="A34" s="34"/>
      <c r="B34" s="31"/>
      <c r="C34" s="9" t="s">
        <v>12</v>
      </c>
      <c r="D34" s="14">
        <f>F34+H34+J34+L34</f>
        <v>90</v>
      </c>
      <c r="E34" s="16">
        <f aca="true" t="shared" si="17" ref="D34:E39">G34+I34+K34+M34</f>
        <v>0</v>
      </c>
      <c r="F34" s="19">
        <v>90</v>
      </c>
      <c r="G34" s="20"/>
      <c r="H34" s="17"/>
      <c r="I34" s="17"/>
      <c r="J34" s="17"/>
      <c r="K34" s="17"/>
      <c r="L34" s="17"/>
      <c r="M34" s="17"/>
      <c r="N34" s="37"/>
      <c r="O34" s="13"/>
    </row>
    <row r="35" spans="1:15" ht="15.75">
      <c r="A35" s="34"/>
      <c r="B35" s="31"/>
      <c r="C35" s="9" t="s">
        <v>13</v>
      </c>
      <c r="D35" s="14">
        <f t="shared" si="17"/>
        <v>0</v>
      </c>
      <c r="E35" s="16">
        <f t="shared" si="17"/>
        <v>0</v>
      </c>
      <c r="F35" s="17"/>
      <c r="G35" s="20"/>
      <c r="H35" s="17"/>
      <c r="I35" s="17"/>
      <c r="J35" s="17"/>
      <c r="K35" s="17"/>
      <c r="L35" s="17"/>
      <c r="M35" s="17"/>
      <c r="N35" s="37"/>
      <c r="O35" s="13"/>
    </row>
    <row r="36" spans="1:15" ht="15.75">
      <c r="A36" s="34"/>
      <c r="B36" s="31"/>
      <c r="C36" s="9" t="s">
        <v>14</v>
      </c>
      <c r="D36" s="14">
        <f t="shared" si="17"/>
        <v>0</v>
      </c>
      <c r="E36" s="16">
        <f t="shared" si="17"/>
        <v>0</v>
      </c>
      <c r="F36" s="17"/>
      <c r="G36" s="20"/>
      <c r="H36" s="17"/>
      <c r="I36" s="17"/>
      <c r="J36" s="17"/>
      <c r="K36" s="17"/>
      <c r="L36" s="17"/>
      <c r="M36" s="17"/>
      <c r="N36" s="37"/>
      <c r="O36" s="13"/>
    </row>
    <row r="37" spans="1:15" ht="15.75">
      <c r="A37" s="34"/>
      <c r="B37" s="31"/>
      <c r="C37" s="9" t="s">
        <v>15</v>
      </c>
      <c r="D37" s="14">
        <f t="shared" si="17"/>
        <v>0</v>
      </c>
      <c r="E37" s="16">
        <f t="shared" si="17"/>
        <v>0</v>
      </c>
      <c r="F37" s="17"/>
      <c r="G37" s="20"/>
      <c r="H37" s="17"/>
      <c r="I37" s="17"/>
      <c r="J37" s="17"/>
      <c r="K37" s="17"/>
      <c r="L37" s="17"/>
      <c r="M37" s="17"/>
      <c r="N37" s="37"/>
      <c r="O37" s="13"/>
    </row>
    <row r="38" spans="1:15" ht="15.75">
      <c r="A38" s="34"/>
      <c r="B38" s="31"/>
      <c r="C38" s="9" t="s">
        <v>16</v>
      </c>
      <c r="D38" s="14">
        <f t="shared" si="17"/>
        <v>0</v>
      </c>
      <c r="E38" s="16">
        <f t="shared" si="17"/>
        <v>0</v>
      </c>
      <c r="F38" s="17"/>
      <c r="G38" s="20"/>
      <c r="H38" s="17"/>
      <c r="I38" s="17"/>
      <c r="J38" s="17"/>
      <c r="K38" s="17"/>
      <c r="L38" s="17"/>
      <c r="M38" s="17"/>
      <c r="N38" s="37"/>
      <c r="O38" s="13"/>
    </row>
    <row r="39" spans="1:15" ht="15.75">
      <c r="A39" s="34"/>
      <c r="B39" s="31"/>
      <c r="C39" s="9" t="s">
        <v>17</v>
      </c>
      <c r="D39" s="14">
        <f t="shared" si="17"/>
        <v>0</v>
      </c>
      <c r="E39" s="16">
        <f t="shared" si="17"/>
        <v>0</v>
      </c>
      <c r="F39" s="17"/>
      <c r="G39" s="20"/>
      <c r="H39" s="17"/>
      <c r="I39" s="17"/>
      <c r="J39" s="17"/>
      <c r="K39" s="17"/>
      <c r="L39" s="17"/>
      <c r="M39" s="17"/>
      <c r="N39" s="37"/>
      <c r="O39" s="13"/>
    </row>
    <row r="40" spans="1:15" ht="15.75">
      <c r="A40" s="34"/>
      <c r="B40" s="31" t="s">
        <v>38</v>
      </c>
      <c r="C40" s="9" t="s">
        <v>11</v>
      </c>
      <c r="D40" s="14">
        <f>SUM(D41:D46)</f>
        <v>70</v>
      </c>
      <c r="E40" s="16">
        <f>SUM(E41:E46)</f>
        <v>0</v>
      </c>
      <c r="F40" s="17">
        <f>SUM(F41:F46)</f>
        <v>70</v>
      </c>
      <c r="G40" s="18">
        <f aca="true" t="shared" si="18" ref="G40:M40">SUM(G41:G46)</f>
        <v>0</v>
      </c>
      <c r="H40" s="14">
        <f t="shared" si="18"/>
        <v>0</v>
      </c>
      <c r="I40" s="14">
        <f t="shared" si="18"/>
        <v>0</v>
      </c>
      <c r="J40" s="14">
        <f t="shared" si="18"/>
        <v>0</v>
      </c>
      <c r="K40" s="14">
        <f t="shared" si="18"/>
        <v>0</v>
      </c>
      <c r="L40" s="14">
        <f t="shared" si="18"/>
        <v>0</v>
      </c>
      <c r="M40" s="14">
        <f t="shared" si="18"/>
        <v>0</v>
      </c>
      <c r="N40" s="37"/>
      <c r="O40" s="13"/>
    </row>
    <row r="41" spans="1:15" ht="15.75">
      <c r="A41" s="34"/>
      <c r="B41" s="31"/>
      <c r="C41" s="9" t="s">
        <v>12</v>
      </c>
      <c r="D41" s="14">
        <f>F41+H41+J41+L41</f>
        <v>70</v>
      </c>
      <c r="E41" s="16">
        <f aca="true" t="shared" si="19" ref="D41:E46">G41+I41+K41+M41</f>
        <v>0</v>
      </c>
      <c r="F41" s="19">
        <v>70</v>
      </c>
      <c r="G41" s="20"/>
      <c r="H41" s="17"/>
      <c r="I41" s="17"/>
      <c r="J41" s="17"/>
      <c r="K41" s="17"/>
      <c r="L41" s="17"/>
      <c r="M41" s="17"/>
      <c r="N41" s="37"/>
      <c r="O41" s="13"/>
    </row>
    <row r="42" spans="1:15" ht="15.75">
      <c r="A42" s="34"/>
      <c r="B42" s="31"/>
      <c r="C42" s="9" t="s">
        <v>13</v>
      </c>
      <c r="D42" s="14">
        <f t="shared" si="19"/>
        <v>0</v>
      </c>
      <c r="E42" s="16">
        <f t="shared" si="19"/>
        <v>0</v>
      </c>
      <c r="F42" s="17"/>
      <c r="G42" s="20"/>
      <c r="H42" s="17"/>
      <c r="I42" s="17"/>
      <c r="J42" s="17"/>
      <c r="K42" s="17"/>
      <c r="L42" s="17"/>
      <c r="M42" s="17"/>
      <c r="N42" s="37"/>
      <c r="O42" s="13"/>
    </row>
    <row r="43" spans="1:15" ht="15.75">
      <c r="A43" s="34"/>
      <c r="B43" s="31"/>
      <c r="C43" s="9" t="s">
        <v>14</v>
      </c>
      <c r="D43" s="14">
        <f>F43+H43+J43+L43</f>
        <v>0</v>
      </c>
      <c r="E43" s="16">
        <f t="shared" si="19"/>
        <v>0</v>
      </c>
      <c r="F43" s="17"/>
      <c r="G43" s="20"/>
      <c r="H43" s="17"/>
      <c r="I43" s="17"/>
      <c r="J43" s="17"/>
      <c r="K43" s="17"/>
      <c r="L43" s="17"/>
      <c r="M43" s="17"/>
      <c r="N43" s="37"/>
      <c r="O43" s="13"/>
    </row>
    <row r="44" spans="1:15" ht="15.75">
      <c r="A44" s="34"/>
      <c r="B44" s="31"/>
      <c r="C44" s="9" t="s">
        <v>15</v>
      </c>
      <c r="D44" s="14">
        <f t="shared" si="19"/>
        <v>0</v>
      </c>
      <c r="E44" s="16">
        <f t="shared" si="19"/>
        <v>0</v>
      </c>
      <c r="F44" s="17"/>
      <c r="G44" s="20"/>
      <c r="H44" s="17"/>
      <c r="I44" s="17"/>
      <c r="J44" s="17"/>
      <c r="K44" s="17"/>
      <c r="L44" s="17"/>
      <c r="M44" s="17"/>
      <c r="N44" s="37"/>
      <c r="O44" s="13"/>
    </row>
    <row r="45" spans="1:15" ht="15.75">
      <c r="A45" s="34"/>
      <c r="B45" s="31"/>
      <c r="C45" s="9" t="s">
        <v>16</v>
      </c>
      <c r="D45" s="14">
        <f t="shared" si="19"/>
        <v>0</v>
      </c>
      <c r="E45" s="16">
        <f t="shared" si="19"/>
        <v>0</v>
      </c>
      <c r="F45" s="17"/>
      <c r="G45" s="20"/>
      <c r="H45" s="17"/>
      <c r="I45" s="17"/>
      <c r="J45" s="17"/>
      <c r="K45" s="17"/>
      <c r="L45" s="17"/>
      <c r="M45" s="17"/>
      <c r="N45" s="37"/>
      <c r="O45" s="13"/>
    </row>
    <row r="46" spans="1:15" ht="15.75">
      <c r="A46" s="34"/>
      <c r="B46" s="31"/>
      <c r="C46" s="9" t="s">
        <v>17</v>
      </c>
      <c r="D46" s="14">
        <f t="shared" si="19"/>
        <v>0</v>
      </c>
      <c r="E46" s="16">
        <f t="shared" si="19"/>
        <v>0</v>
      </c>
      <c r="F46" s="17"/>
      <c r="G46" s="20"/>
      <c r="H46" s="17"/>
      <c r="I46" s="17"/>
      <c r="J46" s="17"/>
      <c r="K46" s="17"/>
      <c r="L46" s="17"/>
      <c r="M46" s="17"/>
      <c r="N46" s="37"/>
      <c r="O46" s="13"/>
    </row>
    <row r="47" spans="1:15" ht="15.75">
      <c r="A47" s="34"/>
      <c r="B47" s="31" t="s">
        <v>39</v>
      </c>
      <c r="C47" s="9" t="s">
        <v>11</v>
      </c>
      <c r="D47" s="14">
        <f>SUM(D48:D53)</f>
        <v>230</v>
      </c>
      <c r="E47" s="16">
        <f>SUM(E48:E53)</f>
        <v>0</v>
      </c>
      <c r="F47" s="17">
        <f>SUM(F48:F53)</f>
        <v>230</v>
      </c>
      <c r="G47" s="18">
        <f aca="true" t="shared" si="20" ref="G47:M47">SUM(G48:G53)</f>
        <v>0</v>
      </c>
      <c r="H47" s="14">
        <f t="shared" si="20"/>
        <v>0</v>
      </c>
      <c r="I47" s="14">
        <f t="shared" si="20"/>
        <v>0</v>
      </c>
      <c r="J47" s="14">
        <f t="shared" si="20"/>
        <v>0</v>
      </c>
      <c r="K47" s="14">
        <f t="shared" si="20"/>
        <v>0</v>
      </c>
      <c r="L47" s="14">
        <f t="shared" si="20"/>
        <v>0</v>
      </c>
      <c r="M47" s="14">
        <f t="shared" si="20"/>
        <v>0</v>
      </c>
      <c r="N47" s="37"/>
      <c r="O47" s="13"/>
    </row>
    <row r="48" spans="1:15" ht="15.75">
      <c r="A48" s="34"/>
      <c r="B48" s="31"/>
      <c r="C48" s="9" t="s">
        <v>12</v>
      </c>
      <c r="D48" s="14">
        <f>F48+H48+J48+L48</f>
        <v>230</v>
      </c>
      <c r="E48" s="16">
        <f aca="true" t="shared" si="21" ref="D48:E53">G48+I48+K48+M48</f>
        <v>0</v>
      </c>
      <c r="F48" s="19">
        <v>230</v>
      </c>
      <c r="G48" s="20"/>
      <c r="H48" s="17"/>
      <c r="I48" s="17"/>
      <c r="J48" s="17"/>
      <c r="K48" s="17"/>
      <c r="L48" s="17"/>
      <c r="M48" s="17"/>
      <c r="N48" s="37"/>
      <c r="O48" s="13"/>
    </row>
    <row r="49" spans="1:15" ht="15.75">
      <c r="A49" s="34"/>
      <c r="B49" s="31"/>
      <c r="C49" s="9" t="s">
        <v>13</v>
      </c>
      <c r="D49" s="14">
        <f t="shared" si="21"/>
        <v>0</v>
      </c>
      <c r="E49" s="16">
        <f t="shared" si="21"/>
        <v>0</v>
      </c>
      <c r="F49" s="17"/>
      <c r="G49" s="20"/>
      <c r="H49" s="17"/>
      <c r="I49" s="17"/>
      <c r="J49" s="17"/>
      <c r="K49" s="17"/>
      <c r="L49" s="17"/>
      <c r="M49" s="17"/>
      <c r="N49" s="37"/>
      <c r="O49" s="13"/>
    </row>
    <row r="50" spans="1:15" ht="15.75">
      <c r="A50" s="34"/>
      <c r="B50" s="31"/>
      <c r="C50" s="9" t="s">
        <v>14</v>
      </c>
      <c r="D50" s="14">
        <f t="shared" si="21"/>
        <v>0</v>
      </c>
      <c r="E50" s="16">
        <f t="shared" si="21"/>
        <v>0</v>
      </c>
      <c r="F50" s="17"/>
      <c r="G50" s="20"/>
      <c r="H50" s="17"/>
      <c r="I50" s="17"/>
      <c r="J50" s="17"/>
      <c r="K50" s="17"/>
      <c r="L50" s="17"/>
      <c r="M50" s="17"/>
      <c r="N50" s="37"/>
      <c r="O50" s="13"/>
    </row>
    <row r="51" spans="1:15" ht="15.75">
      <c r="A51" s="34"/>
      <c r="B51" s="31"/>
      <c r="C51" s="9" t="s">
        <v>15</v>
      </c>
      <c r="D51" s="14">
        <f t="shared" si="21"/>
        <v>0</v>
      </c>
      <c r="E51" s="16">
        <f t="shared" si="21"/>
        <v>0</v>
      </c>
      <c r="F51" s="17"/>
      <c r="G51" s="20"/>
      <c r="H51" s="17"/>
      <c r="I51" s="17"/>
      <c r="J51" s="17"/>
      <c r="K51" s="17"/>
      <c r="L51" s="17"/>
      <c r="M51" s="17"/>
      <c r="N51" s="37"/>
      <c r="O51" s="13"/>
    </row>
    <row r="52" spans="1:15" ht="15.75">
      <c r="A52" s="34"/>
      <c r="B52" s="31"/>
      <c r="C52" s="9" t="s">
        <v>16</v>
      </c>
      <c r="D52" s="14">
        <f t="shared" si="21"/>
        <v>0</v>
      </c>
      <c r="E52" s="16">
        <f t="shared" si="21"/>
        <v>0</v>
      </c>
      <c r="F52" s="17"/>
      <c r="G52" s="20"/>
      <c r="H52" s="17"/>
      <c r="I52" s="17"/>
      <c r="J52" s="17"/>
      <c r="K52" s="17"/>
      <c r="L52" s="17"/>
      <c r="M52" s="17"/>
      <c r="N52" s="37"/>
      <c r="O52" s="13"/>
    </row>
    <row r="53" spans="1:15" ht="15.75">
      <c r="A53" s="34"/>
      <c r="B53" s="31"/>
      <c r="C53" s="9" t="s">
        <v>17</v>
      </c>
      <c r="D53" s="14">
        <f t="shared" si="21"/>
        <v>0</v>
      </c>
      <c r="E53" s="16">
        <f t="shared" si="21"/>
        <v>0</v>
      </c>
      <c r="F53" s="17"/>
      <c r="G53" s="20"/>
      <c r="H53" s="17"/>
      <c r="I53" s="17"/>
      <c r="J53" s="17"/>
      <c r="K53" s="17"/>
      <c r="L53" s="17"/>
      <c r="M53" s="17"/>
      <c r="N53" s="37"/>
      <c r="O53" s="13"/>
    </row>
    <row r="54" spans="1:15" ht="15.75">
      <c r="A54" s="34"/>
      <c r="B54" s="31" t="s">
        <v>40</v>
      </c>
      <c r="C54" s="9" t="s">
        <v>11</v>
      </c>
      <c r="D54" s="14">
        <f>SUM(D55:D60)</f>
        <v>1400</v>
      </c>
      <c r="E54" s="16">
        <f>SUM(E55:E60)</f>
        <v>0</v>
      </c>
      <c r="F54" s="17">
        <f>SUM(F55:F60)</f>
        <v>1400</v>
      </c>
      <c r="G54" s="18">
        <f aca="true" t="shared" si="22" ref="G54:M54">SUM(G55:G60)</f>
        <v>0</v>
      </c>
      <c r="H54" s="14">
        <f t="shared" si="22"/>
        <v>0</v>
      </c>
      <c r="I54" s="14">
        <f t="shared" si="22"/>
        <v>0</v>
      </c>
      <c r="J54" s="14">
        <f t="shared" si="22"/>
        <v>0</v>
      </c>
      <c r="K54" s="14">
        <f t="shared" si="22"/>
        <v>0</v>
      </c>
      <c r="L54" s="14">
        <f t="shared" si="22"/>
        <v>0</v>
      </c>
      <c r="M54" s="14">
        <f t="shared" si="22"/>
        <v>0</v>
      </c>
      <c r="N54" s="37"/>
      <c r="O54" s="13"/>
    </row>
    <row r="55" spans="1:15" ht="15.75">
      <c r="A55" s="34"/>
      <c r="B55" s="31"/>
      <c r="C55" s="9" t="s">
        <v>12</v>
      </c>
      <c r="D55" s="14">
        <f>F55+H55+J55+L55</f>
        <v>300</v>
      </c>
      <c r="E55" s="16">
        <f>G55+I55+K55+M55</f>
        <v>0</v>
      </c>
      <c r="F55" s="19">
        <v>300</v>
      </c>
      <c r="G55" s="20"/>
      <c r="H55" s="17"/>
      <c r="I55" s="17"/>
      <c r="J55" s="17"/>
      <c r="K55" s="17"/>
      <c r="L55" s="17"/>
      <c r="M55" s="17"/>
      <c r="N55" s="37"/>
      <c r="O55" s="13"/>
    </row>
    <row r="56" spans="1:15" ht="15.75">
      <c r="A56" s="34"/>
      <c r="B56" s="31"/>
      <c r="C56" s="9" t="s">
        <v>13</v>
      </c>
      <c r="D56" s="14">
        <f aca="true" t="shared" si="23" ref="D56:E60">F56+H56+J56+L56</f>
        <v>250</v>
      </c>
      <c r="E56" s="16">
        <f t="shared" si="23"/>
        <v>0</v>
      </c>
      <c r="F56" s="17">
        <v>250</v>
      </c>
      <c r="G56" s="20"/>
      <c r="H56" s="17"/>
      <c r="I56" s="17"/>
      <c r="J56" s="17"/>
      <c r="K56" s="17"/>
      <c r="L56" s="17"/>
      <c r="M56" s="17"/>
      <c r="N56" s="37"/>
      <c r="O56" s="13"/>
    </row>
    <row r="57" spans="1:15" ht="15.75">
      <c r="A57" s="34"/>
      <c r="B57" s="31"/>
      <c r="C57" s="9" t="s">
        <v>14</v>
      </c>
      <c r="D57" s="14">
        <f>F57+H57+J57+L57</f>
        <v>200</v>
      </c>
      <c r="E57" s="16">
        <f t="shared" si="23"/>
        <v>0</v>
      </c>
      <c r="F57" s="17">
        <v>200</v>
      </c>
      <c r="G57" s="20"/>
      <c r="H57" s="17"/>
      <c r="I57" s="17"/>
      <c r="J57" s="17"/>
      <c r="K57" s="17"/>
      <c r="L57" s="17"/>
      <c r="M57" s="17"/>
      <c r="N57" s="37"/>
      <c r="O57" s="13"/>
    </row>
    <row r="58" spans="1:15" ht="15.75">
      <c r="A58" s="34"/>
      <c r="B58" s="31"/>
      <c r="C58" s="9" t="s">
        <v>15</v>
      </c>
      <c r="D58" s="14">
        <f t="shared" si="23"/>
        <v>150</v>
      </c>
      <c r="E58" s="16">
        <f t="shared" si="23"/>
        <v>0</v>
      </c>
      <c r="F58" s="17">
        <v>150</v>
      </c>
      <c r="G58" s="20"/>
      <c r="H58" s="17"/>
      <c r="I58" s="17"/>
      <c r="J58" s="17"/>
      <c r="K58" s="17"/>
      <c r="L58" s="17"/>
      <c r="M58" s="17"/>
      <c r="N58" s="37"/>
      <c r="O58" s="13"/>
    </row>
    <row r="59" spans="1:15" ht="15.75">
      <c r="A59" s="34"/>
      <c r="B59" s="31"/>
      <c r="C59" s="9" t="s">
        <v>16</v>
      </c>
      <c r="D59" s="14">
        <f t="shared" si="23"/>
        <v>300</v>
      </c>
      <c r="E59" s="16">
        <f t="shared" si="23"/>
        <v>0</v>
      </c>
      <c r="F59" s="17">
        <v>300</v>
      </c>
      <c r="G59" s="20"/>
      <c r="H59" s="17"/>
      <c r="I59" s="17"/>
      <c r="J59" s="17"/>
      <c r="K59" s="17"/>
      <c r="L59" s="17"/>
      <c r="M59" s="17"/>
      <c r="N59" s="37"/>
      <c r="O59" s="13"/>
    </row>
    <row r="60" spans="1:15" ht="15.75">
      <c r="A60" s="34"/>
      <c r="B60" s="31"/>
      <c r="C60" s="9" t="s">
        <v>17</v>
      </c>
      <c r="D60" s="14">
        <f t="shared" si="23"/>
        <v>200</v>
      </c>
      <c r="E60" s="16">
        <f t="shared" si="23"/>
        <v>0</v>
      </c>
      <c r="F60" s="17">
        <v>200</v>
      </c>
      <c r="G60" s="20"/>
      <c r="H60" s="17"/>
      <c r="I60" s="17"/>
      <c r="J60" s="17"/>
      <c r="K60" s="17"/>
      <c r="L60" s="17"/>
      <c r="M60" s="17"/>
      <c r="N60" s="37"/>
      <c r="O60" s="13"/>
    </row>
    <row r="61" spans="1:15" ht="21.75" customHeight="1">
      <c r="A61" s="34"/>
      <c r="B61" s="31" t="s">
        <v>41</v>
      </c>
      <c r="C61" s="9" t="s">
        <v>11</v>
      </c>
      <c r="D61" s="14">
        <f>SUM(D62:D67)</f>
        <v>1350</v>
      </c>
      <c r="E61" s="16">
        <f>SUM(E62:E67)</f>
        <v>0</v>
      </c>
      <c r="F61" s="17">
        <f>SUM(F62:F67)</f>
        <v>1350</v>
      </c>
      <c r="G61" s="18">
        <f aca="true" t="shared" si="24" ref="G61:M61">SUM(G62:G67)</f>
        <v>0</v>
      </c>
      <c r="H61" s="14">
        <f t="shared" si="24"/>
        <v>0</v>
      </c>
      <c r="I61" s="14">
        <f t="shared" si="24"/>
        <v>0</v>
      </c>
      <c r="J61" s="14">
        <f t="shared" si="24"/>
        <v>0</v>
      </c>
      <c r="K61" s="14">
        <f t="shared" si="24"/>
        <v>0</v>
      </c>
      <c r="L61" s="14">
        <f t="shared" si="24"/>
        <v>0</v>
      </c>
      <c r="M61" s="14">
        <f t="shared" si="24"/>
        <v>0</v>
      </c>
      <c r="N61" s="37"/>
      <c r="O61" s="13"/>
    </row>
    <row r="62" spans="1:15" ht="21.75" customHeight="1">
      <c r="A62" s="34"/>
      <c r="B62" s="31"/>
      <c r="C62" s="9" t="s">
        <v>12</v>
      </c>
      <c r="D62" s="14">
        <f aca="true" t="shared" si="25" ref="D62:E67">F62+H62+J62+L62</f>
        <v>350</v>
      </c>
      <c r="E62" s="16">
        <f t="shared" si="25"/>
        <v>0</v>
      </c>
      <c r="F62" s="19">
        <v>350</v>
      </c>
      <c r="G62" s="20"/>
      <c r="H62" s="17"/>
      <c r="I62" s="17"/>
      <c r="J62" s="17"/>
      <c r="K62" s="17"/>
      <c r="L62" s="17"/>
      <c r="M62" s="17"/>
      <c r="N62" s="37"/>
      <c r="O62" s="13"/>
    </row>
    <row r="63" spans="1:15" ht="21.75" customHeight="1">
      <c r="A63" s="34"/>
      <c r="B63" s="31"/>
      <c r="C63" s="9" t="s">
        <v>13</v>
      </c>
      <c r="D63" s="14">
        <f t="shared" si="25"/>
        <v>200</v>
      </c>
      <c r="E63" s="16">
        <f t="shared" si="25"/>
        <v>0</v>
      </c>
      <c r="F63" s="17">
        <v>200</v>
      </c>
      <c r="G63" s="20"/>
      <c r="H63" s="17"/>
      <c r="I63" s="17"/>
      <c r="J63" s="17"/>
      <c r="K63" s="17"/>
      <c r="L63" s="17"/>
      <c r="M63" s="17"/>
      <c r="N63" s="37"/>
      <c r="O63" s="13"/>
    </row>
    <row r="64" spans="1:15" ht="21.75" customHeight="1">
      <c r="A64" s="34"/>
      <c r="B64" s="31"/>
      <c r="C64" s="9" t="s">
        <v>14</v>
      </c>
      <c r="D64" s="14">
        <f t="shared" si="25"/>
        <v>200</v>
      </c>
      <c r="E64" s="16">
        <f t="shared" si="25"/>
        <v>0</v>
      </c>
      <c r="F64" s="17">
        <v>200</v>
      </c>
      <c r="G64" s="20"/>
      <c r="H64" s="17"/>
      <c r="I64" s="17"/>
      <c r="J64" s="17"/>
      <c r="K64" s="17"/>
      <c r="L64" s="17"/>
      <c r="M64" s="17"/>
      <c r="N64" s="37"/>
      <c r="O64" s="13"/>
    </row>
    <row r="65" spans="1:15" ht="21.75" customHeight="1">
      <c r="A65" s="34"/>
      <c r="B65" s="31"/>
      <c r="C65" s="9" t="s">
        <v>15</v>
      </c>
      <c r="D65" s="14">
        <f t="shared" si="25"/>
        <v>200</v>
      </c>
      <c r="E65" s="16">
        <f t="shared" si="25"/>
        <v>0</v>
      </c>
      <c r="F65" s="17">
        <v>200</v>
      </c>
      <c r="G65" s="20"/>
      <c r="H65" s="17"/>
      <c r="I65" s="17"/>
      <c r="J65" s="17"/>
      <c r="K65" s="17"/>
      <c r="L65" s="17"/>
      <c r="M65" s="17"/>
      <c r="N65" s="37"/>
      <c r="O65" s="13"/>
    </row>
    <row r="66" spans="1:15" ht="21.75" customHeight="1">
      <c r="A66" s="34"/>
      <c r="B66" s="31"/>
      <c r="C66" s="9" t="s">
        <v>16</v>
      </c>
      <c r="D66" s="14">
        <f t="shared" si="25"/>
        <v>200</v>
      </c>
      <c r="E66" s="16">
        <f t="shared" si="25"/>
        <v>0</v>
      </c>
      <c r="F66" s="17">
        <v>200</v>
      </c>
      <c r="G66" s="20"/>
      <c r="H66" s="17"/>
      <c r="I66" s="17"/>
      <c r="J66" s="17"/>
      <c r="K66" s="17"/>
      <c r="L66" s="17"/>
      <c r="M66" s="17"/>
      <c r="N66" s="37"/>
      <c r="O66" s="13"/>
    </row>
    <row r="67" spans="1:15" ht="21.75" customHeight="1">
      <c r="A67" s="34"/>
      <c r="B67" s="31"/>
      <c r="C67" s="9" t="s">
        <v>17</v>
      </c>
      <c r="D67" s="14">
        <f t="shared" si="25"/>
        <v>200</v>
      </c>
      <c r="E67" s="16">
        <f t="shared" si="25"/>
        <v>0</v>
      </c>
      <c r="F67" s="17">
        <v>200</v>
      </c>
      <c r="G67" s="20"/>
      <c r="H67" s="17"/>
      <c r="I67" s="17"/>
      <c r="J67" s="17"/>
      <c r="K67" s="17"/>
      <c r="L67" s="17"/>
      <c r="M67" s="17"/>
      <c r="N67" s="37"/>
      <c r="O67" s="13"/>
    </row>
    <row r="68" spans="1:15" ht="20.25" customHeight="1">
      <c r="A68" s="34"/>
      <c r="B68" s="31" t="s">
        <v>42</v>
      </c>
      <c r="C68" s="9" t="s">
        <v>11</v>
      </c>
      <c r="D68" s="14">
        <f>SUM(D69:D74)</f>
        <v>1650</v>
      </c>
      <c r="E68" s="16">
        <f>SUM(E69:E74)</f>
        <v>0</v>
      </c>
      <c r="F68" s="17">
        <f>SUM(F69:F74)</f>
        <v>1650</v>
      </c>
      <c r="G68" s="18">
        <f aca="true" t="shared" si="26" ref="G68:M68">SUM(G69:G74)</f>
        <v>0</v>
      </c>
      <c r="H68" s="14">
        <f t="shared" si="26"/>
        <v>0</v>
      </c>
      <c r="I68" s="14">
        <f t="shared" si="26"/>
        <v>0</v>
      </c>
      <c r="J68" s="14">
        <f t="shared" si="26"/>
        <v>0</v>
      </c>
      <c r="K68" s="14">
        <f t="shared" si="26"/>
        <v>0</v>
      </c>
      <c r="L68" s="14">
        <f t="shared" si="26"/>
        <v>0</v>
      </c>
      <c r="M68" s="14">
        <f t="shared" si="26"/>
        <v>0</v>
      </c>
      <c r="N68" s="37"/>
      <c r="O68" s="13"/>
    </row>
    <row r="69" spans="1:15" ht="20.25" customHeight="1">
      <c r="A69" s="34"/>
      <c r="B69" s="31"/>
      <c r="C69" s="9" t="s">
        <v>12</v>
      </c>
      <c r="D69" s="14">
        <f aca="true" t="shared" si="27" ref="D69:E74">F69+H69+J69+L69</f>
        <v>350</v>
      </c>
      <c r="E69" s="16">
        <f t="shared" si="27"/>
        <v>0</v>
      </c>
      <c r="F69" s="19">
        <v>350</v>
      </c>
      <c r="G69" s="20"/>
      <c r="H69" s="17"/>
      <c r="I69" s="17"/>
      <c r="J69" s="17"/>
      <c r="K69" s="17"/>
      <c r="L69" s="17"/>
      <c r="M69" s="17"/>
      <c r="N69" s="37"/>
      <c r="O69" s="13"/>
    </row>
    <row r="70" spans="1:15" ht="20.25" customHeight="1">
      <c r="A70" s="34"/>
      <c r="B70" s="31"/>
      <c r="C70" s="9" t="s">
        <v>13</v>
      </c>
      <c r="D70" s="14">
        <f t="shared" si="27"/>
        <v>250</v>
      </c>
      <c r="E70" s="16">
        <f t="shared" si="27"/>
        <v>0</v>
      </c>
      <c r="F70" s="17">
        <v>250</v>
      </c>
      <c r="G70" s="20"/>
      <c r="H70" s="17"/>
      <c r="I70" s="17"/>
      <c r="J70" s="17"/>
      <c r="K70" s="17"/>
      <c r="L70" s="17"/>
      <c r="M70" s="17"/>
      <c r="N70" s="37"/>
      <c r="O70" s="13"/>
    </row>
    <row r="71" spans="1:15" ht="20.25" customHeight="1">
      <c r="A71" s="34"/>
      <c r="B71" s="31"/>
      <c r="C71" s="9" t="s">
        <v>14</v>
      </c>
      <c r="D71" s="14">
        <f t="shared" si="27"/>
        <v>250</v>
      </c>
      <c r="E71" s="16">
        <f t="shared" si="27"/>
        <v>0</v>
      </c>
      <c r="F71" s="17">
        <v>250</v>
      </c>
      <c r="G71" s="20"/>
      <c r="H71" s="17"/>
      <c r="I71" s="17"/>
      <c r="J71" s="17"/>
      <c r="K71" s="17"/>
      <c r="L71" s="17"/>
      <c r="M71" s="17"/>
      <c r="N71" s="37"/>
      <c r="O71" s="13"/>
    </row>
    <row r="72" spans="1:15" ht="20.25" customHeight="1">
      <c r="A72" s="34"/>
      <c r="B72" s="31"/>
      <c r="C72" s="9" t="s">
        <v>15</v>
      </c>
      <c r="D72" s="14">
        <f>F72+H72+J72+L72</f>
        <v>350</v>
      </c>
      <c r="E72" s="16">
        <f t="shared" si="27"/>
        <v>0</v>
      </c>
      <c r="F72" s="17">
        <v>350</v>
      </c>
      <c r="G72" s="20"/>
      <c r="H72" s="17"/>
      <c r="I72" s="17"/>
      <c r="J72" s="17"/>
      <c r="K72" s="17"/>
      <c r="L72" s="17"/>
      <c r="M72" s="17"/>
      <c r="N72" s="37"/>
      <c r="O72" s="13"/>
    </row>
    <row r="73" spans="1:15" ht="20.25" customHeight="1">
      <c r="A73" s="34"/>
      <c r="B73" s="31"/>
      <c r="C73" s="9" t="s">
        <v>16</v>
      </c>
      <c r="D73" s="14">
        <f t="shared" si="27"/>
        <v>250</v>
      </c>
      <c r="E73" s="16">
        <f t="shared" si="27"/>
        <v>0</v>
      </c>
      <c r="F73" s="17">
        <v>250</v>
      </c>
      <c r="G73" s="20"/>
      <c r="H73" s="17"/>
      <c r="I73" s="17"/>
      <c r="J73" s="17"/>
      <c r="K73" s="17"/>
      <c r="L73" s="17"/>
      <c r="M73" s="17"/>
      <c r="N73" s="37"/>
      <c r="O73" s="13"/>
    </row>
    <row r="74" spans="1:15" ht="20.25" customHeight="1">
      <c r="A74" s="34"/>
      <c r="B74" s="31"/>
      <c r="C74" s="9" t="s">
        <v>17</v>
      </c>
      <c r="D74" s="14">
        <f t="shared" si="27"/>
        <v>200</v>
      </c>
      <c r="E74" s="16">
        <f t="shared" si="27"/>
        <v>0</v>
      </c>
      <c r="F74" s="17">
        <v>200</v>
      </c>
      <c r="G74" s="20"/>
      <c r="H74" s="17"/>
      <c r="I74" s="17"/>
      <c r="J74" s="17"/>
      <c r="K74" s="17"/>
      <c r="L74" s="17"/>
      <c r="M74" s="17"/>
      <c r="N74" s="37"/>
      <c r="O74" s="13"/>
    </row>
    <row r="75" spans="1:15" ht="15.75">
      <c r="A75" s="34"/>
      <c r="B75" s="31" t="s">
        <v>43</v>
      </c>
      <c r="C75" s="9" t="s">
        <v>11</v>
      </c>
      <c r="D75" s="14">
        <f>SUM(D76:D81)</f>
        <v>1200</v>
      </c>
      <c r="E75" s="16">
        <f>SUM(E76:E81)</f>
        <v>0</v>
      </c>
      <c r="F75" s="17">
        <f>SUM(F76:F81)</f>
        <v>1200</v>
      </c>
      <c r="G75" s="18">
        <f aca="true" t="shared" si="28" ref="G75:M75">SUM(G76:G81)</f>
        <v>0</v>
      </c>
      <c r="H75" s="14">
        <f t="shared" si="28"/>
        <v>0</v>
      </c>
      <c r="I75" s="14">
        <f t="shared" si="28"/>
        <v>0</v>
      </c>
      <c r="J75" s="14">
        <f t="shared" si="28"/>
        <v>0</v>
      </c>
      <c r="K75" s="14">
        <f t="shared" si="28"/>
        <v>0</v>
      </c>
      <c r="L75" s="14">
        <f t="shared" si="28"/>
        <v>0</v>
      </c>
      <c r="M75" s="14">
        <f t="shared" si="28"/>
        <v>0</v>
      </c>
      <c r="N75" s="37"/>
      <c r="O75" s="13"/>
    </row>
    <row r="76" spans="1:15" ht="15.75">
      <c r="A76" s="34"/>
      <c r="B76" s="31"/>
      <c r="C76" s="9" t="s">
        <v>12</v>
      </c>
      <c r="D76" s="14">
        <f aca="true" t="shared" si="29" ref="D76:E81">F76+H76+J76+L76</f>
        <v>200</v>
      </c>
      <c r="E76" s="16">
        <f t="shared" si="29"/>
        <v>0</v>
      </c>
      <c r="F76" s="19">
        <v>200</v>
      </c>
      <c r="G76" s="20"/>
      <c r="H76" s="17"/>
      <c r="I76" s="17"/>
      <c r="J76" s="17"/>
      <c r="K76" s="17"/>
      <c r="L76" s="17"/>
      <c r="M76" s="17"/>
      <c r="N76" s="37"/>
      <c r="O76" s="13"/>
    </row>
    <row r="77" spans="1:15" ht="15.75">
      <c r="A77" s="34"/>
      <c r="B77" s="31"/>
      <c r="C77" s="9" t="s">
        <v>13</v>
      </c>
      <c r="D77" s="14">
        <f t="shared" si="29"/>
        <v>200</v>
      </c>
      <c r="E77" s="16">
        <f t="shared" si="29"/>
        <v>0</v>
      </c>
      <c r="F77" s="17">
        <v>200</v>
      </c>
      <c r="G77" s="20"/>
      <c r="H77" s="17"/>
      <c r="I77" s="17"/>
      <c r="J77" s="17"/>
      <c r="K77" s="17"/>
      <c r="L77" s="17"/>
      <c r="M77" s="17"/>
      <c r="N77" s="37"/>
      <c r="O77" s="13"/>
    </row>
    <row r="78" spans="1:15" ht="15.75">
      <c r="A78" s="34"/>
      <c r="B78" s="31"/>
      <c r="C78" s="9" t="s">
        <v>14</v>
      </c>
      <c r="D78" s="14">
        <f t="shared" si="29"/>
        <v>200</v>
      </c>
      <c r="E78" s="16">
        <f t="shared" si="29"/>
        <v>0</v>
      </c>
      <c r="F78" s="17">
        <v>200</v>
      </c>
      <c r="G78" s="20"/>
      <c r="H78" s="17"/>
      <c r="I78" s="17"/>
      <c r="J78" s="17"/>
      <c r="K78" s="17"/>
      <c r="L78" s="17"/>
      <c r="M78" s="17"/>
      <c r="N78" s="37"/>
      <c r="O78" s="13"/>
    </row>
    <row r="79" spans="1:15" ht="15.75">
      <c r="A79" s="34"/>
      <c r="B79" s="31"/>
      <c r="C79" s="9" t="s">
        <v>15</v>
      </c>
      <c r="D79" s="14">
        <f t="shared" si="29"/>
        <v>200</v>
      </c>
      <c r="E79" s="16">
        <f t="shared" si="29"/>
        <v>0</v>
      </c>
      <c r="F79" s="17">
        <v>200</v>
      </c>
      <c r="G79" s="20"/>
      <c r="H79" s="17"/>
      <c r="I79" s="17"/>
      <c r="J79" s="17"/>
      <c r="K79" s="17"/>
      <c r="L79" s="17"/>
      <c r="M79" s="17"/>
      <c r="N79" s="37"/>
      <c r="O79" s="13"/>
    </row>
    <row r="80" spans="1:15" ht="15.75">
      <c r="A80" s="34"/>
      <c r="B80" s="31"/>
      <c r="C80" s="9" t="s">
        <v>16</v>
      </c>
      <c r="D80" s="14">
        <f t="shared" si="29"/>
        <v>200</v>
      </c>
      <c r="E80" s="16">
        <f t="shared" si="29"/>
        <v>0</v>
      </c>
      <c r="F80" s="17">
        <v>200</v>
      </c>
      <c r="G80" s="20"/>
      <c r="H80" s="17"/>
      <c r="I80" s="17"/>
      <c r="J80" s="17"/>
      <c r="K80" s="17"/>
      <c r="L80" s="17"/>
      <c r="M80" s="17"/>
      <c r="N80" s="37"/>
      <c r="O80" s="13"/>
    </row>
    <row r="81" spans="1:15" ht="15.75">
      <c r="A81" s="34"/>
      <c r="B81" s="31"/>
      <c r="C81" s="9" t="s">
        <v>17</v>
      </c>
      <c r="D81" s="14">
        <f t="shared" si="29"/>
        <v>200</v>
      </c>
      <c r="E81" s="16">
        <f t="shared" si="29"/>
        <v>0</v>
      </c>
      <c r="F81" s="17">
        <v>200</v>
      </c>
      <c r="G81" s="20"/>
      <c r="H81" s="17"/>
      <c r="I81" s="17"/>
      <c r="J81" s="17"/>
      <c r="K81" s="17"/>
      <c r="L81" s="17"/>
      <c r="M81" s="17"/>
      <c r="N81" s="37"/>
      <c r="O81" s="13"/>
    </row>
    <row r="82" spans="1:15" ht="19.5" customHeight="1">
      <c r="A82" s="34"/>
      <c r="B82" s="31" t="s">
        <v>44</v>
      </c>
      <c r="C82" s="9" t="s">
        <v>11</v>
      </c>
      <c r="D82" s="14">
        <f>SUM(D83:D88)</f>
        <v>1750</v>
      </c>
      <c r="E82" s="16">
        <f>SUM(E83:E88)</f>
        <v>0</v>
      </c>
      <c r="F82" s="17">
        <f>SUM(F83:F88)</f>
        <v>1750</v>
      </c>
      <c r="G82" s="18">
        <f aca="true" t="shared" si="30" ref="G82:M82">SUM(G83:G88)</f>
        <v>0</v>
      </c>
      <c r="H82" s="14">
        <f t="shared" si="30"/>
        <v>0</v>
      </c>
      <c r="I82" s="14">
        <f t="shared" si="30"/>
        <v>0</v>
      </c>
      <c r="J82" s="14">
        <f t="shared" si="30"/>
        <v>0</v>
      </c>
      <c r="K82" s="14">
        <f t="shared" si="30"/>
        <v>0</v>
      </c>
      <c r="L82" s="14">
        <f t="shared" si="30"/>
        <v>0</v>
      </c>
      <c r="M82" s="14">
        <f t="shared" si="30"/>
        <v>0</v>
      </c>
      <c r="N82" s="37"/>
      <c r="O82" s="13"/>
    </row>
    <row r="83" spans="1:15" ht="19.5" customHeight="1">
      <c r="A83" s="34"/>
      <c r="B83" s="31"/>
      <c r="C83" s="9" t="s">
        <v>12</v>
      </c>
      <c r="D83" s="14">
        <f aca="true" t="shared" si="31" ref="D83:E88">F83+H83+J83+L83</f>
        <v>350</v>
      </c>
      <c r="E83" s="16">
        <f t="shared" si="31"/>
        <v>0</v>
      </c>
      <c r="F83" s="19">
        <v>350</v>
      </c>
      <c r="G83" s="20"/>
      <c r="H83" s="17"/>
      <c r="I83" s="17"/>
      <c r="J83" s="17"/>
      <c r="K83" s="17"/>
      <c r="L83" s="17"/>
      <c r="M83" s="17"/>
      <c r="N83" s="37"/>
      <c r="O83" s="13"/>
    </row>
    <row r="84" spans="1:15" ht="19.5" customHeight="1">
      <c r="A84" s="34"/>
      <c r="B84" s="31"/>
      <c r="C84" s="9" t="s">
        <v>13</v>
      </c>
      <c r="D84" s="14">
        <f t="shared" si="31"/>
        <v>350</v>
      </c>
      <c r="E84" s="16">
        <f t="shared" si="31"/>
        <v>0</v>
      </c>
      <c r="F84" s="17">
        <v>350</v>
      </c>
      <c r="G84" s="20"/>
      <c r="H84" s="17"/>
      <c r="I84" s="17"/>
      <c r="J84" s="17"/>
      <c r="K84" s="17"/>
      <c r="L84" s="17"/>
      <c r="M84" s="17"/>
      <c r="N84" s="37"/>
      <c r="O84" s="13"/>
    </row>
    <row r="85" spans="1:15" ht="19.5" customHeight="1">
      <c r="A85" s="34"/>
      <c r="B85" s="31"/>
      <c r="C85" s="9" t="s">
        <v>14</v>
      </c>
      <c r="D85" s="14">
        <f t="shared" si="31"/>
        <v>350</v>
      </c>
      <c r="E85" s="16">
        <f t="shared" si="31"/>
        <v>0</v>
      </c>
      <c r="F85" s="17">
        <v>350</v>
      </c>
      <c r="G85" s="20"/>
      <c r="H85" s="17"/>
      <c r="I85" s="17"/>
      <c r="J85" s="17"/>
      <c r="K85" s="17"/>
      <c r="L85" s="17"/>
      <c r="M85" s="17"/>
      <c r="N85" s="37"/>
      <c r="O85" s="13"/>
    </row>
    <row r="86" spans="1:15" ht="19.5" customHeight="1">
      <c r="A86" s="34"/>
      <c r="B86" s="31"/>
      <c r="C86" s="9" t="s">
        <v>15</v>
      </c>
      <c r="D86" s="14">
        <f t="shared" si="31"/>
        <v>200</v>
      </c>
      <c r="E86" s="16">
        <f t="shared" si="31"/>
        <v>0</v>
      </c>
      <c r="F86" s="17">
        <v>200</v>
      </c>
      <c r="G86" s="20"/>
      <c r="H86" s="17"/>
      <c r="I86" s="17"/>
      <c r="J86" s="17"/>
      <c r="K86" s="17"/>
      <c r="L86" s="17"/>
      <c r="M86" s="17"/>
      <c r="N86" s="37"/>
      <c r="O86" s="13"/>
    </row>
    <row r="87" spans="1:15" ht="19.5" customHeight="1">
      <c r="A87" s="34"/>
      <c r="B87" s="31"/>
      <c r="C87" s="9" t="s">
        <v>16</v>
      </c>
      <c r="D87" s="14">
        <f t="shared" si="31"/>
        <v>200</v>
      </c>
      <c r="E87" s="16">
        <f t="shared" si="31"/>
        <v>0</v>
      </c>
      <c r="F87" s="17">
        <v>200</v>
      </c>
      <c r="G87" s="20"/>
      <c r="H87" s="17"/>
      <c r="I87" s="17"/>
      <c r="J87" s="17"/>
      <c r="K87" s="17"/>
      <c r="L87" s="17"/>
      <c r="M87" s="17"/>
      <c r="N87" s="37"/>
      <c r="O87" s="13"/>
    </row>
    <row r="88" spans="1:15" ht="19.5" customHeight="1">
      <c r="A88" s="34"/>
      <c r="B88" s="31"/>
      <c r="C88" s="9" t="s">
        <v>17</v>
      </c>
      <c r="D88" s="14">
        <f t="shared" si="31"/>
        <v>300</v>
      </c>
      <c r="E88" s="16">
        <f t="shared" si="31"/>
        <v>0</v>
      </c>
      <c r="F88" s="17">
        <v>300</v>
      </c>
      <c r="G88" s="20"/>
      <c r="H88" s="17"/>
      <c r="I88" s="17"/>
      <c r="J88" s="17"/>
      <c r="K88" s="17"/>
      <c r="L88" s="17"/>
      <c r="M88" s="17"/>
      <c r="N88" s="37"/>
      <c r="O88" s="13"/>
    </row>
    <row r="89" spans="1:15" s="2" customFormat="1" ht="19.5" customHeight="1">
      <c r="A89" s="34"/>
      <c r="B89" s="31" t="s">
        <v>45</v>
      </c>
      <c r="C89" s="9" t="s">
        <v>11</v>
      </c>
      <c r="D89" s="14">
        <f>SUM(D90:D95)</f>
        <v>4000</v>
      </c>
      <c r="E89" s="21">
        <f>SUM(E90:E95)</f>
        <v>0</v>
      </c>
      <c r="F89" s="17">
        <f>SUM(F90:F95)</f>
        <v>2000</v>
      </c>
      <c r="G89" s="20">
        <f aca="true" t="shared" si="32" ref="G89:M89">SUM(G90:G95)</f>
        <v>0</v>
      </c>
      <c r="H89" s="17">
        <f t="shared" si="32"/>
        <v>0</v>
      </c>
      <c r="I89" s="17">
        <f t="shared" si="32"/>
        <v>0</v>
      </c>
      <c r="J89" s="17">
        <f t="shared" si="32"/>
        <v>2000</v>
      </c>
      <c r="K89" s="17">
        <f t="shared" si="32"/>
        <v>0</v>
      </c>
      <c r="L89" s="17">
        <f t="shared" si="32"/>
        <v>0</v>
      </c>
      <c r="M89" s="17">
        <f t="shared" si="32"/>
        <v>0</v>
      </c>
      <c r="N89" s="37"/>
      <c r="O89" s="22"/>
    </row>
    <row r="90" spans="1:15" ht="19.5" customHeight="1">
      <c r="A90" s="34"/>
      <c r="B90" s="31"/>
      <c r="C90" s="9" t="s">
        <v>12</v>
      </c>
      <c r="D90" s="14">
        <f aca="true" t="shared" si="33" ref="D90:E95">F90+H90+J90+L90</f>
        <v>2500</v>
      </c>
      <c r="E90" s="16">
        <f t="shared" si="33"/>
        <v>0</v>
      </c>
      <c r="F90" s="19">
        <v>1500</v>
      </c>
      <c r="G90" s="20"/>
      <c r="H90" s="17"/>
      <c r="I90" s="17"/>
      <c r="J90" s="17">
        <v>1000</v>
      </c>
      <c r="K90" s="17"/>
      <c r="L90" s="17"/>
      <c r="M90" s="17"/>
      <c r="N90" s="37"/>
      <c r="O90" s="13"/>
    </row>
    <row r="91" spans="1:15" ht="19.5" customHeight="1">
      <c r="A91" s="34"/>
      <c r="B91" s="31"/>
      <c r="C91" s="9" t="s">
        <v>13</v>
      </c>
      <c r="D91" s="14">
        <f t="shared" si="33"/>
        <v>1500</v>
      </c>
      <c r="E91" s="16">
        <f t="shared" si="33"/>
        <v>0</v>
      </c>
      <c r="F91" s="17">
        <v>500</v>
      </c>
      <c r="G91" s="20"/>
      <c r="H91" s="17"/>
      <c r="I91" s="17"/>
      <c r="J91" s="17">
        <v>1000</v>
      </c>
      <c r="K91" s="17"/>
      <c r="L91" s="17"/>
      <c r="M91" s="17"/>
      <c r="N91" s="37"/>
      <c r="O91" s="13"/>
    </row>
    <row r="92" spans="1:15" ht="19.5" customHeight="1">
      <c r="A92" s="34"/>
      <c r="B92" s="31"/>
      <c r="C92" s="9" t="s">
        <v>14</v>
      </c>
      <c r="D92" s="14">
        <f t="shared" si="33"/>
        <v>0</v>
      </c>
      <c r="E92" s="16">
        <f t="shared" si="33"/>
        <v>0</v>
      </c>
      <c r="F92" s="17"/>
      <c r="G92" s="20"/>
      <c r="H92" s="17"/>
      <c r="I92" s="17"/>
      <c r="J92" s="17"/>
      <c r="K92" s="17"/>
      <c r="L92" s="17"/>
      <c r="M92" s="17"/>
      <c r="N92" s="37"/>
      <c r="O92" s="13"/>
    </row>
    <row r="93" spans="1:15" ht="19.5" customHeight="1">
      <c r="A93" s="34"/>
      <c r="B93" s="31"/>
      <c r="C93" s="9" t="s">
        <v>15</v>
      </c>
      <c r="D93" s="14">
        <f t="shared" si="33"/>
        <v>0</v>
      </c>
      <c r="E93" s="16">
        <f t="shared" si="33"/>
        <v>0</v>
      </c>
      <c r="F93" s="17"/>
      <c r="G93" s="20"/>
      <c r="H93" s="17"/>
      <c r="I93" s="17"/>
      <c r="J93" s="17"/>
      <c r="K93" s="17"/>
      <c r="L93" s="17"/>
      <c r="M93" s="17"/>
      <c r="N93" s="37"/>
      <c r="O93" s="13"/>
    </row>
    <row r="94" spans="1:15" ht="19.5" customHeight="1">
      <c r="A94" s="34"/>
      <c r="B94" s="31"/>
      <c r="C94" s="9" t="s">
        <v>16</v>
      </c>
      <c r="D94" s="14">
        <f t="shared" si="33"/>
        <v>0</v>
      </c>
      <c r="E94" s="16">
        <f t="shared" si="33"/>
        <v>0</v>
      </c>
      <c r="F94" s="17"/>
      <c r="G94" s="20"/>
      <c r="H94" s="17"/>
      <c r="I94" s="17"/>
      <c r="J94" s="17"/>
      <c r="K94" s="17"/>
      <c r="L94" s="17"/>
      <c r="M94" s="17"/>
      <c r="N94" s="37"/>
      <c r="O94" s="13"/>
    </row>
    <row r="95" spans="1:15" ht="19.5" customHeight="1">
      <c r="A95" s="34"/>
      <c r="B95" s="31"/>
      <c r="C95" s="9" t="s">
        <v>17</v>
      </c>
      <c r="D95" s="14">
        <f t="shared" si="33"/>
        <v>0</v>
      </c>
      <c r="E95" s="16">
        <f t="shared" si="33"/>
        <v>0</v>
      </c>
      <c r="F95" s="17"/>
      <c r="G95" s="20"/>
      <c r="H95" s="17"/>
      <c r="I95" s="17"/>
      <c r="J95" s="17"/>
      <c r="K95" s="17"/>
      <c r="L95" s="17"/>
      <c r="M95" s="17"/>
      <c r="N95" s="37"/>
      <c r="O95" s="13"/>
    </row>
    <row r="96" spans="1:15" ht="15.75">
      <c r="A96" s="34"/>
      <c r="B96" s="31" t="s">
        <v>46</v>
      </c>
      <c r="C96" s="9" t="s">
        <v>11</v>
      </c>
      <c r="D96" s="14">
        <f>SUM(D97:D102)</f>
        <v>3100</v>
      </c>
      <c r="E96" s="16">
        <f>SUM(E97:E102)</f>
        <v>1000</v>
      </c>
      <c r="F96" s="17">
        <f>SUM(F97:F102)</f>
        <v>3100</v>
      </c>
      <c r="G96" s="18">
        <f aca="true" t="shared" si="34" ref="G96:M96">SUM(G97:G102)</f>
        <v>1000</v>
      </c>
      <c r="H96" s="14">
        <f t="shared" si="34"/>
        <v>0</v>
      </c>
      <c r="I96" s="14">
        <f t="shared" si="34"/>
        <v>0</v>
      </c>
      <c r="J96" s="14">
        <f t="shared" si="34"/>
        <v>0</v>
      </c>
      <c r="K96" s="14">
        <f t="shared" si="34"/>
        <v>0</v>
      </c>
      <c r="L96" s="14">
        <f t="shared" si="34"/>
        <v>0</v>
      </c>
      <c r="M96" s="14">
        <f t="shared" si="34"/>
        <v>0</v>
      </c>
      <c r="N96" s="37"/>
      <c r="O96" s="13"/>
    </row>
    <row r="97" spans="1:15" ht="15.75">
      <c r="A97" s="34"/>
      <c r="B97" s="31"/>
      <c r="C97" s="9" t="s">
        <v>12</v>
      </c>
      <c r="D97" s="14">
        <f aca="true" t="shared" si="35" ref="D97:E102">F97+H97+J97+L97</f>
        <v>300</v>
      </c>
      <c r="E97" s="16">
        <f t="shared" si="35"/>
        <v>250</v>
      </c>
      <c r="F97" s="19">
        <f>300</f>
        <v>300</v>
      </c>
      <c r="G97" s="20">
        <v>250</v>
      </c>
      <c r="H97" s="17"/>
      <c r="I97" s="17"/>
      <c r="J97" s="17"/>
      <c r="K97" s="17"/>
      <c r="L97" s="17"/>
      <c r="M97" s="17"/>
      <c r="N97" s="37"/>
      <c r="O97" s="13"/>
    </row>
    <row r="98" spans="1:15" ht="15.75">
      <c r="A98" s="34"/>
      <c r="B98" s="31"/>
      <c r="C98" s="9" t="s">
        <v>13</v>
      </c>
      <c r="D98" s="14">
        <f t="shared" si="35"/>
        <v>1200</v>
      </c>
      <c r="E98" s="16">
        <f t="shared" si="35"/>
        <v>250</v>
      </c>
      <c r="F98" s="17">
        <v>1200</v>
      </c>
      <c r="G98" s="20">
        <v>250</v>
      </c>
      <c r="H98" s="17"/>
      <c r="I98" s="17"/>
      <c r="J98" s="17"/>
      <c r="K98" s="17"/>
      <c r="L98" s="17"/>
      <c r="M98" s="17"/>
      <c r="N98" s="37"/>
      <c r="O98" s="13"/>
    </row>
    <row r="99" spans="1:15" ht="15.75">
      <c r="A99" s="34"/>
      <c r="B99" s="31"/>
      <c r="C99" s="9" t="s">
        <v>14</v>
      </c>
      <c r="D99" s="14">
        <f t="shared" si="35"/>
        <v>400</v>
      </c>
      <c r="E99" s="16">
        <f t="shared" si="35"/>
        <v>250</v>
      </c>
      <c r="F99" s="17">
        <v>400</v>
      </c>
      <c r="G99" s="20">
        <v>250</v>
      </c>
      <c r="H99" s="17"/>
      <c r="I99" s="17"/>
      <c r="J99" s="17"/>
      <c r="K99" s="17"/>
      <c r="L99" s="17"/>
      <c r="M99" s="17"/>
      <c r="N99" s="37"/>
      <c r="O99" s="13"/>
    </row>
    <row r="100" spans="1:15" ht="15.75">
      <c r="A100" s="34"/>
      <c r="B100" s="31"/>
      <c r="C100" s="9" t="s">
        <v>15</v>
      </c>
      <c r="D100" s="14">
        <f t="shared" si="35"/>
        <v>400</v>
      </c>
      <c r="E100" s="16">
        <f t="shared" si="35"/>
        <v>250</v>
      </c>
      <c r="F100" s="17">
        <v>400</v>
      </c>
      <c r="G100" s="20">
        <v>250</v>
      </c>
      <c r="H100" s="17"/>
      <c r="I100" s="17"/>
      <c r="J100" s="17"/>
      <c r="K100" s="17"/>
      <c r="L100" s="17"/>
      <c r="M100" s="17"/>
      <c r="N100" s="37"/>
      <c r="O100" s="13"/>
    </row>
    <row r="101" spans="1:15" ht="15.75">
      <c r="A101" s="34"/>
      <c r="B101" s="31"/>
      <c r="C101" s="9" t="s">
        <v>16</v>
      </c>
      <c r="D101" s="14">
        <f t="shared" si="35"/>
        <v>400</v>
      </c>
      <c r="E101" s="16">
        <f t="shared" si="35"/>
        <v>0</v>
      </c>
      <c r="F101" s="17">
        <v>400</v>
      </c>
      <c r="G101" s="20"/>
      <c r="H101" s="17"/>
      <c r="I101" s="17"/>
      <c r="J101" s="17"/>
      <c r="K101" s="17"/>
      <c r="L101" s="17"/>
      <c r="M101" s="17"/>
      <c r="N101" s="37"/>
      <c r="O101" s="13"/>
    </row>
    <row r="102" spans="1:15" ht="15.75">
      <c r="A102" s="34"/>
      <c r="B102" s="31"/>
      <c r="C102" s="9" t="s">
        <v>17</v>
      </c>
      <c r="D102" s="14">
        <f t="shared" si="35"/>
        <v>400</v>
      </c>
      <c r="E102" s="16">
        <f t="shared" si="35"/>
        <v>0</v>
      </c>
      <c r="F102" s="17">
        <v>400</v>
      </c>
      <c r="G102" s="20"/>
      <c r="H102" s="17"/>
      <c r="I102" s="17"/>
      <c r="J102" s="17"/>
      <c r="K102" s="17"/>
      <c r="L102" s="17"/>
      <c r="M102" s="17"/>
      <c r="N102" s="38"/>
      <c r="O102" s="13"/>
    </row>
    <row r="103" spans="1:15" s="15" customFormat="1" ht="21" customHeight="1">
      <c r="A103" s="34"/>
      <c r="B103" s="30" t="s">
        <v>48</v>
      </c>
      <c r="C103" s="11" t="s">
        <v>11</v>
      </c>
      <c r="D103" s="14">
        <f>SUM(D104:D109)</f>
        <v>1300</v>
      </c>
      <c r="E103" s="16">
        <f>SUM(E104:E109)</f>
        <v>0</v>
      </c>
      <c r="F103" s="14">
        <f>SUM(F104:F109)</f>
        <v>1300</v>
      </c>
      <c r="G103" s="18">
        <f aca="true" t="shared" si="36" ref="G103:M103">SUM(G104:G109)</f>
        <v>0</v>
      </c>
      <c r="H103" s="14">
        <f t="shared" si="36"/>
        <v>0</v>
      </c>
      <c r="I103" s="14">
        <f t="shared" si="36"/>
        <v>0</v>
      </c>
      <c r="J103" s="14">
        <f t="shared" si="36"/>
        <v>0</v>
      </c>
      <c r="K103" s="14">
        <f t="shared" si="36"/>
        <v>0</v>
      </c>
      <c r="L103" s="14">
        <f t="shared" si="36"/>
        <v>0</v>
      </c>
      <c r="M103" s="14">
        <f t="shared" si="36"/>
        <v>0</v>
      </c>
      <c r="N103" s="36" t="s">
        <v>20</v>
      </c>
      <c r="O103" s="13"/>
    </row>
    <row r="104" spans="1:15" s="15" customFormat="1" ht="21" customHeight="1">
      <c r="A104" s="34"/>
      <c r="B104" s="30"/>
      <c r="C104" s="11" t="s">
        <v>12</v>
      </c>
      <c r="D104" s="14">
        <f aca="true" t="shared" si="37" ref="D104:E109">F104+H104+J104+L104</f>
        <v>550</v>
      </c>
      <c r="E104" s="16">
        <f t="shared" si="37"/>
        <v>0</v>
      </c>
      <c r="F104" s="23">
        <v>550</v>
      </c>
      <c r="G104" s="18"/>
      <c r="H104" s="14"/>
      <c r="I104" s="14"/>
      <c r="J104" s="14"/>
      <c r="K104" s="14"/>
      <c r="L104" s="14"/>
      <c r="M104" s="14"/>
      <c r="N104" s="37"/>
      <c r="O104" s="13"/>
    </row>
    <row r="105" spans="1:15" s="15" customFormat="1" ht="21" customHeight="1">
      <c r="A105" s="34"/>
      <c r="B105" s="30"/>
      <c r="C105" s="11" t="s">
        <v>13</v>
      </c>
      <c r="D105" s="14">
        <f t="shared" si="37"/>
        <v>150</v>
      </c>
      <c r="E105" s="16">
        <f t="shared" si="37"/>
        <v>0</v>
      </c>
      <c r="F105" s="14">
        <v>150</v>
      </c>
      <c r="G105" s="18"/>
      <c r="H105" s="14"/>
      <c r="I105" s="14"/>
      <c r="J105" s="14"/>
      <c r="K105" s="14"/>
      <c r="L105" s="14"/>
      <c r="M105" s="14"/>
      <c r="N105" s="37"/>
      <c r="O105" s="13"/>
    </row>
    <row r="106" spans="1:15" s="15" customFormat="1" ht="21" customHeight="1">
      <c r="A106" s="34"/>
      <c r="B106" s="30"/>
      <c r="C106" s="11" t="s">
        <v>14</v>
      </c>
      <c r="D106" s="14">
        <f t="shared" si="37"/>
        <v>150</v>
      </c>
      <c r="E106" s="16">
        <f t="shared" si="37"/>
        <v>0</v>
      </c>
      <c r="F106" s="14">
        <v>150</v>
      </c>
      <c r="G106" s="18"/>
      <c r="H106" s="14"/>
      <c r="I106" s="14"/>
      <c r="J106" s="14"/>
      <c r="K106" s="14"/>
      <c r="L106" s="14"/>
      <c r="M106" s="14"/>
      <c r="N106" s="37"/>
      <c r="O106" s="13"/>
    </row>
    <row r="107" spans="1:15" s="15" customFormat="1" ht="21" customHeight="1">
      <c r="A107" s="34"/>
      <c r="B107" s="30"/>
      <c r="C107" s="11" t="s">
        <v>15</v>
      </c>
      <c r="D107" s="14">
        <f t="shared" si="37"/>
        <v>150</v>
      </c>
      <c r="E107" s="16">
        <f t="shared" si="37"/>
        <v>0</v>
      </c>
      <c r="F107" s="14">
        <v>150</v>
      </c>
      <c r="G107" s="18"/>
      <c r="H107" s="14"/>
      <c r="I107" s="14"/>
      <c r="J107" s="14"/>
      <c r="K107" s="14"/>
      <c r="L107" s="14"/>
      <c r="M107" s="14"/>
      <c r="N107" s="37"/>
      <c r="O107" s="13"/>
    </row>
    <row r="108" spans="1:15" s="15" customFormat="1" ht="21" customHeight="1">
      <c r="A108" s="34"/>
      <c r="B108" s="30"/>
      <c r="C108" s="11" t="s">
        <v>16</v>
      </c>
      <c r="D108" s="14">
        <f t="shared" si="37"/>
        <v>150</v>
      </c>
      <c r="E108" s="16">
        <f t="shared" si="37"/>
        <v>0</v>
      </c>
      <c r="F108" s="14">
        <v>150</v>
      </c>
      <c r="G108" s="18"/>
      <c r="H108" s="14"/>
      <c r="I108" s="14"/>
      <c r="J108" s="14"/>
      <c r="K108" s="14"/>
      <c r="L108" s="14"/>
      <c r="M108" s="14"/>
      <c r="N108" s="37"/>
      <c r="O108" s="13"/>
    </row>
    <row r="109" spans="1:15" s="15" customFormat="1" ht="21" customHeight="1">
      <c r="A109" s="34"/>
      <c r="B109" s="30"/>
      <c r="C109" s="11" t="s">
        <v>17</v>
      </c>
      <c r="D109" s="14">
        <f t="shared" si="37"/>
        <v>150</v>
      </c>
      <c r="E109" s="16">
        <f t="shared" si="37"/>
        <v>0</v>
      </c>
      <c r="F109" s="14">
        <v>150</v>
      </c>
      <c r="G109" s="18"/>
      <c r="H109" s="14"/>
      <c r="I109" s="14"/>
      <c r="J109" s="14"/>
      <c r="K109" s="14"/>
      <c r="L109" s="14"/>
      <c r="M109" s="14"/>
      <c r="N109" s="37"/>
      <c r="O109" s="13"/>
    </row>
    <row r="110" spans="1:15" s="15" customFormat="1" ht="24.75" customHeight="1">
      <c r="A110" s="34"/>
      <c r="B110" s="30" t="s">
        <v>47</v>
      </c>
      <c r="C110" s="11" t="s">
        <v>11</v>
      </c>
      <c r="D110" s="14">
        <f>SUM(D111:D116)</f>
        <v>5150</v>
      </c>
      <c r="E110" s="16">
        <f aca="true" t="shared" si="38" ref="E110:M110">SUM(E111:E116)</f>
        <v>0</v>
      </c>
      <c r="F110" s="14">
        <f t="shared" si="38"/>
        <v>3650</v>
      </c>
      <c r="G110" s="18">
        <f t="shared" si="38"/>
        <v>0</v>
      </c>
      <c r="H110" s="14">
        <f t="shared" si="38"/>
        <v>0</v>
      </c>
      <c r="I110" s="14">
        <f t="shared" si="38"/>
        <v>0</v>
      </c>
      <c r="J110" s="14">
        <f t="shared" si="38"/>
        <v>1500</v>
      </c>
      <c r="K110" s="14">
        <f t="shared" si="38"/>
        <v>0</v>
      </c>
      <c r="L110" s="14">
        <f t="shared" si="38"/>
        <v>0</v>
      </c>
      <c r="M110" s="14">
        <f t="shared" si="38"/>
        <v>0</v>
      </c>
      <c r="N110" s="37"/>
      <c r="O110" s="13"/>
    </row>
    <row r="111" spans="1:15" s="15" customFormat="1" ht="24.75" customHeight="1">
      <c r="A111" s="34"/>
      <c r="B111" s="30"/>
      <c r="C111" s="11" t="s">
        <v>12</v>
      </c>
      <c r="D111" s="14">
        <f aca="true" t="shared" si="39" ref="D111:E116">F111+H111+J111+L111</f>
        <v>750</v>
      </c>
      <c r="E111" s="16">
        <f t="shared" si="39"/>
        <v>0</v>
      </c>
      <c r="F111" s="23">
        <v>250</v>
      </c>
      <c r="G111" s="18"/>
      <c r="H111" s="14"/>
      <c r="I111" s="14"/>
      <c r="J111" s="14">
        <v>500</v>
      </c>
      <c r="K111" s="14"/>
      <c r="L111" s="14"/>
      <c r="M111" s="14"/>
      <c r="N111" s="37"/>
      <c r="O111" s="13"/>
    </row>
    <row r="112" spans="1:15" s="15" customFormat="1" ht="24.75" customHeight="1">
      <c r="A112" s="34"/>
      <c r="B112" s="30"/>
      <c r="C112" s="11" t="s">
        <v>13</v>
      </c>
      <c r="D112" s="14">
        <f t="shared" si="39"/>
        <v>700</v>
      </c>
      <c r="E112" s="16">
        <f t="shared" si="39"/>
        <v>0</v>
      </c>
      <c r="F112" s="14">
        <v>200</v>
      </c>
      <c r="G112" s="18"/>
      <c r="H112" s="14"/>
      <c r="I112" s="14"/>
      <c r="J112" s="14">
        <v>500</v>
      </c>
      <c r="K112" s="14"/>
      <c r="L112" s="14"/>
      <c r="M112" s="14"/>
      <c r="N112" s="37"/>
      <c r="O112" s="13"/>
    </row>
    <row r="113" spans="1:15" s="15" customFormat="1" ht="24.75" customHeight="1">
      <c r="A113" s="34"/>
      <c r="B113" s="30"/>
      <c r="C113" s="11" t="s">
        <v>14</v>
      </c>
      <c r="D113" s="14">
        <f t="shared" si="39"/>
        <v>1300</v>
      </c>
      <c r="E113" s="16">
        <f t="shared" si="39"/>
        <v>0</v>
      </c>
      <c r="F113" s="14">
        <v>800</v>
      </c>
      <c r="G113" s="18"/>
      <c r="H113" s="14"/>
      <c r="I113" s="14"/>
      <c r="J113" s="14">
        <v>500</v>
      </c>
      <c r="K113" s="14"/>
      <c r="L113" s="14"/>
      <c r="M113" s="14"/>
      <c r="N113" s="37"/>
      <c r="O113" s="13"/>
    </row>
    <row r="114" spans="1:15" s="15" customFormat="1" ht="24.75" customHeight="1">
      <c r="A114" s="34"/>
      <c r="B114" s="30"/>
      <c r="C114" s="11" t="s">
        <v>15</v>
      </c>
      <c r="D114" s="14">
        <f t="shared" si="39"/>
        <v>800</v>
      </c>
      <c r="E114" s="16">
        <f t="shared" si="39"/>
        <v>0</v>
      </c>
      <c r="F114" s="14">
        <v>800</v>
      </c>
      <c r="G114" s="18"/>
      <c r="H114" s="14"/>
      <c r="I114" s="14"/>
      <c r="J114" s="14"/>
      <c r="K114" s="14"/>
      <c r="L114" s="14"/>
      <c r="M114" s="14"/>
      <c r="N114" s="37"/>
      <c r="O114" s="13"/>
    </row>
    <row r="115" spans="1:15" s="15" customFormat="1" ht="24.75" customHeight="1">
      <c r="A115" s="34"/>
      <c r="B115" s="30"/>
      <c r="C115" s="11" t="s">
        <v>16</v>
      </c>
      <c r="D115" s="14">
        <f t="shared" si="39"/>
        <v>800</v>
      </c>
      <c r="E115" s="16">
        <f t="shared" si="39"/>
        <v>0</v>
      </c>
      <c r="F115" s="14">
        <v>800</v>
      </c>
      <c r="G115" s="18"/>
      <c r="H115" s="14"/>
      <c r="I115" s="14"/>
      <c r="J115" s="14"/>
      <c r="K115" s="14"/>
      <c r="L115" s="14"/>
      <c r="M115" s="14"/>
      <c r="N115" s="37"/>
      <c r="O115" s="13"/>
    </row>
    <row r="116" spans="1:15" s="15" customFormat="1" ht="24.75" customHeight="1">
      <c r="A116" s="35"/>
      <c r="B116" s="30"/>
      <c r="C116" s="11" t="s">
        <v>17</v>
      </c>
      <c r="D116" s="14">
        <f t="shared" si="39"/>
        <v>800</v>
      </c>
      <c r="E116" s="16">
        <f t="shared" si="39"/>
        <v>0</v>
      </c>
      <c r="F116" s="14">
        <v>800</v>
      </c>
      <c r="G116" s="18"/>
      <c r="H116" s="14"/>
      <c r="I116" s="14"/>
      <c r="J116" s="14"/>
      <c r="K116" s="14"/>
      <c r="L116" s="14"/>
      <c r="M116" s="14"/>
      <c r="N116" s="37"/>
      <c r="O116" s="13"/>
    </row>
    <row r="117" spans="1:15" s="15" customFormat="1" ht="15.75">
      <c r="A117" s="33">
        <v>6</v>
      </c>
      <c r="B117" s="30" t="s">
        <v>27</v>
      </c>
      <c r="C117" s="11" t="s">
        <v>11</v>
      </c>
      <c r="D117" s="14">
        <f aca="true" t="shared" si="40" ref="D117:M117">SUM(D118:D123)</f>
        <v>186750</v>
      </c>
      <c r="E117" s="16">
        <f t="shared" si="40"/>
        <v>0</v>
      </c>
      <c r="F117" s="14">
        <f t="shared" si="40"/>
        <v>41750</v>
      </c>
      <c r="G117" s="18">
        <f t="shared" si="40"/>
        <v>0</v>
      </c>
      <c r="H117" s="14">
        <f t="shared" si="40"/>
        <v>125000</v>
      </c>
      <c r="I117" s="14">
        <f t="shared" si="40"/>
        <v>0</v>
      </c>
      <c r="J117" s="14">
        <f t="shared" si="40"/>
        <v>20000</v>
      </c>
      <c r="K117" s="14">
        <f t="shared" si="40"/>
        <v>0</v>
      </c>
      <c r="L117" s="14">
        <f t="shared" si="40"/>
        <v>0</v>
      </c>
      <c r="M117" s="14">
        <f t="shared" si="40"/>
        <v>0</v>
      </c>
      <c r="N117" s="37"/>
      <c r="O117" s="13"/>
    </row>
    <row r="118" spans="1:15" s="15" customFormat="1" ht="15.75">
      <c r="A118" s="34"/>
      <c r="B118" s="30"/>
      <c r="C118" s="11" t="s">
        <v>12</v>
      </c>
      <c r="D118" s="14">
        <f>F118+H118+J118+L118</f>
        <v>2000</v>
      </c>
      <c r="E118" s="16">
        <f aca="true" t="shared" si="41" ref="D118:E123">G118+I118+K118+M118</f>
        <v>0</v>
      </c>
      <c r="F118" s="23">
        <f aca="true" t="shared" si="42" ref="F118:M121">F125+F132+F139</f>
        <v>2000</v>
      </c>
      <c r="G118" s="18">
        <f t="shared" si="42"/>
        <v>0</v>
      </c>
      <c r="H118" s="14">
        <f t="shared" si="42"/>
        <v>0</v>
      </c>
      <c r="I118" s="14">
        <f t="shared" si="42"/>
        <v>0</v>
      </c>
      <c r="J118" s="14">
        <f t="shared" si="42"/>
        <v>0</v>
      </c>
      <c r="K118" s="14">
        <f t="shared" si="42"/>
        <v>0</v>
      </c>
      <c r="L118" s="14">
        <f t="shared" si="42"/>
        <v>0</v>
      </c>
      <c r="M118" s="14">
        <f t="shared" si="42"/>
        <v>0</v>
      </c>
      <c r="N118" s="37"/>
      <c r="O118" s="13"/>
    </row>
    <row r="119" spans="1:15" s="15" customFormat="1" ht="15.75">
      <c r="A119" s="34"/>
      <c r="B119" s="30"/>
      <c r="C119" s="11" t="s">
        <v>13</v>
      </c>
      <c r="D119" s="14">
        <f t="shared" si="41"/>
        <v>1500</v>
      </c>
      <c r="E119" s="16">
        <f t="shared" si="41"/>
        <v>0</v>
      </c>
      <c r="F119" s="14">
        <f t="shared" si="42"/>
        <v>1500</v>
      </c>
      <c r="G119" s="18">
        <f t="shared" si="42"/>
        <v>0</v>
      </c>
      <c r="H119" s="14">
        <f t="shared" si="42"/>
        <v>0</v>
      </c>
      <c r="I119" s="14">
        <f t="shared" si="42"/>
        <v>0</v>
      </c>
      <c r="J119" s="14">
        <f t="shared" si="42"/>
        <v>0</v>
      </c>
      <c r="K119" s="14">
        <f t="shared" si="42"/>
        <v>0</v>
      </c>
      <c r="L119" s="14">
        <f t="shared" si="42"/>
        <v>0</v>
      </c>
      <c r="M119" s="14">
        <f t="shared" si="42"/>
        <v>0</v>
      </c>
      <c r="N119" s="37"/>
      <c r="O119" s="13"/>
    </row>
    <row r="120" spans="1:15" s="15" customFormat="1" ht="15.75">
      <c r="A120" s="34"/>
      <c r="B120" s="30"/>
      <c r="C120" s="11" t="s">
        <v>14</v>
      </c>
      <c r="D120" s="14">
        <f t="shared" si="41"/>
        <v>78250</v>
      </c>
      <c r="E120" s="16">
        <f t="shared" si="41"/>
        <v>0</v>
      </c>
      <c r="F120" s="14">
        <f t="shared" si="42"/>
        <v>17750</v>
      </c>
      <c r="G120" s="18">
        <f t="shared" si="42"/>
        <v>0</v>
      </c>
      <c r="H120" s="14">
        <f t="shared" si="42"/>
        <v>50000</v>
      </c>
      <c r="I120" s="14">
        <f t="shared" si="42"/>
        <v>0</v>
      </c>
      <c r="J120" s="14">
        <f t="shared" si="42"/>
        <v>10500</v>
      </c>
      <c r="K120" s="14">
        <f t="shared" si="42"/>
        <v>0</v>
      </c>
      <c r="L120" s="14">
        <f t="shared" si="42"/>
        <v>0</v>
      </c>
      <c r="M120" s="14">
        <f t="shared" si="42"/>
        <v>0</v>
      </c>
      <c r="N120" s="37"/>
      <c r="O120" s="13"/>
    </row>
    <row r="121" spans="1:15" s="15" customFormat="1" ht="15.75">
      <c r="A121" s="34"/>
      <c r="B121" s="30"/>
      <c r="C121" s="11" t="s">
        <v>15</v>
      </c>
      <c r="D121" s="14">
        <f t="shared" si="41"/>
        <v>105000</v>
      </c>
      <c r="E121" s="16">
        <f t="shared" si="41"/>
        <v>0</v>
      </c>
      <c r="F121" s="14">
        <f t="shared" si="42"/>
        <v>20500</v>
      </c>
      <c r="G121" s="18">
        <f t="shared" si="42"/>
        <v>0</v>
      </c>
      <c r="H121" s="14">
        <f t="shared" si="42"/>
        <v>75000</v>
      </c>
      <c r="I121" s="14">
        <f t="shared" si="42"/>
        <v>0</v>
      </c>
      <c r="J121" s="14">
        <f t="shared" si="42"/>
        <v>9500</v>
      </c>
      <c r="K121" s="14">
        <f t="shared" si="42"/>
        <v>0</v>
      </c>
      <c r="L121" s="14">
        <f t="shared" si="42"/>
        <v>0</v>
      </c>
      <c r="M121" s="14">
        <f t="shared" si="42"/>
        <v>0</v>
      </c>
      <c r="N121" s="37"/>
      <c r="O121" s="13"/>
    </row>
    <row r="122" spans="1:15" s="15" customFormat="1" ht="15.75">
      <c r="A122" s="34"/>
      <c r="B122" s="30"/>
      <c r="C122" s="11" t="s">
        <v>16</v>
      </c>
      <c r="D122" s="14">
        <f t="shared" si="41"/>
        <v>0</v>
      </c>
      <c r="E122" s="16">
        <f t="shared" si="41"/>
        <v>0</v>
      </c>
      <c r="F122" s="14">
        <f aca="true" t="shared" si="43" ref="F122:K122">F129+F136+F143</f>
        <v>0</v>
      </c>
      <c r="G122" s="18">
        <f t="shared" si="43"/>
        <v>0</v>
      </c>
      <c r="H122" s="14">
        <f t="shared" si="43"/>
        <v>0</v>
      </c>
      <c r="I122" s="14">
        <f t="shared" si="43"/>
        <v>0</v>
      </c>
      <c r="J122" s="14">
        <f t="shared" si="43"/>
        <v>0</v>
      </c>
      <c r="K122" s="14">
        <f t="shared" si="43"/>
        <v>0</v>
      </c>
      <c r="L122" s="14">
        <f>L129+L136+L143</f>
        <v>0</v>
      </c>
      <c r="M122" s="14">
        <f>M129+M136+M143</f>
        <v>0</v>
      </c>
      <c r="N122" s="37"/>
      <c r="O122" s="13"/>
    </row>
    <row r="123" spans="1:15" s="15" customFormat="1" ht="15.75">
      <c r="A123" s="34"/>
      <c r="B123" s="30"/>
      <c r="C123" s="11" t="s">
        <v>17</v>
      </c>
      <c r="D123" s="14">
        <f t="shared" si="41"/>
        <v>0</v>
      </c>
      <c r="E123" s="16">
        <f t="shared" si="41"/>
        <v>0</v>
      </c>
      <c r="F123" s="14">
        <f aca="true" t="shared" si="44" ref="F123:K123">F130+F137+F144</f>
        <v>0</v>
      </c>
      <c r="G123" s="18">
        <f t="shared" si="44"/>
        <v>0</v>
      </c>
      <c r="H123" s="14">
        <f t="shared" si="44"/>
        <v>0</v>
      </c>
      <c r="I123" s="14">
        <f t="shared" si="44"/>
        <v>0</v>
      </c>
      <c r="J123" s="14">
        <f t="shared" si="44"/>
        <v>0</v>
      </c>
      <c r="K123" s="14">
        <f t="shared" si="44"/>
        <v>0</v>
      </c>
      <c r="L123" s="14">
        <f>L130+L137+L144</f>
        <v>0</v>
      </c>
      <c r="M123" s="14">
        <f>M130+M137+M144</f>
        <v>0</v>
      </c>
      <c r="N123" s="37"/>
      <c r="O123" s="13"/>
    </row>
    <row r="124" spans="1:15" s="15" customFormat="1" ht="20.25" customHeight="1">
      <c r="A124" s="34"/>
      <c r="B124" s="30" t="s">
        <v>24</v>
      </c>
      <c r="C124" s="11" t="s">
        <v>11</v>
      </c>
      <c r="D124" s="14">
        <f>SUM(D125:D130)</f>
        <v>3500</v>
      </c>
      <c r="E124" s="16">
        <f>SUM(E125:E130)</f>
        <v>0</v>
      </c>
      <c r="F124" s="14">
        <f>SUM(F125:F130)</f>
        <v>3500</v>
      </c>
      <c r="G124" s="18">
        <f aca="true" t="shared" si="45" ref="G124:M124">SUM(G125:G130)</f>
        <v>0</v>
      </c>
      <c r="H124" s="14">
        <f t="shared" si="45"/>
        <v>0</v>
      </c>
      <c r="I124" s="14">
        <f t="shared" si="45"/>
        <v>0</v>
      </c>
      <c r="J124" s="14">
        <f t="shared" si="45"/>
        <v>0</v>
      </c>
      <c r="K124" s="14">
        <f t="shared" si="45"/>
        <v>0</v>
      </c>
      <c r="L124" s="14">
        <f t="shared" si="45"/>
        <v>0</v>
      </c>
      <c r="M124" s="14">
        <f t="shared" si="45"/>
        <v>0</v>
      </c>
      <c r="N124" s="37"/>
      <c r="O124" s="13"/>
    </row>
    <row r="125" spans="1:15" s="15" customFormat="1" ht="20.25" customHeight="1">
      <c r="A125" s="34"/>
      <c r="B125" s="30"/>
      <c r="C125" s="11" t="s">
        <v>12</v>
      </c>
      <c r="D125" s="14">
        <f>F125+H125+J125+L125</f>
        <v>2000</v>
      </c>
      <c r="E125" s="16">
        <f aca="true" t="shared" si="46" ref="D125:E130">G125+I125+K125+M125</f>
        <v>0</v>
      </c>
      <c r="F125" s="23">
        <v>2000</v>
      </c>
      <c r="G125" s="18"/>
      <c r="H125" s="14"/>
      <c r="I125" s="14"/>
      <c r="J125" s="14"/>
      <c r="K125" s="14"/>
      <c r="L125" s="14"/>
      <c r="M125" s="14"/>
      <c r="N125" s="37"/>
      <c r="O125" s="13"/>
    </row>
    <row r="126" spans="1:15" s="15" customFormat="1" ht="20.25" customHeight="1">
      <c r="A126" s="34"/>
      <c r="B126" s="30"/>
      <c r="C126" s="11" t="s">
        <v>13</v>
      </c>
      <c r="D126" s="14">
        <f t="shared" si="46"/>
        <v>1500</v>
      </c>
      <c r="E126" s="16">
        <f t="shared" si="46"/>
        <v>0</v>
      </c>
      <c r="F126" s="14">
        <v>1500</v>
      </c>
      <c r="G126" s="18"/>
      <c r="H126" s="14"/>
      <c r="I126" s="14"/>
      <c r="J126" s="14"/>
      <c r="K126" s="14"/>
      <c r="L126" s="14"/>
      <c r="M126" s="14"/>
      <c r="N126" s="37"/>
      <c r="O126" s="13"/>
    </row>
    <row r="127" spans="1:15" s="15" customFormat="1" ht="20.25" customHeight="1">
      <c r="A127" s="34"/>
      <c r="B127" s="30"/>
      <c r="C127" s="11" t="s">
        <v>14</v>
      </c>
      <c r="D127" s="14">
        <f t="shared" si="46"/>
        <v>0</v>
      </c>
      <c r="E127" s="16">
        <f t="shared" si="46"/>
        <v>0</v>
      </c>
      <c r="F127" s="14"/>
      <c r="G127" s="18"/>
      <c r="H127" s="14"/>
      <c r="I127" s="14"/>
      <c r="J127" s="14"/>
      <c r="K127" s="14"/>
      <c r="L127" s="14"/>
      <c r="M127" s="14"/>
      <c r="N127" s="37"/>
      <c r="O127" s="13"/>
    </row>
    <row r="128" spans="1:15" s="15" customFormat="1" ht="20.25" customHeight="1">
      <c r="A128" s="34"/>
      <c r="B128" s="30"/>
      <c r="C128" s="11" t="s">
        <v>15</v>
      </c>
      <c r="D128" s="14">
        <f t="shared" si="46"/>
        <v>0</v>
      </c>
      <c r="E128" s="16">
        <f t="shared" si="46"/>
        <v>0</v>
      </c>
      <c r="F128" s="14"/>
      <c r="G128" s="18"/>
      <c r="H128" s="14"/>
      <c r="I128" s="14"/>
      <c r="J128" s="14"/>
      <c r="K128" s="14"/>
      <c r="L128" s="14"/>
      <c r="M128" s="14"/>
      <c r="N128" s="37"/>
      <c r="O128" s="13"/>
    </row>
    <row r="129" spans="1:15" s="15" customFormat="1" ht="20.25" customHeight="1">
      <c r="A129" s="34"/>
      <c r="B129" s="30"/>
      <c r="C129" s="11" t="s">
        <v>16</v>
      </c>
      <c r="D129" s="14">
        <f t="shared" si="46"/>
        <v>0</v>
      </c>
      <c r="E129" s="16">
        <f t="shared" si="46"/>
        <v>0</v>
      </c>
      <c r="F129" s="14"/>
      <c r="G129" s="18"/>
      <c r="H129" s="14"/>
      <c r="I129" s="14"/>
      <c r="J129" s="14"/>
      <c r="K129" s="14"/>
      <c r="L129" s="14"/>
      <c r="M129" s="14"/>
      <c r="N129" s="37"/>
      <c r="O129" s="13"/>
    </row>
    <row r="130" spans="1:15" s="15" customFormat="1" ht="20.25" customHeight="1">
      <c r="A130" s="34"/>
      <c r="B130" s="30"/>
      <c r="C130" s="11" t="s">
        <v>17</v>
      </c>
      <c r="D130" s="14">
        <f t="shared" si="46"/>
        <v>0</v>
      </c>
      <c r="E130" s="16">
        <f t="shared" si="46"/>
        <v>0</v>
      </c>
      <c r="F130" s="14"/>
      <c r="G130" s="18"/>
      <c r="H130" s="14"/>
      <c r="I130" s="14"/>
      <c r="J130" s="14"/>
      <c r="K130" s="14"/>
      <c r="L130" s="14"/>
      <c r="M130" s="14"/>
      <c r="N130" s="37"/>
      <c r="O130" s="13"/>
    </row>
    <row r="131" spans="1:15" s="15" customFormat="1" ht="15.75">
      <c r="A131" s="34"/>
      <c r="B131" s="30" t="s">
        <v>21</v>
      </c>
      <c r="C131" s="11" t="s">
        <v>11</v>
      </c>
      <c r="D131" s="14">
        <f>SUM(D132:D137)</f>
        <v>2250</v>
      </c>
      <c r="E131" s="16">
        <f>SUM(E132:E137)</f>
        <v>0</v>
      </c>
      <c r="F131" s="14">
        <f>SUM(F132:F137)</f>
        <v>2250</v>
      </c>
      <c r="G131" s="18">
        <f aca="true" t="shared" si="47" ref="G131:M131">SUM(G132:G137)</f>
        <v>0</v>
      </c>
      <c r="H131" s="14">
        <f t="shared" si="47"/>
        <v>0</v>
      </c>
      <c r="I131" s="14">
        <f t="shared" si="47"/>
        <v>0</v>
      </c>
      <c r="J131" s="14">
        <f t="shared" si="47"/>
        <v>0</v>
      </c>
      <c r="K131" s="14">
        <f t="shared" si="47"/>
        <v>0</v>
      </c>
      <c r="L131" s="14">
        <f t="shared" si="47"/>
        <v>0</v>
      </c>
      <c r="M131" s="14">
        <f t="shared" si="47"/>
        <v>0</v>
      </c>
      <c r="N131" s="37"/>
      <c r="O131" s="13"/>
    </row>
    <row r="132" spans="1:15" s="15" customFormat="1" ht="15.75">
      <c r="A132" s="34"/>
      <c r="B132" s="30"/>
      <c r="C132" s="11" t="s">
        <v>12</v>
      </c>
      <c r="D132" s="14">
        <f aca="true" t="shared" si="48" ref="D132:D137">F132+H132+J132+L132</f>
        <v>0</v>
      </c>
      <c r="E132" s="16">
        <f aca="true" t="shared" si="49" ref="E132:E137">G132+I132+K132+M132</f>
        <v>0</v>
      </c>
      <c r="F132" s="23"/>
      <c r="G132" s="18"/>
      <c r="H132" s="14"/>
      <c r="I132" s="14"/>
      <c r="J132" s="14"/>
      <c r="K132" s="14"/>
      <c r="L132" s="14"/>
      <c r="M132" s="14"/>
      <c r="N132" s="37"/>
      <c r="O132" s="13"/>
    </row>
    <row r="133" spans="1:15" s="15" customFormat="1" ht="15.75">
      <c r="A133" s="34"/>
      <c r="B133" s="30"/>
      <c r="C133" s="11" t="s">
        <v>13</v>
      </c>
      <c r="D133" s="14">
        <f t="shared" si="48"/>
        <v>0</v>
      </c>
      <c r="E133" s="16">
        <f t="shared" si="49"/>
        <v>0</v>
      </c>
      <c r="F133" s="14"/>
      <c r="G133" s="18"/>
      <c r="H133" s="14"/>
      <c r="I133" s="14"/>
      <c r="J133" s="14"/>
      <c r="K133" s="14"/>
      <c r="L133" s="14"/>
      <c r="M133" s="14"/>
      <c r="N133" s="37"/>
      <c r="O133" s="13"/>
    </row>
    <row r="134" spans="1:15" s="15" customFormat="1" ht="15.75">
      <c r="A134" s="34"/>
      <c r="B134" s="30"/>
      <c r="C134" s="11" t="s">
        <v>14</v>
      </c>
      <c r="D134" s="14">
        <f t="shared" si="48"/>
        <v>2250</v>
      </c>
      <c r="E134" s="16">
        <f t="shared" si="49"/>
        <v>0</v>
      </c>
      <c r="F134" s="14">
        <v>2250</v>
      </c>
      <c r="G134" s="18"/>
      <c r="H134" s="14"/>
      <c r="I134" s="14"/>
      <c r="J134" s="14"/>
      <c r="K134" s="14"/>
      <c r="L134" s="14">
        <v>0</v>
      </c>
      <c r="M134" s="14">
        <v>0</v>
      </c>
      <c r="N134" s="37"/>
      <c r="O134" s="13"/>
    </row>
    <row r="135" spans="1:15" s="15" customFormat="1" ht="15.75">
      <c r="A135" s="34"/>
      <c r="B135" s="30"/>
      <c r="C135" s="11" t="s">
        <v>15</v>
      </c>
      <c r="D135" s="14">
        <f t="shared" si="48"/>
        <v>0</v>
      </c>
      <c r="E135" s="16">
        <f t="shared" si="49"/>
        <v>0</v>
      </c>
      <c r="F135" s="14"/>
      <c r="G135" s="18"/>
      <c r="H135" s="14"/>
      <c r="I135" s="14"/>
      <c r="J135" s="14"/>
      <c r="K135" s="14"/>
      <c r="L135" s="14"/>
      <c r="M135" s="14"/>
      <c r="N135" s="37"/>
      <c r="O135" s="13"/>
    </row>
    <row r="136" spans="1:15" s="15" customFormat="1" ht="15.75">
      <c r="A136" s="34"/>
      <c r="B136" s="30"/>
      <c r="C136" s="11" t="s">
        <v>16</v>
      </c>
      <c r="D136" s="14">
        <f t="shared" si="48"/>
        <v>0</v>
      </c>
      <c r="E136" s="16">
        <f t="shared" si="49"/>
        <v>0</v>
      </c>
      <c r="F136" s="14"/>
      <c r="G136" s="18"/>
      <c r="H136" s="14"/>
      <c r="I136" s="14"/>
      <c r="J136" s="14"/>
      <c r="K136" s="14"/>
      <c r="L136" s="14"/>
      <c r="M136" s="14"/>
      <c r="N136" s="37"/>
      <c r="O136" s="13"/>
    </row>
    <row r="137" spans="1:15" s="15" customFormat="1" ht="15.75">
      <c r="A137" s="34"/>
      <c r="B137" s="30"/>
      <c r="C137" s="11" t="s">
        <v>17</v>
      </c>
      <c r="D137" s="14">
        <f t="shared" si="48"/>
        <v>0</v>
      </c>
      <c r="E137" s="16">
        <f t="shared" si="49"/>
        <v>0</v>
      </c>
      <c r="F137" s="14"/>
      <c r="G137" s="18"/>
      <c r="H137" s="14"/>
      <c r="I137" s="14"/>
      <c r="J137" s="14"/>
      <c r="K137" s="14"/>
      <c r="L137" s="14">
        <v>0</v>
      </c>
      <c r="M137" s="14"/>
      <c r="N137" s="37"/>
      <c r="O137" s="13"/>
    </row>
    <row r="138" spans="1:15" s="15" customFormat="1" ht="15.75">
      <c r="A138" s="34"/>
      <c r="B138" s="30" t="s">
        <v>29</v>
      </c>
      <c r="C138" s="11" t="s">
        <v>11</v>
      </c>
      <c r="D138" s="14">
        <f>SUM(D139:D144)</f>
        <v>181000</v>
      </c>
      <c r="E138" s="16">
        <f>SUM(E139:E144)</f>
        <v>0</v>
      </c>
      <c r="F138" s="14">
        <f>SUM(F139:F144)</f>
        <v>36000</v>
      </c>
      <c r="G138" s="18">
        <f aca="true" t="shared" si="50" ref="G138:M138">SUM(G139:G144)</f>
        <v>0</v>
      </c>
      <c r="H138" s="14">
        <f t="shared" si="50"/>
        <v>125000</v>
      </c>
      <c r="I138" s="14">
        <f t="shared" si="50"/>
        <v>0</v>
      </c>
      <c r="J138" s="14">
        <f t="shared" si="50"/>
        <v>20000</v>
      </c>
      <c r="K138" s="14">
        <f t="shared" si="50"/>
        <v>0</v>
      </c>
      <c r="L138" s="14">
        <f t="shared" si="50"/>
        <v>0</v>
      </c>
      <c r="M138" s="14">
        <f t="shared" si="50"/>
        <v>0</v>
      </c>
      <c r="N138" s="37"/>
      <c r="O138" s="13"/>
    </row>
    <row r="139" spans="1:15" s="15" customFormat="1" ht="15.75">
      <c r="A139" s="34"/>
      <c r="B139" s="30"/>
      <c r="C139" s="11" t="s">
        <v>12</v>
      </c>
      <c r="D139" s="14">
        <f aca="true" t="shared" si="51" ref="D139:E144">F139+H139+J139+L139</f>
        <v>0</v>
      </c>
      <c r="E139" s="16">
        <f t="shared" si="51"/>
        <v>0</v>
      </c>
      <c r="F139" s="23">
        <f>F146+F153</f>
        <v>0</v>
      </c>
      <c r="G139" s="18">
        <f aca="true" t="shared" si="52" ref="G139:M139">G146+G153</f>
        <v>0</v>
      </c>
      <c r="H139" s="14">
        <f t="shared" si="52"/>
        <v>0</v>
      </c>
      <c r="I139" s="14">
        <f t="shared" si="52"/>
        <v>0</v>
      </c>
      <c r="J139" s="14">
        <f t="shared" si="52"/>
        <v>0</v>
      </c>
      <c r="K139" s="14">
        <f t="shared" si="52"/>
        <v>0</v>
      </c>
      <c r="L139" s="14">
        <f t="shared" si="52"/>
        <v>0</v>
      </c>
      <c r="M139" s="14">
        <f t="shared" si="52"/>
        <v>0</v>
      </c>
      <c r="N139" s="37"/>
      <c r="O139" s="13"/>
    </row>
    <row r="140" spans="1:15" s="15" customFormat="1" ht="15.75">
      <c r="A140" s="34"/>
      <c r="B140" s="30"/>
      <c r="C140" s="11" t="s">
        <v>13</v>
      </c>
      <c r="D140" s="14">
        <f t="shared" si="51"/>
        <v>0</v>
      </c>
      <c r="E140" s="16">
        <f t="shared" si="51"/>
        <v>0</v>
      </c>
      <c r="F140" s="14">
        <f aca="true" t="shared" si="53" ref="F140:M140">F147+F154</f>
        <v>0</v>
      </c>
      <c r="G140" s="18">
        <f t="shared" si="53"/>
        <v>0</v>
      </c>
      <c r="H140" s="14">
        <f t="shared" si="53"/>
        <v>0</v>
      </c>
      <c r="I140" s="14">
        <f t="shared" si="53"/>
        <v>0</v>
      </c>
      <c r="J140" s="14">
        <f t="shared" si="53"/>
        <v>0</v>
      </c>
      <c r="K140" s="14">
        <f t="shared" si="53"/>
        <v>0</v>
      </c>
      <c r="L140" s="14">
        <f t="shared" si="53"/>
        <v>0</v>
      </c>
      <c r="M140" s="14">
        <f t="shared" si="53"/>
        <v>0</v>
      </c>
      <c r="N140" s="37"/>
      <c r="O140" s="13"/>
    </row>
    <row r="141" spans="1:15" s="15" customFormat="1" ht="15.75">
      <c r="A141" s="34"/>
      <c r="B141" s="30"/>
      <c r="C141" s="11" t="s">
        <v>14</v>
      </c>
      <c r="D141" s="14">
        <f t="shared" si="51"/>
        <v>76000</v>
      </c>
      <c r="E141" s="16">
        <f t="shared" si="51"/>
        <v>0</v>
      </c>
      <c r="F141" s="14">
        <f aca="true" t="shared" si="54" ref="F141:M141">F148+F155</f>
        <v>15500</v>
      </c>
      <c r="G141" s="18">
        <f t="shared" si="54"/>
        <v>0</v>
      </c>
      <c r="H141" s="14">
        <f t="shared" si="54"/>
        <v>50000</v>
      </c>
      <c r="I141" s="14">
        <f t="shared" si="54"/>
        <v>0</v>
      </c>
      <c r="J141" s="14">
        <f t="shared" si="54"/>
        <v>10500</v>
      </c>
      <c r="K141" s="14">
        <f t="shared" si="54"/>
        <v>0</v>
      </c>
      <c r="L141" s="14">
        <f t="shared" si="54"/>
        <v>0</v>
      </c>
      <c r="M141" s="14">
        <f t="shared" si="54"/>
        <v>0</v>
      </c>
      <c r="N141" s="37"/>
      <c r="O141" s="13"/>
    </row>
    <row r="142" spans="1:15" s="15" customFormat="1" ht="15.75">
      <c r="A142" s="34"/>
      <c r="B142" s="30"/>
      <c r="C142" s="11" t="s">
        <v>15</v>
      </c>
      <c r="D142" s="14">
        <f t="shared" si="51"/>
        <v>105000</v>
      </c>
      <c r="E142" s="16">
        <f t="shared" si="51"/>
        <v>0</v>
      </c>
      <c r="F142" s="14">
        <f aca="true" t="shared" si="55" ref="F142:M142">F149+F156</f>
        <v>20500</v>
      </c>
      <c r="G142" s="18">
        <f t="shared" si="55"/>
        <v>0</v>
      </c>
      <c r="H142" s="14">
        <f t="shared" si="55"/>
        <v>75000</v>
      </c>
      <c r="I142" s="14">
        <f t="shared" si="55"/>
        <v>0</v>
      </c>
      <c r="J142" s="14">
        <f t="shared" si="55"/>
        <v>9500</v>
      </c>
      <c r="K142" s="14">
        <f t="shared" si="55"/>
        <v>0</v>
      </c>
      <c r="L142" s="14">
        <f t="shared" si="55"/>
        <v>0</v>
      </c>
      <c r="M142" s="14">
        <f t="shared" si="55"/>
        <v>0</v>
      </c>
      <c r="N142" s="37"/>
      <c r="O142" s="13"/>
    </row>
    <row r="143" spans="1:15" s="15" customFormat="1" ht="15.75">
      <c r="A143" s="34"/>
      <c r="B143" s="30"/>
      <c r="C143" s="11" t="s">
        <v>16</v>
      </c>
      <c r="D143" s="14">
        <f t="shared" si="51"/>
        <v>0</v>
      </c>
      <c r="E143" s="16">
        <f t="shared" si="51"/>
        <v>0</v>
      </c>
      <c r="F143" s="14">
        <f aca="true" t="shared" si="56" ref="F143:M143">F150+F157</f>
        <v>0</v>
      </c>
      <c r="G143" s="18">
        <f t="shared" si="56"/>
        <v>0</v>
      </c>
      <c r="H143" s="14">
        <f t="shared" si="56"/>
        <v>0</v>
      </c>
      <c r="I143" s="14">
        <f t="shared" si="56"/>
        <v>0</v>
      </c>
      <c r="J143" s="14">
        <f t="shared" si="56"/>
        <v>0</v>
      </c>
      <c r="K143" s="14">
        <f t="shared" si="56"/>
        <v>0</v>
      </c>
      <c r="L143" s="14">
        <f t="shared" si="56"/>
        <v>0</v>
      </c>
      <c r="M143" s="14">
        <f t="shared" si="56"/>
        <v>0</v>
      </c>
      <c r="N143" s="37"/>
      <c r="O143" s="13"/>
    </row>
    <row r="144" spans="1:15" s="15" customFormat="1" ht="15.75">
      <c r="A144" s="34"/>
      <c r="B144" s="30"/>
      <c r="C144" s="11" t="s">
        <v>17</v>
      </c>
      <c r="D144" s="14">
        <f t="shared" si="51"/>
        <v>0</v>
      </c>
      <c r="E144" s="16">
        <f t="shared" si="51"/>
        <v>0</v>
      </c>
      <c r="F144" s="14">
        <f aca="true" t="shared" si="57" ref="F144:M144">F151+F158</f>
        <v>0</v>
      </c>
      <c r="G144" s="18">
        <f t="shared" si="57"/>
        <v>0</v>
      </c>
      <c r="H144" s="14">
        <f t="shared" si="57"/>
        <v>0</v>
      </c>
      <c r="I144" s="14">
        <f t="shared" si="57"/>
        <v>0</v>
      </c>
      <c r="J144" s="14">
        <f t="shared" si="57"/>
        <v>0</v>
      </c>
      <c r="K144" s="14">
        <f t="shared" si="57"/>
        <v>0</v>
      </c>
      <c r="L144" s="14">
        <f t="shared" si="57"/>
        <v>0</v>
      </c>
      <c r="M144" s="14">
        <f t="shared" si="57"/>
        <v>0</v>
      </c>
      <c r="N144" s="38"/>
      <c r="O144" s="13"/>
    </row>
    <row r="145" spans="1:15" ht="23.25" customHeight="1">
      <c r="A145" s="34"/>
      <c r="B145" s="31" t="s">
        <v>22</v>
      </c>
      <c r="C145" s="9" t="s">
        <v>11</v>
      </c>
      <c r="D145" s="14">
        <f>SUM(D146:D151)</f>
        <v>55000</v>
      </c>
      <c r="E145" s="16">
        <f>SUM(E146:E151)</f>
        <v>0</v>
      </c>
      <c r="F145" s="14">
        <f>SUM(F146:F151)</f>
        <v>0</v>
      </c>
      <c r="G145" s="20">
        <f aca="true" t="shared" si="58" ref="G145:M145">SUM(G146:G151)</f>
        <v>0</v>
      </c>
      <c r="H145" s="17">
        <f t="shared" si="58"/>
        <v>35000</v>
      </c>
      <c r="I145" s="17">
        <f t="shared" si="58"/>
        <v>0</v>
      </c>
      <c r="J145" s="17">
        <f t="shared" si="58"/>
        <v>20000</v>
      </c>
      <c r="K145" s="14">
        <f t="shared" si="58"/>
        <v>0</v>
      </c>
      <c r="L145" s="14">
        <f t="shared" si="58"/>
        <v>0</v>
      </c>
      <c r="M145" s="14">
        <f t="shared" si="58"/>
        <v>0</v>
      </c>
      <c r="N145" s="36" t="s">
        <v>20</v>
      </c>
      <c r="O145" s="13"/>
    </row>
    <row r="146" spans="1:15" ht="23.25" customHeight="1">
      <c r="A146" s="34"/>
      <c r="B146" s="31"/>
      <c r="C146" s="9" t="s">
        <v>12</v>
      </c>
      <c r="D146" s="14">
        <f aca="true" t="shared" si="59" ref="D146:E151">F146+H146+J146+L146</f>
        <v>0</v>
      </c>
      <c r="E146" s="16">
        <f t="shared" si="59"/>
        <v>0</v>
      </c>
      <c r="F146" s="19"/>
      <c r="G146" s="20"/>
      <c r="H146" s="17"/>
      <c r="I146" s="17"/>
      <c r="J146" s="17"/>
      <c r="K146" s="17"/>
      <c r="L146" s="17"/>
      <c r="M146" s="17"/>
      <c r="N146" s="37"/>
      <c r="O146" s="13"/>
    </row>
    <row r="147" spans="1:15" ht="23.25" customHeight="1">
      <c r="A147" s="34"/>
      <c r="B147" s="31"/>
      <c r="C147" s="9" t="s">
        <v>13</v>
      </c>
      <c r="D147" s="14">
        <f t="shared" si="59"/>
        <v>0</v>
      </c>
      <c r="E147" s="16">
        <f t="shared" si="59"/>
        <v>0</v>
      </c>
      <c r="F147" s="17"/>
      <c r="G147" s="20"/>
      <c r="H147" s="17"/>
      <c r="I147" s="17"/>
      <c r="J147" s="17"/>
      <c r="K147" s="17"/>
      <c r="L147" s="17"/>
      <c r="M147" s="17"/>
      <c r="N147" s="37"/>
      <c r="O147" s="13"/>
    </row>
    <row r="148" spans="1:15" ht="23.25" customHeight="1">
      <c r="A148" s="34"/>
      <c r="B148" s="31"/>
      <c r="C148" s="9" t="s">
        <v>14</v>
      </c>
      <c r="D148" s="14">
        <f t="shared" si="59"/>
        <v>25500</v>
      </c>
      <c r="E148" s="16">
        <f t="shared" si="59"/>
        <v>0</v>
      </c>
      <c r="F148" s="17"/>
      <c r="G148" s="20"/>
      <c r="H148" s="17">
        <v>15000</v>
      </c>
      <c r="I148" s="17"/>
      <c r="J148" s="17">
        <v>10500</v>
      </c>
      <c r="K148" s="17"/>
      <c r="L148" s="17"/>
      <c r="M148" s="17"/>
      <c r="N148" s="37"/>
      <c r="O148" s="13"/>
    </row>
    <row r="149" spans="1:15" ht="23.25" customHeight="1">
      <c r="A149" s="34"/>
      <c r="B149" s="31"/>
      <c r="C149" s="9" t="s">
        <v>15</v>
      </c>
      <c r="D149" s="14">
        <f t="shared" si="59"/>
        <v>29500</v>
      </c>
      <c r="E149" s="16">
        <f t="shared" si="59"/>
        <v>0</v>
      </c>
      <c r="F149" s="17"/>
      <c r="G149" s="20"/>
      <c r="H149" s="17">
        <v>20000</v>
      </c>
      <c r="I149" s="17"/>
      <c r="J149" s="17">
        <v>9500</v>
      </c>
      <c r="K149" s="17"/>
      <c r="L149" s="17"/>
      <c r="M149" s="17"/>
      <c r="N149" s="37"/>
      <c r="O149" s="13"/>
    </row>
    <row r="150" spans="1:15" ht="23.25" customHeight="1">
      <c r="A150" s="34"/>
      <c r="B150" s="31"/>
      <c r="C150" s="9" t="s">
        <v>16</v>
      </c>
      <c r="D150" s="14">
        <f t="shared" si="59"/>
        <v>0</v>
      </c>
      <c r="E150" s="16">
        <f t="shared" si="59"/>
        <v>0</v>
      </c>
      <c r="F150" s="17"/>
      <c r="G150" s="20"/>
      <c r="H150" s="17"/>
      <c r="I150" s="17"/>
      <c r="J150" s="17"/>
      <c r="K150" s="17"/>
      <c r="L150" s="17"/>
      <c r="M150" s="17"/>
      <c r="N150" s="37"/>
      <c r="O150" s="13"/>
    </row>
    <row r="151" spans="1:15" s="24" customFormat="1" ht="29.25" customHeight="1">
      <c r="A151" s="34"/>
      <c r="B151" s="31"/>
      <c r="C151" s="9" t="s">
        <v>17</v>
      </c>
      <c r="D151" s="14">
        <f t="shared" si="59"/>
        <v>0</v>
      </c>
      <c r="E151" s="16">
        <f t="shared" si="59"/>
        <v>0</v>
      </c>
      <c r="F151" s="17"/>
      <c r="G151" s="20"/>
      <c r="H151" s="17">
        <v>0</v>
      </c>
      <c r="I151" s="17"/>
      <c r="J151" s="17"/>
      <c r="K151" s="17"/>
      <c r="L151" s="17"/>
      <c r="M151" s="17"/>
      <c r="N151" s="37"/>
      <c r="O151" s="13"/>
    </row>
    <row r="152" spans="1:15" ht="23.25" customHeight="1">
      <c r="A152" s="34"/>
      <c r="B152" s="31" t="s">
        <v>23</v>
      </c>
      <c r="C152" s="9" t="s">
        <v>11</v>
      </c>
      <c r="D152" s="14">
        <f>SUM(D153:D158)</f>
        <v>126000</v>
      </c>
      <c r="E152" s="16">
        <f aca="true" t="shared" si="60" ref="E152:M152">SUM(E153:E158)</f>
        <v>0</v>
      </c>
      <c r="F152" s="17">
        <f t="shared" si="60"/>
        <v>36000</v>
      </c>
      <c r="G152" s="20">
        <f t="shared" si="60"/>
        <v>0</v>
      </c>
      <c r="H152" s="17">
        <f t="shared" si="60"/>
        <v>90000</v>
      </c>
      <c r="I152" s="14">
        <f t="shared" si="60"/>
        <v>0</v>
      </c>
      <c r="J152" s="14">
        <f t="shared" si="60"/>
        <v>0</v>
      </c>
      <c r="K152" s="14">
        <f t="shared" si="60"/>
        <v>0</v>
      </c>
      <c r="L152" s="14">
        <f t="shared" si="60"/>
        <v>0</v>
      </c>
      <c r="M152" s="14">
        <f t="shared" si="60"/>
        <v>0</v>
      </c>
      <c r="N152" s="37"/>
      <c r="O152" s="13"/>
    </row>
    <row r="153" spans="1:15" ht="23.25" customHeight="1">
      <c r="A153" s="34"/>
      <c r="B153" s="31"/>
      <c r="C153" s="9" t="s">
        <v>12</v>
      </c>
      <c r="D153" s="14">
        <f aca="true" t="shared" si="61" ref="D153:E158">F153+H153+J153+L153</f>
        <v>0</v>
      </c>
      <c r="E153" s="16">
        <f t="shared" si="61"/>
        <v>0</v>
      </c>
      <c r="F153" s="19"/>
      <c r="G153" s="20"/>
      <c r="H153" s="17"/>
      <c r="I153" s="17"/>
      <c r="J153" s="17"/>
      <c r="K153" s="17"/>
      <c r="L153" s="17"/>
      <c r="M153" s="17"/>
      <c r="N153" s="37"/>
      <c r="O153" s="13"/>
    </row>
    <row r="154" spans="1:15" ht="23.25" customHeight="1">
      <c r="A154" s="34"/>
      <c r="B154" s="31"/>
      <c r="C154" s="9" t="s">
        <v>13</v>
      </c>
      <c r="D154" s="14">
        <f t="shared" si="61"/>
        <v>0</v>
      </c>
      <c r="E154" s="16">
        <f t="shared" si="61"/>
        <v>0</v>
      </c>
      <c r="F154" s="17"/>
      <c r="G154" s="20"/>
      <c r="H154" s="17"/>
      <c r="I154" s="17"/>
      <c r="J154" s="17"/>
      <c r="K154" s="17"/>
      <c r="L154" s="17"/>
      <c r="M154" s="17"/>
      <c r="N154" s="37"/>
      <c r="O154" s="13"/>
    </row>
    <row r="155" spans="1:15" ht="23.25" customHeight="1">
      <c r="A155" s="34"/>
      <c r="B155" s="31"/>
      <c r="C155" s="9" t="s">
        <v>14</v>
      </c>
      <c r="D155" s="14">
        <f t="shared" si="61"/>
        <v>50500</v>
      </c>
      <c r="E155" s="16">
        <f t="shared" si="61"/>
        <v>0</v>
      </c>
      <c r="F155" s="17">
        <v>15500</v>
      </c>
      <c r="G155" s="20"/>
      <c r="H155" s="17">
        <v>35000</v>
      </c>
      <c r="I155" s="17"/>
      <c r="J155" s="17"/>
      <c r="K155" s="17"/>
      <c r="L155" s="17"/>
      <c r="M155" s="17"/>
      <c r="N155" s="37"/>
      <c r="O155" s="13"/>
    </row>
    <row r="156" spans="1:15" ht="23.25" customHeight="1">
      <c r="A156" s="34"/>
      <c r="B156" s="31"/>
      <c r="C156" s="9" t="s">
        <v>15</v>
      </c>
      <c r="D156" s="14">
        <f t="shared" si="61"/>
        <v>75500</v>
      </c>
      <c r="E156" s="16">
        <f t="shared" si="61"/>
        <v>0</v>
      </c>
      <c r="F156" s="17">
        <v>20500</v>
      </c>
      <c r="G156" s="20"/>
      <c r="H156" s="17">
        <v>55000</v>
      </c>
      <c r="I156" s="17"/>
      <c r="J156" s="17"/>
      <c r="K156" s="17"/>
      <c r="L156" s="17"/>
      <c r="M156" s="17"/>
      <c r="N156" s="37"/>
      <c r="O156" s="13"/>
    </row>
    <row r="157" spans="1:15" ht="23.25" customHeight="1">
      <c r="A157" s="34"/>
      <c r="B157" s="31"/>
      <c r="C157" s="9" t="s">
        <v>16</v>
      </c>
      <c r="D157" s="14">
        <f t="shared" si="61"/>
        <v>0</v>
      </c>
      <c r="E157" s="16">
        <f t="shared" si="61"/>
        <v>0</v>
      </c>
      <c r="F157" s="17"/>
      <c r="G157" s="20"/>
      <c r="H157" s="17"/>
      <c r="I157" s="17"/>
      <c r="J157" s="17"/>
      <c r="K157" s="17"/>
      <c r="L157" s="17"/>
      <c r="M157" s="17"/>
      <c r="N157" s="37"/>
      <c r="O157" s="13"/>
    </row>
    <row r="158" spans="1:15" s="24" customFormat="1" ht="23.25" customHeight="1">
      <c r="A158" s="35"/>
      <c r="B158" s="31"/>
      <c r="C158" s="9" t="s">
        <v>17</v>
      </c>
      <c r="D158" s="14">
        <f t="shared" si="61"/>
        <v>0</v>
      </c>
      <c r="E158" s="14">
        <f t="shared" si="61"/>
        <v>0</v>
      </c>
      <c r="F158" s="17"/>
      <c r="G158" s="17"/>
      <c r="H158" s="17"/>
      <c r="I158" s="17"/>
      <c r="J158" s="17"/>
      <c r="K158" s="17"/>
      <c r="L158" s="17"/>
      <c r="M158" s="17"/>
      <c r="N158" s="37"/>
      <c r="O158" s="13"/>
    </row>
    <row r="159" spans="1:15" ht="15.75">
      <c r="A159" s="32"/>
      <c r="B159" s="30" t="s">
        <v>28</v>
      </c>
      <c r="C159" s="11" t="s">
        <v>11</v>
      </c>
      <c r="D159" s="14">
        <f aca="true" t="shared" si="62" ref="D159:M159">SUM(D160:D165)</f>
        <v>208040</v>
      </c>
      <c r="E159" s="14">
        <f t="shared" si="62"/>
        <v>1000</v>
      </c>
      <c r="F159" s="14">
        <f t="shared" si="62"/>
        <v>59540</v>
      </c>
      <c r="G159" s="14">
        <f t="shared" si="62"/>
        <v>1000</v>
      </c>
      <c r="H159" s="14">
        <f t="shared" si="62"/>
        <v>125000</v>
      </c>
      <c r="I159" s="14">
        <f t="shared" si="62"/>
        <v>0</v>
      </c>
      <c r="J159" s="14">
        <f t="shared" si="62"/>
        <v>23500</v>
      </c>
      <c r="K159" s="14">
        <f t="shared" si="62"/>
        <v>0</v>
      </c>
      <c r="L159" s="14">
        <f t="shared" si="62"/>
        <v>0</v>
      </c>
      <c r="M159" s="14">
        <f t="shared" si="62"/>
        <v>0</v>
      </c>
      <c r="N159" s="37"/>
      <c r="O159" s="13"/>
    </row>
    <row r="160" spans="1:15" ht="15.75">
      <c r="A160" s="32"/>
      <c r="B160" s="30"/>
      <c r="C160" s="11" t="s">
        <v>12</v>
      </c>
      <c r="D160" s="14">
        <f>F160+H160+J160+L160</f>
        <v>8040</v>
      </c>
      <c r="E160" s="14">
        <f aca="true" t="shared" si="63" ref="D160:E165">G160+I160+K160+M160</f>
        <v>250</v>
      </c>
      <c r="F160" s="14">
        <f aca="true" t="shared" si="64" ref="F160:M163">F118+F20</f>
        <v>6540</v>
      </c>
      <c r="G160" s="14">
        <f t="shared" si="64"/>
        <v>250</v>
      </c>
      <c r="H160" s="14">
        <f t="shared" si="64"/>
        <v>0</v>
      </c>
      <c r="I160" s="14">
        <f t="shared" si="64"/>
        <v>0</v>
      </c>
      <c r="J160" s="14">
        <f t="shared" si="64"/>
        <v>1500</v>
      </c>
      <c r="K160" s="14">
        <f t="shared" si="64"/>
        <v>0</v>
      </c>
      <c r="L160" s="14">
        <f t="shared" si="64"/>
        <v>0</v>
      </c>
      <c r="M160" s="14">
        <f t="shared" si="64"/>
        <v>0</v>
      </c>
      <c r="N160" s="37"/>
      <c r="O160" s="13"/>
    </row>
    <row r="161" spans="1:15" ht="15.75">
      <c r="A161" s="32"/>
      <c r="B161" s="30"/>
      <c r="C161" s="11" t="s">
        <v>13</v>
      </c>
      <c r="D161" s="14">
        <f>F161+H161+J161+L161</f>
        <v>6300</v>
      </c>
      <c r="E161" s="14">
        <f t="shared" si="63"/>
        <v>250</v>
      </c>
      <c r="F161" s="14">
        <f t="shared" si="64"/>
        <v>4800</v>
      </c>
      <c r="G161" s="14">
        <f t="shared" si="64"/>
        <v>250</v>
      </c>
      <c r="H161" s="14">
        <f t="shared" si="64"/>
        <v>0</v>
      </c>
      <c r="I161" s="14">
        <f t="shared" si="64"/>
        <v>0</v>
      </c>
      <c r="J161" s="14">
        <f t="shared" si="64"/>
        <v>1500</v>
      </c>
      <c r="K161" s="14">
        <f t="shared" si="64"/>
        <v>0</v>
      </c>
      <c r="L161" s="14">
        <f t="shared" si="64"/>
        <v>0</v>
      </c>
      <c r="M161" s="14">
        <f t="shared" si="64"/>
        <v>0</v>
      </c>
      <c r="N161" s="37"/>
      <c r="O161" s="13"/>
    </row>
    <row r="162" spans="1:15" ht="15.75">
      <c r="A162" s="32"/>
      <c r="B162" s="30"/>
      <c r="C162" s="11" t="s">
        <v>14</v>
      </c>
      <c r="D162" s="14">
        <f t="shared" si="63"/>
        <v>81300</v>
      </c>
      <c r="E162" s="14">
        <f t="shared" si="63"/>
        <v>250</v>
      </c>
      <c r="F162" s="14">
        <f t="shared" si="64"/>
        <v>20300</v>
      </c>
      <c r="G162" s="14">
        <f t="shared" si="64"/>
        <v>250</v>
      </c>
      <c r="H162" s="14">
        <f t="shared" si="64"/>
        <v>50000</v>
      </c>
      <c r="I162" s="14">
        <f t="shared" si="64"/>
        <v>0</v>
      </c>
      <c r="J162" s="14">
        <f t="shared" si="64"/>
        <v>11000</v>
      </c>
      <c r="K162" s="14">
        <f t="shared" si="64"/>
        <v>0</v>
      </c>
      <c r="L162" s="14">
        <f t="shared" si="64"/>
        <v>0</v>
      </c>
      <c r="M162" s="14">
        <f t="shared" si="64"/>
        <v>0</v>
      </c>
      <c r="N162" s="37"/>
      <c r="O162" s="13"/>
    </row>
    <row r="163" spans="1:15" ht="15.75">
      <c r="A163" s="32"/>
      <c r="B163" s="30"/>
      <c r="C163" s="11" t="s">
        <v>15</v>
      </c>
      <c r="D163" s="14">
        <f t="shared" si="63"/>
        <v>107450</v>
      </c>
      <c r="E163" s="14">
        <f t="shared" si="63"/>
        <v>250</v>
      </c>
      <c r="F163" s="14">
        <f t="shared" si="64"/>
        <v>22950</v>
      </c>
      <c r="G163" s="14">
        <f t="shared" si="64"/>
        <v>250</v>
      </c>
      <c r="H163" s="14">
        <f t="shared" si="64"/>
        <v>75000</v>
      </c>
      <c r="I163" s="14">
        <f t="shared" si="64"/>
        <v>0</v>
      </c>
      <c r="J163" s="14">
        <f t="shared" si="64"/>
        <v>9500</v>
      </c>
      <c r="K163" s="14">
        <f t="shared" si="64"/>
        <v>0</v>
      </c>
      <c r="L163" s="14">
        <f t="shared" si="64"/>
        <v>0</v>
      </c>
      <c r="M163" s="14">
        <f t="shared" si="64"/>
        <v>0</v>
      </c>
      <c r="N163" s="37"/>
      <c r="O163" s="13"/>
    </row>
    <row r="164" spans="1:15" ht="15.75">
      <c r="A164" s="32"/>
      <c r="B164" s="30"/>
      <c r="C164" s="11" t="s">
        <v>16</v>
      </c>
      <c r="D164" s="14">
        <f t="shared" si="63"/>
        <v>2500</v>
      </c>
      <c r="E164" s="14">
        <f t="shared" si="63"/>
        <v>0</v>
      </c>
      <c r="F164" s="14">
        <f aca="true" t="shared" si="65" ref="F164:M164">F122+F24</f>
        <v>2500</v>
      </c>
      <c r="G164" s="14">
        <f t="shared" si="65"/>
        <v>0</v>
      </c>
      <c r="H164" s="14">
        <f t="shared" si="65"/>
        <v>0</v>
      </c>
      <c r="I164" s="14">
        <f t="shared" si="65"/>
        <v>0</v>
      </c>
      <c r="J164" s="14">
        <f t="shared" si="65"/>
        <v>0</v>
      </c>
      <c r="K164" s="14">
        <f t="shared" si="65"/>
        <v>0</v>
      </c>
      <c r="L164" s="14">
        <f t="shared" si="65"/>
        <v>0</v>
      </c>
      <c r="M164" s="14">
        <f t="shared" si="65"/>
        <v>0</v>
      </c>
      <c r="N164" s="37"/>
      <c r="O164" s="13"/>
    </row>
    <row r="165" spans="1:15" ht="15.75">
      <c r="A165" s="32"/>
      <c r="B165" s="30"/>
      <c r="C165" s="11" t="s">
        <v>17</v>
      </c>
      <c r="D165" s="14">
        <f t="shared" si="63"/>
        <v>2450</v>
      </c>
      <c r="E165" s="14">
        <f t="shared" si="63"/>
        <v>0</v>
      </c>
      <c r="F165" s="14">
        <f aca="true" t="shared" si="66" ref="F165:M165">F123+F25</f>
        <v>2450</v>
      </c>
      <c r="G165" s="14">
        <f t="shared" si="66"/>
        <v>0</v>
      </c>
      <c r="H165" s="14">
        <f t="shared" si="66"/>
        <v>0</v>
      </c>
      <c r="I165" s="14">
        <f t="shared" si="66"/>
        <v>0</v>
      </c>
      <c r="J165" s="14">
        <f t="shared" si="66"/>
        <v>0</v>
      </c>
      <c r="K165" s="14">
        <f t="shared" si="66"/>
        <v>0</v>
      </c>
      <c r="L165" s="14">
        <f t="shared" si="66"/>
        <v>0</v>
      </c>
      <c r="M165" s="14">
        <f t="shared" si="66"/>
        <v>0</v>
      </c>
      <c r="N165" s="38"/>
      <c r="O165" s="13"/>
    </row>
    <row r="166" ht="15.75">
      <c r="F166" s="25"/>
    </row>
    <row r="167" spans="5:6" ht="15.75" hidden="1">
      <c r="E167" s="5">
        <v>2015</v>
      </c>
      <c r="F167" s="25"/>
    </row>
    <row r="168" spans="5:7" ht="15.75" hidden="1">
      <c r="E168" s="26">
        <v>2016</v>
      </c>
      <c r="F168" s="27">
        <f>F161-G161</f>
        <v>4550</v>
      </c>
      <c r="G168" s="28">
        <f>F168-'[1]после тогго что выделили'!$B$65</f>
        <v>0</v>
      </c>
    </row>
    <row r="169" spans="5:6" ht="15.75" hidden="1">
      <c r="E169" s="26"/>
      <c r="F169" s="27">
        <f>F162-G162</f>
        <v>20050</v>
      </c>
    </row>
    <row r="170" spans="5:6" ht="15.75" hidden="1">
      <c r="E170" s="26">
        <v>2017</v>
      </c>
      <c r="F170" s="27">
        <f>F163-G163</f>
        <v>22700</v>
      </c>
    </row>
    <row r="171" spans="5:6" ht="15.75" hidden="1">
      <c r="E171" s="26">
        <v>2018</v>
      </c>
      <c r="F171" s="27">
        <f>F164-G164</f>
        <v>2500</v>
      </c>
    </row>
    <row r="172" ht="15.75" hidden="1"/>
  </sheetData>
  <sheetProtection/>
  <mergeCells count="47">
    <mergeCell ref="N103:N144"/>
    <mergeCell ref="B26:B32"/>
    <mergeCell ref="A1:N1"/>
    <mergeCell ref="A2:N2"/>
    <mergeCell ref="A3:N3"/>
    <mergeCell ref="A7:N7"/>
    <mergeCell ref="A9:N9"/>
    <mergeCell ref="A4:N4"/>
    <mergeCell ref="A5:N5"/>
    <mergeCell ref="A6:N6"/>
    <mergeCell ref="J14:K14"/>
    <mergeCell ref="L14:M14"/>
    <mergeCell ref="A18:N18"/>
    <mergeCell ref="N19:N102"/>
    <mergeCell ref="N145:N165"/>
    <mergeCell ref="A17:N17"/>
    <mergeCell ref="A13:A15"/>
    <mergeCell ref="B13:B15"/>
    <mergeCell ref="C13:C15"/>
    <mergeCell ref="D13:E14"/>
    <mergeCell ref="F13:M13"/>
    <mergeCell ref="N13:N14"/>
    <mergeCell ref="F14:G14"/>
    <mergeCell ref="H14:I14"/>
    <mergeCell ref="B33:B39"/>
    <mergeCell ref="B54:B60"/>
    <mergeCell ref="B75:B81"/>
    <mergeCell ref="B82:B88"/>
    <mergeCell ref="B40:B46"/>
    <mergeCell ref="B61:B67"/>
    <mergeCell ref="A159:A165"/>
    <mergeCell ref="B159:B165"/>
    <mergeCell ref="A19:A116"/>
    <mergeCell ref="A117:A158"/>
    <mergeCell ref="B47:B53"/>
    <mergeCell ref="B19:B25"/>
    <mergeCell ref="B117:B123"/>
    <mergeCell ref="B152:B158"/>
    <mergeCell ref="B124:B130"/>
    <mergeCell ref="B68:B74"/>
    <mergeCell ref="B131:B137"/>
    <mergeCell ref="B138:B144"/>
    <mergeCell ref="B89:B95"/>
    <mergeCell ref="B145:B151"/>
    <mergeCell ref="B96:B102"/>
    <mergeCell ref="B110:B116"/>
    <mergeCell ref="B103:B109"/>
  </mergeCells>
  <printOptions/>
  <pageMargins left="0.2362204724409449" right="0.15748031496062992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Витковская</cp:lastModifiedBy>
  <cp:lastPrinted>2016-03-23T03:33:59Z</cp:lastPrinted>
  <dcterms:created xsi:type="dcterms:W3CDTF">2014-06-24T05:35:40Z</dcterms:created>
  <dcterms:modified xsi:type="dcterms:W3CDTF">2016-03-23T08:09:28Z</dcterms:modified>
  <cp:category/>
  <cp:version/>
  <cp:contentType/>
  <cp:contentStatus/>
</cp:coreProperties>
</file>