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'Лист3'!$7:$11</definedName>
    <definedName name="_xlnm.Print_Area" localSheetId="2">'Лист3'!$A$1:$Q$22</definedName>
  </definedNames>
  <calcPr fullCalcOnLoad="1"/>
</workbook>
</file>

<file path=xl/sharedStrings.xml><?xml version="1.0" encoding="utf-8"?>
<sst xmlns="http://schemas.openxmlformats.org/spreadsheetml/2006/main" count="87" uniqueCount="49">
  <si>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</si>
  <si>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</si>
  <si>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</si>
  <si>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</si>
  <si>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</si>
  <si>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</si>
  <si>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</si>
  <si>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</si>
  <si>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</si>
  <si>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</si>
  <si>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</si>
  <si>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</si>
  <si>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</si>
  <si>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</si>
  <si>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2015 г.</t>
  </si>
  <si>
    <t>Строительство</t>
  </si>
  <si>
    <t>9</t>
  </si>
  <si>
    <t>10</t>
  </si>
  <si>
    <t>12</t>
  </si>
  <si>
    <t>11</t>
  </si>
  <si>
    <t>2017 год</t>
  </si>
  <si>
    <t>Берегоукрепление вдоль улицы                         Б. Хмельницкого в г. Томске (пос. Степановка)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</si>
  <si>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</si>
  <si>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</si>
  <si>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</si>
  <si>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</si>
  <si>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Проектно-изыскательские работы</t>
  </si>
  <si>
    <t xml:space="preserve">к подпрограмме «Инженерная защита территорий» на 2015-2019 годы 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</si>
  <si>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
включенные в подрограмму  «Инженерная защита территорий» 
</t>
  </si>
  <si>
    <t>Приложение 4</t>
  </si>
  <si>
    <t>Защита территорий г. Томска на правом берегу р. Томь от коммунального моста до устья р.Ушайка от негативного воздействия вод</t>
  </si>
  <si>
    <t>Защита территорий в г. Томске на правом берегу р. Томи от коммунального моста до устья р.Ушайки от негативного воздействия вод (проектно-изыскательские работы)  в рамках государственной программы "Воспроизводство и использование природных ресурсов Томской области в 2013-2020 годах"</t>
  </si>
  <si>
    <t>Предпроектная разработка вариантов внешнего энергосбережения (водо-, тепло-, газо, электроснабжения и водоотведения) проектируемой территории "Томские набережные" до 2030 года с учетом развития южной и центральной частей города Томска) (в рамках государственной программы "Воспроизводство и использование природных ресурсов Томской области в 2013-2020 годах"</t>
  </si>
  <si>
    <t>Защита территорий в г. Томске на правом берегу р. Томи от коммунального моста до устья р.Ушайки от негативного воздействия вод</t>
  </si>
  <si>
    <t>-</t>
  </si>
  <si>
    <t>Защита территорий г. Томска на правом берегу р. Томи от коммунального моста до устья р. Ушайки от негативного воздействия вод (ПИР) в рамках государственной программы  "Воспроизводство и использование  природных ресурсов Томской области"</t>
  </si>
  <si>
    <t>ПИР</t>
  </si>
  <si>
    <t xml:space="preserve">Софинансирование по объекту "Аварийные противооползневые мероприятия на правом берегу реки Томи в г. Томске" </t>
  </si>
  <si>
    <t>СМР</t>
  </si>
  <si>
    <t>2017 г.</t>
  </si>
  <si>
    <t>2016 г.</t>
  </si>
  <si>
    <t>2018 год</t>
  </si>
  <si>
    <t>13</t>
  </si>
  <si>
    <t>Строительный контроль</t>
  </si>
  <si>
    <t>1 шт.</t>
  </si>
  <si>
    <t>2020 г.</t>
  </si>
  <si>
    <t>3710 м.</t>
  </si>
  <si>
    <t>580 м.</t>
  </si>
  <si>
    <t>2018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</si>
</sst>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,##0.00_р_.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5" fontId="1" fillId="0" borderId="17" xfId="0" applyNumberFormat="1" applyFont="1" applyFill="1" applyBorder="1" applyAlignment="1">
      <alignment horizontal="center" vertical="center" wrapText="1"/>
    </xf>
    <xf numFmtId="185" fontId="1" fillId="0" borderId="18" xfId="0" applyNumberFormat="1" applyFont="1" applyFill="1" applyBorder="1" applyAlignment="1">
      <alignment horizontal="center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185" fontId="1" fillId="0" borderId="12" xfId="0" applyNumberFormat="1" applyFont="1" applyFill="1" applyBorder="1" applyAlignment="1">
      <alignment horizontal="center" vertical="center" wrapText="1"/>
    </xf>
    <xf numFmtId="185" fontId="1" fillId="0" borderId="14" xfId="0" applyNumberFormat="1" applyFont="1" applyFill="1" applyBorder="1" applyAlignment="1">
      <alignment horizontal="center" vertical="center" wrapText="1"/>
    </xf>
    <xf numFmtId="185" fontId="1" fillId="0" borderId="19" xfId="0" applyNumberFormat="1" applyFont="1" applyFill="1" applyBorder="1" applyAlignment="1">
      <alignment horizontal="center" vertical="center" wrapText="1"/>
    </xf>
    <xf numFmtId="185" fontId="2" fillId="0" borderId="20" xfId="0" applyNumberFormat="1" applyFont="1" applyFill="1" applyBorder="1" applyAlignment="1">
      <alignment horizontal="center" vertical="center" wrapText="1"/>
    </xf>
    <xf numFmtId="185" fontId="2" fillId="0" borderId="2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5" fontId="2" fillId="0" borderId="22" xfId="0" applyNumberFormat="1" applyFont="1" applyFill="1" applyBorder="1" applyAlignment="1">
      <alignment horizontal="center" vertical="center" wrapText="1"/>
    </xf>
    <xf numFmtId="185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85" fontId="1" fillId="0" borderId="32" xfId="0" applyNumberFormat="1" applyFont="1" applyFill="1" applyBorder="1" applyAlignment="1">
      <alignment horizontal="center" vertical="center" wrapText="1"/>
    </xf>
    <xf numFmtId="185" fontId="1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60" zoomScaleNormal="60" zoomScalePageLayoutView="0" workbookViewId="0" topLeftCell="A13">
      <selection activeCell="G14" sqref="G14"/>
    </sheetView>
  </sheetViews>
  <sheetFormatPr defaultColWidth="9.140625" defaultRowHeight="12.75"/>
  <cols>
    <col min="1" max="1" width="4.57421875" style="10" customWidth="1"/>
    <col min="2" max="2" width="39.8515625" style="10" customWidth="1"/>
    <col min="3" max="3" width="19.28125" style="10" customWidth="1"/>
    <col min="4" max="4" width="16.28125" style="10" customWidth="1"/>
    <col min="5" max="5" width="16.00390625" style="10" customWidth="1"/>
    <col min="6" max="6" width="18.7109375" style="10" customWidth="1"/>
    <col min="7" max="7" width="16.57421875" style="10" customWidth="1"/>
    <col min="8" max="8" width="20.00390625" style="10" customWidth="1"/>
    <col min="9" max="9" width="56.28125" style="2" customWidth="1"/>
    <col min="10" max="10" width="14.8515625" style="2" customWidth="1"/>
    <col min="11" max="12" width="19.00390625" style="2" customWidth="1"/>
    <col min="13" max="13" width="14.8515625" style="2" customWidth="1"/>
    <col min="14" max="14" width="13.421875" style="10" customWidth="1"/>
    <col min="15" max="16" width="14.140625" style="10" customWidth="1"/>
    <col min="17" max="17" width="14.8515625" style="10" customWidth="1"/>
    <col min="18" max="16384" width="9.140625" style="10" customWidth="1"/>
  </cols>
  <sheetData>
    <row r="1" spans="1:17" ht="21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16.5" customHeight="1">
      <c r="A2" s="50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4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17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</row>
    <row r="5" spans="1:17" ht="38.25" customHeight="1">
      <c r="A5" s="51" t="s">
        <v>28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5.75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ht="57.75" customHeight="1">
      <c r="A7" s="33" t="s">
        <v>0</v>
      </c>
      <c r="B7" s="31" t="s">
        <v>1</v>
      </c>
      <c r="C7" s="31" t="s">
        <v>2</v>
      </c>
      <c r="D7" s="31" t="s">
        <v>3</v>
      </c>
      <c r="E7" s="31" t="s">
        <v>4</v>
      </c>
      <c r="F7" s="31" t="s">
        <v>9</v>
      </c>
      <c r="G7" s="31" t="s">
        <v>5</v>
      </c>
      <c r="H7" s="34" t="s">
        <v>8</v>
      </c>
      <c r="I7" s="47" t="s">
        <v>24</v>
      </c>
      <c r="J7" s="33" t="s">
        <v>25</v>
      </c>
      <c r="K7" s="31"/>
      <c r="L7" s="34"/>
      <c r="M7" s="35"/>
      <c r="N7" s="33" t="s">
        <v>7</v>
      </c>
      <c r="O7" s="31"/>
      <c r="P7" s="34"/>
      <c r="Q7" s="35"/>
    </row>
    <row r="8" spans="1:17" ht="17.25" customHeight="1">
      <c r="A8" s="36"/>
      <c r="B8" s="32"/>
      <c r="C8" s="32"/>
      <c r="D8" s="32"/>
      <c r="E8" s="32"/>
      <c r="F8" s="32"/>
      <c r="G8" s="32"/>
      <c r="H8" s="37"/>
      <c r="I8" s="48"/>
      <c r="J8" s="36"/>
      <c r="K8" s="32"/>
      <c r="L8" s="37"/>
      <c r="M8" s="38"/>
      <c r="N8" s="36"/>
      <c r="O8" s="32"/>
      <c r="P8" s="37"/>
      <c r="Q8" s="38"/>
    </row>
    <row r="9" spans="1:17" ht="16.5" customHeight="1">
      <c r="A9" s="36"/>
      <c r="B9" s="32"/>
      <c r="C9" s="32"/>
      <c r="D9" s="32"/>
      <c r="E9" s="32"/>
      <c r="F9" s="32"/>
      <c r="G9" s="32"/>
      <c r="H9" s="37"/>
      <c r="I9" s="48"/>
      <c r="J9" s="36"/>
      <c r="K9" s="32"/>
      <c r="L9" s="37"/>
      <c r="M9" s="38"/>
      <c r="N9" s="36"/>
      <c r="O9" s="32"/>
      <c r="P9" s="37"/>
      <c r="Q9" s="38"/>
    </row>
    <row r="10" spans="1:17" ht="56.25" customHeight="1">
      <c r="A10" s="36"/>
      <c r="B10" s="32"/>
      <c r="C10" s="32"/>
      <c r="D10" s="32"/>
      <c r="E10" s="32"/>
      <c r="F10" s="32"/>
      <c r="G10" s="32"/>
      <c r="H10" s="37"/>
      <c r="I10" s="49"/>
      <c r="J10" s="7" t="s">
        <v>11</v>
      </c>
      <c r="K10" s="8" t="s">
        <v>12</v>
      </c>
      <c r="L10" s="11" t="s">
        <v>20</v>
      </c>
      <c r="M10" s="9" t="s">
        <v>41</v>
      </c>
      <c r="N10" s="7" t="s">
        <v>11</v>
      </c>
      <c r="O10" s="8" t="s">
        <v>12</v>
      </c>
      <c r="P10" s="11" t="s">
        <v>20</v>
      </c>
      <c r="Q10" s="9" t="s">
        <v>41</v>
      </c>
    </row>
    <row r="11" spans="1:17" ht="18.75" customHeigh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11">
        <v>8</v>
      </c>
      <c r="I11" s="6" t="s">
        <v>16</v>
      </c>
      <c r="J11" s="4" t="s">
        <v>17</v>
      </c>
      <c r="K11" s="3" t="s">
        <v>19</v>
      </c>
      <c r="L11" s="28" t="s">
        <v>18</v>
      </c>
      <c r="M11" s="5" t="s">
        <v>42</v>
      </c>
      <c r="N11" s="7">
        <v>14</v>
      </c>
      <c r="O11" s="8">
        <v>15</v>
      </c>
      <c r="P11" s="11">
        <v>16</v>
      </c>
      <c r="Q11" s="9">
        <v>17</v>
      </c>
    </row>
    <row r="12" spans="1:17" ht="66" customHeight="1">
      <c r="A12" s="39">
        <v>1</v>
      </c>
      <c r="B12" s="41" t="s">
        <v>21</v>
      </c>
      <c r="C12" s="14" t="s">
        <v>15</v>
      </c>
      <c r="D12" s="15" t="s">
        <v>10</v>
      </c>
      <c r="E12" s="15" t="s">
        <v>10</v>
      </c>
      <c r="F12" s="16" t="s">
        <v>47</v>
      </c>
      <c r="G12" s="16" t="s">
        <v>48</v>
      </c>
      <c r="H12" s="45">
        <v>67569</v>
      </c>
      <c r="I12" s="20">
        <f>J12+K12+L12+M12</f>
        <v>4742.200000000001</v>
      </c>
      <c r="J12" s="21">
        <v>0</v>
      </c>
      <c r="K12" s="22">
        <f>9701.6-8137.4</f>
        <v>1564.2000000000007</v>
      </c>
      <c r="L12" s="24">
        <v>3178</v>
      </c>
      <c r="M12" s="23">
        <v>0</v>
      </c>
      <c r="N12" s="21">
        <v>0</v>
      </c>
      <c r="O12" s="22">
        <f>9701.6-8137.4</f>
        <v>1564.2000000000007</v>
      </c>
      <c r="P12" s="24">
        <v>3178</v>
      </c>
      <c r="Q12" s="23">
        <v>0</v>
      </c>
    </row>
    <row r="13" spans="1:17" ht="66" customHeight="1">
      <c r="A13" s="40"/>
      <c r="B13" s="42"/>
      <c r="C13" s="14" t="s">
        <v>43</v>
      </c>
      <c r="D13" s="15" t="s">
        <v>10</v>
      </c>
      <c r="E13" s="15" t="s">
        <v>10</v>
      </c>
      <c r="F13" s="16" t="s">
        <v>44</v>
      </c>
      <c r="G13" s="16" t="s">
        <v>39</v>
      </c>
      <c r="H13" s="46"/>
      <c r="I13" s="20">
        <f aca="true" t="shared" si="0" ref="I13:I21">J13+K13+L13+M13</f>
        <v>710.8</v>
      </c>
      <c r="J13" s="21">
        <v>0</v>
      </c>
      <c r="K13" s="22">
        <v>384.8</v>
      </c>
      <c r="L13" s="24">
        <v>326</v>
      </c>
      <c r="M13" s="23">
        <v>0</v>
      </c>
      <c r="N13" s="21">
        <v>0</v>
      </c>
      <c r="O13" s="22">
        <v>384.8</v>
      </c>
      <c r="P13" s="24">
        <v>326</v>
      </c>
      <c r="Q13" s="23">
        <v>0</v>
      </c>
    </row>
    <row r="14" spans="1:17" ht="52.5" customHeight="1">
      <c r="A14" s="12">
        <v>2</v>
      </c>
      <c r="B14" s="14" t="s">
        <v>22</v>
      </c>
      <c r="C14" s="14" t="s">
        <v>26</v>
      </c>
      <c r="D14" s="15" t="s">
        <v>10</v>
      </c>
      <c r="E14" s="15" t="s">
        <v>10</v>
      </c>
      <c r="F14" s="17" t="s">
        <v>13</v>
      </c>
      <c r="G14" s="16" t="s">
        <v>40</v>
      </c>
      <c r="H14" s="24">
        <v>1633.5</v>
      </c>
      <c r="I14" s="20">
        <f t="shared" si="0"/>
        <v>5988.8</v>
      </c>
      <c r="J14" s="21">
        <f>818.7+814.8</f>
        <v>1633.5</v>
      </c>
      <c r="K14" s="22">
        <v>4355.3</v>
      </c>
      <c r="L14" s="24">
        <v>0</v>
      </c>
      <c r="M14" s="23">
        <v>0</v>
      </c>
      <c r="N14" s="21">
        <f>818.7+814.8</f>
        <v>1633.5</v>
      </c>
      <c r="O14" s="22">
        <v>4355.3</v>
      </c>
      <c r="P14" s="24">
        <v>0</v>
      </c>
      <c r="Q14" s="23">
        <v>0</v>
      </c>
    </row>
    <row r="15" spans="1:17" ht="78" customHeight="1">
      <c r="A15" s="12">
        <v>3</v>
      </c>
      <c r="B15" s="13" t="s">
        <v>23</v>
      </c>
      <c r="C15" s="14" t="s">
        <v>26</v>
      </c>
      <c r="D15" s="15" t="s">
        <v>10</v>
      </c>
      <c r="E15" s="15" t="s">
        <v>10</v>
      </c>
      <c r="F15" s="17" t="s">
        <v>13</v>
      </c>
      <c r="G15" s="16" t="s">
        <v>39</v>
      </c>
      <c r="H15" s="19">
        <v>320.4</v>
      </c>
      <c r="I15" s="20">
        <f t="shared" si="0"/>
        <v>456.79999999999995</v>
      </c>
      <c r="J15" s="21">
        <v>320.4</v>
      </c>
      <c r="K15" s="22">
        <v>136.4</v>
      </c>
      <c r="L15" s="24">
        <v>0</v>
      </c>
      <c r="M15" s="23">
        <v>0</v>
      </c>
      <c r="N15" s="21">
        <v>320.4</v>
      </c>
      <c r="O15" s="22">
        <v>136.4</v>
      </c>
      <c r="P15" s="24">
        <v>0</v>
      </c>
      <c r="Q15" s="23">
        <v>0</v>
      </c>
    </row>
    <row r="16" spans="1:17" ht="78.75" customHeight="1">
      <c r="A16" s="12">
        <v>4</v>
      </c>
      <c r="B16" s="13" t="s">
        <v>30</v>
      </c>
      <c r="C16" s="14" t="s">
        <v>15</v>
      </c>
      <c r="D16" s="15" t="s">
        <v>10</v>
      </c>
      <c r="E16" s="15" t="s">
        <v>10</v>
      </c>
      <c r="F16" s="16" t="s">
        <v>46</v>
      </c>
      <c r="G16" s="16" t="s">
        <v>45</v>
      </c>
      <c r="H16" s="19">
        <v>4052437.5</v>
      </c>
      <c r="I16" s="20">
        <f t="shared" si="0"/>
        <v>24637.2</v>
      </c>
      <c r="J16" s="21">
        <v>0</v>
      </c>
      <c r="K16" s="22">
        <v>1941.2</v>
      </c>
      <c r="L16" s="24">
        <v>9596</v>
      </c>
      <c r="M16" s="23">
        <v>13100</v>
      </c>
      <c r="N16" s="21">
        <v>0</v>
      </c>
      <c r="O16" s="22">
        <v>1941.2</v>
      </c>
      <c r="P16" s="24">
        <v>9596</v>
      </c>
      <c r="Q16" s="23">
        <v>13100</v>
      </c>
    </row>
    <row r="17" spans="1:17" ht="165.75" customHeight="1">
      <c r="A17" s="12">
        <v>5</v>
      </c>
      <c r="B17" s="13" t="s">
        <v>31</v>
      </c>
      <c r="C17" s="14" t="s">
        <v>26</v>
      </c>
      <c r="D17" s="15" t="s">
        <v>10</v>
      </c>
      <c r="E17" s="15" t="s">
        <v>10</v>
      </c>
      <c r="F17" s="17" t="s">
        <v>13</v>
      </c>
      <c r="G17" s="16" t="s">
        <v>40</v>
      </c>
      <c r="H17" s="19">
        <v>72464.1</v>
      </c>
      <c r="I17" s="20">
        <f t="shared" si="0"/>
        <v>57401.3</v>
      </c>
      <c r="J17" s="21">
        <f>27741.1</f>
        <v>27741.1</v>
      </c>
      <c r="K17" s="22">
        <v>29660.2</v>
      </c>
      <c r="L17" s="24">
        <v>0</v>
      </c>
      <c r="M17" s="23">
        <v>0</v>
      </c>
      <c r="N17" s="21">
        <f>27741.1</f>
        <v>27741.1</v>
      </c>
      <c r="O17" s="22">
        <v>29660.2</v>
      </c>
      <c r="P17" s="24">
        <v>0</v>
      </c>
      <c r="Q17" s="23">
        <v>0</v>
      </c>
    </row>
    <row r="18" spans="1:17" ht="165">
      <c r="A18" s="12">
        <v>6</v>
      </c>
      <c r="B18" s="13" t="s">
        <v>32</v>
      </c>
      <c r="C18" s="14" t="s">
        <v>26</v>
      </c>
      <c r="D18" s="15" t="s">
        <v>10</v>
      </c>
      <c r="E18" s="15" t="s">
        <v>10</v>
      </c>
      <c r="F18" s="17" t="s">
        <v>13</v>
      </c>
      <c r="G18" s="16" t="s">
        <v>14</v>
      </c>
      <c r="H18" s="19">
        <v>1403.6</v>
      </c>
      <c r="I18" s="20">
        <f t="shared" si="0"/>
        <v>1403.6</v>
      </c>
      <c r="J18" s="21">
        <v>1403.6</v>
      </c>
      <c r="K18" s="22">
        <v>0</v>
      </c>
      <c r="L18" s="24">
        <v>0</v>
      </c>
      <c r="M18" s="23">
        <v>0</v>
      </c>
      <c r="N18" s="21">
        <v>1403.6</v>
      </c>
      <c r="O18" s="22">
        <v>0</v>
      </c>
      <c r="P18" s="24">
        <v>0</v>
      </c>
      <c r="Q18" s="23">
        <v>0</v>
      </c>
    </row>
    <row r="19" spans="1:17" ht="60">
      <c r="A19" s="12">
        <v>7</v>
      </c>
      <c r="B19" s="13" t="s">
        <v>33</v>
      </c>
      <c r="C19" s="14" t="s">
        <v>26</v>
      </c>
      <c r="D19" s="15" t="s">
        <v>10</v>
      </c>
      <c r="E19" s="15" t="s">
        <v>10</v>
      </c>
      <c r="F19" s="17" t="s">
        <v>34</v>
      </c>
      <c r="G19" s="16" t="s">
        <v>40</v>
      </c>
      <c r="H19" s="19">
        <v>150001</v>
      </c>
      <c r="I19" s="20">
        <f t="shared" si="0"/>
        <v>1</v>
      </c>
      <c r="J19" s="25">
        <v>1</v>
      </c>
      <c r="K19" s="22">
        <v>0</v>
      </c>
      <c r="L19" s="24">
        <v>0</v>
      </c>
      <c r="M19" s="23">
        <v>0</v>
      </c>
      <c r="N19" s="25">
        <v>1</v>
      </c>
      <c r="O19" s="22">
        <v>0</v>
      </c>
      <c r="P19" s="24">
        <v>0</v>
      </c>
      <c r="Q19" s="23">
        <v>0</v>
      </c>
    </row>
    <row r="20" spans="1:17" ht="105">
      <c r="A20" s="12">
        <v>8</v>
      </c>
      <c r="B20" s="13" t="s">
        <v>35</v>
      </c>
      <c r="C20" s="14" t="s">
        <v>36</v>
      </c>
      <c r="D20" s="15" t="s">
        <v>10</v>
      </c>
      <c r="E20" s="15" t="s">
        <v>10</v>
      </c>
      <c r="F20" s="17" t="s">
        <v>13</v>
      </c>
      <c r="G20" s="16" t="s">
        <v>40</v>
      </c>
      <c r="H20" s="19">
        <v>15061.8</v>
      </c>
      <c r="I20" s="20">
        <f t="shared" si="0"/>
        <v>15061.8</v>
      </c>
      <c r="J20" s="25">
        <v>15061.8</v>
      </c>
      <c r="K20" s="22">
        <v>0</v>
      </c>
      <c r="L20" s="24">
        <v>0</v>
      </c>
      <c r="M20" s="23">
        <v>0</v>
      </c>
      <c r="N20" s="25">
        <v>15061.8</v>
      </c>
      <c r="O20" s="22">
        <v>0</v>
      </c>
      <c r="P20" s="24">
        <v>0</v>
      </c>
      <c r="Q20" s="23">
        <v>0</v>
      </c>
    </row>
    <row r="21" spans="1:17" ht="60">
      <c r="A21" s="18">
        <v>9</v>
      </c>
      <c r="B21" s="14" t="s">
        <v>37</v>
      </c>
      <c r="C21" s="14" t="s">
        <v>38</v>
      </c>
      <c r="D21" s="15" t="s">
        <v>10</v>
      </c>
      <c r="E21" s="15" t="s">
        <v>10</v>
      </c>
      <c r="F21" s="17" t="s">
        <v>13</v>
      </c>
      <c r="G21" s="16" t="s">
        <v>40</v>
      </c>
      <c r="H21" s="24">
        <v>326954.11</v>
      </c>
      <c r="I21" s="20">
        <f t="shared" si="0"/>
        <v>154919.7</v>
      </c>
      <c r="J21" s="21">
        <v>154919.7</v>
      </c>
      <c r="K21" s="22">
        <v>0</v>
      </c>
      <c r="L21" s="24">
        <v>0</v>
      </c>
      <c r="M21" s="23">
        <v>0</v>
      </c>
      <c r="N21" s="21">
        <v>154919.7</v>
      </c>
      <c r="O21" s="22">
        <v>0</v>
      </c>
      <c r="P21" s="24">
        <v>0</v>
      </c>
      <c r="Q21" s="23">
        <v>0</v>
      </c>
    </row>
    <row r="22" spans="1:17" ht="25.5" customHeight="1" thickBot="1">
      <c r="A22" s="43" t="s">
        <v>6</v>
      </c>
      <c r="B22" s="44"/>
      <c r="C22" s="44"/>
      <c r="D22" s="44"/>
      <c r="E22" s="44"/>
      <c r="F22" s="44"/>
      <c r="G22" s="44"/>
      <c r="H22" s="26">
        <f>SUM(H12:H21)</f>
        <v>4687845.01</v>
      </c>
      <c r="I22" s="27">
        <f>SUM(I12:I21)</f>
        <v>265323.2</v>
      </c>
      <c r="J22" s="29">
        <f>SUM(J12:J21)</f>
        <v>201081.1</v>
      </c>
      <c r="K22" s="26">
        <f>SUM(K12:K21)</f>
        <v>38042.100000000006</v>
      </c>
      <c r="L22" s="26">
        <f>SUM(L12:L21)</f>
        <v>13100</v>
      </c>
      <c r="M22" s="30">
        <f>SUM(M12:M21)</f>
        <v>13100</v>
      </c>
      <c r="N22" s="29">
        <f>SUM(N12:N21)</f>
        <v>201081.1</v>
      </c>
      <c r="O22" s="26">
        <f>SUM(O12:O21)</f>
        <v>38042.100000000006</v>
      </c>
      <c r="P22" s="26">
        <f>SUM(P12:P21)</f>
        <v>13100</v>
      </c>
      <c r="Q22" s="30">
        <f>SUM(Q12:Q21)</f>
        <v>13100</v>
      </c>
    </row>
    <row r="24" spans="9:13" ht="15">
      <c r="I24" s="1"/>
      <c r="J24" s="1"/>
      <c r="K24" s="1"/>
      <c r="L24" s="1"/>
      <c r="M24" s="1"/>
    </row>
    <row r="25" spans="9:13" ht="15">
      <c r="I25" s="1"/>
      <c r="J25" s="1"/>
      <c r="K25" s="1"/>
      <c r="L25" s="1"/>
      <c r="M25" s="1"/>
    </row>
    <row r="26" spans="9:13" ht="15">
      <c r="I26" s="1"/>
      <c r="J26" s="1"/>
      <c r="K26" s="1"/>
      <c r="L26" s="1"/>
      <c r="M26" s="1"/>
    </row>
    <row r="27" spans="9:13" ht="15">
      <c r="I27" s="1"/>
      <c r="J27" s="1"/>
      <c r="K27" s="1"/>
      <c r="L27" s="1"/>
      <c r="M27" s="1"/>
    </row>
  </sheetData>
  <sheetProtection/>
  <mergeCells count="20">
    <mergeCell ref="I7:I10"/>
    <mergeCell ref="J7:M9"/>
    <mergeCell ref="A1:Q1"/>
    <mergeCell ref="A4:Q4"/>
    <mergeCell ref="B7:B10"/>
    <mergeCell ref="A2:Q3"/>
    <mergeCell ref="A7:A10"/>
    <mergeCell ref="A5:Q5"/>
    <mergeCell ref="A6:Q6"/>
    <mergeCell ref="E7:E10"/>
    <mergeCell ref="G7:G10"/>
    <mergeCell ref="N7:Q9"/>
    <mergeCell ref="A12:A13"/>
    <mergeCell ref="B12:B13"/>
    <mergeCell ref="A22:G22"/>
    <mergeCell ref="C7:C10"/>
    <mergeCell ref="F7:F10"/>
    <mergeCell ref="D7:D10"/>
    <mergeCell ref="H7:H10"/>
    <mergeCell ref="H12:H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Natasha</cp:lastModifiedBy>
  <cp:lastPrinted>2016-04-11T05:06:38Z</cp:lastPrinted>
  <dcterms:created xsi:type="dcterms:W3CDTF">1996-10-08T23:32:33Z</dcterms:created>
  <dcterms:modified xsi:type="dcterms:W3CDTF">2016-04-20T02:36:55Z</dcterms:modified>
  <cp:category/>
  <cp:version/>
  <cp:contentType/>
  <cp:contentStatus/>
</cp:coreProperties>
</file>