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77" activeTab="0"/>
  </bookViews>
  <sheets>
    <sheet name="Прил. 5.1" sheetId="1" r:id="rId1"/>
  </sheets>
  <externalReferences>
    <externalReference r:id="rId4"/>
  </externalReferences>
  <definedNames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0">'Прил. 5.1'!$A$1:$J$34</definedName>
  </definedNames>
  <calcPr fullCalcOnLoad="1"/>
</workbook>
</file>

<file path=xl/sharedStrings.xml><?xml version="1.0" encoding="utf-8"?>
<sst xmlns="http://schemas.openxmlformats.org/spreadsheetml/2006/main" count="83" uniqueCount="54">
  <si>
    <t>ОИС</t>
  </si>
  <si>
    <t>2015 год</t>
  </si>
  <si>
    <t>ИТОГО по Кировскому району 1 дом</t>
  </si>
  <si>
    <t xml:space="preserve">ИТОГО по Октябрьскому району 1 дом </t>
  </si>
  <si>
    <t>Нечевский пер., 19</t>
  </si>
  <si>
    <t>ВСЕГО  в 2018 году 2 дома</t>
  </si>
  <si>
    <t>ИТОГО по Ленинскому району 1 дом</t>
  </si>
  <si>
    <t xml:space="preserve">ИТОГО по Советскому району 2 дома </t>
  </si>
  <si>
    <t xml:space="preserve">ИТОГО по Советскому району 3 дома </t>
  </si>
  <si>
    <t>2016 год</t>
  </si>
  <si>
    <t>ООО «УК Октябрьский массив»</t>
  </si>
  <si>
    <t>2018 год</t>
  </si>
  <si>
    <t>№ п/п</t>
  </si>
  <si>
    <t>статус объекта</t>
  </si>
  <si>
    <t>Форма собственности</t>
  </si>
  <si>
    <t>Год постройки</t>
  </si>
  <si>
    <t>Наименование обслуживающей организации</t>
  </si>
  <si>
    <t>Смешанная</t>
  </si>
  <si>
    <t>ООО "ЖилРемСервис"</t>
  </si>
  <si>
    <t>ООО "УК Громада"</t>
  </si>
  <si>
    <t>Адрес МКД</t>
  </si>
  <si>
    <t xml:space="preserve">Стоимость (руб.) ВСЕГО </t>
  </si>
  <si>
    <t>Доля софинансирования собственников МКД (руб.)</t>
  </si>
  <si>
    <t>Доля софинансирования муниципального образования "Город Томск" (руб.)</t>
  </si>
  <si>
    <t>Советский район</t>
  </si>
  <si>
    <t>ООО "Жилсервис"</t>
  </si>
  <si>
    <t>Кировский район</t>
  </si>
  <si>
    <t>капитальный ремонт и реставрация фасадов</t>
  </si>
  <si>
    <t>Ленинский район</t>
  </si>
  <si>
    <t>Октябрьский район</t>
  </si>
  <si>
    <t>Вид капитального ремонта</t>
  </si>
  <si>
    <t>Стоимость ремонтно-реставрационных мероприятий (капитального ремонта) (руб.)</t>
  </si>
  <si>
    <t>ООО УК "Стройсоюз"</t>
  </si>
  <si>
    <t>ЦС</t>
  </si>
  <si>
    <t>ОРЗ</t>
  </si>
  <si>
    <t>Ф</t>
  </si>
  <si>
    <t>ВОКН</t>
  </si>
  <si>
    <t>Бакунина ул., 19/1</t>
  </si>
  <si>
    <t>ООО
 "УК Ремстройбыт"</t>
  </si>
  <si>
    <t>пр. Ленина пр., 58</t>
  </si>
  <si>
    <t>Итого по Советскому району 2 дома</t>
  </si>
  <si>
    <t>Всего в 2015 году 2 дома</t>
  </si>
  <si>
    <t>Войкова ул., 10</t>
  </si>
  <si>
    <t>Приложение 5.1 
к муниципальной программе "Сохранение деревянного зодчества" на 2015-2019 гг.</t>
  </si>
  <si>
    <t>Дзержинского ул., 6</t>
  </si>
  <si>
    <t>Дзержинского ул., 18</t>
  </si>
  <si>
    <t>ул. Трифонова, 10</t>
  </si>
  <si>
    <t>Студенческая ул., 29</t>
  </si>
  <si>
    <t>Татарская ул., 11/1</t>
  </si>
  <si>
    <t>Трифонова ул., 10</t>
  </si>
  <si>
    <t>График проведения ремонтно-реставрационных мероприятий (капитального ремонта) на объектах деревянного зодчества в рамках муниципальной программы "Сохранение деревянного зодчества" на 2015-2019 гг. в соответствии с утверждённым финансированием.</t>
  </si>
  <si>
    <t>ВСЕГО  в 2016 году 6 домов</t>
  </si>
  <si>
    <t>ВСЕГО в 2015-2019 гг. 10 домов</t>
  </si>
  <si>
    <t>Приложение 4 к постановлению 
администрации Города Томска
от 02.08.2016 № 800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</si>
</sst>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[$-FC19]d\ mmmm\ yyyy\ &quot;г.&quot;"/>
    <numFmt numFmtId="171" formatCode="#,##0.0"/>
  </numFmts>
  <fonts count="31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7" borderId="0" applyNumberFormat="0" applyBorder="0" applyAlignment="0" applyProtection="0"/>
  </cellStyleXfs>
  <cellXfs count="52">
    <xf numFmtId="0" fontId="0" fillId="0" borderId="0" xfId="0" applyAlignment="1">
      <alignment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11" fillId="0" borderId="0" xfId="0" applyNumberFormat="1" applyFont="1" applyBorder="1" applyAlignment="1">
      <alignment/>
    </xf>
    <xf numFmtId="171" fontId="1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horizontal="center" vertical="center" wrapText="1"/>
    </xf>
    <xf numFmtId="171" fontId="7" fillId="0" borderId="10" xfId="0" applyNumberFormat="1" applyFont="1" applyFill="1" applyBorder="1" applyAlignment="1">
      <alignment horizontal="center" vertical="center" wrapText="1"/>
    </xf>
    <xf numFmtId="171" fontId="1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71" fontId="6" fillId="0" borderId="0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171" fontId="0" fillId="0" borderId="0" xfId="0" applyNumberFormat="1" applyFont="1" applyFill="1" applyBorder="1" applyAlignment="1">
      <alignment/>
    </xf>
    <xf numFmtId="171" fontId="11" fillId="0" borderId="0" xfId="0" applyNumberFormat="1" applyFont="1" applyFill="1" applyBorder="1" applyAlignment="1">
      <alignment/>
    </xf>
    <xf numFmtId="171" fontId="6" fillId="0" borderId="0" xfId="0" applyNumberFormat="1" applyFont="1" applyBorder="1" applyAlignment="1">
      <alignment horizontal="justify" vertical="top" wrapText="1"/>
    </xf>
    <xf numFmtId="0" fontId="13" fillId="0" borderId="0" xfId="0" applyFont="1" applyBorder="1" applyAlignment="1">
      <alignment horizontal="justify" wrapText="1"/>
    </xf>
    <xf numFmtId="2" fontId="1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13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6"/>
      <sheetName val="Лист 6.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N54"/>
  <sheetViews>
    <sheetView tabSelected="1" zoomScale="75" zoomScaleNormal="75" zoomScalePageLayoutView="0" workbookViewId="0" topLeftCell="A1">
      <selection activeCell="H1" sqref="H1:J1"/>
    </sheetView>
  </sheetViews>
  <sheetFormatPr defaultColWidth="9.140625" defaultRowHeight="12.75"/>
  <cols>
    <col min="1" max="1" width="4.7109375" style="2" customWidth="1"/>
    <col min="2" max="2" width="23.140625" style="3" customWidth="1"/>
    <col min="3" max="3" width="12.421875" style="4" customWidth="1"/>
    <col min="4" max="4" width="9.421875" style="3" customWidth="1"/>
    <col min="5" max="5" width="9.140625" style="3" customWidth="1"/>
    <col min="6" max="6" width="23.57421875" style="3" customWidth="1"/>
    <col min="7" max="7" width="19.140625" style="27" customWidth="1"/>
    <col min="8" max="8" width="17.57421875" style="27" customWidth="1"/>
    <col min="9" max="9" width="19.00390625" style="27" customWidth="1"/>
    <col min="10" max="10" width="22.8515625" style="3" customWidth="1"/>
    <col min="11" max="11" width="20.7109375" style="0" customWidth="1"/>
    <col min="12" max="12" width="9.8515625" style="0" bestFit="1" customWidth="1"/>
  </cols>
  <sheetData>
    <row r="1" spans="2:10" ht="72.75" customHeight="1">
      <c r="B1" s="36"/>
      <c r="C1" s="37"/>
      <c r="D1" s="36"/>
      <c r="E1" s="36"/>
      <c r="F1" s="36"/>
      <c r="G1" s="38"/>
      <c r="H1" s="47" t="s">
        <v>53</v>
      </c>
      <c r="I1" s="47"/>
      <c r="J1" s="47"/>
    </row>
    <row r="2" spans="1:12" ht="51.75" customHeight="1">
      <c r="A2" s="1"/>
      <c r="B2" s="7"/>
      <c r="C2" s="1"/>
      <c r="D2" s="7"/>
      <c r="E2" s="7"/>
      <c r="F2" s="7"/>
      <c r="G2" s="26"/>
      <c r="H2" s="48" t="s">
        <v>43</v>
      </c>
      <c r="I2" s="48"/>
      <c r="J2" s="48"/>
      <c r="K2" s="5"/>
      <c r="L2" s="5"/>
    </row>
    <row r="3" spans="1:12" ht="51" customHeight="1">
      <c r="A3" s="51" t="s">
        <v>50</v>
      </c>
      <c r="B3" s="51"/>
      <c r="C3" s="51"/>
      <c r="D3" s="51"/>
      <c r="E3" s="51"/>
      <c r="F3" s="51"/>
      <c r="G3" s="51"/>
      <c r="H3" s="51"/>
      <c r="I3" s="51"/>
      <c r="J3" s="51"/>
      <c r="K3" s="6"/>
      <c r="L3" s="6"/>
    </row>
    <row r="4" spans="1:12" ht="39.75" customHeight="1">
      <c r="A4" s="42" t="s">
        <v>12</v>
      </c>
      <c r="B4" s="42" t="s">
        <v>20</v>
      </c>
      <c r="C4" s="42" t="s">
        <v>13</v>
      </c>
      <c r="D4" s="42" t="s">
        <v>14</v>
      </c>
      <c r="E4" s="42" t="s">
        <v>15</v>
      </c>
      <c r="F4" s="49" t="s">
        <v>30</v>
      </c>
      <c r="G4" s="43" t="s">
        <v>31</v>
      </c>
      <c r="H4" s="43"/>
      <c r="I4" s="43"/>
      <c r="J4" s="42" t="s">
        <v>16</v>
      </c>
      <c r="K4" s="6"/>
      <c r="L4" s="6"/>
    </row>
    <row r="5" spans="1:12" ht="110.25">
      <c r="A5" s="42"/>
      <c r="B5" s="42"/>
      <c r="C5" s="42"/>
      <c r="D5" s="42"/>
      <c r="E5" s="42"/>
      <c r="F5" s="50"/>
      <c r="G5" s="20" t="s">
        <v>21</v>
      </c>
      <c r="H5" s="20" t="s">
        <v>22</v>
      </c>
      <c r="I5" s="20" t="s">
        <v>23</v>
      </c>
      <c r="J5" s="42"/>
      <c r="K5" s="6"/>
      <c r="L5" s="6"/>
    </row>
    <row r="6" spans="1:12" ht="15.75">
      <c r="A6" s="42" t="s">
        <v>1</v>
      </c>
      <c r="B6" s="42"/>
      <c r="C6" s="42"/>
      <c r="D6" s="42"/>
      <c r="E6" s="42"/>
      <c r="F6" s="42"/>
      <c r="G6" s="42"/>
      <c r="H6" s="42"/>
      <c r="I6" s="42"/>
      <c r="J6" s="42"/>
      <c r="K6" s="6"/>
      <c r="L6" s="6"/>
    </row>
    <row r="7" spans="1:12" ht="15.75">
      <c r="A7" s="42" t="s">
        <v>24</v>
      </c>
      <c r="B7" s="42"/>
      <c r="C7" s="42"/>
      <c r="D7" s="42"/>
      <c r="E7" s="42"/>
      <c r="F7" s="42"/>
      <c r="G7" s="42"/>
      <c r="H7" s="42"/>
      <c r="I7" s="42"/>
      <c r="J7" s="42"/>
      <c r="K7" s="6"/>
      <c r="L7" s="6"/>
    </row>
    <row r="8" spans="1:12" ht="33" customHeight="1">
      <c r="A8" s="9">
        <v>1</v>
      </c>
      <c r="B8" s="9" t="s">
        <v>39</v>
      </c>
      <c r="C8" s="9" t="s">
        <v>34</v>
      </c>
      <c r="D8" s="9" t="s">
        <v>17</v>
      </c>
      <c r="E8" s="9">
        <v>1900</v>
      </c>
      <c r="F8" s="9" t="s">
        <v>27</v>
      </c>
      <c r="G8" s="21">
        <v>4848000</v>
      </c>
      <c r="H8" s="21">
        <v>48000</v>
      </c>
      <c r="I8" s="21">
        <v>4800000</v>
      </c>
      <c r="J8" s="9" t="s">
        <v>18</v>
      </c>
      <c r="K8" s="6"/>
      <c r="L8" s="6"/>
    </row>
    <row r="9" spans="1:12" ht="33" customHeight="1">
      <c r="A9" s="9">
        <v>2</v>
      </c>
      <c r="B9" s="9" t="s">
        <v>46</v>
      </c>
      <c r="C9" s="9" t="s">
        <v>0</v>
      </c>
      <c r="D9" s="9" t="s">
        <v>17</v>
      </c>
      <c r="E9" s="9">
        <v>1910</v>
      </c>
      <c r="F9" s="9" t="s">
        <v>27</v>
      </c>
      <c r="G9" s="21">
        <v>4040000</v>
      </c>
      <c r="H9" s="21">
        <v>40000</v>
      </c>
      <c r="I9" s="21">
        <v>4000000</v>
      </c>
      <c r="J9" s="9" t="s">
        <v>18</v>
      </c>
      <c r="K9" s="6"/>
      <c r="L9" s="6"/>
    </row>
    <row r="10" spans="1:12" ht="15.75">
      <c r="A10" s="42" t="s">
        <v>40</v>
      </c>
      <c r="B10" s="42"/>
      <c r="C10" s="42"/>
      <c r="D10" s="42"/>
      <c r="E10" s="42"/>
      <c r="F10" s="42"/>
      <c r="G10" s="22">
        <v>8888000</v>
      </c>
      <c r="H10" s="22">
        <v>88000</v>
      </c>
      <c r="I10" s="22">
        <v>8800000</v>
      </c>
      <c r="J10" s="8"/>
      <c r="K10" s="6"/>
      <c r="L10" s="6"/>
    </row>
    <row r="11" spans="1:12" ht="15.75">
      <c r="A11" s="42" t="s">
        <v>41</v>
      </c>
      <c r="B11" s="42"/>
      <c r="C11" s="42"/>
      <c r="D11" s="42"/>
      <c r="E11" s="42"/>
      <c r="F11" s="42"/>
      <c r="G11" s="22">
        <v>8888000</v>
      </c>
      <c r="H11" s="22">
        <v>88000</v>
      </c>
      <c r="I11" s="22">
        <v>8800000</v>
      </c>
      <c r="J11" s="8"/>
      <c r="K11" s="6"/>
      <c r="L11" s="6"/>
    </row>
    <row r="12" spans="1:12" s="24" customFormat="1" ht="15.75" customHeight="1">
      <c r="A12" s="42" t="s">
        <v>9</v>
      </c>
      <c r="B12" s="42"/>
      <c r="C12" s="42"/>
      <c r="D12" s="42"/>
      <c r="E12" s="42"/>
      <c r="F12" s="42"/>
      <c r="G12" s="42"/>
      <c r="H12" s="42"/>
      <c r="I12" s="42"/>
      <c r="J12" s="42"/>
      <c r="K12" s="25"/>
      <c r="L12" s="25"/>
    </row>
    <row r="13" spans="1:12" s="24" customFormat="1" ht="15.75" customHeight="1">
      <c r="A13" s="42" t="s">
        <v>26</v>
      </c>
      <c r="B13" s="42"/>
      <c r="C13" s="42"/>
      <c r="D13" s="42"/>
      <c r="E13" s="42"/>
      <c r="F13" s="42"/>
      <c r="G13" s="42"/>
      <c r="H13" s="42"/>
      <c r="I13" s="42"/>
      <c r="J13" s="42"/>
      <c r="K13" s="25"/>
      <c r="L13" s="25"/>
    </row>
    <row r="14" spans="1:12" s="24" customFormat="1" ht="31.5">
      <c r="A14" s="8">
        <v>3</v>
      </c>
      <c r="B14" s="34" t="s">
        <v>47</v>
      </c>
      <c r="C14" s="9" t="s">
        <v>35</v>
      </c>
      <c r="D14" s="9" t="s">
        <v>17</v>
      </c>
      <c r="E14" s="9">
        <v>1905</v>
      </c>
      <c r="F14" s="9" t="s">
        <v>27</v>
      </c>
      <c r="G14" s="19">
        <f>H14+I14</f>
        <v>1644411.3</v>
      </c>
      <c r="H14" s="19">
        <f>I14*0.01</f>
        <v>16281.300000000001</v>
      </c>
      <c r="I14" s="19">
        <v>1628130</v>
      </c>
      <c r="J14" s="9" t="s">
        <v>19</v>
      </c>
      <c r="K14" s="25"/>
      <c r="L14" s="25"/>
    </row>
    <row r="15" spans="1:12" s="24" customFormat="1" ht="15.75">
      <c r="A15" s="42" t="s">
        <v>2</v>
      </c>
      <c r="B15" s="42"/>
      <c r="C15" s="42"/>
      <c r="D15" s="42"/>
      <c r="E15" s="42"/>
      <c r="F15" s="42"/>
      <c r="G15" s="20">
        <f>G14</f>
        <v>1644411.3</v>
      </c>
      <c r="H15" s="20">
        <f>H14</f>
        <v>16281.300000000001</v>
      </c>
      <c r="I15" s="20">
        <f>I14</f>
        <v>1628130</v>
      </c>
      <c r="J15" s="10"/>
      <c r="K15" s="25"/>
      <c r="L15" s="25"/>
    </row>
    <row r="16" spans="1:12" s="24" customFormat="1" ht="15.75">
      <c r="A16" s="42" t="s">
        <v>29</v>
      </c>
      <c r="B16" s="42"/>
      <c r="C16" s="42"/>
      <c r="D16" s="42"/>
      <c r="E16" s="42"/>
      <c r="F16" s="42"/>
      <c r="G16" s="42"/>
      <c r="H16" s="42"/>
      <c r="I16" s="42"/>
      <c r="J16" s="42"/>
      <c r="K16" s="25"/>
      <c r="L16" s="25"/>
    </row>
    <row r="17" spans="1:12" s="24" customFormat="1" ht="31.5" customHeight="1">
      <c r="A17" s="9">
        <v>4</v>
      </c>
      <c r="B17" s="9" t="s">
        <v>37</v>
      </c>
      <c r="C17" s="9" t="s">
        <v>35</v>
      </c>
      <c r="D17" s="9" t="s">
        <v>17</v>
      </c>
      <c r="E17" s="9">
        <v>1905</v>
      </c>
      <c r="F17" s="9" t="s">
        <v>27</v>
      </c>
      <c r="G17" s="19">
        <f>H17+I17</f>
        <v>2318898.39</v>
      </c>
      <c r="H17" s="19">
        <f>I17*0.01</f>
        <v>22959.39</v>
      </c>
      <c r="I17" s="19">
        <v>2295939</v>
      </c>
      <c r="J17" s="35" t="s">
        <v>10</v>
      </c>
      <c r="K17" s="25"/>
      <c r="L17" s="25"/>
    </row>
    <row r="18" spans="1:10" s="24" customFormat="1" ht="16.5" customHeight="1">
      <c r="A18" s="42" t="s">
        <v>3</v>
      </c>
      <c r="B18" s="42"/>
      <c r="C18" s="42"/>
      <c r="D18" s="42"/>
      <c r="E18" s="42"/>
      <c r="F18" s="42"/>
      <c r="G18" s="20">
        <f>G17</f>
        <v>2318898.39</v>
      </c>
      <c r="H18" s="20">
        <f>H17</f>
        <v>22959.39</v>
      </c>
      <c r="I18" s="20">
        <f>I17</f>
        <v>2295939</v>
      </c>
      <c r="J18" s="10"/>
    </row>
    <row r="19" spans="1:14" s="24" customFormat="1" ht="16.5" customHeight="1">
      <c r="A19" s="42" t="s">
        <v>24</v>
      </c>
      <c r="B19" s="42"/>
      <c r="C19" s="42"/>
      <c r="D19" s="42"/>
      <c r="E19" s="42"/>
      <c r="F19" s="42"/>
      <c r="G19" s="42"/>
      <c r="H19" s="42"/>
      <c r="I19" s="42"/>
      <c r="J19" s="42"/>
      <c r="L19" s="25"/>
      <c r="M19" s="25"/>
      <c r="N19" s="25"/>
    </row>
    <row r="20" spans="1:14" s="24" customFormat="1" ht="32.25" customHeight="1">
      <c r="A20" s="9">
        <v>5</v>
      </c>
      <c r="B20" s="9" t="s">
        <v>4</v>
      </c>
      <c r="C20" s="9" t="s">
        <v>33</v>
      </c>
      <c r="D20" s="9" t="s">
        <v>17</v>
      </c>
      <c r="E20" s="9">
        <v>1902</v>
      </c>
      <c r="F20" s="9" t="s">
        <v>27</v>
      </c>
      <c r="G20" s="19">
        <f>H20+I20</f>
        <v>2626000</v>
      </c>
      <c r="H20" s="19">
        <f>I20*0.01</f>
        <v>26000</v>
      </c>
      <c r="I20" s="23">
        <v>2600000</v>
      </c>
      <c r="J20" s="9" t="s">
        <v>32</v>
      </c>
      <c r="L20" s="31"/>
      <c r="M20" s="25"/>
      <c r="N20" s="32"/>
    </row>
    <row r="21" spans="1:14" s="24" customFormat="1" ht="32.25" customHeight="1">
      <c r="A21" s="9">
        <v>6</v>
      </c>
      <c r="B21" s="9" t="s">
        <v>48</v>
      </c>
      <c r="C21" s="9" t="s">
        <v>36</v>
      </c>
      <c r="D21" s="9" t="s">
        <v>17</v>
      </c>
      <c r="E21" s="9">
        <v>1895</v>
      </c>
      <c r="F21" s="9" t="s">
        <v>27</v>
      </c>
      <c r="G21" s="19">
        <f>H21+I21</f>
        <v>1261919.25</v>
      </c>
      <c r="H21" s="19">
        <f>I21*0.01</f>
        <v>12494.25</v>
      </c>
      <c r="I21" s="19">
        <v>1249425</v>
      </c>
      <c r="J21" s="9" t="s">
        <v>18</v>
      </c>
      <c r="L21" s="33"/>
      <c r="M21" s="25"/>
      <c r="N21" s="32"/>
    </row>
    <row r="22" spans="1:14" s="24" customFormat="1" ht="32.25" customHeight="1">
      <c r="A22" s="9">
        <v>7</v>
      </c>
      <c r="B22" s="9" t="s">
        <v>49</v>
      </c>
      <c r="C22" s="9" t="s">
        <v>0</v>
      </c>
      <c r="D22" s="9" t="s">
        <v>17</v>
      </c>
      <c r="E22" s="9">
        <v>1910</v>
      </c>
      <c r="F22" s="9" t="s">
        <v>27</v>
      </c>
      <c r="G22" s="19">
        <f>H22+I22</f>
        <v>1238771.06</v>
      </c>
      <c r="H22" s="19">
        <f>I22*0.01</f>
        <v>12265.06</v>
      </c>
      <c r="I22" s="19">
        <v>1226506</v>
      </c>
      <c r="J22" s="9" t="s">
        <v>18</v>
      </c>
      <c r="L22" s="31"/>
      <c r="M22" s="25"/>
      <c r="N22" s="32"/>
    </row>
    <row r="23" spans="1:14" s="24" customFormat="1" ht="16.5" customHeight="1">
      <c r="A23" s="42" t="s">
        <v>8</v>
      </c>
      <c r="B23" s="42"/>
      <c r="C23" s="42"/>
      <c r="D23" s="42"/>
      <c r="E23" s="42"/>
      <c r="F23" s="42"/>
      <c r="G23" s="20">
        <f>SUM(G20:G22)</f>
        <v>5126690.3100000005</v>
      </c>
      <c r="H23" s="20">
        <f>SUM(H20:H22)</f>
        <v>50759.31</v>
      </c>
      <c r="I23" s="20">
        <f>SUM(I20:I22)</f>
        <v>5075931</v>
      </c>
      <c r="J23" s="10"/>
      <c r="L23" s="31"/>
      <c r="M23" s="25"/>
      <c r="N23" s="32"/>
    </row>
    <row r="24" spans="1:14" s="24" customFormat="1" ht="16.5" customHeight="1">
      <c r="A24" s="42" t="s">
        <v>28</v>
      </c>
      <c r="B24" s="42"/>
      <c r="C24" s="42"/>
      <c r="D24" s="42"/>
      <c r="E24" s="42"/>
      <c r="F24" s="42"/>
      <c r="G24" s="42"/>
      <c r="H24" s="42"/>
      <c r="I24" s="42"/>
      <c r="J24" s="42"/>
      <c r="L24" s="31"/>
      <c r="M24" s="25"/>
      <c r="N24" s="32"/>
    </row>
    <row r="25" spans="1:14" s="24" customFormat="1" ht="55.5" customHeight="1">
      <c r="A25" s="9">
        <v>8</v>
      </c>
      <c r="B25" s="9" t="s">
        <v>42</v>
      </c>
      <c r="C25" s="9" t="s">
        <v>0</v>
      </c>
      <c r="D25" s="9" t="s">
        <v>17</v>
      </c>
      <c r="E25" s="9">
        <v>1917</v>
      </c>
      <c r="F25" s="9" t="s">
        <v>27</v>
      </c>
      <c r="G25" s="19">
        <v>3642363</v>
      </c>
      <c r="H25" s="19">
        <v>36063</v>
      </c>
      <c r="I25" s="19">
        <v>3606300</v>
      </c>
      <c r="J25" s="35" t="s">
        <v>38</v>
      </c>
      <c r="K25" s="41"/>
      <c r="L25" s="31"/>
      <c r="M25" s="25"/>
      <c r="N25" s="32"/>
    </row>
    <row r="26" spans="1:14" s="24" customFormat="1" ht="27.75" customHeight="1">
      <c r="A26" s="44" t="s">
        <v>6</v>
      </c>
      <c r="B26" s="45"/>
      <c r="C26" s="45"/>
      <c r="D26" s="45"/>
      <c r="E26" s="45"/>
      <c r="F26" s="46"/>
      <c r="G26" s="20">
        <v>3642363</v>
      </c>
      <c r="H26" s="20">
        <v>36063</v>
      </c>
      <c r="I26" s="20">
        <v>3606300</v>
      </c>
      <c r="J26" s="10"/>
      <c r="L26" s="31"/>
      <c r="M26" s="25"/>
      <c r="N26" s="32"/>
    </row>
    <row r="27" spans="1:14" s="24" customFormat="1" ht="16.5" customHeight="1">
      <c r="A27" s="42" t="s">
        <v>51</v>
      </c>
      <c r="B27" s="42"/>
      <c r="C27" s="42"/>
      <c r="D27" s="42"/>
      <c r="E27" s="42"/>
      <c r="F27" s="42"/>
      <c r="G27" s="20">
        <f>G26+G23+G18+G15</f>
        <v>12732363.000000002</v>
      </c>
      <c r="H27" s="20">
        <f>H26+H23+H18+H15</f>
        <v>126063</v>
      </c>
      <c r="I27" s="20">
        <f>I26+I23+I18+I15</f>
        <v>12606300</v>
      </c>
      <c r="J27" s="10"/>
      <c r="L27" s="31"/>
      <c r="M27" s="25"/>
      <c r="N27" s="32"/>
    </row>
    <row r="28" spans="1:10" s="24" customFormat="1" ht="16.5" customHeight="1">
      <c r="A28" s="42" t="s">
        <v>11</v>
      </c>
      <c r="B28" s="42"/>
      <c r="C28" s="42"/>
      <c r="D28" s="42"/>
      <c r="E28" s="42"/>
      <c r="F28" s="42"/>
      <c r="G28" s="42"/>
      <c r="H28" s="42"/>
      <c r="I28" s="42"/>
      <c r="J28" s="42"/>
    </row>
    <row r="29" spans="1:10" s="24" customFormat="1" ht="16.5" customHeight="1">
      <c r="A29" s="42" t="s">
        <v>24</v>
      </c>
      <c r="B29" s="42"/>
      <c r="C29" s="42"/>
      <c r="D29" s="42"/>
      <c r="E29" s="42"/>
      <c r="F29" s="42"/>
      <c r="G29" s="42"/>
      <c r="H29" s="42"/>
      <c r="I29" s="42"/>
      <c r="J29" s="42"/>
    </row>
    <row r="30" spans="1:10" s="24" customFormat="1" ht="30.75" customHeight="1">
      <c r="A30" s="9">
        <v>9</v>
      </c>
      <c r="B30" s="9" t="s">
        <v>44</v>
      </c>
      <c r="C30" s="9" t="s">
        <v>34</v>
      </c>
      <c r="D30" s="9" t="s">
        <v>17</v>
      </c>
      <c r="E30" s="9">
        <v>1910</v>
      </c>
      <c r="F30" s="9" t="s">
        <v>27</v>
      </c>
      <c r="G30" s="19">
        <v>4545000</v>
      </c>
      <c r="H30" s="19">
        <v>45000</v>
      </c>
      <c r="I30" s="19">
        <v>4500000</v>
      </c>
      <c r="J30" s="9" t="s">
        <v>18</v>
      </c>
    </row>
    <row r="31" spans="1:10" s="24" customFormat="1" ht="32.25" customHeight="1">
      <c r="A31" s="9">
        <v>10</v>
      </c>
      <c r="B31" s="9" t="s">
        <v>45</v>
      </c>
      <c r="C31" s="9" t="s">
        <v>34</v>
      </c>
      <c r="D31" s="9" t="s">
        <v>17</v>
      </c>
      <c r="E31" s="9">
        <v>1910</v>
      </c>
      <c r="F31" s="9" t="s">
        <v>27</v>
      </c>
      <c r="G31" s="19">
        <v>4040000</v>
      </c>
      <c r="H31" s="19">
        <v>40000</v>
      </c>
      <c r="I31" s="19">
        <v>4000000</v>
      </c>
      <c r="J31" s="9" t="s">
        <v>25</v>
      </c>
    </row>
    <row r="32" spans="1:10" s="24" customFormat="1" ht="16.5" customHeight="1">
      <c r="A32" s="42" t="s">
        <v>7</v>
      </c>
      <c r="B32" s="42"/>
      <c r="C32" s="42"/>
      <c r="D32" s="42"/>
      <c r="E32" s="42"/>
      <c r="F32" s="42"/>
      <c r="G32" s="20">
        <v>8585000</v>
      </c>
      <c r="H32" s="20">
        <v>85000</v>
      </c>
      <c r="I32" s="20">
        <v>8500000</v>
      </c>
      <c r="J32" s="8"/>
    </row>
    <row r="33" spans="1:10" s="24" customFormat="1" ht="16.5" customHeight="1">
      <c r="A33" s="42" t="s">
        <v>5</v>
      </c>
      <c r="B33" s="42"/>
      <c r="C33" s="42"/>
      <c r="D33" s="42"/>
      <c r="E33" s="42"/>
      <c r="F33" s="42"/>
      <c r="G33" s="20">
        <v>8585000</v>
      </c>
      <c r="H33" s="20">
        <v>85000</v>
      </c>
      <c r="I33" s="20">
        <v>8500000</v>
      </c>
      <c r="J33" s="8"/>
    </row>
    <row r="34" spans="1:10" s="24" customFormat="1" ht="16.5" customHeight="1">
      <c r="A34" s="42" t="s">
        <v>52</v>
      </c>
      <c r="B34" s="42"/>
      <c r="C34" s="42"/>
      <c r="D34" s="42"/>
      <c r="E34" s="42"/>
      <c r="F34" s="42"/>
      <c r="G34" s="20">
        <f>G33+G27+G11</f>
        <v>30205363</v>
      </c>
      <c r="H34" s="20">
        <f>H33+H27+H11</f>
        <v>299063</v>
      </c>
      <c r="I34" s="20">
        <f>I33+I27+I11</f>
        <v>29906300</v>
      </c>
      <c r="J34" s="9"/>
    </row>
    <row r="35" spans="2:10" ht="16.5" customHeight="1">
      <c r="B35" s="36"/>
      <c r="C35" s="37"/>
      <c r="D35" s="36"/>
      <c r="E35" s="36"/>
      <c r="F35" s="36"/>
      <c r="G35" s="38"/>
      <c r="H35" s="38"/>
      <c r="I35" s="38"/>
      <c r="J35" s="36"/>
    </row>
    <row r="36" spans="2:10" ht="16.5" customHeight="1">
      <c r="B36" s="36"/>
      <c r="C36" s="37"/>
      <c r="D36" s="36"/>
      <c r="E36" s="36"/>
      <c r="F36" s="36"/>
      <c r="G36" s="38"/>
      <c r="H36" s="38"/>
      <c r="I36" s="38"/>
      <c r="J36" s="36"/>
    </row>
    <row r="37" spans="2:10" ht="15.75">
      <c r="B37" s="36"/>
      <c r="C37" s="37"/>
      <c r="D37" s="36"/>
      <c r="E37" s="36"/>
      <c r="F37" s="36"/>
      <c r="G37" s="38"/>
      <c r="H37" s="38"/>
      <c r="I37" s="38"/>
      <c r="J37" s="36"/>
    </row>
    <row r="38" spans="2:10" ht="15.75">
      <c r="B38" s="36"/>
      <c r="C38" s="37"/>
      <c r="D38" s="36"/>
      <c r="E38" s="36"/>
      <c r="F38" s="36"/>
      <c r="G38" s="38"/>
      <c r="H38" s="38"/>
      <c r="I38" s="38"/>
      <c r="J38" s="36"/>
    </row>
    <row r="39" spans="2:10" ht="16.5" customHeight="1">
      <c r="B39" s="36"/>
      <c r="C39" s="37"/>
      <c r="D39" s="36"/>
      <c r="E39" s="36"/>
      <c r="F39" s="36"/>
      <c r="G39" s="38"/>
      <c r="H39" s="38"/>
      <c r="I39" s="38"/>
      <c r="J39" s="36"/>
    </row>
    <row r="40" spans="2:10" ht="16.5" customHeight="1">
      <c r="B40" s="36"/>
      <c r="C40" s="37"/>
      <c r="D40" s="36"/>
      <c r="E40" s="36"/>
      <c r="F40" s="36"/>
      <c r="G40" s="38"/>
      <c r="H40" s="38"/>
      <c r="I40" s="38"/>
      <c r="J40" s="36"/>
    </row>
    <row r="41" spans="2:11" ht="16.5" customHeight="1">
      <c r="B41" s="36"/>
      <c r="C41" s="37"/>
      <c r="D41" s="36"/>
      <c r="E41" s="36"/>
      <c r="F41" s="36"/>
      <c r="G41" s="38"/>
      <c r="H41" s="38"/>
      <c r="I41" s="38"/>
      <c r="J41" s="36"/>
      <c r="K41" s="11"/>
    </row>
    <row r="42" spans="2:10" ht="15.75">
      <c r="B42" s="36"/>
      <c r="C42" s="37"/>
      <c r="D42" s="36"/>
      <c r="E42" s="36"/>
      <c r="F42" s="36"/>
      <c r="G42" s="38"/>
      <c r="H42" s="38"/>
      <c r="I42" s="38"/>
      <c r="J42" s="36"/>
    </row>
    <row r="43" spans="2:10" ht="15.75">
      <c r="B43" s="36"/>
      <c r="C43" s="37"/>
      <c r="D43" s="36"/>
      <c r="E43" s="36"/>
      <c r="F43" s="36"/>
      <c r="G43" s="38"/>
      <c r="H43" s="38"/>
      <c r="I43" s="38"/>
      <c r="J43" s="36"/>
    </row>
    <row r="44" spans="2:10" ht="15.75">
      <c r="B44" s="36"/>
      <c r="C44" s="37"/>
      <c r="D44" s="36"/>
      <c r="E44" s="36"/>
      <c r="F44" s="36"/>
      <c r="G44" s="38"/>
      <c r="H44" s="38"/>
      <c r="I44" s="38"/>
      <c r="J44" s="36"/>
    </row>
    <row r="45" spans="2:13" ht="15.75">
      <c r="B45" s="36"/>
      <c r="C45" s="37"/>
      <c r="D45" s="39"/>
      <c r="E45" s="39"/>
      <c r="F45" s="39"/>
      <c r="G45" s="40"/>
      <c r="H45" s="40"/>
      <c r="I45" s="40"/>
      <c r="J45" s="39"/>
      <c r="K45" s="6"/>
      <c r="L45" s="6"/>
      <c r="M45" s="6"/>
    </row>
    <row r="46" spans="2:13" ht="15.75">
      <c r="B46" s="36"/>
      <c r="C46" s="37"/>
      <c r="D46" s="39"/>
      <c r="E46" s="39"/>
      <c r="F46" s="39"/>
      <c r="G46" s="40"/>
      <c r="H46" s="40"/>
      <c r="I46" s="40"/>
      <c r="J46" s="39"/>
      <c r="K46" s="6"/>
      <c r="L46" s="6"/>
      <c r="M46" s="6"/>
    </row>
    <row r="47" spans="2:13" ht="15.75">
      <c r="B47" s="36"/>
      <c r="C47" s="37"/>
      <c r="D47" s="39"/>
      <c r="E47" s="39"/>
      <c r="F47" s="39"/>
      <c r="G47" s="40"/>
      <c r="H47" s="40"/>
      <c r="I47" s="40"/>
      <c r="J47" s="39"/>
      <c r="K47" s="6"/>
      <c r="L47" s="6"/>
      <c r="M47" s="6"/>
    </row>
    <row r="48" spans="2:13" ht="18">
      <c r="B48" s="36"/>
      <c r="C48" s="37"/>
      <c r="D48" s="16"/>
      <c r="E48" s="17"/>
      <c r="F48" s="17"/>
      <c r="G48" s="29"/>
      <c r="H48" s="29"/>
      <c r="I48" s="29"/>
      <c r="J48" s="17"/>
      <c r="K48" s="18"/>
      <c r="L48" s="18"/>
      <c r="M48" s="6"/>
    </row>
    <row r="49" spans="2:13" ht="15.75">
      <c r="B49" s="36"/>
      <c r="C49" s="37"/>
      <c r="D49" s="13"/>
      <c r="E49" s="13"/>
      <c r="F49" s="13"/>
      <c r="G49" s="30"/>
      <c r="H49" s="30"/>
      <c r="I49" s="30"/>
      <c r="J49" s="12"/>
      <c r="K49" s="13"/>
      <c r="L49" s="13"/>
      <c r="M49" s="6"/>
    </row>
    <row r="50" spans="2:13" ht="15.75">
      <c r="B50" s="36"/>
      <c r="C50" s="37"/>
      <c r="D50" s="13"/>
      <c r="E50" s="13"/>
      <c r="F50" s="13"/>
      <c r="G50" s="30"/>
      <c r="H50" s="30"/>
      <c r="I50" s="30"/>
      <c r="J50" s="12"/>
      <c r="K50" s="13"/>
      <c r="L50" s="13"/>
      <c r="M50" s="6"/>
    </row>
    <row r="51" spans="2:13" ht="15.75">
      <c r="B51" s="36"/>
      <c r="C51" s="37"/>
      <c r="D51" s="13"/>
      <c r="E51" s="13"/>
      <c r="F51" s="13"/>
      <c r="G51" s="30"/>
      <c r="H51" s="30"/>
      <c r="I51" s="30"/>
      <c r="J51" s="12"/>
      <c r="K51" s="13"/>
      <c r="L51" s="13"/>
      <c r="M51" s="6"/>
    </row>
    <row r="52" spans="2:13" ht="15.75">
      <c r="B52" s="36"/>
      <c r="C52" s="37"/>
      <c r="D52" s="12"/>
      <c r="E52" s="13"/>
      <c r="F52" s="12"/>
      <c r="G52" s="30"/>
      <c r="H52" s="30"/>
      <c r="I52" s="30"/>
      <c r="J52" s="12"/>
      <c r="K52" s="13"/>
      <c r="L52" s="14"/>
      <c r="M52" s="6"/>
    </row>
    <row r="53" spans="4:13" ht="15.75">
      <c r="D53" s="15"/>
      <c r="E53" s="15"/>
      <c r="F53" s="15"/>
      <c r="G53" s="28"/>
      <c r="H53" s="28"/>
      <c r="I53" s="28"/>
      <c r="J53" s="15"/>
      <c r="K53" s="6"/>
      <c r="L53" s="6"/>
      <c r="M53" s="6"/>
    </row>
    <row r="54" spans="4:13" ht="15.75">
      <c r="D54" s="15"/>
      <c r="E54" s="15"/>
      <c r="F54" s="15"/>
      <c r="G54" s="28"/>
      <c r="H54" s="28"/>
      <c r="I54" s="28"/>
      <c r="J54" s="15"/>
      <c r="K54" s="6"/>
      <c r="L54" s="6"/>
      <c r="M54" s="6"/>
    </row>
  </sheetData>
  <sheetProtection/>
  <mergeCells count="30">
    <mergeCell ref="H1:J1"/>
    <mergeCell ref="A19:J19"/>
    <mergeCell ref="H2:J2"/>
    <mergeCell ref="E4:E5"/>
    <mergeCell ref="F4:F5"/>
    <mergeCell ref="A4:A5"/>
    <mergeCell ref="A3:J3"/>
    <mergeCell ref="C4:C5"/>
    <mergeCell ref="D4:D5"/>
    <mergeCell ref="J4:J5"/>
    <mergeCell ref="A34:F34"/>
    <mergeCell ref="A13:J13"/>
    <mergeCell ref="A12:J12"/>
    <mergeCell ref="A27:F27"/>
    <mergeCell ref="A28:J28"/>
    <mergeCell ref="A29:J29"/>
    <mergeCell ref="A33:F33"/>
    <mergeCell ref="A23:F23"/>
    <mergeCell ref="A18:F18"/>
    <mergeCell ref="A26:F26"/>
    <mergeCell ref="A32:F32"/>
    <mergeCell ref="A16:J16"/>
    <mergeCell ref="B4:B5"/>
    <mergeCell ref="A10:F10"/>
    <mergeCell ref="A11:F11"/>
    <mergeCell ref="A15:F15"/>
    <mergeCell ref="A7:J7"/>
    <mergeCell ref="A6:J6"/>
    <mergeCell ref="G4:I4"/>
    <mergeCell ref="A24:J24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Витковская</cp:lastModifiedBy>
  <cp:lastPrinted>2016-07-19T08:29:24Z</cp:lastPrinted>
  <dcterms:created xsi:type="dcterms:W3CDTF">2014-09-22T08:41:39Z</dcterms:created>
  <dcterms:modified xsi:type="dcterms:W3CDTF">2016-08-03T02:44:13Z</dcterms:modified>
  <cp:category/>
  <cp:version/>
  <cp:contentType/>
  <cp:contentStatus/>
</cp:coreProperties>
</file>