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66" windowWidth="19320" windowHeight="9135" activeTab="0"/>
  </bookViews>
  <sheets>
    <sheet name="прил.4" sheetId="1" r:id="rId1"/>
  </sheets>
  <definedNames>
    <definedName name="_xlnm.Print_Titles" localSheetId="0">'прил.4'!$9:$11</definedName>
    <definedName name="_xlnm.Print_Area" localSheetId="0">'прил.4'!$A$1:$S$1294</definedName>
  </definedNames>
  <calcPr fullCalcOnLoad="1"/>
</workbook>
</file>

<file path=xl/sharedStrings.xml><?xml version="1.0" encoding="utf-8"?>
<sst xmlns="http://schemas.openxmlformats.org/spreadsheetml/2006/main" count="1725" uniqueCount="303">
  <si>
    <t>2015 год</t>
  </si>
  <si>
    <t>2016 год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</si>
  <si>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</si>
  <si>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</si>
  <si>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</si>
  <si>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</si>
  <si>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</si>
  <si>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</si>
  <si>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</si>
  <si>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</si>
  <si>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</si>
  <si>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</si>
  <si>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</si>
  <si>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</si>
  <si>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</si>
  <si>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 xml:space="preserve">Итого по задаче 1 </t>
  </si>
  <si>
    <t>Ответственный исполнитель, соисполнители</t>
  </si>
  <si>
    <t>1.1</t>
  </si>
  <si>
    <t>Департамент капитального строительства администрации Города Томска</t>
  </si>
  <si>
    <t>1.2</t>
  </si>
  <si>
    <t>1.3</t>
  </si>
  <si>
    <t>Комплексный капитальный ремонт здания МАОУ СОШ № 32 г. Томска, ул. Пирогова, 2</t>
  </si>
  <si>
    <t>Комплексный капитальный ремонт здания МАОУ СОШ № 51 г. Томска, ул. Карташова, 47</t>
  </si>
  <si>
    <t>ПЕРЕЧЕНЬ МЕРОПРИЯТИЙ И РЕСУРСНОЕ ОБЕСПЕЧЕНИЕ ПОДПРОГРАММЫ 5</t>
  </si>
  <si>
    <t>ВСЕГО ПО ПОДПРОГРАММЕ 5</t>
  </si>
  <si>
    <t>1</t>
  </si>
  <si>
    <t>1.2.1</t>
  </si>
  <si>
    <t>1.2.2</t>
  </si>
  <si>
    <t>1.2.3</t>
  </si>
  <si>
    <t>1.2.4</t>
  </si>
  <si>
    <t>1.3.1</t>
  </si>
  <si>
    <t>Итого по задаче 2</t>
  </si>
  <si>
    <t xml:space="preserve">Итого по задаче 3 </t>
  </si>
  <si>
    <t xml:space="preserve">Реконструкция МАОУ Гуманитарный лицей г.Томска, пр.Ленина, 53 </t>
  </si>
  <si>
    <t>Проектно-изыскательские работы по капитальному ремонту кровли Муниципального бюджетного дошкольного образовательного учреждения, детский сад общеразвивающего вида №135 , ул. Белинского, 65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</si>
  <si>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№100 , ул. Говорова, 4</t>
  </si>
  <si>
    <t>Капитальный ремонт кровли Муниципального бюджетного дошкольного образовательного учреждения детский сад общеразвивающего вида №100 , ул. Говорова, 4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</si>
  <si>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№48   г. Томска, ул. Б. Куна, 24/3</t>
  </si>
  <si>
    <t xml:space="preserve"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№62г. Томска, ул. Мокрушина, 16/2 </t>
  </si>
  <si>
    <t>Проектно-изыскательские работы по капитальному ремонту кровли Муниципального автономного дошкольного образовательного учреждения Центр развития ребенка – детский сад №63  г. Томска, ул. Тверская, 70/1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</si>
  <si>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№73 , Водяная, 31/1</t>
  </si>
  <si>
    <t xml:space="preserve">Проектно-изыскательские работы по капитальному ремонту кровли Муниципального бюджетного дошкольного образовательного учреждения детский сад комбинированного вида №95 г. Томска ул. Айвазовского, 37 </t>
  </si>
  <si>
    <t>Капитальный ремонт фасада МБУ централизованной бухгалтерии по обслуживанию муниципальных дошкольных образовательных учреждений г. Томска</t>
  </si>
  <si>
    <t>Проектные работы по капитальному ремонту фасада МБУ централизованной бухгалтерии по обслуживанию муниципальных дошкольных образовательных учреждений г. Томска</t>
  </si>
  <si>
    <t>Проектно-изыскательские работы по строительству общеобразовательного учреждения на 1136 мест в микрорайоне 9 жилого района "Восточный" по ул. П.Федоровского</t>
  </si>
  <si>
    <t>Капитальный ремонт фасада МАОУ лицей № 8</t>
  </si>
  <si>
    <t>Капитальный ремонт фасада МАОУ СОШ № 2</t>
  </si>
  <si>
    <t>Проектные работы по капитальному ремонту фасада МАОУ СОШ № 2</t>
  </si>
  <si>
    <t>Капитальный ремонт фасада МБОУ ДОД ДДиЮ "Факел"</t>
  </si>
  <si>
    <t>Проектные работы по капитальному ремонту фасада МБОУ ДОД ДДиЮ "Факел"</t>
  </si>
  <si>
    <t>Капитальный ремонт фасада МАОУ ДОД ДЮЦ "Звездочка"</t>
  </si>
  <si>
    <t>Проектные работы по капитальному ремонту фасада МАОУ ДОД ДЮЦ "Звездочка"</t>
  </si>
  <si>
    <t>Реконструкция стадиона МБОУ СОШ № 49 по ул. Мокрушина,10</t>
  </si>
  <si>
    <t>Разработка проектно-сметной документации по выносу сетей связи по пер. Ботанический, 16/6</t>
  </si>
  <si>
    <t>Капитальный ремонт МАОУ СОШ 
№ 28 (капитальный ремонт тира)</t>
  </si>
  <si>
    <t>Проектно-изыскательские работы по капитальному ремонту МАОУ СОШ 
№ 28 (капитальный ремонт тира)</t>
  </si>
  <si>
    <t>Департамент управления муниципальной собственностью администрации Города Томска</t>
  </si>
  <si>
    <t>Приобретение в муниципальную собственность проектно-сметной документации для строительства общеобразовательных учреждений</t>
  </si>
  <si>
    <t>Приобретение здания для размещения дошкольного образовательного учреждения на 145 мест по адресу: Томская область, г. Томск, ул. Ивановского, 28</t>
  </si>
  <si>
    <t>Приобретение здания для размещения дошкольного образовательного учреждения на 145 мест по адресу: г. Томск, Иркутский тракт, 83/2 (строительный адрес)</t>
  </si>
  <si>
    <t>Приобретение здания для размещения дошкольного образовательного учреждения на 145 мест по адресу: г. Томск, пер. Ботанический, 16/6 (строительный адрес)</t>
  </si>
  <si>
    <t>Приобретение здания для размещения дошкольного образовательного учреждения на 220 мест по адресу: г. Томск, ул. Крячкова, 6 (строительный адрес)</t>
  </si>
  <si>
    <t>Приобретение здания для размещения дошкольного образовательного учреждения на 145 мест по адресу: с. Тимирязевское, ул. Ленина, 38 (строительный адрес)</t>
  </si>
  <si>
    <t>Приобретение здания для размещения дошкольного образовательного учреждения на 145 мест по адресу: г. Томск ул. Залесская, 16 (строительный адрес)</t>
  </si>
  <si>
    <t>Приобретение здания для размещения дошкольного образовательного учреждения на 220 мест по адресу: г. Томск, ул. Первомайская, 152  (строительный адрес)</t>
  </si>
  <si>
    <t xml:space="preserve">Софинансирование на создание дополнительных мест во вновь построенных (реконструированных) объектах образовательных организаций (пр. Кирова,49) </t>
  </si>
  <si>
    <t>Софинансироование по приобретению в муниципальную собственность проектно-сметной документации для строительства объектов дошкольного образования на 2014 г.</t>
  </si>
  <si>
    <t>Капитальный ремонт МАДОУ детский сад комбинированного вида № 95 г. Томска</t>
  </si>
  <si>
    <t>Приобретение здания для размещения дошкольной образовательной организации на 80 мест по адресу: Томская область, г.Томск, ул. Косарева, 21</t>
  </si>
  <si>
    <t>Приобретение здания для размещения дошкольной образовательной организации на 145 мест по ул. Архитектора Василия Болдырева, 6</t>
  </si>
  <si>
    <t>Приобретение здания для размещения дошкольной образовательной организации на 145 мест по ул. Архитектора Василия Болдырева, 7</t>
  </si>
  <si>
    <t>1.1.1</t>
  </si>
  <si>
    <t>1.1.2</t>
  </si>
  <si>
    <t>1.1.3</t>
  </si>
  <si>
    <t>1.1.4</t>
  </si>
  <si>
    <t xml:space="preserve">Приобретение зданий для размещения дошкольных образовательных организаций 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</si>
  <si>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</si>
  <si>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</si>
  <si>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</si>
  <si>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</si>
  <si>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</si>
  <si>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</si>
  <si>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</si>
  <si>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</si>
  <si>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</si>
  <si>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1.1.1.10</t>
  </si>
  <si>
    <t>Строительство отдельно стоящих зданий для дошкольных групп на территориях муниципальных образовательных учреждений</t>
  </si>
  <si>
    <t>1.1.4.1</t>
  </si>
  <si>
    <t>1.1.3.1</t>
  </si>
  <si>
    <t>1.1.3.2</t>
  </si>
  <si>
    <t>Департамент управления муниципальной собственностью</t>
  </si>
  <si>
    <t>Капитальный ремонт фасадов  зданий централизованных бухгалтерий</t>
  </si>
  <si>
    <t>Капитальный ремонт дошкольных образовательных учреждений, в том числе проектно - изыскательские работы</t>
  </si>
  <si>
    <t>Площадь (м2)</t>
  </si>
  <si>
    <t>1.1.2.1</t>
  </si>
  <si>
    <t>Корректировка проектной документации на строительство отдельно стоящего здания для дошкольных групп на территории МАОУ СОШ № 30 по адресу: ТО, г. Томска, ул. Интернационалистов, 11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</si>
  <si>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 xml:space="preserve"> Корректировка проектной документации на строительство отдельно стоящего здания для дошкольных групп на территории МАОУ СОШ № 40 по адресу: ТО, г. Томска, ул. Никитина, 26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</si>
  <si>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Корректировка проектной документации на строительство отдельно стоящего здания для дошкольных групп на территории МАОУ СОШ № 36 по адресу: ТО, г. Томска, ул. Иркутский тракт, 122/1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</si>
  <si>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 xml:space="preserve"> Корректировка проектной документациина на строительство отдельно стоящего здания для дошкольных групп на территории МАДОУ № 76 по адресу: ТО, г. Томска, ул. Говорова, 24/1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</si>
  <si>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 xml:space="preserve"> Корректировка проектной документации на строительство отдельно стоящего здания для дошкольных групп на территории МАДОУ № 69 по адресу: ТО, г. Томска, ул. Интернационалистов, 20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</si>
  <si>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Капитальный ремонт детского сада по адресу: г.Томск, ул. Асиновская, д. 1/1</t>
  </si>
  <si>
    <t>1.3.5.1</t>
  </si>
  <si>
    <t>1.3.6</t>
  </si>
  <si>
    <t>1.3.6.1</t>
  </si>
  <si>
    <t>1.3.7</t>
  </si>
  <si>
    <t>1.3.7.1</t>
  </si>
  <si>
    <t>1.3.6.2</t>
  </si>
  <si>
    <t>Проектно-изыскательские работы по реконструкции МАОУ "Средняя общеобразовательная школа №54 по ул. Ферганская, 25 в г. Томске"</t>
  </si>
  <si>
    <t>Капитальный ремонт МАОУ "Средняя общеобразовательная школа № 27 г. Томска" (по решению суда)</t>
  </si>
  <si>
    <t>2018 год</t>
  </si>
  <si>
    <t>2019 год</t>
  </si>
  <si>
    <t>2020 год</t>
  </si>
  <si>
    <t xml:space="preserve">2019 год </t>
  </si>
  <si>
    <t>Разработка проектно-сметной документации на капитальный ремонт здания по адресу: пос. Аникино, ул. Басандайская, 41</t>
  </si>
  <si>
    <t>Итого по объекту:</t>
  </si>
  <si>
    <t>1.1.5</t>
  </si>
  <si>
    <t xml:space="preserve">2018 год </t>
  </si>
  <si>
    <t>к постановлению администрации Города Томска</t>
  </si>
  <si>
    <t>Строительство отдельно стоящего здания для дошкольных групп на территории МАОУ СОШ № 30 по адресу: ТО, г. Томска, ул. Интернационалистов, 11</t>
  </si>
  <si>
    <t xml:space="preserve">Строительство отдельно стоящего здания для дошкольных групп на территории МАОУ СОШ № 36 по адресу: ТО, г. Томска, ул. Иркутский тракт, 122/1 </t>
  </si>
  <si>
    <t xml:space="preserve"> Строительство отдельно стоящего здания для дошкольных групп на территории МАОУ СОШ № 40 по адресу: ТО, г. Томска, ул. Никитина, 26 </t>
  </si>
  <si>
    <t xml:space="preserve">   Строительство отдельно стоящего здания для дошкольных групп на территории МАДОУ № 69 по адресу: ТО, г. Томска, ул. Интернационалистов, 20</t>
  </si>
  <si>
    <t xml:space="preserve">  Строительство отдельно стоящего здания для дошкольных групп на территории МАДОУ № 76 по адресу: ТО, г. Томска, ул. Говорова, 24/1 </t>
  </si>
  <si>
    <t>Исполнение решения суда по объекту: "Школа на 1136 мест в микрорайоне 9 жилого района "Восточный" по ул. П. Федоровского"</t>
  </si>
  <si>
    <t>Капитальный ремонт фасада здания МАДОУ Центр развития ребенка-детский сад № 3 по адресу: г. Томск, пос. Светлый,36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</si>
  <si>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 вида № 4 "Монтессори"  г. Томска, пер. Пионерский, 4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</si>
  <si>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 вида № 17  
г. Томска, ул. Розы Люксембург, 38а</t>
  </si>
  <si>
    <t>Дополнительно введенные (сохраненные) места</t>
  </si>
  <si>
    <t>Задача 1 подпрограммы: 
создание новых мест в муниципальных дошкольных образовательных учреждениях с целью обеспечения 100% доступности дошкольного образования для детей в возрасте от 3-х до 7-ми лет.</t>
  </si>
  <si>
    <t>1.1.3.3</t>
  </si>
  <si>
    <t>1.1.3.4</t>
  </si>
  <si>
    <t>1.1.3.5</t>
  </si>
  <si>
    <t>1.1.3.6</t>
  </si>
  <si>
    <t>1.1.3.7</t>
  </si>
  <si>
    <t>1.1.3.8</t>
  </si>
  <si>
    <t>1.1.3.9</t>
  </si>
  <si>
    <t>1.1.3.10</t>
  </si>
  <si>
    <t>1.1.3.11</t>
  </si>
  <si>
    <t>Задача 2 подпрограммы: 
создание в Городе Томске (исходя из прогнозируемой потребности) новых мест в муниципальных общеобразовательных учреждениях.</t>
  </si>
  <si>
    <t>1.2.1.1</t>
  </si>
  <si>
    <t>1.2.1.2</t>
  </si>
  <si>
    <t>Обследование, исследовательские работы, инженерные изыскания, разработка проектно-сметной документации для реконструкции зданий для размещения общеобразовательных учреждений</t>
  </si>
  <si>
    <t>Разработка проектно-сметной документации на реконструкцию зданий по ул. Никитина, 8 для размещения общеобразовательного учреждения</t>
  </si>
  <si>
    <t>Задача 3 подпрограммы: 
сохранение существующих мест в муниципальных образовательных учреждениях.</t>
  </si>
  <si>
    <t>1.3.1.1</t>
  </si>
  <si>
    <t>1.3.1.2</t>
  </si>
  <si>
    <t>1.3.1.3</t>
  </si>
  <si>
    <t>1.3.1.4</t>
  </si>
  <si>
    <t>1.3.1.5</t>
  </si>
  <si>
    <t>1.3.1.6</t>
  </si>
  <si>
    <t>1.3.1.7</t>
  </si>
  <si>
    <t>1.3.2</t>
  </si>
  <si>
    <t>1.3.2.1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</si>
  <si>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</si>
  <si>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</si>
  <si>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</si>
  <si>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</si>
  <si>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</si>
  <si>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</si>
  <si>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</si>
  <si>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</si>
  <si>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1.3.3</t>
  </si>
  <si>
    <t xml:space="preserve">Капитальный ремонт зданий дошкольных образовательных учреждений, в т.ч. разработка проектно-сметной документации, проектно-изыскательсике работы  </t>
  </si>
  <si>
    <t xml:space="preserve">Капитальный ремонт зданий учреждений дополнительного образования детей, в т.ч. разработка проектно-сметной документации, проектно-изыскательсике работы  </t>
  </si>
  <si>
    <t xml:space="preserve">Капитальный ремонт фасадов зданий общеобразовательных учреждений, в т.ч. разработка проектно-сметной документации, проектно-изыскательские работы </t>
  </si>
  <si>
    <t>1.3.4</t>
  </si>
  <si>
    <t>1.3.4.1</t>
  </si>
  <si>
    <t>1.3.4.2</t>
  </si>
  <si>
    <t>1.3.5</t>
  </si>
  <si>
    <t xml:space="preserve">Капитальный ремонт фасадов зданий дошкольных образовательных учреждений, в т.ч. разработка проектно-сметной документации, проектно-изыскательские работы </t>
  </si>
  <si>
    <t xml:space="preserve">Капитальный ремонт фасадов  зданий учреждений дополнительного образования детей, в т.ч. разработка проектно-сметной документации, проектно-изыскательские работы </t>
  </si>
  <si>
    <t>1.1.4.2</t>
  </si>
  <si>
    <t>Комплексный капитальный ремонт здания МАОУ СОШ № 36 г. Томска, ул. Иркутский тракт, 122/1</t>
  </si>
  <si>
    <t>1.2.1.3</t>
  </si>
  <si>
    <t>Приобретение здания для размещения  общеобразовательного учреждения на 1100 мест по ул. В. Высоцкого</t>
  </si>
  <si>
    <t>1.3.2.2</t>
  </si>
  <si>
    <t>1.3.5.2</t>
  </si>
  <si>
    <t>Капитальный ремонт чаши басейна МАДОУ Центр развития ребенка-детский сад № 3 по адресу: г. Томск, пос. Светлый,36</t>
  </si>
  <si>
    <t>Проектные работы по капитальному ремонту фасада МАОУ лицей № 8</t>
  </si>
  <si>
    <t>Строительство отдельно стоящего здания для дошкольных групп на территории МАОУ СОШ № 11 по адресу: ТО, г. Томска, Кольцевой проезд, 39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</si>
  <si>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Капитальный ремонт здания МБОУ ДОД ДДЮ "Наша Гавань", ул. Карла Маркса, 31, выведенного из эксплуатации</t>
  </si>
  <si>
    <t>Разработка проектно-сметной документации на капитальный ремонт здания МБОУ ДОД ДДЮ "Наша Гавань", ул. Карла Маркса, 31</t>
  </si>
  <si>
    <t>1.3.3.1</t>
  </si>
  <si>
    <t>1.1.6</t>
  </si>
  <si>
    <t>Строительство дошкольных образовательных учреждений</t>
  </si>
  <si>
    <t>1.1.6.1</t>
  </si>
  <si>
    <t>1.1.6.2</t>
  </si>
  <si>
    <t>1.1.6.3</t>
  </si>
  <si>
    <t>1.1.6.4</t>
  </si>
  <si>
    <t>1.1.6.5</t>
  </si>
  <si>
    <t>Приобретение здания для размещения  здания для размещения общеобразовательного учреждения на 1100  мест по ул. Трудовая</t>
  </si>
  <si>
    <t>Строительство здания для размещения  общеобразовательной организации на 1100 мест по ул. Дизайнеров,4 в г. Томске (в рамках реализации ГП "Развитие образования в Томской области")</t>
  </si>
  <si>
    <t xml:space="preserve">Приложение 2 к Подпрограмме 5 «Строительство, реконструкция, капитальный ремонт объектов образования» 
на 2015 – 2020 годы»
</t>
  </si>
  <si>
    <t xml:space="preserve">«Строительство, реконструкция, капитальный ремонт объектов образования» 
на 2015 – 2020 годы»
</t>
  </si>
  <si>
    <t>Цель подпрограммы: 
создание условий для предоставления детям города Томска общего и дополнительного образования.</t>
  </si>
  <si>
    <t>Основное мероприятие  "Создание условий для предоставления детям города Томска дошкольного и общего образования"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</si>
  <si>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2</t>
  </si>
  <si>
    <t>1.3.2.12</t>
  </si>
  <si>
    <t>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11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</si>
  <si>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11</t>
  </si>
  <si>
    <t>1.3.2.13</t>
  </si>
  <si>
    <t>Проектно-изыскательские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18</t>
  </si>
  <si>
    <t>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18</t>
  </si>
  <si>
    <t>1.3.2.14</t>
  </si>
  <si>
    <t>Проектно-изыскательские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20</t>
  </si>
  <si>
    <t>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20</t>
  </si>
  <si>
    <t>1.3.2.15</t>
  </si>
  <si>
    <t>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22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</si>
  <si>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22</t>
  </si>
  <si>
    <t>1.3.2.16</t>
  </si>
  <si>
    <t>Проектно-изыскательские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23</t>
  </si>
  <si>
    <t>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23</t>
  </si>
  <si>
    <t>1.3.2.17</t>
  </si>
  <si>
    <t>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24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</si>
  <si>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24</t>
  </si>
  <si>
    <t>1.3.2.18</t>
  </si>
  <si>
    <t>Проектно-изыскательские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31</t>
  </si>
  <si>
    <t>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31</t>
  </si>
  <si>
    <t>1.3.2.19</t>
  </si>
  <si>
    <t>Проектно-изыскательские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35</t>
  </si>
  <si>
    <t>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35</t>
  </si>
  <si>
    <t>1.3.2.20</t>
  </si>
  <si>
    <t>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40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</si>
  <si>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40</t>
  </si>
  <si>
    <t>1.3.2.21</t>
  </si>
  <si>
    <t>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53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</si>
  <si>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53</t>
  </si>
  <si>
    <t>1.3.2.22</t>
  </si>
  <si>
    <t>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56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</si>
  <si>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56</t>
  </si>
  <si>
    <t>1.3.2.23</t>
  </si>
  <si>
    <t>Проектно-изыскательские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62</t>
  </si>
  <si>
    <t>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62</t>
  </si>
  <si>
    <t>1.3.2.24</t>
  </si>
  <si>
    <t>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63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</si>
  <si>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63</t>
  </si>
  <si>
    <t>1.3.2.25</t>
  </si>
  <si>
    <t>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73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</si>
  <si>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73</t>
  </si>
  <si>
    <t>1.3.2.26</t>
  </si>
  <si>
    <t>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79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</si>
  <si>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79</t>
  </si>
  <si>
    <t>1.3.2.27</t>
  </si>
  <si>
    <t>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85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</si>
  <si>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85</t>
  </si>
  <si>
    <t>1.3.2.28</t>
  </si>
  <si>
    <t>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94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</si>
  <si>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94</t>
  </si>
  <si>
    <t>1.3.2.29</t>
  </si>
  <si>
    <t>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96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</si>
  <si>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96</t>
  </si>
  <si>
    <t>1.3.2.30</t>
  </si>
  <si>
    <t>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99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</si>
  <si>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99</t>
  </si>
  <si>
    <t>1.3.2.31</t>
  </si>
  <si>
    <t>Проектно-изыскательские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103</t>
  </si>
  <si>
    <t>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103</t>
  </si>
  <si>
    <t>1.3.2.32</t>
  </si>
  <si>
    <t>Проектно-изыскательские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116</t>
  </si>
  <si>
    <t>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116</t>
  </si>
  <si>
    <t>1.3.2.33</t>
  </si>
  <si>
    <t>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134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</si>
  <si>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134</t>
  </si>
  <si>
    <t>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2</t>
  </si>
  <si>
    <t>Проектно-изыскательские работы по капитальному ремонту (противопожарные мероприятия) Муниципального автономного общеобразовательного учреждения 
№ 47 г.Томска</t>
  </si>
  <si>
    <t>Капитальный ремонт (противопожарные мероприятия)  Муниципального автономного общеобразовательного учреждения 
гимназия № 56</t>
  </si>
  <si>
    <t>Капитальный ремонт (противопожарные мероприятия)  Муниципального автономного общеобразовательного учреждения 
№ 47 г.Томска</t>
  </si>
  <si>
    <t>Проектно-изыскательские работы по капитальному ремонту (противопожарные мероприятия) Муниципального автономного общеобразовательного учреждения 
гимназия № 56</t>
  </si>
  <si>
    <t>1.3.1.8</t>
  </si>
  <si>
    <t>1.3.1.9</t>
  </si>
  <si>
    <t>1.3.2.11</t>
  </si>
  <si>
    <t>1.1.6.6</t>
  </si>
  <si>
    <t>1.1.6.7</t>
  </si>
  <si>
    <t>1.1.6.8</t>
  </si>
  <si>
    <t>Строительство здания для дошкольных групп по адресу: Томская область г.Томск, пр. Комсомольский, 71/2</t>
  </si>
  <si>
    <t>Жилой комплекс по Иркутскому тракту- ул. Высоцкого в г. Томске, Дошкольное образовательное учреждение на 220 мест по ул. Высоцкого, 8ж</t>
  </si>
  <si>
    <t>МКР № 9 жилищного комплекса "Солнечная долина" в г.Томске (территория, ограниченная пр. Новаторов, ул. А. Крячкова, ул. П. Федоровского в г.Томске) Дошкольное учреждения на 200 мест № 3.3</t>
  </si>
  <si>
    <t>МКР № 9 жилищного комплекса "Солнечная долина" в г.Томске (территория, ограниченная пр. Новаторов, ул. А. Крячкова, ул. П. Федоровского в г.Томске) Дошкольное учреждения на 200 мест № 3.2</t>
  </si>
  <si>
    <t>Строительство здания для дошкольных групп по адресу: Томская область, г.Томск, ул. Первомайская, 161</t>
  </si>
  <si>
    <t xml:space="preserve">Приобретение в муниципальную собственность проектно-сметной документации для строительства объектов дошкольного образования </t>
  </si>
  <si>
    <t xml:space="preserve">Школа на 1136 мест по ул. П. Федоровского,4 </t>
  </si>
  <si>
    <t>МКР № 9 жилищного комплекса "Солнечная долина" в г.Томске (территория, ограниченная пр. Новаторов, ул. А. Крячкова, ул. П. Федоровского, в г.Томске). Общеобразовательная школа на 1272 места  1этап</t>
  </si>
  <si>
    <t xml:space="preserve">Строительство общеобразовательных учреждений </t>
  </si>
  <si>
    <t xml:space="preserve">Приобретение зданий для размещения общеобразовательных учреждений </t>
  </si>
  <si>
    <t>1.2.2.1.</t>
  </si>
  <si>
    <t>1.2.2.2.</t>
  </si>
  <si>
    <t>1.2.2.3.</t>
  </si>
  <si>
    <t>1.2.3.1</t>
  </si>
  <si>
    <t>1.2.3.2</t>
  </si>
  <si>
    <t>1.2.3.3</t>
  </si>
  <si>
    <t>1.2.3.4</t>
  </si>
  <si>
    <t>1.2.3.5</t>
  </si>
  <si>
    <t>1.2.5</t>
  </si>
  <si>
    <t>Приобретение здания для размещения  общеобразовательного учреждения на 400 мест по ул. Ивановского, 18</t>
  </si>
  <si>
    <t xml:space="preserve">Капитальный ремонт и реконсрукция  зданий общеобразовательных учреждений, в т.ч. разработка проектно-сметной документации, проектно-изыскательсике работы </t>
  </si>
  <si>
    <t>Строительство здания для размещения дошкольного образовательного учреждения на 145 мест по адресу: пр. Якорному, 51 в п.Просторном в г. Томске</t>
  </si>
  <si>
    <t>Строительство здания для размещения дошкольного образовательного учреждения на 220 мест по адресу: ул. Иркутский тракт, 175/3 в г.Томске</t>
  </si>
  <si>
    <t>Строительство дошкольного образовательного учреждения на 145 мест по ул. Сахарова, 46  (строительный адрес)</t>
  </si>
  <si>
    <t>1.1.6.9</t>
  </si>
  <si>
    <t>Строительство здания для размещения дошкольного образовательного учреждения на 145мест по ул. Ивана Черных, 73 в г. Томске</t>
  </si>
  <si>
    <t>Департамент капитального строительства  администрации Города Томска</t>
  </si>
  <si>
    <t>Приложение 10</t>
  </si>
  <si>
    <t xml:space="preserve"> от 03.08.2016 № 809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</si>
</sst>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;[Red]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6"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5">
    <xf numFmtId="0" fontId="0" fillId="0" borderId="0" xfId="0" applyAlignment="1">
      <alignment/>
    </xf>
    <xf numFmtId="172" fontId="3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/>
    </xf>
    <xf numFmtId="172" fontId="23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172" fontId="3" fillId="25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49" fontId="4" fillId="24" borderId="0" xfId="0" applyNumberFormat="1" applyFont="1" applyFill="1" applyAlignment="1">
      <alignment horizontal="left" vertical="center"/>
    </xf>
    <xf numFmtId="0" fontId="4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vertical="center" wrapText="1"/>
    </xf>
    <xf numFmtId="0" fontId="3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172" fontId="3" fillId="24" borderId="0" xfId="0" applyNumberFormat="1" applyFont="1" applyFill="1" applyBorder="1" applyAlignment="1">
      <alignment horizontal="center" vertical="center" wrapText="1"/>
    </xf>
    <xf numFmtId="3" fontId="3" fillId="24" borderId="0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vertical="center" wrapText="1"/>
    </xf>
    <xf numFmtId="3" fontId="3" fillId="24" borderId="0" xfId="0" applyNumberFormat="1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center" vertical="center" wrapText="1"/>
    </xf>
    <xf numFmtId="172" fontId="24" fillId="24" borderId="10" xfId="0" applyNumberFormat="1" applyFont="1" applyFill="1" applyBorder="1" applyAlignment="1">
      <alignment horizontal="center" vertical="center" wrapText="1"/>
    </xf>
    <xf numFmtId="3" fontId="4" fillId="24" borderId="0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 wrapText="1"/>
    </xf>
    <xf numFmtId="172" fontId="3" fillId="24" borderId="10" xfId="53" applyNumberFormat="1" applyFont="1" applyFill="1" applyBorder="1" applyAlignment="1" applyProtection="1">
      <alignment horizontal="center" vertical="center"/>
      <protection locked="0"/>
    </xf>
    <xf numFmtId="4" fontId="4" fillId="24" borderId="0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/>
    </xf>
    <xf numFmtId="3" fontId="3" fillId="24" borderId="10" xfId="0" applyNumberFormat="1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/>
    </xf>
    <xf numFmtId="172" fontId="4" fillId="24" borderId="10" xfId="53" applyNumberFormat="1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left"/>
    </xf>
    <xf numFmtId="173" fontId="4" fillId="24" borderId="1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Alignment="1">
      <alignment/>
    </xf>
    <xf numFmtId="0" fontId="3" fillId="24" borderId="10" xfId="0" applyFont="1" applyFill="1" applyBorder="1" applyAlignment="1">
      <alignment horizontal="left" vertical="center" wrapText="1"/>
    </xf>
    <xf numFmtId="172" fontId="3" fillId="24" borderId="0" xfId="0" applyNumberFormat="1" applyFont="1" applyFill="1" applyAlignment="1">
      <alignment/>
    </xf>
    <xf numFmtId="0" fontId="3" fillId="8" borderId="10" xfId="0" applyFont="1" applyFill="1" applyBorder="1" applyAlignment="1">
      <alignment horizontal="center" vertical="center" wrapText="1"/>
    </xf>
    <xf numFmtId="172" fontId="3" fillId="8" borderId="10" xfId="0" applyNumberFormat="1" applyFont="1" applyFill="1" applyBorder="1" applyAlignment="1">
      <alignment horizontal="center" vertical="center" wrapText="1"/>
    </xf>
    <xf numFmtId="172" fontId="3" fillId="8" borderId="0" xfId="0" applyNumberFormat="1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/>
    </xf>
    <xf numFmtId="0" fontId="3" fillId="8" borderId="0" xfId="0" applyFont="1" applyFill="1" applyAlignment="1">
      <alignment/>
    </xf>
    <xf numFmtId="3" fontId="3" fillId="8" borderId="0" xfId="0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 wrapText="1"/>
    </xf>
    <xf numFmtId="4" fontId="25" fillId="24" borderId="13" xfId="0" applyNumberFormat="1" applyFont="1" applyFill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center" vertical="center"/>
    </xf>
    <xf numFmtId="4" fontId="25" fillId="24" borderId="14" xfId="0" applyNumberFormat="1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4" fontId="25" fillId="24" borderId="17" xfId="0" applyNumberFormat="1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4" fontId="25" fillId="24" borderId="18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49" fontId="3" fillId="24" borderId="20" xfId="0" applyNumberFormat="1" applyFont="1" applyFill="1" applyBorder="1" applyAlignment="1">
      <alignment horizontal="center" vertical="center" wrapText="1"/>
    </xf>
    <xf numFmtId="49" fontId="3" fillId="24" borderId="21" xfId="0" applyNumberFormat="1" applyFont="1" applyFill="1" applyBorder="1" applyAlignment="1">
      <alignment horizontal="center" vertical="center" wrapText="1"/>
    </xf>
    <xf numFmtId="0" fontId="3" fillId="24" borderId="21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49" fontId="3" fillId="8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8" borderId="10" xfId="0" applyNumberFormat="1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l_6_6_111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1311"/>
  <sheetViews>
    <sheetView tabSelected="1" view="pageBreakPreview" zoomScale="80" zoomScaleNormal="80" zoomScaleSheetLayoutView="80" zoomScalePageLayoutView="0" workbookViewId="0" topLeftCell="A1">
      <pane xSplit="3" ySplit="11" topLeftCell="G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O3" sqref="O3"/>
    </sheetView>
  </sheetViews>
  <sheetFormatPr defaultColWidth="9.140625" defaultRowHeight="15"/>
  <cols>
    <col min="1" max="1" width="13.28125" style="2" customWidth="1"/>
    <col min="2" max="2" width="36.140625" style="2" customWidth="1"/>
    <col min="3" max="3" width="9.140625" style="2" customWidth="1"/>
    <col min="4" max="4" width="14.7109375" style="2" customWidth="1"/>
    <col min="5" max="5" width="13.28125" style="2" customWidth="1"/>
    <col min="6" max="6" width="13.8515625" style="2" customWidth="1"/>
    <col min="7" max="8" width="13.28125" style="2" customWidth="1"/>
    <col min="9" max="9" width="12.8515625" style="2" customWidth="1"/>
    <col min="10" max="10" width="14.7109375" style="2" customWidth="1"/>
    <col min="11" max="11" width="15.140625" style="2" customWidth="1"/>
    <col min="12" max="12" width="15.28125" style="2" customWidth="1"/>
    <col min="13" max="13" width="13.421875" style="2" customWidth="1"/>
    <col min="14" max="17" width="9.28125" style="2" customWidth="1"/>
    <col min="18" max="20" width="9.140625" style="2" customWidth="1"/>
    <col min="21" max="21" width="15.140625" style="2" customWidth="1"/>
    <col min="22" max="16384" width="9.140625" style="2" customWidth="1"/>
  </cols>
  <sheetData>
    <row r="1" spans="15:19" ht="15">
      <c r="O1" s="11" t="s">
        <v>301</v>
      </c>
      <c r="R1" s="11"/>
      <c r="S1" s="11"/>
    </row>
    <row r="2" spans="15:19" ht="15">
      <c r="O2" s="11" t="s">
        <v>117</v>
      </c>
      <c r="P2" s="11"/>
      <c r="Q2" s="11"/>
      <c r="R2" s="11"/>
      <c r="S2" s="11"/>
    </row>
    <row r="3" ht="15">
      <c r="O3" s="2" t="s">
        <v>302</v>
      </c>
    </row>
    <row r="5" spans="1:19" ht="87.75" customHeight="1">
      <c r="A5" s="12"/>
      <c r="B5" s="13"/>
      <c r="C5" s="13"/>
      <c r="D5" s="13"/>
      <c r="E5" s="13"/>
      <c r="F5" s="14"/>
      <c r="G5" s="14"/>
      <c r="H5" s="14"/>
      <c r="I5" s="14"/>
      <c r="J5" s="14"/>
      <c r="K5" s="14"/>
      <c r="M5" s="15"/>
      <c r="N5" s="15"/>
      <c r="O5" s="79" t="s">
        <v>192</v>
      </c>
      <c r="P5" s="79"/>
      <c r="Q5" s="79"/>
      <c r="R5" s="79"/>
      <c r="S5" s="79"/>
    </row>
    <row r="6" spans="1:19" ht="24" customHeight="1">
      <c r="A6" s="81" t="s">
        <v>23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19" ht="45.75" customHeight="1">
      <c r="A7" s="80" t="s">
        <v>193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</row>
    <row r="8" spans="1:19" ht="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5">
      <c r="A9" s="64" t="s">
        <v>3</v>
      </c>
      <c r="B9" s="74" t="s">
        <v>4</v>
      </c>
      <c r="C9" s="74" t="s">
        <v>5</v>
      </c>
      <c r="D9" s="74" t="s">
        <v>6</v>
      </c>
      <c r="E9" s="74"/>
      <c r="F9" s="74" t="s">
        <v>7</v>
      </c>
      <c r="G9" s="74"/>
      <c r="H9" s="74"/>
      <c r="I9" s="74"/>
      <c r="J9" s="74"/>
      <c r="K9" s="74"/>
      <c r="L9" s="74"/>
      <c r="M9" s="74"/>
      <c r="N9" s="74" t="s">
        <v>93</v>
      </c>
      <c r="O9" s="74"/>
      <c r="P9" s="74" t="s">
        <v>127</v>
      </c>
      <c r="Q9" s="74"/>
      <c r="R9" s="74" t="s">
        <v>16</v>
      </c>
      <c r="S9" s="74"/>
    </row>
    <row r="10" spans="1:19" ht="42.75" customHeight="1">
      <c r="A10" s="64"/>
      <c r="B10" s="74"/>
      <c r="C10" s="74"/>
      <c r="D10" s="74"/>
      <c r="E10" s="74"/>
      <c r="F10" s="74" t="s">
        <v>8</v>
      </c>
      <c r="G10" s="74"/>
      <c r="H10" s="74" t="s">
        <v>9</v>
      </c>
      <c r="I10" s="74"/>
      <c r="J10" s="74" t="s">
        <v>10</v>
      </c>
      <c r="K10" s="74"/>
      <c r="L10" s="74" t="s">
        <v>11</v>
      </c>
      <c r="M10" s="74"/>
      <c r="N10" s="74"/>
      <c r="O10" s="74"/>
      <c r="P10" s="74"/>
      <c r="Q10" s="74"/>
      <c r="R10" s="74"/>
      <c r="S10" s="74"/>
    </row>
    <row r="11" spans="1:34" ht="30">
      <c r="A11" s="64"/>
      <c r="B11" s="74"/>
      <c r="C11" s="74"/>
      <c r="D11" s="5" t="s">
        <v>12</v>
      </c>
      <c r="E11" s="5" t="s">
        <v>13</v>
      </c>
      <c r="F11" s="5" t="s">
        <v>12</v>
      </c>
      <c r="G11" s="5" t="s">
        <v>13</v>
      </c>
      <c r="H11" s="5" t="s">
        <v>12</v>
      </c>
      <c r="I11" s="5" t="s">
        <v>13</v>
      </c>
      <c r="J11" s="5" t="s">
        <v>12</v>
      </c>
      <c r="K11" s="5" t="s">
        <v>13</v>
      </c>
      <c r="L11" s="5" t="s">
        <v>12</v>
      </c>
      <c r="M11" s="5" t="s">
        <v>13</v>
      </c>
      <c r="N11" s="5" t="s">
        <v>12</v>
      </c>
      <c r="O11" s="5" t="s">
        <v>13</v>
      </c>
      <c r="P11" s="5" t="s">
        <v>12</v>
      </c>
      <c r="Q11" s="5" t="s">
        <v>13</v>
      </c>
      <c r="R11" s="74"/>
      <c r="S11" s="74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ht="15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  <c r="Q12" s="5">
        <v>17</v>
      </c>
      <c r="R12" s="74">
        <v>18</v>
      </c>
      <c r="S12" s="74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s="10" customFormat="1" ht="55.5" customHeight="1">
      <c r="A13" s="7" t="s">
        <v>25</v>
      </c>
      <c r="B13" s="82" t="s">
        <v>194</v>
      </c>
      <c r="C13" s="8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67"/>
      <c r="S13" s="6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19" s="10" customFormat="1" ht="14.25" customHeight="1">
      <c r="A14" s="65"/>
      <c r="B14" s="66" t="s">
        <v>195</v>
      </c>
      <c r="C14" s="8" t="s">
        <v>14</v>
      </c>
      <c r="D14" s="9">
        <f aca="true" t="shared" si="0" ref="D14:D20">D1288</f>
        <v>9022038.55</v>
      </c>
      <c r="E14" s="9">
        <f aca="true" t="shared" si="1" ref="E14:M14">E1288</f>
        <v>3557961.3</v>
      </c>
      <c r="F14" s="9">
        <f t="shared" si="1"/>
        <v>1468587.35</v>
      </c>
      <c r="G14" s="9">
        <f t="shared" si="1"/>
        <v>882448.5</v>
      </c>
      <c r="H14" s="9">
        <f t="shared" si="1"/>
        <v>3431148.67</v>
      </c>
      <c r="I14" s="9">
        <f t="shared" si="1"/>
        <v>59063.100000000006</v>
      </c>
      <c r="J14" s="9">
        <f t="shared" si="1"/>
        <v>4122302.4499999993</v>
      </c>
      <c r="K14" s="9">
        <f t="shared" si="1"/>
        <v>2616449.7</v>
      </c>
      <c r="L14" s="9">
        <f t="shared" si="1"/>
        <v>0</v>
      </c>
      <c r="M14" s="9">
        <f t="shared" si="1"/>
        <v>0</v>
      </c>
      <c r="N14" s="9"/>
      <c r="O14" s="9"/>
      <c r="P14" s="9"/>
      <c r="Q14" s="9"/>
      <c r="R14" s="67" t="s">
        <v>90</v>
      </c>
      <c r="S14" s="67"/>
    </row>
    <row r="15" spans="1:19" s="10" customFormat="1" ht="28.5">
      <c r="A15" s="65"/>
      <c r="B15" s="66"/>
      <c r="C15" s="8" t="s">
        <v>0</v>
      </c>
      <c r="D15" s="9">
        <f t="shared" si="0"/>
        <v>634863.5</v>
      </c>
      <c r="E15" s="9">
        <f aca="true" t="shared" si="2" ref="E15:M15">E1289</f>
        <v>634863.5</v>
      </c>
      <c r="F15" s="9">
        <f t="shared" si="2"/>
        <v>209414.40000000002</v>
      </c>
      <c r="G15" s="9">
        <f t="shared" si="2"/>
        <v>209414.40000000002</v>
      </c>
      <c r="H15" s="9">
        <f t="shared" si="2"/>
        <v>59063.100000000006</v>
      </c>
      <c r="I15" s="9">
        <f t="shared" si="2"/>
        <v>59063.100000000006</v>
      </c>
      <c r="J15" s="9">
        <f t="shared" si="2"/>
        <v>366386</v>
      </c>
      <c r="K15" s="9">
        <f t="shared" si="2"/>
        <v>366386</v>
      </c>
      <c r="L15" s="9">
        <f t="shared" si="2"/>
        <v>0</v>
      </c>
      <c r="M15" s="9">
        <f t="shared" si="2"/>
        <v>0</v>
      </c>
      <c r="N15" s="9"/>
      <c r="O15" s="9"/>
      <c r="P15" s="9"/>
      <c r="Q15" s="9"/>
      <c r="R15" s="67"/>
      <c r="S15" s="67"/>
    </row>
    <row r="16" spans="1:19" s="10" customFormat="1" ht="28.5">
      <c r="A16" s="65"/>
      <c r="B16" s="66"/>
      <c r="C16" s="8" t="s">
        <v>1</v>
      </c>
      <c r="D16" s="3">
        <f t="shared" si="0"/>
        <v>1139418.25</v>
      </c>
      <c r="E16" s="3">
        <f aca="true" t="shared" si="3" ref="E16:M16">E1290</f>
        <v>902125.7999999999</v>
      </c>
      <c r="F16" s="9">
        <f t="shared" si="3"/>
        <v>291068.76</v>
      </c>
      <c r="G16" s="9">
        <f t="shared" si="3"/>
        <v>147940.40000000002</v>
      </c>
      <c r="H16" s="9">
        <f t="shared" si="3"/>
        <v>0</v>
      </c>
      <c r="I16" s="9">
        <f t="shared" si="3"/>
        <v>0</v>
      </c>
      <c r="J16" s="9">
        <f t="shared" si="3"/>
        <v>848349.4899999999</v>
      </c>
      <c r="K16" s="9">
        <f t="shared" si="3"/>
        <v>754185.3999999999</v>
      </c>
      <c r="L16" s="9">
        <f t="shared" si="3"/>
        <v>0</v>
      </c>
      <c r="M16" s="9">
        <f t="shared" si="3"/>
        <v>0</v>
      </c>
      <c r="N16" s="9"/>
      <c r="O16" s="9"/>
      <c r="P16" s="9"/>
      <c r="Q16" s="9"/>
      <c r="R16" s="67"/>
      <c r="S16" s="67"/>
    </row>
    <row r="17" spans="1:19" s="10" customFormat="1" ht="28.5">
      <c r="A17" s="65"/>
      <c r="B17" s="66"/>
      <c r="C17" s="8" t="s">
        <v>2</v>
      </c>
      <c r="D17" s="3">
        <f t="shared" si="0"/>
        <v>4363431.1</v>
      </c>
      <c r="E17" s="3">
        <f aca="true" t="shared" si="4" ref="E17:M17">E1291</f>
        <v>1639755</v>
      </c>
      <c r="F17" s="9">
        <f t="shared" si="4"/>
        <v>671642.39</v>
      </c>
      <c r="G17" s="9">
        <f t="shared" si="4"/>
        <v>397738.7</v>
      </c>
      <c r="H17" s="9">
        <f t="shared" si="4"/>
        <v>2025468.0699999998</v>
      </c>
      <c r="I17" s="9">
        <f t="shared" si="4"/>
        <v>0</v>
      </c>
      <c r="J17" s="9">
        <f t="shared" si="4"/>
        <v>1666320.56</v>
      </c>
      <c r="K17" s="9">
        <f t="shared" si="4"/>
        <v>1242016.3</v>
      </c>
      <c r="L17" s="9">
        <f t="shared" si="4"/>
        <v>0</v>
      </c>
      <c r="M17" s="9">
        <f t="shared" si="4"/>
        <v>0</v>
      </c>
      <c r="N17" s="9"/>
      <c r="O17" s="9"/>
      <c r="P17" s="9"/>
      <c r="Q17" s="9"/>
      <c r="R17" s="67"/>
      <c r="S17" s="67"/>
    </row>
    <row r="18" spans="1:19" s="10" customFormat="1" ht="28.5">
      <c r="A18" s="65"/>
      <c r="B18" s="66"/>
      <c r="C18" s="8" t="s">
        <v>109</v>
      </c>
      <c r="D18" s="3">
        <f t="shared" si="0"/>
        <v>1651260.2</v>
      </c>
      <c r="E18" s="3">
        <f aca="true" t="shared" si="5" ref="E18:F20">E1292</f>
        <v>381217</v>
      </c>
      <c r="F18" s="9">
        <f t="shared" si="5"/>
        <v>195012</v>
      </c>
      <c r="G18" s="9">
        <f aca="true" t="shared" si="6" ref="G18:M18">G1292</f>
        <v>127355</v>
      </c>
      <c r="H18" s="9">
        <f>H1292</f>
        <v>881528.8</v>
      </c>
      <c r="I18" s="9">
        <f t="shared" si="6"/>
        <v>0</v>
      </c>
      <c r="J18" s="9">
        <f t="shared" si="6"/>
        <v>574719.3999999999</v>
      </c>
      <c r="K18" s="9">
        <f t="shared" si="6"/>
        <v>253862</v>
      </c>
      <c r="L18" s="9">
        <f t="shared" si="6"/>
        <v>0</v>
      </c>
      <c r="M18" s="9">
        <f t="shared" si="6"/>
        <v>0</v>
      </c>
      <c r="N18" s="9"/>
      <c r="O18" s="9"/>
      <c r="P18" s="9"/>
      <c r="Q18" s="9"/>
      <c r="R18" s="67"/>
      <c r="S18" s="67"/>
    </row>
    <row r="19" spans="1:19" s="10" customFormat="1" ht="28.5">
      <c r="A19" s="65"/>
      <c r="B19" s="66"/>
      <c r="C19" s="8" t="s">
        <v>110</v>
      </c>
      <c r="D19" s="9">
        <f t="shared" si="0"/>
        <v>944022.7</v>
      </c>
      <c r="E19" s="9">
        <f t="shared" si="5"/>
        <v>0</v>
      </c>
      <c r="F19" s="9">
        <f t="shared" si="5"/>
        <v>57483.3</v>
      </c>
      <c r="G19" s="9">
        <f aca="true" t="shared" si="7" ref="G19:M19">G1293</f>
        <v>0</v>
      </c>
      <c r="H19" s="9">
        <f t="shared" si="7"/>
        <v>465088.7</v>
      </c>
      <c r="I19" s="9">
        <f t="shared" si="7"/>
        <v>0</v>
      </c>
      <c r="J19" s="9">
        <f t="shared" si="7"/>
        <v>421450.69999999995</v>
      </c>
      <c r="K19" s="9">
        <f t="shared" si="7"/>
        <v>0</v>
      </c>
      <c r="L19" s="9">
        <f t="shared" si="7"/>
        <v>0</v>
      </c>
      <c r="M19" s="9">
        <f t="shared" si="7"/>
        <v>0</v>
      </c>
      <c r="N19" s="9"/>
      <c r="O19" s="9"/>
      <c r="P19" s="9"/>
      <c r="Q19" s="9"/>
      <c r="R19" s="67"/>
      <c r="S19" s="67"/>
    </row>
    <row r="20" spans="1:19" s="10" customFormat="1" ht="28.5">
      <c r="A20" s="65"/>
      <c r="B20" s="66"/>
      <c r="C20" s="8" t="s">
        <v>111</v>
      </c>
      <c r="D20" s="9">
        <f t="shared" si="0"/>
        <v>289042.8</v>
      </c>
      <c r="E20" s="9">
        <f t="shared" si="5"/>
        <v>0</v>
      </c>
      <c r="F20" s="9">
        <f t="shared" si="5"/>
        <v>43966.5</v>
      </c>
      <c r="G20" s="9">
        <f aca="true" t="shared" si="8" ref="G20:M20">G1294</f>
        <v>0</v>
      </c>
      <c r="H20" s="9">
        <f t="shared" si="8"/>
        <v>0</v>
      </c>
      <c r="I20" s="9">
        <f t="shared" si="8"/>
        <v>0</v>
      </c>
      <c r="J20" s="9">
        <f t="shared" si="8"/>
        <v>245076.3</v>
      </c>
      <c r="K20" s="9">
        <f t="shared" si="8"/>
        <v>0</v>
      </c>
      <c r="L20" s="9">
        <f t="shared" si="8"/>
        <v>0</v>
      </c>
      <c r="M20" s="9">
        <f t="shared" si="8"/>
        <v>0</v>
      </c>
      <c r="N20" s="9"/>
      <c r="O20" s="9"/>
      <c r="P20" s="9"/>
      <c r="Q20" s="9"/>
      <c r="R20" s="67"/>
      <c r="S20" s="67"/>
    </row>
    <row r="21" spans="1:19" s="10" customFormat="1" ht="90" customHeight="1">
      <c r="A21" s="7" t="s">
        <v>17</v>
      </c>
      <c r="B21" s="77" t="s">
        <v>128</v>
      </c>
      <c r="C21" s="77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67"/>
      <c r="S21" s="67"/>
    </row>
    <row r="22" spans="1:19" s="10" customFormat="1" ht="14.25" customHeight="1">
      <c r="A22" s="65" t="s">
        <v>71</v>
      </c>
      <c r="B22" s="67" t="s">
        <v>75</v>
      </c>
      <c r="C22" s="8" t="s">
        <v>14</v>
      </c>
      <c r="D22" s="9">
        <f>SUM(D23:D28)</f>
        <v>2019103.4999999998</v>
      </c>
      <c r="E22" s="9">
        <f aca="true" t="shared" si="9" ref="E22:Q22">SUM(E23:E28)</f>
        <v>1468881.7999999998</v>
      </c>
      <c r="F22" s="9">
        <f t="shared" si="9"/>
        <v>456879.3</v>
      </c>
      <c r="G22" s="9">
        <f t="shared" si="9"/>
        <v>206631</v>
      </c>
      <c r="H22" s="9">
        <f t="shared" si="9"/>
        <v>0</v>
      </c>
      <c r="I22" s="9">
        <f t="shared" si="9"/>
        <v>0</v>
      </c>
      <c r="J22" s="9">
        <f t="shared" si="9"/>
        <v>1562224.1999999997</v>
      </c>
      <c r="K22" s="9">
        <f t="shared" si="9"/>
        <v>1262250.7999999998</v>
      </c>
      <c r="L22" s="9">
        <f t="shared" si="9"/>
        <v>0</v>
      </c>
      <c r="M22" s="9">
        <f t="shared" si="9"/>
        <v>0</v>
      </c>
      <c r="N22" s="9">
        <f t="shared" si="9"/>
        <v>0</v>
      </c>
      <c r="O22" s="9">
        <f t="shared" si="9"/>
        <v>0</v>
      </c>
      <c r="P22" s="9">
        <f t="shared" si="9"/>
        <v>1450</v>
      </c>
      <c r="Q22" s="9">
        <f t="shared" si="9"/>
        <v>1085</v>
      </c>
      <c r="R22" s="67" t="s">
        <v>90</v>
      </c>
      <c r="S22" s="67"/>
    </row>
    <row r="23" spans="1:19" s="10" customFormat="1" ht="28.5">
      <c r="A23" s="65"/>
      <c r="B23" s="67"/>
      <c r="C23" s="8" t="s">
        <v>0</v>
      </c>
      <c r="D23" s="9">
        <f aca="true" t="shared" si="10" ref="D23:E28">F23+H23+J23+L23</f>
        <v>247029.9</v>
      </c>
      <c r="E23" s="9">
        <f t="shared" si="10"/>
        <v>247029.9</v>
      </c>
      <c r="F23" s="9">
        <f aca="true" t="shared" si="11" ref="F23:F28">F30+F37+F44+F51+F58+F65+F72+F79+F86+F93</f>
        <v>15625</v>
      </c>
      <c r="G23" s="9">
        <f aca="true" t="shared" si="12" ref="G23:Q23">G30+G37+G44+G51+G58+G65+G72+G79+G86+G93</f>
        <v>15625</v>
      </c>
      <c r="H23" s="9">
        <f t="shared" si="12"/>
        <v>0</v>
      </c>
      <c r="I23" s="9">
        <f t="shared" si="12"/>
        <v>0</v>
      </c>
      <c r="J23" s="9">
        <f t="shared" si="12"/>
        <v>231404.9</v>
      </c>
      <c r="K23" s="9">
        <f t="shared" si="12"/>
        <v>231404.9</v>
      </c>
      <c r="L23" s="9">
        <f t="shared" si="12"/>
        <v>0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1450</v>
      </c>
      <c r="Q23" s="9">
        <f t="shared" si="12"/>
        <v>1085</v>
      </c>
      <c r="R23" s="67"/>
      <c r="S23" s="67"/>
    </row>
    <row r="24" spans="1:19" s="10" customFormat="1" ht="28.5">
      <c r="A24" s="65"/>
      <c r="B24" s="67"/>
      <c r="C24" s="8" t="s">
        <v>1</v>
      </c>
      <c r="D24" s="3">
        <f t="shared" si="10"/>
        <v>698521.2</v>
      </c>
      <c r="E24" s="3">
        <f t="shared" si="10"/>
        <v>586772.8999999999</v>
      </c>
      <c r="F24" s="9">
        <f t="shared" si="11"/>
        <v>175399.3</v>
      </c>
      <c r="G24" s="9">
        <f aca="true" t="shared" si="13" ref="G24:Q24">G31+G38+G45+G52+G59+G66+G73+G80+G87+G94</f>
        <v>63651</v>
      </c>
      <c r="H24" s="9">
        <f t="shared" si="13"/>
        <v>0</v>
      </c>
      <c r="I24" s="9">
        <f t="shared" si="13"/>
        <v>0</v>
      </c>
      <c r="J24" s="9">
        <f t="shared" si="13"/>
        <v>523121.89999999997</v>
      </c>
      <c r="K24" s="9">
        <f t="shared" si="13"/>
        <v>523121.89999999997</v>
      </c>
      <c r="L24" s="9">
        <f t="shared" si="13"/>
        <v>0</v>
      </c>
      <c r="M24" s="9">
        <f t="shared" si="13"/>
        <v>0</v>
      </c>
      <c r="N24" s="9">
        <f t="shared" si="13"/>
        <v>0</v>
      </c>
      <c r="O24" s="9">
        <f t="shared" si="13"/>
        <v>0</v>
      </c>
      <c r="P24" s="9">
        <f t="shared" si="13"/>
        <v>0</v>
      </c>
      <c r="Q24" s="9">
        <f t="shared" si="13"/>
        <v>0</v>
      </c>
      <c r="R24" s="67"/>
      <c r="S24" s="67"/>
    </row>
    <row r="25" spans="1:19" s="10" customFormat="1" ht="28.5">
      <c r="A25" s="65"/>
      <c r="B25" s="67"/>
      <c r="C25" s="8" t="s">
        <v>2</v>
      </c>
      <c r="D25" s="3">
        <f t="shared" si="10"/>
        <v>392362.3</v>
      </c>
      <c r="E25" s="3">
        <f t="shared" si="10"/>
        <v>253862</v>
      </c>
      <c r="F25" s="9">
        <f t="shared" si="11"/>
        <v>138500</v>
      </c>
      <c r="G25" s="9">
        <f aca="true" t="shared" si="14" ref="G25:Q25">G32+G39+G46+G53+G60+G67+G74+G81+G88+G95</f>
        <v>0</v>
      </c>
      <c r="H25" s="9">
        <f t="shared" si="14"/>
        <v>0</v>
      </c>
      <c r="I25" s="9">
        <f t="shared" si="14"/>
        <v>0</v>
      </c>
      <c r="J25" s="9">
        <f t="shared" si="14"/>
        <v>253862.3</v>
      </c>
      <c r="K25" s="9">
        <f t="shared" si="14"/>
        <v>253862</v>
      </c>
      <c r="L25" s="9">
        <f t="shared" si="14"/>
        <v>0</v>
      </c>
      <c r="M25" s="9">
        <f t="shared" si="14"/>
        <v>0</v>
      </c>
      <c r="N25" s="9">
        <f t="shared" si="14"/>
        <v>0</v>
      </c>
      <c r="O25" s="9">
        <f t="shared" si="14"/>
        <v>0</v>
      </c>
      <c r="P25" s="9">
        <f t="shared" si="14"/>
        <v>0</v>
      </c>
      <c r="Q25" s="9">
        <f t="shared" si="14"/>
        <v>0</v>
      </c>
      <c r="R25" s="67"/>
      <c r="S25" s="67"/>
    </row>
    <row r="26" spans="1:19" s="10" customFormat="1" ht="28.5">
      <c r="A26" s="65"/>
      <c r="B26" s="67"/>
      <c r="C26" s="8" t="s">
        <v>109</v>
      </c>
      <c r="D26" s="3">
        <f t="shared" si="10"/>
        <v>381217.3</v>
      </c>
      <c r="E26" s="3">
        <f t="shared" si="10"/>
        <v>381217</v>
      </c>
      <c r="F26" s="9">
        <f t="shared" si="11"/>
        <v>127355</v>
      </c>
      <c r="G26" s="9">
        <f aca="true" t="shared" si="15" ref="G26:Q26">G33+G40+G47+G54+G61+G68+G75+G82+G89+G96</f>
        <v>127355</v>
      </c>
      <c r="H26" s="9">
        <f t="shared" si="15"/>
        <v>0</v>
      </c>
      <c r="I26" s="9">
        <f t="shared" si="15"/>
        <v>0</v>
      </c>
      <c r="J26" s="9">
        <f t="shared" si="15"/>
        <v>253862.3</v>
      </c>
      <c r="K26" s="9">
        <f t="shared" si="15"/>
        <v>253862</v>
      </c>
      <c r="L26" s="9">
        <f t="shared" si="15"/>
        <v>0</v>
      </c>
      <c r="M26" s="9">
        <f t="shared" si="15"/>
        <v>0</v>
      </c>
      <c r="N26" s="9">
        <f t="shared" si="15"/>
        <v>0</v>
      </c>
      <c r="O26" s="9">
        <f t="shared" si="15"/>
        <v>0</v>
      </c>
      <c r="P26" s="9">
        <f t="shared" si="15"/>
        <v>0</v>
      </c>
      <c r="Q26" s="9">
        <f t="shared" si="15"/>
        <v>0</v>
      </c>
      <c r="R26" s="67"/>
      <c r="S26" s="67"/>
    </row>
    <row r="27" spans="1:19" s="10" customFormat="1" ht="28.5">
      <c r="A27" s="65"/>
      <c r="B27" s="67"/>
      <c r="C27" s="8" t="s">
        <v>110</v>
      </c>
      <c r="D27" s="9">
        <f t="shared" si="10"/>
        <v>186795.9</v>
      </c>
      <c r="E27" s="9">
        <f t="shared" si="10"/>
        <v>0</v>
      </c>
      <c r="F27" s="9">
        <f t="shared" si="11"/>
        <v>0</v>
      </c>
      <c r="G27" s="9">
        <f aca="true" t="shared" si="16" ref="G27:Q27">G34+G41+G48+G55+G62+G69+G76+G83+G90+G97</f>
        <v>0</v>
      </c>
      <c r="H27" s="9">
        <f t="shared" si="16"/>
        <v>0</v>
      </c>
      <c r="I27" s="9">
        <f t="shared" si="16"/>
        <v>0</v>
      </c>
      <c r="J27" s="9">
        <f t="shared" si="16"/>
        <v>186795.9</v>
      </c>
      <c r="K27" s="9">
        <f t="shared" si="16"/>
        <v>0</v>
      </c>
      <c r="L27" s="9">
        <f t="shared" si="16"/>
        <v>0</v>
      </c>
      <c r="M27" s="9">
        <f t="shared" si="16"/>
        <v>0</v>
      </c>
      <c r="N27" s="9">
        <f t="shared" si="16"/>
        <v>0</v>
      </c>
      <c r="O27" s="9">
        <f t="shared" si="16"/>
        <v>0</v>
      </c>
      <c r="P27" s="9">
        <f t="shared" si="16"/>
        <v>0</v>
      </c>
      <c r="Q27" s="9">
        <f t="shared" si="16"/>
        <v>0</v>
      </c>
      <c r="R27" s="67"/>
      <c r="S27" s="67"/>
    </row>
    <row r="28" spans="1:19" s="10" customFormat="1" ht="28.5">
      <c r="A28" s="65"/>
      <c r="B28" s="67"/>
      <c r="C28" s="8" t="s">
        <v>111</v>
      </c>
      <c r="D28" s="9">
        <f t="shared" si="10"/>
        <v>113176.9</v>
      </c>
      <c r="E28" s="9">
        <f t="shared" si="10"/>
        <v>0</v>
      </c>
      <c r="F28" s="9">
        <f t="shared" si="11"/>
        <v>0</v>
      </c>
      <c r="G28" s="9">
        <f aca="true" t="shared" si="17" ref="G28:Q28">G35+G42+G49+G56+G63+G70+G77+G84+G91+G98</f>
        <v>0</v>
      </c>
      <c r="H28" s="9">
        <f t="shared" si="17"/>
        <v>0</v>
      </c>
      <c r="I28" s="9">
        <f t="shared" si="17"/>
        <v>0</v>
      </c>
      <c r="J28" s="9">
        <f t="shared" si="17"/>
        <v>113176.9</v>
      </c>
      <c r="K28" s="9">
        <f t="shared" si="17"/>
        <v>0</v>
      </c>
      <c r="L28" s="9">
        <f t="shared" si="17"/>
        <v>0</v>
      </c>
      <c r="M28" s="9">
        <f t="shared" si="17"/>
        <v>0</v>
      </c>
      <c r="N28" s="9">
        <f t="shared" si="17"/>
        <v>0</v>
      </c>
      <c r="O28" s="9">
        <f t="shared" si="17"/>
        <v>0</v>
      </c>
      <c r="P28" s="9">
        <f t="shared" si="17"/>
        <v>0</v>
      </c>
      <c r="Q28" s="9">
        <f t="shared" si="17"/>
        <v>0</v>
      </c>
      <c r="R28" s="67"/>
      <c r="S28" s="67"/>
    </row>
    <row r="29" spans="1:130" ht="23.25" customHeight="1">
      <c r="A29" s="64" t="s">
        <v>76</v>
      </c>
      <c r="B29" s="62" t="s">
        <v>68</v>
      </c>
      <c r="C29" s="5" t="s">
        <v>14</v>
      </c>
      <c r="D29" s="1">
        <f>SUM(D30:D35)</f>
        <v>98000</v>
      </c>
      <c r="E29" s="1">
        <f>SUM(E30:E35)</f>
        <v>98000</v>
      </c>
      <c r="F29" s="1">
        <f>SUM(F30:F35)</f>
        <v>62375</v>
      </c>
      <c r="G29" s="1">
        <f aca="true" t="shared" si="18" ref="G29:Q29">SUM(G30:G35)</f>
        <v>62375</v>
      </c>
      <c r="H29" s="1">
        <f t="shared" si="18"/>
        <v>0</v>
      </c>
      <c r="I29" s="1">
        <f t="shared" si="18"/>
        <v>0</v>
      </c>
      <c r="J29" s="1">
        <f t="shared" si="18"/>
        <v>35625</v>
      </c>
      <c r="K29" s="1">
        <f t="shared" si="18"/>
        <v>35625</v>
      </c>
      <c r="L29" s="1">
        <f t="shared" si="18"/>
        <v>0</v>
      </c>
      <c r="M29" s="1">
        <f t="shared" si="18"/>
        <v>0</v>
      </c>
      <c r="N29" s="1">
        <f t="shared" si="18"/>
        <v>0</v>
      </c>
      <c r="O29" s="1">
        <f t="shared" si="18"/>
        <v>0</v>
      </c>
      <c r="P29" s="1">
        <f t="shared" si="18"/>
        <v>80</v>
      </c>
      <c r="Q29" s="1">
        <f t="shared" si="18"/>
        <v>80</v>
      </c>
      <c r="R29" s="74" t="s">
        <v>56</v>
      </c>
      <c r="S29" s="74"/>
      <c r="T29" s="18"/>
      <c r="U29" s="18"/>
      <c r="V29" s="78"/>
      <c r="W29" s="78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</row>
    <row r="30" spans="1:130" ht="16.5" customHeight="1">
      <c r="A30" s="64"/>
      <c r="B30" s="62"/>
      <c r="C30" s="5" t="s">
        <v>0</v>
      </c>
      <c r="D30" s="1">
        <f aca="true" t="shared" si="19" ref="D30:E35">F30+H30+J30+L30</f>
        <v>47500</v>
      </c>
      <c r="E30" s="1">
        <f t="shared" si="19"/>
        <v>47500</v>
      </c>
      <c r="F30" s="1">
        <v>11875</v>
      </c>
      <c r="G30" s="1">
        <v>11875</v>
      </c>
      <c r="H30" s="1">
        <v>0</v>
      </c>
      <c r="I30" s="1">
        <v>0</v>
      </c>
      <c r="J30" s="1">
        <v>35625</v>
      </c>
      <c r="K30" s="1">
        <v>35625</v>
      </c>
      <c r="L30" s="1">
        <v>0</v>
      </c>
      <c r="M30" s="1">
        <v>0</v>
      </c>
      <c r="N30" s="1">
        <v>0</v>
      </c>
      <c r="O30" s="1">
        <v>0</v>
      </c>
      <c r="P30" s="1">
        <v>80</v>
      </c>
      <c r="Q30" s="1">
        <v>80</v>
      </c>
      <c r="R30" s="74"/>
      <c r="S30" s="74"/>
      <c r="T30" s="19"/>
      <c r="U30" s="19"/>
      <c r="V30" s="78"/>
      <c r="W30" s="78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</row>
    <row r="31" spans="1:130" ht="15" customHeight="1">
      <c r="A31" s="64"/>
      <c r="B31" s="62"/>
      <c r="C31" s="5" t="s">
        <v>1</v>
      </c>
      <c r="D31" s="1">
        <f t="shared" si="19"/>
        <v>50500</v>
      </c>
      <c r="E31" s="1">
        <f t="shared" si="19"/>
        <v>50500</v>
      </c>
      <c r="F31" s="1">
        <f>50811.1-311.1</f>
        <v>50500</v>
      </c>
      <c r="G31" s="1">
        <f>50811.1-311.1</f>
        <v>50500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74"/>
      <c r="S31" s="74"/>
      <c r="T31" s="19"/>
      <c r="U31" s="19"/>
      <c r="V31" s="78"/>
      <c r="W31" s="78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</row>
    <row r="32" spans="1:130" ht="16.5" customHeight="1">
      <c r="A32" s="64"/>
      <c r="B32" s="62"/>
      <c r="C32" s="5" t="s">
        <v>2</v>
      </c>
      <c r="D32" s="1">
        <f t="shared" si="19"/>
        <v>0</v>
      </c>
      <c r="E32" s="1">
        <f t="shared" si="19"/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74"/>
      <c r="S32" s="74"/>
      <c r="T32" s="19"/>
      <c r="U32" s="19"/>
      <c r="V32" s="78"/>
      <c r="W32" s="78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</row>
    <row r="33" spans="1:19" ht="15">
      <c r="A33" s="64"/>
      <c r="B33" s="62"/>
      <c r="C33" s="5" t="s">
        <v>109</v>
      </c>
      <c r="D33" s="1">
        <f t="shared" si="19"/>
        <v>0</v>
      </c>
      <c r="E33" s="1">
        <f t="shared" si="19"/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74"/>
      <c r="S33" s="74"/>
    </row>
    <row r="34" spans="1:19" ht="15">
      <c r="A34" s="64"/>
      <c r="B34" s="62"/>
      <c r="C34" s="5" t="s">
        <v>110</v>
      </c>
      <c r="D34" s="1">
        <f t="shared" si="19"/>
        <v>0</v>
      </c>
      <c r="E34" s="1">
        <f t="shared" si="19"/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74"/>
      <c r="S34" s="74"/>
    </row>
    <row r="35" spans="1:19" ht="15">
      <c r="A35" s="64"/>
      <c r="B35" s="62"/>
      <c r="C35" s="5" t="s">
        <v>111</v>
      </c>
      <c r="D35" s="1">
        <f t="shared" si="19"/>
        <v>0</v>
      </c>
      <c r="E35" s="1">
        <f t="shared" si="19"/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74"/>
      <c r="S35" s="74"/>
    </row>
    <row r="36" spans="1:24" ht="15.75" customHeight="1">
      <c r="A36" s="64" t="s">
        <v>77</v>
      </c>
      <c r="B36" s="62" t="s">
        <v>69</v>
      </c>
      <c r="C36" s="5" t="s">
        <v>14</v>
      </c>
      <c r="D36" s="1">
        <f>SUM(D37:D42)</f>
        <v>169010</v>
      </c>
      <c r="E36" s="1">
        <f>SUM(E37:E42)</f>
        <v>169010</v>
      </c>
      <c r="F36" s="1">
        <f aca="true" t="shared" si="20" ref="F36:Q36">SUM(F37:F42)</f>
        <v>8450.5</v>
      </c>
      <c r="G36" s="1">
        <f t="shared" si="20"/>
        <v>8450.5</v>
      </c>
      <c r="H36" s="1">
        <f t="shared" si="20"/>
        <v>0</v>
      </c>
      <c r="I36" s="1">
        <f t="shared" si="20"/>
        <v>0</v>
      </c>
      <c r="J36" s="1">
        <f t="shared" si="20"/>
        <v>160559.5</v>
      </c>
      <c r="K36" s="1">
        <f t="shared" si="20"/>
        <v>160559.5</v>
      </c>
      <c r="L36" s="1">
        <f t="shared" si="20"/>
        <v>0</v>
      </c>
      <c r="M36" s="1">
        <f t="shared" si="20"/>
        <v>0</v>
      </c>
      <c r="N36" s="1">
        <f t="shared" si="20"/>
        <v>0</v>
      </c>
      <c r="O36" s="1">
        <f t="shared" si="20"/>
        <v>0</v>
      </c>
      <c r="P36" s="1">
        <f t="shared" si="20"/>
        <v>145</v>
      </c>
      <c r="Q36" s="1">
        <f t="shared" si="20"/>
        <v>60</v>
      </c>
      <c r="R36" s="74" t="s">
        <v>56</v>
      </c>
      <c r="S36" s="74"/>
      <c r="T36" s="18"/>
      <c r="U36" s="18"/>
      <c r="V36" s="20"/>
      <c r="W36" s="20"/>
      <c r="X36" s="16"/>
    </row>
    <row r="37" spans="1:24" ht="16.5" customHeight="1">
      <c r="A37" s="64"/>
      <c r="B37" s="62"/>
      <c r="C37" s="5" t="s">
        <v>0</v>
      </c>
      <c r="D37" s="1">
        <f aca="true" t="shared" si="21" ref="D37:E42">F37+H37+J37+L37</f>
        <v>37500</v>
      </c>
      <c r="E37" s="1">
        <f t="shared" si="21"/>
        <v>37500</v>
      </c>
      <c r="F37" s="1">
        <f>G37</f>
        <v>1875</v>
      </c>
      <c r="G37" s="1">
        <v>1875</v>
      </c>
      <c r="H37" s="1">
        <v>0</v>
      </c>
      <c r="I37" s="1">
        <v>0</v>
      </c>
      <c r="J37" s="1">
        <f>K37</f>
        <v>35625</v>
      </c>
      <c r="K37" s="1">
        <v>35625</v>
      </c>
      <c r="L37" s="1">
        <v>0</v>
      </c>
      <c r="M37" s="1">
        <v>0</v>
      </c>
      <c r="N37" s="1">
        <v>0</v>
      </c>
      <c r="O37" s="1">
        <v>0</v>
      </c>
      <c r="P37" s="1">
        <v>145</v>
      </c>
      <c r="Q37" s="1">
        <v>60</v>
      </c>
      <c r="R37" s="74"/>
      <c r="S37" s="74"/>
      <c r="T37" s="19"/>
      <c r="U37" s="19"/>
      <c r="V37" s="20"/>
      <c r="W37" s="20"/>
      <c r="X37" s="16"/>
    </row>
    <row r="38" spans="1:24" ht="17.25" customHeight="1">
      <c r="A38" s="64"/>
      <c r="B38" s="62"/>
      <c r="C38" s="5" t="s">
        <v>1</v>
      </c>
      <c r="D38" s="1">
        <f t="shared" si="21"/>
        <v>131510</v>
      </c>
      <c r="E38" s="1">
        <f t="shared" si="21"/>
        <v>131510</v>
      </c>
      <c r="F38" s="1">
        <v>6575.5</v>
      </c>
      <c r="G38" s="1">
        <v>6575.5</v>
      </c>
      <c r="H38" s="1">
        <v>0</v>
      </c>
      <c r="I38" s="1">
        <v>0</v>
      </c>
      <c r="J38" s="1">
        <v>124934.5</v>
      </c>
      <c r="K38" s="1">
        <v>124934.5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74"/>
      <c r="S38" s="74"/>
      <c r="T38" s="21"/>
      <c r="U38" s="19"/>
      <c r="V38" s="20"/>
      <c r="W38" s="20"/>
      <c r="X38" s="16"/>
    </row>
    <row r="39" spans="1:24" ht="15" customHeight="1">
      <c r="A39" s="64"/>
      <c r="B39" s="62"/>
      <c r="C39" s="5" t="s">
        <v>2</v>
      </c>
      <c r="D39" s="1">
        <f t="shared" si="21"/>
        <v>0</v>
      </c>
      <c r="E39" s="1">
        <f t="shared" si="21"/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74"/>
      <c r="S39" s="74"/>
      <c r="T39" s="19"/>
      <c r="U39" s="19"/>
      <c r="V39" s="20"/>
      <c r="W39" s="20"/>
      <c r="X39" s="16"/>
    </row>
    <row r="40" spans="1:19" ht="15">
      <c r="A40" s="64"/>
      <c r="B40" s="62"/>
      <c r="C40" s="5" t="s">
        <v>109</v>
      </c>
      <c r="D40" s="1">
        <f t="shared" si="21"/>
        <v>0</v>
      </c>
      <c r="E40" s="1">
        <f t="shared" si="21"/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74"/>
      <c r="S40" s="74"/>
    </row>
    <row r="41" spans="1:19" ht="15">
      <c r="A41" s="64"/>
      <c r="B41" s="62"/>
      <c r="C41" s="5" t="s">
        <v>110</v>
      </c>
      <c r="D41" s="1">
        <f t="shared" si="21"/>
        <v>0</v>
      </c>
      <c r="E41" s="1">
        <f t="shared" si="21"/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74"/>
      <c r="S41" s="74"/>
    </row>
    <row r="42" spans="1:19" ht="15">
      <c r="A42" s="64"/>
      <c r="B42" s="62"/>
      <c r="C42" s="5" t="s">
        <v>111</v>
      </c>
      <c r="D42" s="1">
        <f t="shared" si="21"/>
        <v>0</v>
      </c>
      <c r="E42" s="1">
        <f t="shared" si="21"/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74"/>
      <c r="S42" s="74"/>
    </row>
    <row r="43" spans="1:24" ht="15.75" customHeight="1">
      <c r="A43" s="64" t="s">
        <v>78</v>
      </c>
      <c r="B43" s="62" t="s">
        <v>70</v>
      </c>
      <c r="C43" s="5" t="s">
        <v>14</v>
      </c>
      <c r="D43" s="1">
        <f>SUM(D44:D49)</f>
        <v>169010</v>
      </c>
      <c r="E43" s="1">
        <f>SUM(E44:E49)</f>
        <v>169010</v>
      </c>
      <c r="F43" s="1">
        <f aca="true" t="shared" si="22" ref="F43:Q43">SUM(F44:F49)</f>
        <v>8450.5</v>
      </c>
      <c r="G43" s="1">
        <f t="shared" si="22"/>
        <v>8450.5</v>
      </c>
      <c r="H43" s="1">
        <f t="shared" si="22"/>
        <v>0</v>
      </c>
      <c r="I43" s="1">
        <f t="shared" si="22"/>
        <v>0</v>
      </c>
      <c r="J43" s="1">
        <f t="shared" si="22"/>
        <v>160559.5</v>
      </c>
      <c r="K43" s="1">
        <f t="shared" si="22"/>
        <v>160559.5</v>
      </c>
      <c r="L43" s="1">
        <f t="shared" si="22"/>
        <v>0</v>
      </c>
      <c r="M43" s="1">
        <f t="shared" si="22"/>
        <v>0</v>
      </c>
      <c r="N43" s="1">
        <f t="shared" si="22"/>
        <v>0</v>
      </c>
      <c r="O43" s="1">
        <f t="shared" si="22"/>
        <v>0</v>
      </c>
      <c r="P43" s="1">
        <f t="shared" si="22"/>
        <v>145</v>
      </c>
      <c r="Q43" s="1">
        <f t="shared" si="22"/>
        <v>145</v>
      </c>
      <c r="R43" s="74" t="s">
        <v>56</v>
      </c>
      <c r="S43" s="74"/>
      <c r="T43" s="18"/>
      <c r="U43" s="18"/>
      <c r="V43" s="20"/>
      <c r="W43" s="20"/>
      <c r="X43" s="16"/>
    </row>
    <row r="44" spans="1:24" ht="21" customHeight="1">
      <c r="A44" s="64"/>
      <c r="B44" s="62"/>
      <c r="C44" s="5" t="s">
        <v>0</v>
      </c>
      <c r="D44" s="1">
        <f aca="true" t="shared" si="23" ref="D44:E49">F44+H44+J44+L44</f>
        <v>37500</v>
      </c>
      <c r="E44" s="1">
        <f t="shared" si="23"/>
        <v>37500</v>
      </c>
      <c r="F44" s="1">
        <f>G44</f>
        <v>1875</v>
      </c>
      <c r="G44" s="1">
        <v>1875</v>
      </c>
      <c r="H44" s="1">
        <v>0</v>
      </c>
      <c r="I44" s="1">
        <v>0</v>
      </c>
      <c r="J44" s="1">
        <f>K44</f>
        <v>35625</v>
      </c>
      <c r="K44" s="1">
        <v>35625</v>
      </c>
      <c r="L44" s="1">
        <v>0</v>
      </c>
      <c r="M44" s="1">
        <v>0</v>
      </c>
      <c r="N44" s="1">
        <v>0</v>
      </c>
      <c r="O44" s="1">
        <v>0</v>
      </c>
      <c r="P44" s="1">
        <v>145</v>
      </c>
      <c r="Q44" s="1">
        <v>145</v>
      </c>
      <c r="R44" s="74"/>
      <c r="S44" s="74"/>
      <c r="T44" s="19"/>
      <c r="U44" s="19"/>
      <c r="V44" s="20"/>
      <c r="W44" s="20"/>
      <c r="X44" s="16"/>
    </row>
    <row r="45" spans="1:24" ht="20.25" customHeight="1">
      <c r="A45" s="64"/>
      <c r="B45" s="62"/>
      <c r="C45" s="5" t="s">
        <v>1</v>
      </c>
      <c r="D45" s="1">
        <f t="shared" si="23"/>
        <v>131510</v>
      </c>
      <c r="E45" s="1">
        <f t="shared" si="23"/>
        <v>131510</v>
      </c>
      <c r="F45" s="1">
        <v>6575.5</v>
      </c>
      <c r="G45" s="1">
        <v>6575.5</v>
      </c>
      <c r="H45" s="1">
        <v>0</v>
      </c>
      <c r="I45" s="1">
        <v>0</v>
      </c>
      <c r="J45" s="1">
        <v>124934.5</v>
      </c>
      <c r="K45" s="1">
        <v>124934.5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74"/>
      <c r="S45" s="74"/>
      <c r="T45" s="21"/>
      <c r="U45" s="19"/>
      <c r="V45" s="20"/>
      <c r="W45" s="20"/>
      <c r="X45" s="16"/>
    </row>
    <row r="46" spans="1:24" ht="18.75" customHeight="1">
      <c r="A46" s="64"/>
      <c r="B46" s="62"/>
      <c r="C46" s="5" t="s">
        <v>2</v>
      </c>
      <c r="D46" s="1">
        <f t="shared" si="23"/>
        <v>0</v>
      </c>
      <c r="E46" s="1">
        <f t="shared" si="23"/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74"/>
      <c r="S46" s="74"/>
      <c r="T46" s="19"/>
      <c r="U46" s="19"/>
      <c r="V46" s="20"/>
      <c r="W46" s="20"/>
      <c r="X46" s="16"/>
    </row>
    <row r="47" spans="1:19" ht="15">
      <c r="A47" s="64"/>
      <c r="B47" s="62"/>
      <c r="C47" s="5" t="s">
        <v>109</v>
      </c>
      <c r="D47" s="1">
        <f t="shared" si="23"/>
        <v>0</v>
      </c>
      <c r="E47" s="1">
        <f t="shared" si="23"/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74"/>
      <c r="S47" s="74"/>
    </row>
    <row r="48" spans="1:19" ht="15">
      <c r="A48" s="64"/>
      <c r="B48" s="62"/>
      <c r="C48" s="5" t="s">
        <v>110</v>
      </c>
      <c r="D48" s="1">
        <f t="shared" si="23"/>
        <v>0</v>
      </c>
      <c r="E48" s="1">
        <f t="shared" si="23"/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74"/>
      <c r="S48" s="74"/>
    </row>
    <row r="49" spans="1:19" ht="15">
      <c r="A49" s="64"/>
      <c r="B49" s="62"/>
      <c r="C49" s="5" t="s">
        <v>111</v>
      </c>
      <c r="D49" s="1">
        <f t="shared" si="23"/>
        <v>0</v>
      </c>
      <c r="E49" s="1">
        <f t="shared" si="23"/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74"/>
      <c r="S49" s="74"/>
    </row>
    <row r="50" spans="1:130" ht="15.75" customHeight="1">
      <c r="A50" s="64" t="s">
        <v>79</v>
      </c>
      <c r="B50" s="62" t="s">
        <v>63</v>
      </c>
      <c r="C50" s="5" t="s">
        <v>14</v>
      </c>
      <c r="D50" s="1">
        <f>SUM(D51:D56)</f>
        <v>163084.99999999997</v>
      </c>
      <c r="E50" s="1">
        <f>SUM(E51:E56)</f>
        <v>109990.7</v>
      </c>
      <c r="F50" s="1">
        <f aca="true" t="shared" si="24" ref="F50:M50">SUM(F51:F56)</f>
        <v>0</v>
      </c>
      <c r="G50" s="1">
        <f t="shared" si="24"/>
        <v>0</v>
      </c>
      <c r="H50" s="1">
        <f t="shared" si="24"/>
        <v>0</v>
      </c>
      <c r="I50" s="1">
        <f t="shared" si="24"/>
        <v>0</v>
      </c>
      <c r="J50" s="1">
        <f t="shared" si="24"/>
        <v>163084.99999999997</v>
      </c>
      <c r="K50" s="1">
        <f t="shared" si="24"/>
        <v>109990.7</v>
      </c>
      <c r="L50" s="1">
        <f t="shared" si="24"/>
        <v>0</v>
      </c>
      <c r="M50" s="1">
        <f t="shared" si="24"/>
        <v>0</v>
      </c>
      <c r="N50" s="1">
        <f>SUM(N51:N53)</f>
        <v>0</v>
      </c>
      <c r="O50" s="1">
        <f>SUM(O51:O53)</f>
        <v>0</v>
      </c>
      <c r="P50" s="1">
        <f>SUM(P51:P53)</f>
        <v>145</v>
      </c>
      <c r="Q50" s="1">
        <f>SUM(Q51:Q53)</f>
        <v>145</v>
      </c>
      <c r="R50" s="74" t="s">
        <v>56</v>
      </c>
      <c r="S50" s="74"/>
      <c r="T50" s="18"/>
      <c r="U50" s="18"/>
      <c r="V50" s="78"/>
      <c r="W50" s="78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</row>
    <row r="51" spans="1:130" ht="21" customHeight="1">
      <c r="A51" s="64"/>
      <c r="B51" s="62"/>
      <c r="C51" s="5" t="s">
        <v>0</v>
      </c>
      <c r="D51" s="1">
        <f aca="true" t="shared" si="25" ref="D51:E56">F51+H51+J51+L51</f>
        <v>8083</v>
      </c>
      <c r="E51" s="1">
        <f t="shared" si="25"/>
        <v>8083</v>
      </c>
      <c r="F51" s="1">
        <v>0</v>
      </c>
      <c r="G51" s="1">
        <v>0</v>
      </c>
      <c r="H51" s="1">
        <v>0</v>
      </c>
      <c r="I51" s="1">
        <v>0</v>
      </c>
      <c r="J51" s="1">
        <v>8083</v>
      </c>
      <c r="K51" s="1">
        <v>8083</v>
      </c>
      <c r="L51" s="1">
        <v>0</v>
      </c>
      <c r="M51" s="1">
        <v>0</v>
      </c>
      <c r="N51" s="1">
        <v>0</v>
      </c>
      <c r="O51" s="1">
        <v>0</v>
      </c>
      <c r="P51" s="1">
        <v>145</v>
      </c>
      <c r="Q51" s="1">
        <v>145</v>
      </c>
      <c r="R51" s="74"/>
      <c r="S51" s="74"/>
      <c r="T51" s="19"/>
      <c r="U51" s="19"/>
      <c r="V51" s="78"/>
      <c r="W51" s="78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</row>
    <row r="52" spans="1:130" ht="20.25" customHeight="1">
      <c r="A52" s="64"/>
      <c r="B52" s="62"/>
      <c r="C52" s="5" t="s">
        <v>1</v>
      </c>
      <c r="D52" s="1">
        <f t="shared" si="25"/>
        <v>35715.6</v>
      </c>
      <c r="E52" s="1">
        <f t="shared" si="25"/>
        <v>35715.7</v>
      </c>
      <c r="F52" s="1">
        <v>0</v>
      </c>
      <c r="G52" s="1">
        <v>0</v>
      </c>
      <c r="H52" s="1">
        <v>0</v>
      </c>
      <c r="I52" s="1">
        <v>0</v>
      </c>
      <c r="J52" s="1">
        <v>35715.6</v>
      </c>
      <c r="K52" s="1">
        <v>35715.7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74"/>
      <c r="S52" s="74"/>
      <c r="T52" s="19"/>
      <c r="U52" s="19"/>
      <c r="V52" s="78"/>
      <c r="W52" s="78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</row>
    <row r="53" spans="1:130" ht="25.5" customHeight="1">
      <c r="A53" s="64"/>
      <c r="B53" s="62"/>
      <c r="C53" s="5" t="s">
        <v>2</v>
      </c>
      <c r="D53" s="1">
        <f t="shared" si="25"/>
        <v>33096.1</v>
      </c>
      <c r="E53" s="1">
        <f t="shared" si="25"/>
        <v>33096</v>
      </c>
      <c r="F53" s="1">
        <v>0</v>
      </c>
      <c r="G53" s="1">
        <v>0</v>
      </c>
      <c r="H53" s="1">
        <v>0</v>
      </c>
      <c r="I53" s="1">
        <v>0</v>
      </c>
      <c r="J53" s="1">
        <v>33096.1</v>
      </c>
      <c r="K53" s="1">
        <v>33096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74"/>
      <c r="S53" s="74"/>
      <c r="T53" s="21"/>
      <c r="U53" s="19"/>
      <c r="V53" s="78"/>
      <c r="W53" s="78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</row>
    <row r="54" spans="1:130" ht="25.5" customHeight="1">
      <c r="A54" s="64"/>
      <c r="B54" s="62"/>
      <c r="C54" s="5" t="s">
        <v>109</v>
      </c>
      <c r="D54" s="1">
        <f t="shared" si="25"/>
        <v>33096.1</v>
      </c>
      <c r="E54" s="1">
        <f t="shared" si="25"/>
        <v>33096</v>
      </c>
      <c r="F54" s="1">
        <v>0</v>
      </c>
      <c r="G54" s="1">
        <v>0</v>
      </c>
      <c r="H54" s="1">
        <v>0</v>
      </c>
      <c r="I54" s="1">
        <v>0</v>
      </c>
      <c r="J54" s="1">
        <v>33096.1</v>
      </c>
      <c r="K54" s="1">
        <v>33096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74"/>
      <c r="S54" s="74"/>
      <c r="T54" s="19"/>
      <c r="U54" s="19"/>
      <c r="V54" s="22"/>
      <c r="W54" s="22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</row>
    <row r="55" spans="1:130" ht="25.5" customHeight="1">
      <c r="A55" s="64"/>
      <c r="B55" s="62"/>
      <c r="C55" s="5" t="s">
        <v>110</v>
      </c>
      <c r="D55" s="1">
        <f t="shared" si="25"/>
        <v>27856.9</v>
      </c>
      <c r="E55" s="1">
        <f t="shared" si="25"/>
        <v>0</v>
      </c>
      <c r="F55" s="1">
        <v>0</v>
      </c>
      <c r="G55" s="1">
        <v>0</v>
      </c>
      <c r="H55" s="1">
        <v>0</v>
      </c>
      <c r="I55" s="1">
        <v>0</v>
      </c>
      <c r="J55" s="1">
        <v>27856.9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74"/>
      <c r="S55" s="74"/>
      <c r="T55" s="19"/>
      <c r="U55" s="19"/>
      <c r="V55" s="22"/>
      <c r="W55" s="22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</row>
    <row r="56" spans="1:130" ht="25.5" customHeight="1">
      <c r="A56" s="64"/>
      <c r="B56" s="62"/>
      <c r="C56" s="5" t="s">
        <v>111</v>
      </c>
      <c r="D56" s="1">
        <f t="shared" si="25"/>
        <v>25237.3</v>
      </c>
      <c r="E56" s="1">
        <f t="shared" si="25"/>
        <v>0</v>
      </c>
      <c r="F56" s="1">
        <v>0</v>
      </c>
      <c r="G56" s="1">
        <v>0</v>
      </c>
      <c r="H56" s="1">
        <v>0</v>
      </c>
      <c r="I56" s="1">
        <v>0</v>
      </c>
      <c r="J56" s="1">
        <v>25237.3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74"/>
      <c r="S56" s="74"/>
      <c r="T56" s="19"/>
      <c r="U56" s="19"/>
      <c r="V56" s="22"/>
      <c r="W56" s="22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</row>
    <row r="57" spans="1:130" ht="15.75" customHeight="1">
      <c r="A57" s="64" t="s">
        <v>80</v>
      </c>
      <c r="B57" s="62" t="s">
        <v>59</v>
      </c>
      <c r="C57" s="5" t="s">
        <v>14</v>
      </c>
      <c r="D57" s="1">
        <f>SUM(D58:D63)</f>
        <v>220793.1</v>
      </c>
      <c r="E57" s="1">
        <f>SUM(E58:E63)</f>
        <v>113980.1</v>
      </c>
      <c r="F57" s="1">
        <f aca="true" t="shared" si="26" ref="F57:M57">SUM(F58:F63)</f>
        <v>67974.2</v>
      </c>
      <c r="G57" s="1">
        <f t="shared" si="26"/>
        <v>0</v>
      </c>
      <c r="H57" s="1">
        <f t="shared" si="26"/>
        <v>0</v>
      </c>
      <c r="I57" s="1">
        <f t="shared" si="26"/>
        <v>0</v>
      </c>
      <c r="J57" s="1">
        <f t="shared" si="26"/>
        <v>152818.9</v>
      </c>
      <c r="K57" s="1">
        <f t="shared" si="26"/>
        <v>113980.1</v>
      </c>
      <c r="L57" s="1">
        <f t="shared" si="26"/>
        <v>0</v>
      </c>
      <c r="M57" s="1">
        <f t="shared" si="26"/>
        <v>0</v>
      </c>
      <c r="N57" s="1">
        <f>SUM(N58:N60)</f>
        <v>0</v>
      </c>
      <c r="O57" s="1">
        <f>SUM(O58:O60)</f>
        <v>0</v>
      </c>
      <c r="P57" s="1">
        <f>SUM(P58:P60)</f>
        <v>145</v>
      </c>
      <c r="Q57" s="1">
        <f>SUM(Q58:Q60)</f>
        <v>145</v>
      </c>
      <c r="R57" s="74" t="s">
        <v>56</v>
      </c>
      <c r="S57" s="74"/>
      <c r="T57" s="18"/>
      <c r="U57" s="18"/>
      <c r="V57" s="78"/>
      <c r="W57" s="78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</row>
    <row r="58" spans="1:130" ht="21" customHeight="1">
      <c r="A58" s="64"/>
      <c r="B58" s="62"/>
      <c r="C58" s="5" t="s">
        <v>0</v>
      </c>
      <c r="D58" s="1">
        <f aca="true" t="shared" si="27" ref="D58:E63">F58+H58+J58+L58</f>
        <v>16002.3</v>
      </c>
      <c r="E58" s="1">
        <f t="shared" si="27"/>
        <v>16002.3</v>
      </c>
      <c r="F58" s="1">
        <v>0</v>
      </c>
      <c r="G58" s="1">
        <v>0</v>
      </c>
      <c r="H58" s="1">
        <v>0</v>
      </c>
      <c r="I58" s="1">
        <v>0</v>
      </c>
      <c r="J58" s="1">
        <v>16002.3</v>
      </c>
      <c r="K58" s="1">
        <v>16002.3</v>
      </c>
      <c r="L58" s="1">
        <v>0</v>
      </c>
      <c r="M58" s="1">
        <v>0</v>
      </c>
      <c r="N58" s="1">
        <v>0</v>
      </c>
      <c r="O58" s="1">
        <v>0</v>
      </c>
      <c r="P58" s="1">
        <v>145</v>
      </c>
      <c r="Q58" s="1">
        <v>145</v>
      </c>
      <c r="R58" s="74"/>
      <c r="S58" s="74"/>
      <c r="T58" s="19"/>
      <c r="U58" s="19"/>
      <c r="V58" s="78"/>
      <c r="W58" s="78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</row>
    <row r="59" spans="1:130" ht="20.25" customHeight="1">
      <c r="A59" s="64"/>
      <c r="B59" s="62"/>
      <c r="C59" s="5" t="s">
        <v>1</v>
      </c>
      <c r="D59" s="1">
        <f t="shared" si="27"/>
        <v>34405.9</v>
      </c>
      <c r="E59" s="1">
        <f t="shared" si="27"/>
        <v>34405.8</v>
      </c>
      <c r="F59" s="1">
        <v>0</v>
      </c>
      <c r="G59" s="1">
        <v>0</v>
      </c>
      <c r="H59" s="1">
        <v>0</v>
      </c>
      <c r="I59" s="1">
        <v>0</v>
      </c>
      <c r="J59" s="1">
        <v>34405.9</v>
      </c>
      <c r="K59" s="1">
        <v>34405.8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74"/>
      <c r="S59" s="74"/>
      <c r="T59" s="21"/>
      <c r="U59" s="19"/>
      <c r="V59" s="78"/>
      <c r="W59" s="78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</row>
    <row r="60" spans="1:130" ht="25.5" customHeight="1">
      <c r="A60" s="64"/>
      <c r="B60" s="62"/>
      <c r="C60" s="5" t="s">
        <v>2</v>
      </c>
      <c r="D60" s="1">
        <f t="shared" si="27"/>
        <v>99760.4</v>
      </c>
      <c r="E60" s="1">
        <f t="shared" si="27"/>
        <v>31786</v>
      </c>
      <c r="F60" s="1">
        <v>67974.2</v>
      </c>
      <c r="G60" s="1">
        <v>0</v>
      </c>
      <c r="H60" s="1">
        <v>0</v>
      </c>
      <c r="I60" s="1">
        <v>0</v>
      </c>
      <c r="J60" s="23">
        <v>31786.2</v>
      </c>
      <c r="K60" s="23">
        <v>31786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74"/>
      <c r="S60" s="74"/>
      <c r="T60" s="19"/>
      <c r="U60" s="19"/>
      <c r="V60" s="78"/>
      <c r="W60" s="78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</row>
    <row r="61" spans="1:130" ht="25.5" customHeight="1">
      <c r="A61" s="64"/>
      <c r="B61" s="62"/>
      <c r="C61" s="5" t="s">
        <v>109</v>
      </c>
      <c r="D61" s="1">
        <f t="shared" si="27"/>
        <v>31786.2</v>
      </c>
      <c r="E61" s="1">
        <f t="shared" si="27"/>
        <v>31786</v>
      </c>
      <c r="F61" s="1">
        <v>0</v>
      </c>
      <c r="G61" s="1">
        <v>0</v>
      </c>
      <c r="H61" s="1">
        <v>0</v>
      </c>
      <c r="I61" s="1">
        <v>0</v>
      </c>
      <c r="J61" s="23">
        <v>31786.2</v>
      </c>
      <c r="K61" s="23">
        <v>31786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74"/>
      <c r="S61" s="74"/>
      <c r="T61" s="19"/>
      <c r="U61" s="19"/>
      <c r="V61" s="22"/>
      <c r="W61" s="22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</row>
    <row r="62" spans="1:130" ht="25.5" customHeight="1">
      <c r="A62" s="64"/>
      <c r="B62" s="62"/>
      <c r="C62" s="5" t="s">
        <v>110</v>
      </c>
      <c r="D62" s="1">
        <f t="shared" si="27"/>
        <v>26547.1</v>
      </c>
      <c r="E62" s="1">
        <f t="shared" si="27"/>
        <v>0</v>
      </c>
      <c r="F62" s="1">
        <v>0</v>
      </c>
      <c r="G62" s="1">
        <v>0</v>
      </c>
      <c r="H62" s="1">
        <v>0</v>
      </c>
      <c r="I62" s="1">
        <v>0</v>
      </c>
      <c r="J62" s="1">
        <v>26547.1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74"/>
      <c r="S62" s="74"/>
      <c r="T62" s="19"/>
      <c r="U62" s="19"/>
      <c r="V62" s="22"/>
      <c r="W62" s="22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</row>
    <row r="63" spans="1:130" ht="25.5" customHeight="1">
      <c r="A63" s="64"/>
      <c r="B63" s="62"/>
      <c r="C63" s="5" t="s">
        <v>111</v>
      </c>
      <c r="D63" s="1">
        <f t="shared" si="27"/>
        <v>12291.2</v>
      </c>
      <c r="E63" s="1">
        <f t="shared" si="27"/>
        <v>0</v>
      </c>
      <c r="F63" s="1">
        <v>0</v>
      </c>
      <c r="G63" s="1">
        <v>0</v>
      </c>
      <c r="H63" s="1">
        <v>0</v>
      </c>
      <c r="I63" s="1">
        <v>0</v>
      </c>
      <c r="J63" s="1">
        <v>12291.2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74"/>
      <c r="S63" s="74"/>
      <c r="T63" s="19"/>
      <c r="U63" s="19"/>
      <c r="V63" s="22"/>
      <c r="W63" s="22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</row>
    <row r="64" spans="1:130" ht="21.75" customHeight="1">
      <c r="A64" s="64" t="s">
        <v>81</v>
      </c>
      <c r="B64" s="62" t="s">
        <v>60</v>
      </c>
      <c r="C64" s="5" t="s">
        <v>14</v>
      </c>
      <c r="D64" s="1">
        <f>SUM(D65:D70)</f>
        <v>196660.30000000002</v>
      </c>
      <c r="E64" s="1">
        <f>SUM(E65:E70)</f>
        <v>150775.90000000002</v>
      </c>
      <c r="F64" s="1">
        <f aca="true" t="shared" si="28" ref="F64:M64">SUM(F65:F70)</f>
        <v>50833.1</v>
      </c>
      <c r="G64" s="1">
        <f t="shared" si="28"/>
        <v>50833.1</v>
      </c>
      <c r="H64" s="1">
        <f t="shared" si="28"/>
        <v>0</v>
      </c>
      <c r="I64" s="1">
        <f t="shared" si="28"/>
        <v>0</v>
      </c>
      <c r="J64" s="1">
        <f t="shared" si="28"/>
        <v>145827.2</v>
      </c>
      <c r="K64" s="1">
        <f t="shared" si="28"/>
        <v>99942.8</v>
      </c>
      <c r="L64" s="1">
        <f t="shared" si="28"/>
        <v>0</v>
      </c>
      <c r="M64" s="1">
        <f t="shared" si="28"/>
        <v>0</v>
      </c>
      <c r="N64" s="1">
        <f>SUM(N65:N67)</f>
        <v>0</v>
      </c>
      <c r="O64" s="1">
        <f>SUM(O65:O67)</f>
        <v>0</v>
      </c>
      <c r="P64" s="1">
        <f>SUM(P65:P67)</f>
        <v>145</v>
      </c>
      <c r="Q64" s="1">
        <f>SUM(Q65:Q67)</f>
        <v>145</v>
      </c>
      <c r="R64" s="74" t="s">
        <v>56</v>
      </c>
      <c r="S64" s="74"/>
      <c r="T64" s="18"/>
      <c r="U64" s="18"/>
      <c r="V64" s="78"/>
      <c r="W64" s="78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</row>
    <row r="65" spans="1:130" ht="21" customHeight="1">
      <c r="A65" s="64"/>
      <c r="B65" s="62"/>
      <c r="C65" s="5" t="s">
        <v>0</v>
      </c>
      <c r="D65" s="1">
        <f aca="true" t="shared" si="29" ref="D65:E67">F65+H65+J65+L65</f>
        <v>0</v>
      </c>
      <c r="E65" s="1">
        <f t="shared" si="29"/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145</v>
      </c>
      <c r="Q65" s="1">
        <v>145</v>
      </c>
      <c r="R65" s="74"/>
      <c r="S65" s="74"/>
      <c r="T65" s="19"/>
      <c r="U65" s="19"/>
      <c r="V65" s="78"/>
      <c r="W65" s="78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</row>
    <row r="66" spans="1:130" ht="20.25" customHeight="1">
      <c r="A66" s="64"/>
      <c r="B66" s="62"/>
      <c r="C66" s="5" t="s">
        <v>1</v>
      </c>
      <c r="D66" s="1">
        <f t="shared" si="29"/>
        <v>35060.8</v>
      </c>
      <c r="E66" s="1">
        <f t="shared" si="29"/>
        <v>35060.8</v>
      </c>
      <c r="F66" s="1">
        <v>0</v>
      </c>
      <c r="G66" s="1">
        <v>0</v>
      </c>
      <c r="H66" s="1">
        <v>0</v>
      </c>
      <c r="I66" s="1">
        <v>0</v>
      </c>
      <c r="J66" s="1">
        <v>35060.8</v>
      </c>
      <c r="K66" s="1">
        <v>35060.8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74"/>
      <c r="S66" s="74"/>
      <c r="T66" s="19"/>
      <c r="U66" s="19"/>
      <c r="V66" s="78"/>
      <c r="W66" s="78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</row>
    <row r="67" spans="1:130" ht="25.5" customHeight="1">
      <c r="A67" s="64"/>
      <c r="B67" s="62"/>
      <c r="C67" s="5" t="s">
        <v>2</v>
      </c>
      <c r="D67" s="1">
        <f t="shared" si="29"/>
        <v>32441</v>
      </c>
      <c r="E67" s="1">
        <f t="shared" si="29"/>
        <v>32441</v>
      </c>
      <c r="F67" s="1">
        <v>0</v>
      </c>
      <c r="G67" s="1">
        <v>0</v>
      </c>
      <c r="H67" s="1">
        <v>0</v>
      </c>
      <c r="I67" s="1">
        <v>0</v>
      </c>
      <c r="J67" s="23">
        <v>32441</v>
      </c>
      <c r="K67" s="23">
        <v>32441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74"/>
      <c r="S67" s="74"/>
      <c r="T67" s="21"/>
      <c r="U67" s="19"/>
      <c r="V67" s="78"/>
      <c r="W67" s="78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</row>
    <row r="68" spans="1:130" ht="25.5" customHeight="1">
      <c r="A68" s="64"/>
      <c r="B68" s="62"/>
      <c r="C68" s="5" t="s">
        <v>109</v>
      </c>
      <c r="D68" s="1">
        <f aca="true" t="shared" si="30" ref="D68:E70">F68+H68+J68+L68</f>
        <v>83274.1</v>
      </c>
      <c r="E68" s="1">
        <f t="shared" si="30"/>
        <v>83274.1</v>
      </c>
      <c r="F68" s="6">
        <v>50833.1</v>
      </c>
      <c r="G68" s="6">
        <v>50833.1</v>
      </c>
      <c r="H68" s="1">
        <v>0</v>
      </c>
      <c r="I68" s="1">
        <v>0</v>
      </c>
      <c r="J68" s="23">
        <v>32441</v>
      </c>
      <c r="K68" s="23">
        <v>32441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74"/>
      <c r="S68" s="74"/>
      <c r="T68" s="19"/>
      <c r="U68" s="19"/>
      <c r="V68" s="22"/>
      <c r="W68" s="22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</row>
    <row r="69" spans="1:130" ht="25.5" customHeight="1">
      <c r="A69" s="64"/>
      <c r="B69" s="62"/>
      <c r="C69" s="5" t="s">
        <v>110</v>
      </c>
      <c r="D69" s="1">
        <f t="shared" si="30"/>
        <v>27202</v>
      </c>
      <c r="E69" s="1">
        <f t="shared" si="30"/>
        <v>0</v>
      </c>
      <c r="F69" s="1">
        <v>0</v>
      </c>
      <c r="G69" s="1">
        <v>0</v>
      </c>
      <c r="H69" s="1">
        <v>0</v>
      </c>
      <c r="I69" s="1">
        <v>0</v>
      </c>
      <c r="J69" s="1">
        <v>27202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74"/>
      <c r="S69" s="74"/>
      <c r="T69" s="19"/>
      <c r="U69" s="19"/>
      <c r="V69" s="22"/>
      <c r="W69" s="22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</row>
    <row r="70" spans="1:130" ht="25.5" customHeight="1">
      <c r="A70" s="64"/>
      <c r="B70" s="62"/>
      <c r="C70" s="5" t="s">
        <v>111</v>
      </c>
      <c r="D70" s="1">
        <f t="shared" si="30"/>
        <v>18682.4</v>
      </c>
      <c r="E70" s="1">
        <f t="shared" si="30"/>
        <v>0</v>
      </c>
      <c r="F70" s="1">
        <v>0</v>
      </c>
      <c r="G70" s="1">
        <v>0</v>
      </c>
      <c r="H70" s="1">
        <v>0</v>
      </c>
      <c r="I70" s="1">
        <v>0</v>
      </c>
      <c r="J70" s="1">
        <v>18682.4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74"/>
      <c r="S70" s="74"/>
      <c r="T70" s="19"/>
      <c r="U70" s="19"/>
      <c r="V70" s="22"/>
      <c r="W70" s="22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</row>
    <row r="71" spans="1:130" ht="15.75" customHeight="1">
      <c r="A71" s="64" t="s">
        <v>82</v>
      </c>
      <c r="B71" s="62" t="s">
        <v>62</v>
      </c>
      <c r="C71" s="5" t="s">
        <v>14</v>
      </c>
      <c r="D71" s="1">
        <f>SUM(D72:D77)</f>
        <v>230693.3</v>
      </c>
      <c r="E71" s="1">
        <f>SUM(E72:E77)</f>
        <v>109117.3</v>
      </c>
      <c r="F71" s="1">
        <f aca="true" t="shared" si="31" ref="F71:M71">SUM(F72:F77)</f>
        <v>75691.7</v>
      </c>
      <c r="G71" s="1">
        <f t="shared" si="31"/>
        <v>0</v>
      </c>
      <c r="H71" s="1">
        <f t="shared" si="31"/>
        <v>0</v>
      </c>
      <c r="I71" s="1">
        <f t="shared" si="31"/>
        <v>0</v>
      </c>
      <c r="J71" s="1">
        <f t="shared" si="31"/>
        <v>155001.6</v>
      </c>
      <c r="K71" s="1">
        <f t="shared" si="31"/>
        <v>109117.3</v>
      </c>
      <c r="L71" s="1">
        <f t="shared" si="31"/>
        <v>0</v>
      </c>
      <c r="M71" s="1">
        <f t="shared" si="31"/>
        <v>0</v>
      </c>
      <c r="N71" s="1">
        <f>SUM(N72:N74)</f>
        <v>0</v>
      </c>
      <c r="O71" s="1">
        <f>SUM(O72:O74)</f>
        <v>0</v>
      </c>
      <c r="P71" s="1">
        <f>SUM(P72:P74)</f>
        <v>145</v>
      </c>
      <c r="Q71" s="1">
        <f>SUM(Q72:Q74)</f>
        <v>145</v>
      </c>
      <c r="R71" s="74" t="s">
        <v>56</v>
      </c>
      <c r="S71" s="74"/>
      <c r="T71" s="18"/>
      <c r="U71" s="18"/>
      <c r="V71" s="78"/>
      <c r="W71" s="78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</row>
    <row r="72" spans="1:130" ht="21" customHeight="1">
      <c r="A72" s="64"/>
      <c r="B72" s="62"/>
      <c r="C72" s="5" t="s">
        <v>0</v>
      </c>
      <c r="D72" s="1">
        <f aca="true" t="shared" si="32" ref="D72:E77">F72+H72+J72+L72</f>
        <v>9174.5</v>
      </c>
      <c r="E72" s="1">
        <f t="shared" si="32"/>
        <v>9174.5</v>
      </c>
      <c r="F72" s="1">
        <v>0</v>
      </c>
      <c r="G72" s="1">
        <v>0</v>
      </c>
      <c r="H72" s="1">
        <v>0</v>
      </c>
      <c r="I72" s="1">
        <v>0</v>
      </c>
      <c r="J72" s="1">
        <v>9174.5</v>
      </c>
      <c r="K72" s="1">
        <v>9174.5</v>
      </c>
      <c r="L72" s="1">
        <v>0</v>
      </c>
      <c r="M72" s="1">
        <v>0</v>
      </c>
      <c r="N72" s="1">
        <v>0</v>
      </c>
      <c r="O72" s="1">
        <v>0</v>
      </c>
      <c r="P72" s="1">
        <v>145</v>
      </c>
      <c r="Q72" s="1">
        <v>145</v>
      </c>
      <c r="R72" s="74"/>
      <c r="S72" s="74"/>
      <c r="T72" s="19"/>
      <c r="U72" s="19"/>
      <c r="V72" s="78"/>
      <c r="W72" s="78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</row>
    <row r="73" spans="1:130" ht="20.25" customHeight="1">
      <c r="A73" s="64"/>
      <c r="B73" s="62"/>
      <c r="C73" s="5" t="s">
        <v>1</v>
      </c>
      <c r="D73" s="1">
        <f t="shared" si="32"/>
        <v>40226.6</v>
      </c>
      <c r="E73" s="1">
        <f t="shared" si="32"/>
        <v>35060.8</v>
      </c>
      <c r="F73" s="1">
        <v>5165.9</v>
      </c>
      <c r="G73" s="1">
        <v>0</v>
      </c>
      <c r="H73" s="1">
        <v>0</v>
      </c>
      <c r="I73" s="1">
        <v>0</v>
      </c>
      <c r="J73" s="1">
        <v>35060.7</v>
      </c>
      <c r="K73" s="1">
        <v>35060.8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74"/>
      <c r="S73" s="74"/>
      <c r="T73" s="21"/>
      <c r="U73" s="19"/>
      <c r="V73" s="78"/>
      <c r="W73" s="78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</row>
    <row r="74" spans="1:130" ht="25.5" customHeight="1">
      <c r="A74" s="64"/>
      <c r="B74" s="62"/>
      <c r="C74" s="5" t="s">
        <v>2</v>
      </c>
      <c r="D74" s="1">
        <f t="shared" si="32"/>
        <v>102966.8</v>
      </c>
      <c r="E74" s="1">
        <f t="shared" si="32"/>
        <v>32441</v>
      </c>
      <c r="F74" s="1">
        <v>70525.8</v>
      </c>
      <c r="G74" s="1">
        <v>0</v>
      </c>
      <c r="H74" s="1">
        <v>0</v>
      </c>
      <c r="I74" s="1">
        <v>0</v>
      </c>
      <c r="J74" s="23">
        <v>32441</v>
      </c>
      <c r="K74" s="23">
        <v>32441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74"/>
      <c r="S74" s="74"/>
      <c r="T74" s="19"/>
      <c r="U74" s="19"/>
      <c r="V74" s="78"/>
      <c r="W74" s="78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</row>
    <row r="75" spans="1:130" ht="25.5" customHeight="1">
      <c r="A75" s="64"/>
      <c r="B75" s="62"/>
      <c r="C75" s="5" t="s">
        <v>109</v>
      </c>
      <c r="D75" s="1">
        <f t="shared" si="32"/>
        <v>32441</v>
      </c>
      <c r="E75" s="1">
        <f t="shared" si="32"/>
        <v>32441</v>
      </c>
      <c r="F75" s="1">
        <v>0</v>
      </c>
      <c r="G75" s="1">
        <v>0</v>
      </c>
      <c r="H75" s="1">
        <v>0</v>
      </c>
      <c r="I75" s="1">
        <v>0</v>
      </c>
      <c r="J75" s="23">
        <v>32441</v>
      </c>
      <c r="K75" s="23">
        <v>32441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74"/>
      <c r="S75" s="74"/>
      <c r="T75" s="19"/>
      <c r="U75" s="19"/>
      <c r="V75" s="22"/>
      <c r="W75" s="22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</row>
    <row r="76" spans="1:130" ht="25.5" customHeight="1">
      <c r="A76" s="64"/>
      <c r="B76" s="62"/>
      <c r="C76" s="5" t="s">
        <v>110</v>
      </c>
      <c r="D76" s="1">
        <f t="shared" si="32"/>
        <v>27202</v>
      </c>
      <c r="E76" s="1">
        <f t="shared" si="32"/>
        <v>0</v>
      </c>
      <c r="F76" s="1">
        <v>0</v>
      </c>
      <c r="G76" s="1">
        <v>0</v>
      </c>
      <c r="H76" s="1">
        <v>0</v>
      </c>
      <c r="I76" s="1">
        <v>0</v>
      </c>
      <c r="J76" s="1">
        <v>27202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74"/>
      <c r="S76" s="74"/>
      <c r="T76" s="19"/>
      <c r="U76" s="19"/>
      <c r="V76" s="22"/>
      <c r="W76" s="22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</row>
    <row r="77" spans="1:130" ht="25.5" customHeight="1">
      <c r="A77" s="64"/>
      <c r="B77" s="62"/>
      <c r="C77" s="5" t="s">
        <v>111</v>
      </c>
      <c r="D77" s="1">
        <f t="shared" si="32"/>
        <v>18682.4</v>
      </c>
      <c r="E77" s="1">
        <f t="shared" si="32"/>
        <v>0</v>
      </c>
      <c r="F77" s="1">
        <v>0</v>
      </c>
      <c r="G77" s="1">
        <v>0</v>
      </c>
      <c r="H77" s="1">
        <v>0</v>
      </c>
      <c r="I77" s="1">
        <v>0</v>
      </c>
      <c r="J77" s="1">
        <v>18682.4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74"/>
      <c r="S77" s="74"/>
      <c r="T77" s="19"/>
      <c r="U77" s="19"/>
      <c r="V77" s="22"/>
      <c r="W77" s="22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</row>
    <row r="78" spans="1:24" ht="15.75" customHeight="1">
      <c r="A78" s="64" t="s">
        <v>83</v>
      </c>
      <c r="B78" s="62" t="s">
        <v>64</v>
      </c>
      <c r="C78" s="5" t="s">
        <v>14</v>
      </c>
      <c r="D78" s="1">
        <f>SUM(D79:D84)</f>
        <v>309996</v>
      </c>
      <c r="E78" s="1">
        <f>SUM(E79:E84)</f>
        <v>229455</v>
      </c>
      <c r="F78" s="1">
        <f aca="true" t="shared" si="33" ref="F78:M78">SUM(F79:F84)</f>
        <v>76521.9</v>
      </c>
      <c r="G78" s="1">
        <f t="shared" si="33"/>
        <v>76521.9</v>
      </c>
      <c r="H78" s="1">
        <f t="shared" si="33"/>
        <v>0</v>
      </c>
      <c r="I78" s="1">
        <f t="shared" si="33"/>
        <v>0</v>
      </c>
      <c r="J78" s="1">
        <f t="shared" si="33"/>
        <v>233474.1</v>
      </c>
      <c r="K78" s="1">
        <f t="shared" si="33"/>
        <v>152933.1</v>
      </c>
      <c r="L78" s="1">
        <f t="shared" si="33"/>
        <v>0</v>
      </c>
      <c r="M78" s="1">
        <f t="shared" si="33"/>
        <v>0</v>
      </c>
      <c r="N78" s="1">
        <f>SUM(N79:N81)</f>
        <v>0</v>
      </c>
      <c r="O78" s="1">
        <f>SUM(O79:O81)</f>
        <v>0</v>
      </c>
      <c r="P78" s="1">
        <f>SUM(P79:P81)</f>
        <v>220</v>
      </c>
      <c r="Q78" s="1">
        <f>SUM(Q79:Q81)</f>
        <v>220</v>
      </c>
      <c r="R78" s="74" t="s">
        <v>56</v>
      </c>
      <c r="S78" s="74"/>
      <c r="T78" s="18"/>
      <c r="U78" s="18"/>
      <c r="V78" s="78"/>
      <c r="W78" s="78"/>
      <c r="X78" s="16"/>
    </row>
    <row r="79" spans="1:24" ht="21" customHeight="1">
      <c r="A79" s="64"/>
      <c r="B79" s="62"/>
      <c r="C79" s="5" t="s">
        <v>0</v>
      </c>
      <c r="D79" s="1">
        <f aca="true" t="shared" si="34" ref="D79:E81">F79+H79+J79+L79</f>
        <v>0</v>
      </c>
      <c r="E79" s="1">
        <f t="shared" si="34"/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220</v>
      </c>
      <c r="Q79" s="1">
        <v>220</v>
      </c>
      <c r="R79" s="74"/>
      <c r="S79" s="74"/>
      <c r="T79" s="19"/>
      <c r="U79" s="19"/>
      <c r="V79" s="78"/>
      <c r="W79" s="78"/>
      <c r="X79" s="16"/>
    </row>
    <row r="80" spans="1:24" ht="20.25" customHeight="1">
      <c r="A80" s="64"/>
      <c r="B80" s="62"/>
      <c r="C80" s="5" t="s">
        <v>1</v>
      </c>
      <c r="D80" s="1">
        <f t="shared" si="34"/>
        <v>52523.1</v>
      </c>
      <c r="E80" s="1">
        <f t="shared" si="34"/>
        <v>52523.1</v>
      </c>
      <c r="F80" s="1">
        <v>0</v>
      </c>
      <c r="G80" s="1">
        <v>0</v>
      </c>
      <c r="H80" s="1">
        <v>0</v>
      </c>
      <c r="I80" s="1">
        <v>0</v>
      </c>
      <c r="J80" s="1">
        <v>52523.1</v>
      </c>
      <c r="K80" s="1">
        <v>52523.1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74"/>
      <c r="S80" s="74"/>
      <c r="T80" s="21"/>
      <c r="U80" s="19"/>
      <c r="V80" s="78"/>
      <c r="W80" s="78"/>
      <c r="X80" s="16"/>
    </row>
    <row r="81" spans="1:24" ht="25.5" customHeight="1">
      <c r="A81" s="64"/>
      <c r="B81" s="62"/>
      <c r="C81" s="5" t="s">
        <v>2</v>
      </c>
      <c r="D81" s="1">
        <f t="shared" si="34"/>
        <v>50205</v>
      </c>
      <c r="E81" s="1">
        <f t="shared" si="34"/>
        <v>50205</v>
      </c>
      <c r="F81" s="1">
        <v>0</v>
      </c>
      <c r="G81" s="1">
        <v>0</v>
      </c>
      <c r="H81" s="1">
        <v>0</v>
      </c>
      <c r="I81" s="1">
        <v>0</v>
      </c>
      <c r="J81" s="23">
        <v>50205</v>
      </c>
      <c r="K81" s="23">
        <v>50205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74"/>
      <c r="S81" s="74"/>
      <c r="T81" s="19"/>
      <c r="U81" s="19"/>
      <c r="V81" s="78"/>
      <c r="W81" s="78"/>
      <c r="X81" s="16"/>
    </row>
    <row r="82" spans="1:24" ht="25.5" customHeight="1">
      <c r="A82" s="64"/>
      <c r="B82" s="62"/>
      <c r="C82" s="5" t="s">
        <v>109</v>
      </c>
      <c r="D82" s="1">
        <f aca="true" t="shared" si="35" ref="D82:E84">F82+H82+J82+L82</f>
        <v>126726.9</v>
      </c>
      <c r="E82" s="1">
        <f t="shared" si="35"/>
        <v>126726.9</v>
      </c>
      <c r="F82" s="6">
        <v>76521.9</v>
      </c>
      <c r="G82" s="6">
        <v>76521.9</v>
      </c>
      <c r="H82" s="1">
        <v>0</v>
      </c>
      <c r="I82" s="1">
        <v>0</v>
      </c>
      <c r="J82" s="23">
        <v>50205</v>
      </c>
      <c r="K82" s="23">
        <v>50205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74"/>
      <c r="S82" s="74"/>
      <c r="T82" s="19"/>
      <c r="U82" s="19"/>
      <c r="V82" s="22"/>
      <c r="W82" s="22"/>
      <c r="X82" s="16"/>
    </row>
    <row r="83" spans="1:24" ht="25.5" customHeight="1">
      <c r="A83" s="64"/>
      <c r="B83" s="62"/>
      <c r="C83" s="5" t="s">
        <v>110</v>
      </c>
      <c r="D83" s="1">
        <f t="shared" si="35"/>
        <v>42257.4</v>
      </c>
      <c r="E83" s="1">
        <f t="shared" si="35"/>
        <v>0</v>
      </c>
      <c r="F83" s="1">
        <v>0</v>
      </c>
      <c r="G83" s="1">
        <v>0</v>
      </c>
      <c r="H83" s="1">
        <v>0</v>
      </c>
      <c r="I83" s="1">
        <v>0</v>
      </c>
      <c r="J83" s="1">
        <v>42257.4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74"/>
      <c r="S83" s="74"/>
      <c r="T83" s="19"/>
      <c r="U83" s="19"/>
      <c r="V83" s="22"/>
      <c r="W83" s="22"/>
      <c r="X83" s="16"/>
    </row>
    <row r="84" spans="1:24" ht="25.5" customHeight="1">
      <c r="A84" s="64"/>
      <c r="B84" s="62"/>
      <c r="C84" s="5" t="s">
        <v>111</v>
      </c>
      <c r="D84" s="1">
        <f t="shared" si="35"/>
        <v>38283.6</v>
      </c>
      <c r="E84" s="1">
        <f t="shared" si="35"/>
        <v>0</v>
      </c>
      <c r="F84" s="1">
        <v>0</v>
      </c>
      <c r="G84" s="1">
        <v>0</v>
      </c>
      <c r="H84" s="1">
        <v>0</v>
      </c>
      <c r="I84" s="1">
        <v>0</v>
      </c>
      <c r="J84" s="1">
        <v>38283.6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74"/>
      <c r="S84" s="74"/>
      <c r="T84" s="19"/>
      <c r="U84" s="19"/>
      <c r="V84" s="22"/>
      <c r="W84" s="22"/>
      <c r="X84" s="16"/>
    </row>
    <row r="85" spans="1:130" ht="24" customHeight="1">
      <c r="A85" s="64" t="s">
        <v>84</v>
      </c>
      <c r="B85" s="62" t="s">
        <v>58</v>
      </c>
      <c r="C85" s="5" t="s">
        <v>14</v>
      </c>
      <c r="D85" s="1">
        <f>SUM(D86:D91)</f>
        <v>174386.2</v>
      </c>
      <c r="E85" s="1">
        <f>SUM(E86:E91)</f>
        <v>127340.5</v>
      </c>
      <c r="F85" s="1">
        <f aca="true" t="shared" si="36" ref="F85:Q85">SUM(F86:F91)</f>
        <v>38022.6</v>
      </c>
      <c r="G85" s="1">
        <f t="shared" si="36"/>
        <v>0</v>
      </c>
      <c r="H85" s="1">
        <f t="shared" si="36"/>
        <v>0</v>
      </c>
      <c r="I85" s="1">
        <f t="shared" si="36"/>
        <v>0</v>
      </c>
      <c r="J85" s="1">
        <f t="shared" si="36"/>
        <v>136363.6</v>
      </c>
      <c r="K85" s="1">
        <f t="shared" si="36"/>
        <v>127340.5</v>
      </c>
      <c r="L85" s="1">
        <f t="shared" si="36"/>
        <v>0</v>
      </c>
      <c r="M85" s="1">
        <f t="shared" si="36"/>
        <v>0</v>
      </c>
      <c r="N85" s="1">
        <f t="shared" si="36"/>
        <v>0</v>
      </c>
      <c r="O85" s="1">
        <f t="shared" si="36"/>
        <v>0</v>
      </c>
      <c r="P85" s="1">
        <f>SUM(P86:P91)</f>
        <v>145</v>
      </c>
      <c r="Q85" s="1">
        <f t="shared" si="36"/>
        <v>0</v>
      </c>
      <c r="R85" s="74" t="s">
        <v>56</v>
      </c>
      <c r="S85" s="74"/>
      <c r="T85" s="18"/>
      <c r="U85" s="18"/>
      <c r="V85" s="78"/>
      <c r="W85" s="78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</row>
    <row r="86" spans="1:130" ht="21" customHeight="1">
      <c r="A86" s="64"/>
      <c r="B86" s="62"/>
      <c r="C86" s="5" t="s">
        <v>0</v>
      </c>
      <c r="D86" s="1">
        <f aca="true" t="shared" si="37" ref="D86:E91">F86+H86+J86+L86</f>
        <v>38252</v>
      </c>
      <c r="E86" s="1">
        <f t="shared" si="37"/>
        <v>38252</v>
      </c>
      <c r="F86" s="1">
        <v>0</v>
      </c>
      <c r="G86" s="1">
        <v>0</v>
      </c>
      <c r="H86" s="1">
        <v>0</v>
      </c>
      <c r="I86" s="1">
        <v>0</v>
      </c>
      <c r="J86" s="1">
        <v>38252</v>
      </c>
      <c r="K86" s="1">
        <v>38252</v>
      </c>
      <c r="L86" s="1">
        <v>0</v>
      </c>
      <c r="M86" s="1">
        <v>0</v>
      </c>
      <c r="N86" s="1">
        <v>0</v>
      </c>
      <c r="O86" s="1">
        <v>0</v>
      </c>
      <c r="P86" s="1">
        <v>145</v>
      </c>
      <c r="Q86" s="1">
        <v>0</v>
      </c>
      <c r="R86" s="74"/>
      <c r="S86" s="74"/>
      <c r="T86" s="19"/>
      <c r="U86" s="19"/>
      <c r="V86" s="78"/>
      <c r="W86" s="78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</row>
    <row r="87" spans="1:130" ht="20.25" customHeight="1">
      <c r="A87" s="64"/>
      <c r="B87" s="62"/>
      <c r="C87" s="5" t="s">
        <v>1</v>
      </c>
      <c r="D87" s="1">
        <f t="shared" si="37"/>
        <v>69465.1</v>
      </c>
      <c r="E87" s="1">
        <f t="shared" si="37"/>
        <v>31442.5</v>
      </c>
      <c r="F87" s="1">
        <v>38022.6</v>
      </c>
      <c r="G87" s="1">
        <v>0</v>
      </c>
      <c r="H87" s="1">
        <v>0</v>
      </c>
      <c r="I87" s="1">
        <v>0</v>
      </c>
      <c r="J87" s="23">
        <v>31442.5</v>
      </c>
      <c r="K87" s="23">
        <v>31442.5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74"/>
      <c r="S87" s="74"/>
      <c r="T87" s="21"/>
      <c r="U87" s="19"/>
      <c r="V87" s="78"/>
      <c r="W87" s="78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</row>
    <row r="88" spans="1:130" ht="25.5" customHeight="1">
      <c r="A88" s="64"/>
      <c r="B88" s="62"/>
      <c r="C88" s="5" t="s">
        <v>2</v>
      </c>
      <c r="D88" s="1">
        <f t="shared" si="37"/>
        <v>28823</v>
      </c>
      <c r="E88" s="1">
        <f t="shared" si="37"/>
        <v>28823</v>
      </c>
      <c r="F88" s="1">
        <v>0</v>
      </c>
      <c r="G88" s="1">
        <v>0</v>
      </c>
      <c r="H88" s="1">
        <v>0</v>
      </c>
      <c r="I88" s="1">
        <v>0</v>
      </c>
      <c r="J88" s="23">
        <v>28823</v>
      </c>
      <c r="K88" s="23">
        <v>28823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74"/>
      <c r="S88" s="74"/>
      <c r="T88" s="19"/>
      <c r="U88" s="19"/>
      <c r="V88" s="78"/>
      <c r="W88" s="78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</row>
    <row r="89" spans="1:130" ht="25.5" customHeight="1">
      <c r="A89" s="64"/>
      <c r="B89" s="62"/>
      <c r="C89" s="5" t="s">
        <v>109</v>
      </c>
      <c r="D89" s="1">
        <f t="shared" si="37"/>
        <v>28823</v>
      </c>
      <c r="E89" s="1">
        <f t="shared" si="37"/>
        <v>28823</v>
      </c>
      <c r="F89" s="1">
        <v>0</v>
      </c>
      <c r="G89" s="1">
        <v>0</v>
      </c>
      <c r="H89" s="1">
        <v>0</v>
      </c>
      <c r="I89" s="1">
        <v>0</v>
      </c>
      <c r="J89" s="23">
        <v>28823</v>
      </c>
      <c r="K89" s="23">
        <v>28823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74"/>
      <c r="S89" s="74"/>
      <c r="T89" s="19"/>
      <c r="U89" s="19"/>
      <c r="V89" s="22"/>
      <c r="W89" s="22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</row>
    <row r="90" spans="1:130" ht="25.5" customHeight="1">
      <c r="A90" s="64"/>
      <c r="B90" s="62"/>
      <c r="C90" s="5" t="s">
        <v>112</v>
      </c>
      <c r="D90" s="1">
        <f t="shared" si="37"/>
        <v>9023.1</v>
      </c>
      <c r="E90" s="1">
        <f t="shared" si="37"/>
        <v>0</v>
      </c>
      <c r="F90" s="1">
        <v>0</v>
      </c>
      <c r="G90" s="1">
        <v>0</v>
      </c>
      <c r="H90" s="1">
        <v>0</v>
      </c>
      <c r="I90" s="1">
        <v>0</v>
      </c>
      <c r="J90" s="1">
        <v>9023.1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74"/>
      <c r="S90" s="74"/>
      <c r="T90" s="19"/>
      <c r="U90" s="19"/>
      <c r="V90" s="22"/>
      <c r="W90" s="22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</row>
    <row r="91" spans="1:24" ht="25.5" customHeight="1">
      <c r="A91" s="64"/>
      <c r="B91" s="62"/>
      <c r="C91" s="5" t="s">
        <v>111</v>
      </c>
      <c r="D91" s="1">
        <f t="shared" si="37"/>
        <v>0</v>
      </c>
      <c r="E91" s="1">
        <f t="shared" si="37"/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74"/>
      <c r="S91" s="74"/>
      <c r="T91" s="19"/>
      <c r="U91" s="19"/>
      <c r="V91" s="22"/>
      <c r="W91" s="22"/>
      <c r="X91" s="16"/>
    </row>
    <row r="92" spans="1:130" ht="15.75" customHeight="1">
      <c r="A92" s="64" t="s">
        <v>85</v>
      </c>
      <c r="B92" s="62" t="s">
        <v>61</v>
      </c>
      <c r="C92" s="5" t="s">
        <v>14</v>
      </c>
      <c r="D92" s="1">
        <f>SUM(D93:D98)</f>
        <v>287469.60000000003</v>
      </c>
      <c r="E92" s="1">
        <f>SUM(E93:E98)</f>
        <v>192202.3</v>
      </c>
      <c r="F92" s="1">
        <f aca="true" t="shared" si="38" ref="F92:Q92">SUM(F93:F98)</f>
        <v>68559.8</v>
      </c>
      <c r="G92" s="1">
        <f t="shared" si="38"/>
        <v>0</v>
      </c>
      <c r="H92" s="1">
        <f t="shared" si="38"/>
        <v>0</v>
      </c>
      <c r="I92" s="1">
        <f t="shared" si="38"/>
        <v>0</v>
      </c>
      <c r="J92" s="1">
        <f t="shared" si="38"/>
        <v>218909.8</v>
      </c>
      <c r="K92" s="1">
        <f t="shared" si="38"/>
        <v>192202.3</v>
      </c>
      <c r="L92" s="1">
        <f t="shared" si="38"/>
        <v>0</v>
      </c>
      <c r="M92" s="1">
        <f t="shared" si="38"/>
        <v>0</v>
      </c>
      <c r="N92" s="1">
        <f t="shared" si="38"/>
        <v>0</v>
      </c>
      <c r="O92" s="1">
        <f t="shared" si="38"/>
        <v>0</v>
      </c>
      <c r="P92" s="1">
        <v>0</v>
      </c>
      <c r="Q92" s="1">
        <f t="shared" si="38"/>
        <v>0</v>
      </c>
      <c r="R92" s="74" t="s">
        <v>56</v>
      </c>
      <c r="S92" s="74"/>
      <c r="T92" s="18"/>
      <c r="U92" s="18"/>
      <c r="V92" s="78"/>
      <c r="W92" s="7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</row>
    <row r="93" spans="1:130" ht="21" customHeight="1">
      <c r="A93" s="64"/>
      <c r="B93" s="62"/>
      <c r="C93" s="5" t="s">
        <v>0</v>
      </c>
      <c r="D93" s="1">
        <f aca="true" t="shared" si="39" ref="D93:E98">F93+H93+J93+L93</f>
        <v>53018.1</v>
      </c>
      <c r="E93" s="1">
        <f t="shared" si="39"/>
        <v>53018.1</v>
      </c>
      <c r="F93" s="1">
        <v>0</v>
      </c>
      <c r="G93" s="1">
        <v>0</v>
      </c>
      <c r="H93" s="1">
        <v>0</v>
      </c>
      <c r="I93" s="1">
        <v>0</v>
      </c>
      <c r="J93" s="1">
        <v>53018.1</v>
      </c>
      <c r="K93" s="1">
        <v>53018.1</v>
      </c>
      <c r="L93" s="1">
        <v>0</v>
      </c>
      <c r="M93" s="1">
        <v>0</v>
      </c>
      <c r="N93" s="1">
        <v>0</v>
      </c>
      <c r="O93" s="1">
        <v>0</v>
      </c>
      <c r="P93" s="1">
        <v>135</v>
      </c>
      <c r="Q93" s="1">
        <v>0</v>
      </c>
      <c r="R93" s="74"/>
      <c r="S93" s="74"/>
      <c r="T93" s="19"/>
      <c r="U93" s="19"/>
      <c r="V93" s="78"/>
      <c r="W93" s="78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</row>
    <row r="94" spans="1:130" ht="20.25" customHeight="1">
      <c r="A94" s="64"/>
      <c r="B94" s="62"/>
      <c r="C94" s="5" t="s">
        <v>1</v>
      </c>
      <c r="D94" s="1">
        <f t="shared" si="39"/>
        <v>117604.1</v>
      </c>
      <c r="E94" s="1">
        <f t="shared" si="39"/>
        <v>49044.2</v>
      </c>
      <c r="F94" s="1">
        <v>68559.8</v>
      </c>
      <c r="G94" s="1">
        <v>0</v>
      </c>
      <c r="H94" s="1">
        <v>0</v>
      </c>
      <c r="I94" s="1">
        <v>0</v>
      </c>
      <c r="J94" s="1">
        <v>49044.3</v>
      </c>
      <c r="K94" s="1">
        <v>49044.2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74"/>
      <c r="S94" s="74"/>
      <c r="T94" s="19"/>
      <c r="U94" s="19"/>
      <c r="V94" s="78"/>
      <c r="W94" s="78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</row>
    <row r="95" spans="1:130" ht="25.5" customHeight="1">
      <c r="A95" s="64"/>
      <c r="B95" s="62"/>
      <c r="C95" s="5" t="s">
        <v>2</v>
      </c>
      <c r="D95" s="1">
        <f t="shared" si="39"/>
        <v>45070</v>
      </c>
      <c r="E95" s="1">
        <f t="shared" si="39"/>
        <v>45070</v>
      </c>
      <c r="F95" s="1">
        <v>0</v>
      </c>
      <c r="G95" s="1">
        <v>0</v>
      </c>
      <c r="H95" s="1">
        <v>0</v>
      </c>
      <c r="I95" s="1">
        <v>0</v>
      </c>
      <c r="J95" s="23">
        <v>45070</v>
      </c>
      <c r="K95" s="23">
        <v>45070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74"/>
      <c r="S95" s="74"/>
      <c r="T95" s="19"/>
      <c r="U95" s="19"/>
      <c r="V95" s="78"/>
      <c r="W95" s="78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</row>
    <row r="96" spans="1:130" ht="25.5" customHeight="1">
      <c r="A96" s="64"/>
      <c r="B96" s="62"/>
      <c r="C96" s="5" t="s">
        <v>109</v>
      </c>
      <c r="D96" s="1">
        <f t="shared" si="39"/>
        <v>45070</v>
      </c>
      <c r="E96" s="1">
        <f t="shared" si="39"/>
        <v>45070</v>
      </c>
      <c r="F96" s="1">
        <v>0</v>
      </c>
      <c r="G96" s="1">
        <v>0</v>
      </c>
      <c r="H96" s="1">
        <v>0</v>
      </c>
      <c r="I96" s="1">
        <v>0</v>
      </c>
      <c r="J96" s="23">
        <v>45070</v>
      </c>
      <c r="K96" s="23">
        <v>45070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74"/>
      <c r="S96" s="74"/>
      <c r="T96" s="19"/>
      <c r="U96" s="19"/>
      <c r="V96" s="22"/>
      <c r="W96" s="22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</row>
    <row r="97" spans="1:130" ht="25.5" customHeight="1">
      <c r="A97" s="64"/>
      <c r="B97" s="62"/>
      <c r="C97" s="5" t="s">
        <v>112</v>
      </c>
      <c r="D97" s="1">
        <f t="shared" si="39"/>
        <v>26707.4</v>
      </c>
      <c r="E97" s="1">
        <f t="shared" si="39"/>
        <v>0</v>
      </c>
      <c r="F97" s="1">
        <v>0</v>
      </c>
      <c r="G97" s="1">
        <v>0</v>
      </c>
      <c r="H97" s="1">
        <v>0</v>
      </c>
      <c r="I97" s="1">
        <v>0</v>
      </c>
      <c r="J97" s="1">
        <v>26707.4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74"/>
      <c r="S97" s="74"/>
      <c r="T97" s="19"/>
      <c r="U97" s="19"/>
      <c r="V97" s="22"/>
      <c r="W97" s="22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</row>
    <row r="98" spans="1:24" ht="25.5" customHeight="1">
      <c r="A98" s="64"/>
      <c r="B98" s="62"/>
      <c r="C98" s="5" t="s">
        <v>111</v>
      </c>
      <c r="D98" s="1">
        <f t="shared" si="39"/>
        <v>0</v>
      </c>
      <c r="E98" s="1">
        <f t="shared" si="39"/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74"/>
      <c r="S98" s="74"/>
      <c r="T98" s="19"/>
      <c r="U98" s="19"/>
      <c r="V98" s="22"/>
      <c r="W98" s="22"/>
      <c r="X98" s="16"/>
    </row>
    <row r="99" spans="1:130" s="10" customFormat="1" ht="14.25">
      <c r="A99" s="65" t="s">
        <v>72</v>
      </c>
      <c r="B99" s="63" t="s">
        <v>92</v>
      </c>
      <c r="C99" s="8" t="s">
        <v>14</v>
      </c>
      <c r="D99" s="9">
        <f aca="true" t="shared" si="40" ref="D99:D105">D106</f>
        <v>98899.86</v>
      </c>
      <c r="E99" s="9">
        <f aca="true" t="shared" si="41" ref="E99:Q99">E106</f>
        <v>61660.00000000001</v>
      </c>
      <c r="F99" s="9">
        <f t="shared" si="41"/>
        <v>38440.159999999996</v>
      </c>
      <c r="G99" s="9">
        <f t="shared" si="41"/>
        <v>1200.3</v>
      </c>
      <c r="H99" s="9">
        <f t="shared" si="41"/>
        <v>57309.3</v>
      </c>
      <c r="I99" s="9">
        <f t="shared" si="41"/>
        <v>57309.3</v>
      </c>
      <c r="J99" s="9">
        <f t="shared" si="41"/>
        <v>3150.4000000000005</v>
      </c>
      <c r="K99" s="9">
        <f t="shared" si="41"/>
        <v>3150.4000000000005</v>
      </c>
      <c r="L99" s="9">
        <f t="shared" si="41"/>
        <v>0</v>
      </c>
      <c r="M99" s="9">
        <f t="shared" si="41"/>
        <v>0</v>
      </c>
      <c r="N99" s="9">
        <f t="shared" si="41"/>
        <v>3055.8</v>
      </c>
      <c r="O99" s="9">
        <f t="shared" si="41"/>
        <v>3055.8</v>
      </c>
      <c r="P99" s="9">
        <f t="shared" si="41"/>
        <v>280</v>
      </c>
      <c r="Q99" s="9">
        <f t="shared" si="41"/>
        <v>220</v>
      </c>
      <c r="R99" s="67" t="s">
        <v>18</v>
      </c>
      <c r="S99" s="67"/>
      <c r="T99" s="24"/>
      <c r="U99" s="24"/>
      <c r="V99" s="25"/>
      <c r="W99" s="25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</row>
    <row r="100" spans="1:130" s="10" customFormat="1" ht="28.5">
      <c r="A100" s="65"/>
      <c r="B100" s="63"/>
      <c r="C100" s="8" t="s">
        <v>0</v>
      </c>
      <c r="D100" s="9">
        <f t="shared" si="40"/>
        <v>61660.00000000001</v>
      </c>
      <c r="E100" s="9">
        <f aca="true" t="shared" si="42" ref="E100:Q100">E107</f>
        <v>61660.00000000001</v>
      </c>
      <c r="F100" s="9">
        <f t="shared" si="42"/>
        <v>1200.3</v>
      </c>
      <c r="G100" s="9">
        <f t="shared" si="42"/>
        <v>1200.3</v>
      </c>
      <c r="H100" s="9">
        <f t="shared" si="42"/>
        <v>57309.3</v>
      </c>
      <c r="I100" s="9">
        <f t="shared" si="42"/>
        <v>57309.3</v>
      </c>
      <c r="J100" s="9">
        <f t="shared" si="42"/>
        <v>3150.4000000000005</v>
      </c>
      <c r="K100" s="9">
        <f t="shared" si="42"/>
        <v>3150.4000000000005</v>
      </c>
      <c r="L100" s="9">
        <f t="shared" si="42"/>
        <v>0</v>
      </c>
      <c r="M100" s="9">
        <f t="shared" si="42"/>
        <v>0</v>
      </c>
      <c r="N100" s="9">
        <f t="shared" si="42"/>
        <v>3055.8</v>
      </c>
      <c r="O100" s="9">
        <f t="shared" si="42"/>
        <v>3055.8</v>
      </c>
      <c r="P100" s="9">
        <f t="shared" si="42"/>
        <v>280</v>
      </c>
      <c r="Q100" s="9">
        <f t="shared" si="42"/>
        <v>220</v>
      </c>
      <c r="R100" s="67"/>
      <c r="S100" s="67"/>
      <c r="T100" s="24"/>
      <c r="U100" s="24"/>
      <c r="V100" s="25"/>
      <c r="W100" s="25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</row>
    <row r="101" spans="1:130" s="10" customFormat="1" ht="28.5">
      <c r="A101" s="65"/>
      <c r="B101" s="63"/>
      <c r="C101" s="8" t="s">
        <v>1</v>
      </c>
      <c r="D101" s="9">
        <f t="shared" si="40"/>
        <v>7236.1</v>
      </c>
      <c r="E101" s="9">
        <f aca="true" t="shared" si="43" ref="E101:Q101">E108</f>
        <v>0</v>
      </c>
      <c r="F101" s="9">
        <f t="shared" si="43"/>
        <v>7236.1</v>
      </c>
      <c r="G101" s="9">
        <f t="shared" si="43"/>
        <v>0</v>
      </c>
      <c r="H101" s="9">
        <f t="shared" si="43"/>
        <v>0</v>
      </c>
      <c r="I101" s="9">
        <f t="shared" si="43"/>
        <v>0</v>
      </c>
      <c r="J101" s="9">
        <f t="shared" si="43"/>
        <v>0</v>
      </c>
      <c r="K101" s="9">
        <f t="shared" si="43"/>
        <v>0</v>
      </c>
      <c r="L101" s="9">
        <f t="shared" si="43"/>
        <v>0</v>
      </c>
      <c r="M101" s="9">
        <f t="shared" si="43"/>
        <v>0</v>
      </c>
      <c r="N101" s="9">
        <f t="shared" si="43"/>
        <v>0</v>
      </c>
      <c r="O101" s="9">
        <f t="shared" si="43"/>
        <v>0</v>
      </c>
      <c r="P101" s="9">
        <f t="shared" si="43"/>
        <v>0</v>
      </c>
      <c r="Q101" s="9">
        <f t="shared" si="43"/>
        <v>0</v>
      </c>
      <c r="R101" s="67"/>
      <c r="S101" s="67"/>
      <c r="T101" s="24"/>
      <c r="U101" s="24"/>
      <c r="V101" s="25"/>
      <c r="W101" s="25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</row>
    <row r="102" spans="1:130" s="10" customFormat="1" ht="28.5">
      <c r="A102" s="65"/>
      <c r="B102" s="63"/>
      <c r="C102" s="8" t="s">
        <v>2</v>
      </c>
      <c r="D102" s="9">
        <f t="shared" si="40"/>
        <v>30003.76</v>
      </c>
      <c r="E102" s="9">
        <f aca="true" t="shared" si="44" ref="E102:Q102">E109</f>
        <v>0</v>
      </c>
      <c r="F102" s="9">
        <f t="shared" si="44"/>
        <v>30003.76</v>
      </c>
      <c r="G102" s="9">
        <f t="shared" si="44"/>
        <v>0</v>
      </c>
      <c r="H102" s="9">
        <f t="shared" si="44"/>
        <v>0</v>
      </c>
      <c r="I102" s="9">
        <f t="shared" si="44"/>
        <v>0</v>
      </c>
      <c r="J102" s="9">
        <f t="shared" si="44"/>
        <v>0</v>
      </c>
      <c r="K102" s="9">
        <f t="shared" si="44"/>
        <v>0</v>
      </c>
      <c r="L102" s="9">
        <f t="shared" si="44"/>
        <v>0</v>
      </c>
      <c r="M102" s="9">
        <f t="shared" si="44"/>
        <v>0</v>
      </c>
      <c r="N102" s="9">
        <f t="shared" si="44"/>
        <v>0</v>
      </c>
      <c r="O102" s="9">
        <f t="shared" si="44"/>
        <v>0</v>
      </c>
      <c r="P102" s="9">
        <f t="shared" si="44"/>
        <v>0</v>
      </c>
      <c r="Q102" s="9">
        <f t="shared" si="44"/>
        <v>0</v>
      </c>
      <c r="R102" s="67"/>
      <c r="S102" s="67"/>
      <c r="T102" s="24"/>
      <c r="U102" s="24"/>
      <c r="V102" s="25"/>
      <c r="W102" s="25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</row>
    <row r="103" spans="1:130" s="10" customFormat="1" ht="28.5">
      <c r="A103" s="65"/>
      <c r="B103" s="63"/>
      <c r="C103" s="8" t="s">
        <v>109</v>
      </c>
      <c r="D103" s="9">
        <f t="shared" si="40"/>
        <v>0</v>
      </c>
      <c r="E103" s="9">
        <f aca="true" t="shared" si="45" ref="E103:Q103">E110</f>
        <v>0</v>
      </c>
      <c r="F103" s="9">
        <f t="shared" si="45"/>
        <v>0</v>
      </c>
      <c r="G103" s="9">
        <f t="shared" si="45"/>
        <v>0</v>
      </c>
      <c r="H103" s="9">
        <f t="shared" si="45"/>
        <v>0</v>
      </c>
      <c r="I103" s="9">
        <f t="shared" si="45"/>
        <v>0</v>
      </c>
      <c r="J103" s="9">
        <f t="shared" si="45"/>
        <v>0</v>
      </c>
      <c r="K103" s="9">
        <f t="shared" si="45"/>
        <v>0</v>
      </c>
      <c r="L103" s="9">
        <f t="shared" si="45"/>
        <v>0</v>
      </c>
      <c r="M103" s="9">
        <f t="shared" si="45"/>
        <v>0</v>
      </c>
      <c r="N103" s="9">
        <f t="shared" si="45"/>
        <v>0</v>
      </c>
      <c r="O103" s="9">
        <f t="shared" si="45"/>
        <v>0</v>
      </c>
      <c r="P103" s="9">
        <f t="shared" si="45"/>
        <v>0</v>
      </c>
      <c r="Q103" s="9">
        <f t="shared" si="45"/>
        <v>0</v>
      </c>
      <c r="R103" s="67"/>
      <c r="S103" s="67"/>
      <c r="T103" s="24"/>
      <c r="U103" s="24"/>
      <c r="V103" s="25"/>
      <c r="W103" s="25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</row>
    <row r="104" spans="1:130" s="10" customFormat="1" ht="28.5">
      <c r="A104" s="65"/>
      <c r="B104" s="63"/>
      <c r="C104" s="8" t="s">
        <v>110</v>
      </c>
      <c r="D104" s="9">
        <f t="shared" si="40"/>
        <v>0</v>
      </c>
      <c r="E104" s="9">
        <f aca="true" t="shared" si="46" ref="E104:Q104">E111</f>
        <v>0</v>
      </c>
      <c r="F104" s="9">
        <f t="shared" si="46"/>
        <v>0</v>
      </c>
      <c r="G104" s="9">
        <f t="shared" si="46"/>
        <v>0</v>
      </c>
      <c r="H104" s="9">
        <f t="shared" si="46"/>
        <v>0</v>
      </c>
      <c r="I104" s="9">
        <f t="shared" si="46"/>
        <v>0</v>
      </c>
      <c r="J104" s="9">
        <f t="shared" si="46"/>
        <v>0</v>
      </c>
      <c r="K104" s="9">
        <f t="shared" si="46"/>
        <v>0</v>
      </c>
      <c r="L104" s="9">
        <f t="shared" si="46"/>
        <v>0</v>
      </c>
      <c r="M104" s="9">
        <f t="shared" si="46"/>
        <v>0</v>
      </c>
      <c r="N104" s="9">
        <f t="shared" si="46"/>
        <v>0</v>
      </c>
      <c r="O104" s="9">
        <f t="shared" si="46"/>
        <v>0</v>
      </c>
      <c r="P104" s="9">
        <f t="shared" si="46"/>
        <v>0</v>
      </c>
      <c r="Q104" s="9">
        <f t="shared" si="46"/>
        <v>0</v>
      </c>
      <c r="R104" s="67"/>
      <c r="S104" s="67"/>
      <c r="T104" s="24"/>
      <c r="U104" s="24"/>
      <c r="V104" s="25"/>
      <c r="W104" s="25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</row>
    <row r="105" spans="1:130" s="10" customFormat="1" ht="28.5">
      <c r="A105" s="65"/>
      <c r="B105" s="63"/>
      <c r="C105" s="8" t="s">
        <v>111</v>
      </c>
      <c r="D105" s="9">
        <f t="shared" si="40"/>
        <v>0</v>
      </c>
      <c r="E105" s="9">
        <f aca="true" t="shared" si="47" ref="E105:Q105">E112</f>
        <v>0</v>
      </c>
      <c r="F105" s="9">
        <f t="shared" si="47"/>
        <v>0</v>
      </c>
      <c r="G105" s="9">
        <f t="shared" si="47"/>
        <v>0</v>
      </c>
      <c r="H105" s="9">
        <f t="shared" si="47"/>
        <v>0</v>
      </c>
      <c r="I105" s="9">
        <f t="shared" si="47"/>
        <v>0</v>
      </c>
      <c r="J105" s="9">
        <f t="shared" si="47"/>
        <v>0</v>
      </c>
      <c r="K105" s="9">
        <f t="shared" si="47"/>
        <v>0</v>
      </c>
      <c r="L105" s="9">
        <f t="shared" si="47"/>
        <v>0</v>
      </c>
      <c r="M105" s="9">
        <f t="shared" si="47"/>
        <v>0</v>
      </c>
      <c r="N105" s="9">
        <f t="shared" si="47"/>
        <v>0</v>
      </c>
      <c r="O105" s="9">
        <f t="shared" si="47"/>
        <v>0</v>
      </c>
      <c r="P105" s="9">
        <f t="shared" si="47"/>
        <v>0</v>
      </c>
      <c r="Q105" s="9">
        <f t="shared" si="47"/>
        <v>0</v>
      </c>
      <c r="R105" s="67"/>
      <c r="S105" s="67"/>
      <c r="T105" s="24"/>
      <c r="U105" s="24"/>
      <c r="V105" s="25"/>
      <c r="W105" s="25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</row>
    <row r="106" spans="1:19" ht="15">
      <c r="A106" s="64" t="s">
        <v>94</v>
      </c>
      <c r="B106" s="62" t="s">
        <v>100</v>
      </c>
      <c r="C106" s="5" t="s">
        <v>14</v>
      </c>
      <c r="D106" s="1">
        <f>SUM(D107:D112)</f>
        <v>98899.86</v>
      </c>
      <c r="E106" s="1">
        <f>SUM(E107:E112)</f>
        <v>61660.00000000001</v>
      </c>
      <c r="F106" s="1">
        <f aca="true" t="shared" si="48" ref="F106:Q106">SUM(F107:F112)</f>
        <v>38440.159999999996</v>
      </c>
      <c r="G106" s="1">
        <f t="shared" si="48"/>
        <v>1200.3</v>
      </c>
      <c r="H106" s="1">
        <f t="shared" si="48"/>
        <v>57309.3</v>
      </c>
      <c r="I106" s="1">
        <f t="shared" si="48"/>
        <v>57309.3</v>
      </c>
      <c r="J106" s="1">
        <f t="shared" si="48"/>
        <v>3150.4000000000005</v>
      </c>
      <c r="K106" s="1">
        <f t="shared" si="48"/>
        <v>3150.4000000000005</v>
      </c>
      <c r="L106" s="1">
        <f t="shared" si="48"/>
        <v>0</v>
      </c>
      <c r="M106" s="1">
        <f t="shared" si="48"/>
        <v>0</v>
      </c>
      <c r="N106" s="1">
        <f t="shared" si="48"/>
        <v>3055.8</v>
      </c>
      <c r="O106" s="1">
        <f t="shared" si="48"/>
        <v>3055.8</v>
      </c>
      <c r="P106" s="1">
        <f t="shared" si="48"/>
        <v>280</v>
      </c>
      <c r="Q106" s="1">
        <f t="shared" si="48"/>
        <v>220</v>
      </c>
      <c r="R106" s="74" t="s">
        <v>18</v>
      </c>
      <c r="S106" s="74"/>
    </row>
    <row r="107" spans="1:19" ht="15">
      <c r="A107" s="64"/>
      <c r="B107" s="62"/>
      <c r="C107" s="5" t="s">
        <v>0</v>
      </c>
      <c r="D107" s="1">
        <f aca="true" t="shared" si="49" ref="D107:E112">F107+H107+J107+L107</f>
        <v>61660.00000000001</v>
      </c>
      <c r="E107" s="1">
        <f t="shared" si="49"/>
        <v>61660.00000000001</v>
      </c>
      <c r="F107" s="1">
        <v>1200.3</v>
      </c>
      <c r="G107" s="1">
        <v>1200.3</v>
      </c>
      <c r="H107" s="1">
        <f>87339.1-30029.8</f>
        <v>57309.3</v>
      </c>
      <c r="I107" s="1">
        <f>87339.1-30029.8</f>
        <v>57309.3</v>
      </c>
      <c r="J107" s="1">
        <f>10315.2-7164.8</f>
        <v>3150.4000000000005</v>
      </c>
      <c r="K107" s="1">
        <f>10315.2-7164.8</f>
        <v>3150.4000000000005</v>
      </c>
      <c r="L107" s="1">
        <v>0</v>
      </c>
      <c r="M107" s="1">
        <v>0</v>
      </c>
      <c r="N107" s="1">
        <v>3055.8</v>
      </c>
      <c r="O107" s="1">
        <v>3055.8</v>
      </c>
      <c r="P107" s="1">
        <v>280</v>
      </c>
      <c r="Q107" s="1">
        <v>220</v>
      </c>
      <c r="R107" s="74"/>
      <c r="S107" s="74"/>
    </row>
    <row r="108" spans="1:19" ht="15">
      <c r="A108" s="64"/>
      <c r="B108" s="62"/>
      <c r="C108" s="5" t="s">
        <v>1</v>
      </c>
      <c r="D108" s="1">
        <f t="shared" si="49"/>
        <v>7236.1</v>
      </c>
      <c r="E108" s="1">
        <f t="shared" si="49"/>
        <v>0</v>
      </c>
      <c r="F108" s="1">
        <v>7236.1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74"/>
      <c r="S108" s="74"/>
    </row>
    <row r="109" spans="1:19" ht="15">
      <c r="A109" s="64"/>
      <c r="B109" s="62"/>
      <c r="C109" s="5" t="s">
        <v>2</v>
      </c>
      <c r="D109" s="1">
        <f t="shared" si="49"/>
        <v>30003.76</v>
      </c>
      <c r="E109" s="1">
        <f t="shared" si="49"/>
        <v>0</v>
      </c>
      <c r="F109" s="1">
        <v>30003.76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74"/>
      <c r="S109" s="74"/>
    </row>
    <row r="110" spans="1:19" ht="15">
      <c r="A110" s="64"/>
      <c r="B110" s="62"/>
      <c r="C110" s="5" t="s">
        <v>109</v>
      </c>
      <c r="D110" s="1">
        <f t="shared" si="49"/>
        <v>0</v>
      </c>
      <c r="E110" s="1">
        <f t="shared" si="49"/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74"/>
      <c r="S110" s="74"/>
    </row>
    <row r="111" spans="1:19" ht="15">
      <c r="A111" s="64"/>
      <c r="B111" s="62"/>
      <c r="C111" s="5" t="s">
        <v>112</v>
      </c>
      <c r="D111" s="1">
        <f t="shared" si="49"/>
        <v>0</v>
      </c>
      <c r="E111" s="1">
        <f t="shared" si="49"/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74"/>
      <c r="S111" s="74"/>
    </row>
    <row r="112" spans="1:19" ht="15">
      <c r="A112" s="64"/>
      <c r="B112" s="62"/>
      <c r="C112" s="5" t="s">
        <v>111</v>
      </c>
      <c r="D112" s="1">
        <f t="shared" si="49"/>
        <v>0</v>
      </c>
      <c r="E112" s="1">
        <f t="shared" si="49"/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74"/>
      <c r="S112" s="74"/>
    </row>
    <row r="113" spans="1:19" s="10" customFormat="1" ht="14.25">
      <c r="A113" s="65" t="s">
        <v>73</v>
      </c>
      <c r="B113" s="63" t="s">
        <v>86</v>
      </c>
      <c r="C113" s="8" t="s">
        <v>14</v>
      </c>
      <c r="D113" s="9">
        <f>SUM(D114:D119)</f>
        <v>45431</v>
      </c>
      <c r="E113" s="9">
        <f aca="true" t="shared" si="50" ref="E113:Q113">SUM(E114:E119)</f>
        <v>45431</v>
      </c>
      <c r="F113" s="9">
        <f t="shared" si="50"/>
        <v>2127.8</v>
      </c>
      <c r="G113" s="9">
        <f t="shared" si="50"/>
        <v>2127.8</v>
      </c>
      <c r="H113" s="9">
        <f t="shared" si="50"/>
        <v>1753.8000000000002</v>
      </c>
      <c r="I113" s="9">
        <f t="shared" si="50"/>
        <v>1753.8000000000002</v>
      </c>
      <c r="J113" s="9">
        <f t="shared" si="50"/>
        <v>41549.4</v>
      </c>
      <c r="K113" s="9">
        <f t="shared" si="50"/>
        <v>41549.4</v>
      </c>
      <c r="L113" s="9">
        <f t="shared" si="50"/>
        <v>0</v>
      </c>
      <c r="M113" s="9">
        <f t="shared" si="50"/>
        <v>0</v>
      </c>
      <c r="N113" s="9">
        <f t="shared" si="50"/>
        <v>10925.3</v>
      </c>
      <c r="O113" s="9">
        <f t="shared" si="50"/>
        <v>10925.3</v>
      </c>
      <c r="P113" s="9">
        <f t="shared" si="50"/>
        <v>480</v>
      </c>
      <c r="Q113" s="9">
        <f t="shared" si="50"/>
        <v>480</v>
      </c>
      <c r="R113" s="67" t="s">
        <v>18</v>
      </c>
      <c r="S113" s="67"/>
    </row>
    <row r="114" spans="1:19" s="10" customFormat="1" ht="28.5">
      <c r="A114" s="65"/>
      <c r="B114" s="63"/>
      <c r="C114" s="8" t="s">
        <v>0</v>
      </c>
      <c r="D114" s="9">
        <f aca="true" t="shared" si="51" ref="D114:E119">F114+H114+J114</f>
        <v>45431</v>
      </c>
      <c r="E114" s="9">
        <f t="shared" si="51"/>
        <v>45431</v>
      </c>
      <c r="F114" s="9">
        <f aca="true" t="shared" si="52" ref="F114:Q114">F121+F128+F135+F142+F149+F156+F163+F170+F177+F184+F191</f>
        <v>2127.8</v>
      </c>
      <c r="G114" s="9">
        <f t="shared" si="52"/>
        <v>2127.8</v>
      </c>
      <c r="H114" s="9">
        <f t="shared" si="52"/>
        <v>1753.8000000000002</v>
      </c>
      <c r="I114" s="9">
        <f t="shared" si="52"/>
        <v>1753.8000000000002</v>
      </c>
      <c r="J114" s="9">
        <f t="shared" si="52"/>
        <v>41549.4</v>
      </c>
      <c r="K114" s="9">
        <f t="shared" si="52"/>
        <v>41549.4</v>
      </c>
      <c r="L114" s="9">
        <f t="shared" si="52"/>
        <v>0</v>
      </c>
      <c r="M114" s="9">
        <f t="shared" si="52"/>
        <v>0</v>
      </c>
      <c r="N114" s="9">
        <f t="shared" si="52"/>
        <v>10925.3</v>
      </c>
      <c r="O114" s="9">
        <f t="shared" si="52"/>
        <v>10925.3</v>
      </c>
      <c r="P114" s="9">
        <f t="shared" si="52"/>
        <v>480</v>
      </c>
      <c r="Q114" s="9">
        <f t="shared" si="52"/>
        <v>480</v>
      </c>
      <c r="R114" s="67"/>
      <c r="S114" s="67"/>
    </row>
    <row r="115" spans="1:19" s="10" customFormat="1" ht="28.5">
      <c r="A115" s="65"/>
      <c r="B115" s="63"/>
      <c r="C115" s="8" t="s">
        <v>1</v>
      </c>
      <c r="D115" s="9">
        <f t="shared" si="51"/>
        <v>0</v>
      </c>
      <c r="E115" s="9">
        <f t="shared" si="51"/>
        <v>0</v>
      </c>
      <c r="F115" s="9">
        <f aca="true" t="shared" si="53" ref="F115:Q115">F122+F129+F136+F143+F150+F157+F164+F171+F178+F185+F192</f>
        <v>0</v>
      </c>
      <c r="G115" s="9">
        <f t="shared" si="53"/>
        <v>0</v>
      </c>
      <c r="H115" s="9">
        <f t="shared" si="53"/>
        <v>0</v>
      </c>
      <c r="I115" s="9">
        <f t="shared" si="53"/>
        <v>0</v>
      </c>
      <c r="J115" s="9">
        <f t="shared" si="53"/>
        <v>0</v>
      </c>
      <c r="K115" s="9">
        <f t="shared" si="53"/>
        <v>0</v>
      </c>
      <c r="L115" s="9">
        <f t="shared" si="53"/>
        <v>0</v>
      </c>
      <c r="M115" s="9">
        <f t="shared" si="53"/>
        <v>0</v>
      </c>
      <c r="N115" s="9">
        <f t="shared" si="53"/>
        <v>0</v>
      </c>
      <c r="O115" s="9">
        <f t="shared" si="53"/>
        <v>0</v>
      </c>
      <c r="P115" s="9">
        <f t="shared" si="53"/>
        <v>0</v>
      </c>
      <c r="Q115" s="9">
        <f t="shared" si="53"/>
        <v>0</v>
      </c>
      <c r="R115" s="67"/>
      <c r="S115" s="67"/>
    </row>
    <row r="116" spans="1:19" s="10" customFormat="1" ht="28.5">
      <c r="A116" s="65"/>
      <c r="B116" s="63"/>
      <c r="C116" s="8" t="s">
        <v>2</v>
      </c>
      <c r="D116" s="9">
        <f t="shared" si="51"/>
        <v>0</v>
      </c>
      <c r="E116" s="9">
        <f t="shared" si="51"/>
        <v>0</v>
      </c>
      <c r="F116" s="9">
        <f aca="true" t="shared" si="54" ref="F116:Q116">F123+F130+F137+F144+F151+F158+F165+F172+F179+F186+F193</f>
        <v>0</v>
      </c>
      <c r="G116" s="9">
        <f t="shared" si="54"/>
        <v>0</v>
      </c>
      <c r="H116" s="9">
        <f t="shared" si="54"/>
        <v>0</v>
      </c>
      <c r="I116" s="9">
        <f t="shared" si="54"/>
        <v>0</v>
      </c>
      <c r="J116" s="9">
        <f t="shared" si="54"/>
        <v>0</v>
      </c>
      <c r="K116" s="9">
        <f t="shared" si="54"/>
        <v>0</v>
      </c>
      <c r="L116" s="9">
        <f t="shared" si="54"/>
        <v>0</v>
      </c>
      <c r="M116" s="9">
        <f t="shared" si="54"/>
        <v>0</v>
      </c>
      <c r="N116" s="9">
        <f t="shared" si="54"/>
        <v>0</v>
      </c>
      <c r="O116" s="9">
        <f t="shared" si="54"/>
        <v>0</v>
      </c>
      <c r="P116" s="9">
        <f t="shared" si="54"/>
        <v>0</v>
      </c>
      <c r="Q116" s="9">
        <f t="shared" si="54"/>
        <v>0</v>
      </c>
      <c r="R116" s="67"/>
      <c r="S116" s="67"/>
    </row>
    <row r="117" spans="1:19" s="10" customFormat="1" ht="28.5">
      <c r="A117" s="65"/>
      <c r="B117" s="63"/>
      <c r="C117" s="8" t="s">
        <v>109</v>
      </c>
      <c r="D117" s="9">
        <f t="shared" si="51"/>
        <v>0</v>
      </c>
      <c r="E117" s="9">
        <f t="shared" si="51"/>
        <v>0</v>
      </c>
      <c r="F117" s="9">
        <f aca="true" t="shared" si="55" ref="F117:Q117">F124+F131+F138+F145+F152+F159+F166+F173+F180+F187+F194</f>
        <v>0</v>
      </c>
      <c r="G117" s="9">
        <f t="shared" si="55"/>
        <v>0</v>
      </c>
      <c r="H117" s="9">
        <f t="shared" si="55"/>
        <v>0</v>
      </c>
      <c r="I117" s="9">
        <f t="shared" si="55"/>
        <v>0</v>
      </c>
      <c r="J117" s="9">
        <f t="shared" si="55"/>
        <v>0</v>
      </c>
      <c r="K117" s="9">
        <f t="shared" si="55"/>
        <v>0</v>
      </c>
      <c r="L117" s="9">
        <f t="shared" si="55"/>
        <v>0</v>
      </c>
      <c r="M117" s="9">
        <f t="shared" si="55"/>
        <v>0</v>
      </c>
      <c r="N117" s="9">
        <f t="shared" si="55"/>
        <v>0</v>
      </c>
      <c r="O117" s="9">
        <f t="shared" si="55"/>
        <v>0</v>
      </c>
      <c r="P117" s="9">
        <f t="shared" si="55"/>
        <v>0</v>
      </c>
      <c r="Q117" s="9">
        <f t="shared" si="55"/>
        <v>0</v>
      </c>
      <c r="R117" s="67"/>
      <c r="S117" s="67"/>
    </row>
    <row r="118" spans="1:19" s="10" customFormat="1" ht="28.5">
      <c r="A118" s="65"/>
      <c r="B118" s="63"/>
      <c r="C118" s="8" t="s">
        <v>110</v>
      </c>
      <c r="D118" s="9">
        <f t="shared" si="51"/>
        <v>0</v>
      </c>
      <c r="E118" s="9">
        <f t="shared" si="51"/>
        <v>0</v>
      </c>
      <c r="F118" s="9">
        <f aca="true" t="shared" si="56" ref="F118:Q118">F125+F132+F139+F146+F153+F160+F167+F174+F181+F188+F195</f>
        <v>0</v>
      </c>
      <c r="G118" s="9">
        <f t="shared" si="56"/>
        <v>0</v>
      </c>
      <c r="H118" s="9">
        <f t="shared" si="56"/>
        <v>0</v>
      </c>
      <c r="I118" s="9">
        <f t="shared" si="56"/>
        <v>0</v>
      </c>
      <c r="J118" s="9">
        <f t="shared" si="56"/>
        <v>0</v>
      </c>
      <c r="K118" s="9">
        <f t="shared" si="56"/>
        <v>0</v>
      </c>
      <c r="L118" s="9">
        <f t="shared" si="56"/>
        <v>0</v>
      </c>
      <c r="M118" s="9">
        <f t="shared" si="56"/>
        <v>0</v>
      </c>
      <c r="N118" s="9">
        <f t="shared" si="56"/>
        <v>0</v>
      </c>
      <c r="O118" s="9">
        <f t="shared" si="56"/>
        <v>0</v>
      </c>
      <c r="P118" s="9">
        <f t="shared" si="56"/>
        <v>0</v>
      </c>
      <c r="Q118" s="9">
        <f t="shared" si="56"/>
        <v>0</v>
      </c>
      <c r="R118" s="67"/>
      <c r="S118" s="67"/>
    </row>
    <row r="119" spans="1:19" s="10" customFormat="1" ht="28.5">
      <c r="A119" s="65"/>
      <c r="B119" s="63"/>
      <c r="C119" s="8" t="s">
        <v>111</v>
      </c>
      <c r="D119" s="9">
        <f t="shared" si="51"/>
        <v>0</v>
      </c>
      <c r="E119" s="9">
        <f t="shared" si="51"/>
        <v>0</v>
      </c>
      <c r="F119" s="9">
        <f aca="true" t="shared" si="57" ref="F119:Q119">F126+F133+F140+F147+F154+F161+F168+F175+F182+F189+F196</f>
        <v>0</v>
      </c>
      <c r="G119" s="9">
        <f t="shared" si="57"/>
        <v>0</v>
      </c>
      <c r="H119" s="9">
        <f t="shared" si="57"/>
        <v>0</v>
      </c>
      <c r="I119" s="9">
        <f t="shared" si="57"/>
        <v>0</v>
      </c>
      <c r="J119" s="9">
        <f t="shared" si="57"/>
        <v>0</v>
      </c>
      <c r="K119" s="9">
        <f t="shared" si="57"/>
        <v>0</v>
      </c>
      <c r="L119" s="9">
        <f t="shared" si="57"/>
        <v>0</v>
      </c>
      <c r="M119" s="9">
        <f t="shared" si="57"/>
        <v>0</v>
      </c>
      <c r="N119" s="9">
        <f t="shared" si="57"/>
        <v>0</v>
      </c>
      <c r="O119" s="9">
        <f t="shared" si="57"/>
        <v>0</v>
      </c>
      <c r="P119" s="9">
        <f t="shared" si="57"/>
        <v>0</v>
      </c>
      <c r="Q119" s="9">
        <f t="shared" si="57"/>
        <v>0</v>
      </c>
      <c r="R119" s="67"/>
      <c r="S119" s="67"/>
    </row>
    <row r="120" spans="1:19" ht="12.75" customHeight="1">
      <c r="A120" s="64" t="s">
        <v>88</v>
      </c>
      <c r="B120" s="62" t="s">
        <v>179</v>
      </c>
      <c r="C120" s="5" t="s">
        <v>14</v>
      </c>
      <c r="D120" s="1">
        <f>SUM(D121:D126)</f>
        <v>8055.3</v>
      </c>
      <c r="E120" s="1">
        <f>SUM(E121:E126)</f>
        <v>8055.3</v>
      </c>
      <c r="F120" s="1">
        <f>SUM(F121:F126)</f>
        <v>235.5</v>
      </c>
      <c r="G120" s="1">
        <f aca="true" t="shared" si="58" ref="G120:Q120">SUM(G121:G126)</f>
        <v>235.5</v>
      </c>
      <c r="H120" s="1">
        <f t="shared" si="58"/>
        <v>0</v>
      </c>
      <c r="I120" s="1">
        <f t="shared" si="58"/>
        <v>0</v>
      </c>
      <c r="J120" s="1">
        <f t="shared" si="58"/>
        <v>7819.8</v>
      </c>
      <c r="K120" s="1">
        <f t="shared" si="58"/>
        <v>7819.8</v>
      </c>
      <c r="L120" s="1">
        <f t="shared" si="58"/>
        <v>0</v>
      </c>
      <c r="M120" s="1">
        <f t="shared" si="58"/>
        <v>0</v>
      </c>
      <c r="N120" s="1">
        <f t="shared" si="58"/>
        <v>1822.1</v>
      </c>
      <c r="O120" s="1">
        <f t="shared" si="58"/>
        <v>1822.1</v>
      </c>
      <c r="P120" s="1">
        <f t="shared" si="58"/>
        <v>80</v>
      </c>
      <c r="Q120" s="1">
        <f t="shared" si="58"/>
        <v>80</v>
      </c>
      <c r="R120" s="74" t="s">
        <v>18</v>
      </c>
      <c r="S120" s="74"/>
    </row>
    <row r="121" spans="1:19" ht="15">
      <c r="A121" s="64"/>
      <c r="B121" s="62"/>
      <c r="C121" s="5" t="s">
        <v>0</v>
      </c>
      <c r="D121" s="1">
        <f aca="true" t="shared" si="59" ref="D121:E126">F121+H121+J121+L121</f>
        <v>8055.3</v>
      </c>
      <c r="E121" s="1">
        <f t="shared" si="59"/>
        <v>8055.3</v>
      </c>
      <c r="F121" s="1">
        <v>235.5</v>
      </c>
      <c r="G121" s="1">
        <v>235.5</v>
      </c>
      <c r="H121" s="1">
        <v>0</v>
      </c>
      <c r="I121" s="1">
        <v>0</v>
      </c>
      <c r="J121" s="26">
        <v>7819.8</v>
      </c>
      <c r="K121" s="26">
        <v>7819.8</v>
      </c>
      <c r="L121" s="1">
        <v>0</v>
      </c>
      <c r="M121" s="1">
        <v>0</v>
      </c>
      <c r="N121" s="1">
        <v>1822.1</v>
      </c>
      <c r="O121" s="1">
        <v>1822.1</v>
      </c>
      <c r="P121" s="1">
        <v>80</v>
      </c>
      <c r="Q121" s="1">
        <v>80</v>
      </c>
      <c r="R121" s="74"/>
      <c r="S121" s="74"/>
    </row>
    <row r="122" spans="1:19" ht="15">
      <c r="A122" s="64"/>
      <c r="B122" s="62"/>
      <c r="C122" s="5" t="s">
        <v>1</v>
      </c>
      <c r="D122" s="1">
        <f t="shared" si="59"/>
        <v>0</v>
      </c>
      <c r="E122" s="1">
        <f t="shared" si="59"/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74"/>
      <c r="S122" s="74"/>
    </row>
    <row r="123" spans="1:19" ht="15">
      <c r="A123" s="64"/>
      <c r="B123" s="62"/>
      <c r="C123" s="5" t="s">
        <v>2</v>
      </c>
      <c r="D123" s="1">
        <f t="shared" si="59"/>
        <v>0</v>
      </c>
      <c r="E123" s="1">
        <f t="shared" si="59"/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74"/>
      <c r="S123" s="74"/>
    </row>
    <row r="124" spans="1:19" s="10" customFormat="1" ht="15">
      <c r="A124" s="64"/>
      <c r="B124" s="62"/>
      <c r="C124" s="5" t="s">
        <v>109</v>
      </c>
      <c r="D124" s="1">
        <f t="shared" si="59"/>
        <v>0</v>
      </c>
      <c r="E124" s="1">
        <f t="shared" si="59"/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74"/>
      <c r="S124" s="74"/>
    </row>
    <row r="125" spans="1:19" s="10" customFormat="1" ht="15">
      <c r="A125" s="64"/>
      <c r="B125" s="62"/>
      <c r="C125" s="5" t="s">
        <v>110</v>
      </c>
      <c r="D125" s="1">
        <f t="shared" si="59"/>
        <v>0</v>
      </c>
      <c r="E125" s="1">
        <f t="shared" si="59"/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74"/>
      <c r="S125" s="74"/>
    </row>
    <row r="126" spans="1:19" s="10" customFormat="1" ht="59.25" customHeight="1">
      <c r="A126" s="64"/>
      <c r="B126" s="62"/>
      <c r="C126" s="5" t="s">
        <v>111</v>
      </c>
      <c r="D126" s="1">
        <f t="shared" si="59"/>
        <v>0</v>
      </c>
      <c r="E126" s="1">
        <f t="shared" si="59"/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74"/>
      <c r="S126" s="74"/>
    </row>
    <row r="127" spans="1:19" ht="15" customHeight="1">
      <c r="A127" s="64" t="s">
        <v>89</v>
      </c>
      <c r="B127" s="62" t="s">
        <v>118</v>
      </c>
      <c r="C127" s="5" t="s">
        <v>14</v>
      </c>
      <c r="D127" s="1">
        <f>SUM(D128:D133)</f>
        <v>6740.200000000001</v>
      </c>
      <c r="E127" s="1">
        <f>SUM(E128:E133)</f>
        <v>6740.200000000001</v>
      </c>
      <c r="F127" s="1">
        <f aca="true" t="shared" si="60" ref="F127:Q127">SUM(F128:F133)</f>
        <v>6.4</v>
      </c>
      <c r="G127" s="1">
        <f t="shared" si="60"/>
        <v>6.4</v>
      </c>
      <c r="H127" s="1">
        <f t="shared" si="60"/>
        <v>457.7</v>
      </c>
      <c r="I127" s="1">
        <f t="shared" si="60"/>
        <v>457.7</v>
      </c>
      <c r="J127" s="1">
        <f t="shared" si="60"/>
        <v>6276.1</v>
      </c>
      <c r="K127" s="1">
        <f t="shared" si="60"/>
        <v>6276.1</v>
      </c>
      <c r="L127" s="1">
        <f t="shared" si="60"/>
        <v>0</v>
      </c>
      <c r="M127" s="1">
        <f t="shared" si="60"/>
        <v>0</v>
      </c>
      <c r="N127" s="1">
        <f t="shared" si="60"/>
        <v>1815.8</v>
      </c>
      <c r="O127" s="1">
        <f t="shared" si="60"/>
        <v>1815.8</v>
      </c>
      <c r="P127" s="1">
        <f t="shared" si="60"/>
        <v>80</v>
      </c>
      <c r="Q127" s="1">
        <f t="shared" si="60"/>
        <v>80</v>
      </c>
      <c r="R127" s="74" t="s">
        <v>18</v>
      </c>
      <c r="S127" s="74"/>
    </row>
    <row r="128" spans="1:19" ht="15">
      <c r="A128" s="64"/>
      <c r="B128" s="62"/>
      <c r="C128" s="5" t="s">
        <v>0</v>
      </c>
      <c r="D128" s="1">
        <f aca="true" t="shared" si="61" ref="D128:E133">F128+H128+J128+L128</f>
        <v>6740.200000000001</v>
      </c>
      <c r="E128" s="1">
        <f t="shared" si="61"/>
        <v>6740.200000000001</v>
      </c>
      <c r="F128" s="1">
        <v>6.4</v>
      </c>
      <c r="G128" s="1">
        <v>6.4</v>
      </c>
      <c r="H128" s="1">
        <v>457.7</v>
      </c>
      <c r="I128" s="1">
        <v>457.7</v>
      </c>
      <c r="J128" s="26">
        <v>6276.1</v>
      </c>
      <c r="K128" s="26">
        <v>6276.1</v>
      </c>
      <c r="L128" s="1">
        <v>0</v>
      </c>
      <c r="M128" s="1">
        <v>0</v>
      </c>
      <c r="N128" s="1">
        <v>1815.8</v>
      </c>
      <c r="O128" s="1">
        <v>1815.8</v>
      </c>
      <c r="P128" s="1">
        <v>80</v>
      </c>
      <c r="Q128" s="1">
        <v>80</v>
      </c>
      <c r="R128" s="74"/>
      <c r="S128" s="74"/>
    </row>
    <row r="129" spans="1:19" ht="15">
      <c r="A129" s="64"/>
      <c r="B129" s="62"/>
      <c r="C129" s="5" t="s">
        <v>1</v>
      </c>
      <c r="D129" s="1">
        <f t="shared" si="61"/>
        <v>0</v>
      </c>
      <c r="E129" s="1">
        <f t="shared" si="61"/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74"/>
      <c r="S129" s="74"/>
    </row>
    <row r="130" spans="1:19" ht="15">
      <c r="A130" s="64"/>
      <c r="B130" s="62"/>
      <c r="C130" s="5" t="s">
        <v>2</v>
      </c>
      <c r="D130" s="1">
        <f t="shared" si="61"/>
        <v>0</v>
      </c>
      <c r="E130" s="1">
        <f t="shared" si="61"/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74"/>
      <c r="S130" s="74"/>
    </row>
    <row r="131" spans="1:19" s="10" customFormat="1" ht="15">
      <c r="A131" s="64"/>
      <c r="B131" s="62"/>
      <c r="C131" s="5" t="s">
        <v>109</v>
      </c>
      <c r="D131" s="1">
        <f t="shared" si="61"/>
        <v>0</v>
      </c>
      <c r="E131" s="1">
        <f t="shared" si="61"/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74"/>
      <c r="S131" s="74"/>
    </row>
    <row r="132" spans="1:19" s="10" customFormat="1" ht="15">
      <c r="A132" s="64"/>
      <c r="B132" s="62"/>
      <c r="C132" s="5" t="s">
        <v>110</v>
      </c>
      <c r="D132" s="1">
        <f t="shared" si="61"/>
        <v>0</v>
      </c>
      <c r="E132" s="1">
        <f t="shared" si="61"/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74"/>
      <c r="S132" s="74"/>
    </row>
    <row r="133" spans="1:19" s="10" customFormat="1" ht="18" customHeight="1">
      <c r="A133" s="64"/>
      <c r="B133" s="62"/>
      <c r="C133" s="5" t="s">
        <v>111</v>
      </c>
      <c r="D133" s="1">
        <f t="shared" si="61"/>
        <v>0</v>
      </c>
      <c r="E133" s="1">
        <f t="shared" si="61"/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74"/>
      <c r="S133" s="74"/>
    </row>
    <row r="134" spans="1:19" ht="15">
      <c r="A134" s="64" t="s">
        <v>129</v>
      </c>
      <c r="B134" s="62" t="s">
        <v>95</v>
      </c>
      <c r="C134" s="5" t="s">
        <v>14</v>
      </c>
      <c r="D134" s="1">
        <f>SUM(D135:D140)</f>
        <v>336.6</v>
      </c>
      <c r="E134" s="1">
        <f>SUM(E135:E140)</f>
        <v>336.6</v>
      </c>
      <c r="F134" s="1">
        <f aca="true" t="shared" si="62" ref="F134:Q134">SUM(F135:F140)</f>
        <v>336.6</v>
      </c>
      <c r="G134" s="1">
        <f t="shared" si="62"/>
        <v>336.6</v>
      </c>
      <c r="H134" s="1">
        <f t="shared" si="62"/>
        <v>0</v>
      </c>
      <c r="I134" s="1">
        <f t="shared" si="62"/>
        <v>0</v>
      </c>
      <c r="J134" s="1">
        <f t="shared" si="62"/>
        <v>0</v>
      </c>
      <c r="K134" s="1">
        <f t="shared" si="62"/>
        <v>0</v>
      </c>
      <c r="L134" s="1">
        <f t="shared" si="62"/>
        <v>0</v>
      </c>
      <c r="M134" s="1">
        <f t="shared" si="62"/>
        <v>0</v>
      </c>
      <c r="N134" s="1">
        <f t="shared" si="62"/>
        <v>0</v>
      </c>
      <c r="O134" s="1">
        <f t="shared" si="62"/>
        <v>0</v>
      </c>
      <c r="P134" s="1">
        <f t="shared" si="62"/>
        <v>0</v>
      </c>
      <c r="Q134" s="1">
        <f t="shared" si="62"/>
        <v>0</v>
      </c>
      <c r="R134" s="74" t="s">
        <v>18</v>
      </c>
      <c r="S134" s="74"/>
    </row>
    <row r="135" spans="1:19" ht="15">
      <c r="A135" s="64"/>
      <c r="B135" s="62"/>
      <c r="C135" s="5" t="s">
        <v>0</v>
      </c>
      <c r="D135" s="1">
        <f aca="true" t="shared" si="63" ref="D135:E140">F135+H135+J135+L135</f>
        <v>336.6</v>
      </c>
      <c r="E135" s="1">
        <f t="shared" si="63"/>
        <v>336.6</v>
      </c>
      <c r="F135" s="1">
        <v>336.6</v>
      </c>
      <c r="G135" s="1">
        <v>336.6</v>
      </c>
      <c r="H135" s="1">
        <v>0</v>
      </c>
      <c r="I135" s="1">
        <v>0</v>
      </c>
      <c r="J135" s="26">
        <v>0</v>
      </c>
      <c r="K135" s="26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74"/>
      <c r="S135" s="74"/>
    </row>
    <row r="136" spans="1:19" ht="15">
      <c r="A136" s="64"/>
      <c r="B136" s="62"/>
      <c r="C136" s="5" t="s">
        <v>1</v>
      </c>
      <c r="D136" s="1">
        <f t="shared" si="63"/>
        <v>0</v>
      </c>
      <c r="E136" s="1">
        <f t="shared" si="63"/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74"/>
      <c r="S136" s="74"/>
    </row>
    <row r="137" spans="1:19" ht="15">
      <c r="A137" s="64"/>
      <c r="B137" s="62"/>
      <c r="C137" s="5" t="s">
        <v>2</v>
      </c>
      <c r="D137" s="1">
        <f t="shared" si="63"/>
        <v>0</v>
      </c>
      <c r="E137" s="1">
        <f t="shared" si="63"/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74"/>
      <c r="S137" s="74"/>
    </row>
    <row r="138" spans="1:19" s="10" customFormat="1" ht="15">
      <c r="A138" s="64"/>
      <c r="B138" s="62"/>
      <c r="C138" s="5" t="s">
        <v>109</v>
      </c>
      <c r="D138" s="1">
        <f t="shared" si="63"/>
        <v>0</v>
      </c>
      <c r="E138" s="1">
        <f t="shared" si="63"/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74"/>
      <c r="S138" s="74"/>
    </row>
    <row r="139" spans="1:19" s="10" customFormat="1" ht="15">
      <c r="A139" s="64"/>
      <c r="B139" s="62"/>
      <c r="C139" s="5" t="s">
        <v>110</v>
      </c>
      <c r="D139" s="1">
        <f t="shared" si="63"/>
        <v>0</v>
      </c>
      <c r="E139" s="1">
        <f t="shared" si="63"/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74"/>
      <c r="S139" s="74"/>
    </row>
    <row r="140" spans="1:19" s="10" customFormat="1" ht="15">
      <c r="A140" s="64"/>
      <c r="B140" s="62"/>
      <c r="C140" s="5" t="s">
        <v>111</v>
      </c>
      <c r="D140" s="1">
        <f t="shared" si="63"/>
        <v>0</v>
      </c>
      <c r="E140" s="1">
        <f t="shared" si="63"/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74"/>
      <c r="S140" s="74"/>
    </row>
    <row r="141" spans="1:19" ht="15">
      <c r="A141" s="64" t="s">
        <v>130</v>
      </c>
      <c r="B141" s="62" t="s">
        <v>120</v>
      </c>
      <c r="C141" s="5" t="s">
        <v>14</v>
      </c>
      <c r="D141" s="1">
        <f>SUM(D142:D147)</f>
        <v>8494.4</v>
      </c>
      <c r="E141" s="1">
        <f>SUM(E142:E147)</f>
        <v>8494.4</v>
      </c>
      <c r="F141" s="1">
        <f>SUM(F142:F147)</f>
        <v>7.6</v>
      </c>
      <c r="G141" s="1">
        <f aca="true" t="shared" si="64" ref="G141:Q141">SUM(G142:G147)</f>
        <v>7.6</v>
      </c>
      <c r="H141" s="1">
        <f t="shared" si="64"/>
        <v>267.2</v>
      </c>
      <c r="I141" s="1">
        <f t="shared" si="64"/>
        <v>267.2</v>
      </c>
      <c r="J141" s="1">
        <f t="shared" si="64"/>
        <v>8219.6</v>
      </c>
      <c r="K141" s="1">
        <f t="shared" si="64"/>
        <v>8219.6</v>
      </c>
      <c r="L141" s="1">
        <f t="shared" si="64"/>
        <v>0</v>
      </c>
      <c r="M141" s="1">
        <f t="shared" si="64"/>
        <v>0</v>
      </c>
      <c r="N141" s="1">
        <f t="shared" si="64"/>
        <v>1818.1</v>
      </c>
      <c r="O141" s="1">
        <f t="shared" si="64"/>
        <v>1818.1</v>
      </c>
      <c r="P141" s="1">
        <f t="shared" si="64"/>
        <v>80</v>
      </c>
      <c r="Q141" s="1">
        <f t="shared" si="64"/>
        <v>80</v>
      </c>
      <c r="R141" s="74" t="s">
        <v>18</v>
      </c>
      <c r="S141" s="74"/>
    </row>
    <row r="142" spans="1:19" ht="15">
      <c r="A142" s="64"/>
      <c r="B142" s="62"/>
      <c r="C142" s="5" t="s">
        <v>0</v>
      </c>
      <c r="D142" s="1">
        <f aca="true" t="shared" si="65" ref="D142:E147">F142+H142+J142+L142</f>
        <v>8494.4</v>
      </c>
      <c r="E142" s="1">
        <f t="shared" si="65"/>
        <v>8494.4</v>
      </c>
      <c r="F142" s="1">
        <v>7.6</v>
      </c>
      <c r="G142" s="1">
        <v>7.6</v>
      </c>
      <c r="H142" s="1">
        <v>267.2</v>
      </c>
      <c r="I142" s="1">
        <v>267.2</v>
      </c>
      <c r="J142" s="26">
        <v>8219.6</v>
      </c>
      <c r="K142" s="26">
        <v>8219.6</v>
      </c>
      <c r="L142" s="1">
        <v>0</v>
      </c>
      <c r="M142" s="1">
        <v>0</v>
      </c>
      <c r="N142" s="1">
        <v>1818.1</v>
      </c>
      <c r="O142" s="1">
        <v>1818.1</v>
      </c>
      <c r="P142" s="1">
        <v>80</v>
      </c>
      <c r="Q142" s="1">
        <v>80</v>
      </c>
      <c r="R142" s="74"/>
      <c r="S142" s="74"/>
    </row>
    <row r="143" spans="1:19" ht="15">
      <c r="A143" s="64"/>
      <c r="B143" s="62"/>
      <c r="C143" s="5" t="s">
        <v>1</v>
      </c>
      <c r="D143" s="1">
        <f t="shared" si="65"/>
        <v>0</v>
      </c>
      <c r="E143" s="1">
        <f t="shared" si="65"/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74"/>
      <c r="S143" s="74"/>
    </row>
    <row r="144" spans="1:19" ht="15">
      <c r="A144" s="64"/>
      <c r="B144" s="62"/>
      <c r="C144" s="5" t="s">
        <v>2</v>
      </c>
      <c r="D144" s="1">
        <f t="shared" si="65"/>
        <v>0</v>
      </c>
      <c r="E144" s="1">
        <f t="shared" si="65"/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74"/>
      <c r="S144" s="74"/>
    </row>
    <row r="145" spans="1:19" s="10" customFormat="1" ht="15">
      <c r="A145" s="64"/>
      <c r="B145" s="62"/>
      <c r="C145" s="5" t="s">
        <v>109</v>
      </c>
      <c r="D145" s="1">
        <f t="shared" si="65"/>
        <v>0</v>
      </c>
      <c r="E145" s="1">
        <f t="shared" si="65"/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74"/>
      <c r="S145" s="74"/>
    </row>
    <row r="146" spans="1:19" s="10" customFormat="1" ht="15">
      <c r="A146" s="64"/>
      <c r="B146" s="62"/>
      <c r="C146" s="5" t="s">
        <v>110</v>
      </c>
      <c r="D146" s="1">
        <f t="shared" si="65"/>
        <v>0</v>
      </c>
      <c r="E146" s="1">
        <f t="shared" si="65"/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74"/>
      <c r="S146" s="74"/>
    </row>
    <row r="147" spans="1:19" s="10" customFormat="1" ht="15">
      <c r="A147" s="64"/>
      <c r="B147" s="62"/>
      <c r="C147" s="5" t="s">
        <v>111</v>
      </c>
      <c r="D147" s="1">
        <f t="shared" si="65"/>
        <v>0</v>
      </c>
      <c r="E147" s="1">
        <f t="shared" si="65"/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74"/>
      <c r="S147" s="74"/>
    </row>
    <row r="148" spans="1:19" ht="15">
      <c r="A148" s="64" t="s">
        <v>131</v>
      </c>
      <c r="B148" s="62" t="s">
        <v>96</v>
      </c>
      <c r="C148" s="5" t="s">
        <v>14</v>
      </c>
      <c r="D148" s="1">
        <f>SUM(D149:D154)</f>
        <v>447.2</v>
      </c>
      <c r="E148" s="1">
        <f>SUM(E149:E154)</f>
        <v>447.2</v>
      </c>
      <c r="F148" s="1">
        <f>SUM(F149:F154)</f>
        <v>447.2</v>
      </c>
      <c r="G148" s="1">
        <f>SUM(G149:G154)</f>
        <v>447.2</v>
      </c>
      <c r="H148" s="1">
        <f aca="true" t="shared" si="66" ref="H148:Q148">SUM(H149:H154)</f>
        <v>0</v>
      </c>
      <c r="I148" s="1">
        <f t="shared" si="66"/>
        <v>0</v>
      </c>
      <c r="J148" s="1">
        <f t="shared" si="66"/>
        <v>0</v>
      </c>
      <c r="K148" s="1">
        <f t="shared" si="66"/>
        <v>0</v>
      </c>
      <c r="L148" s="1">
        <f t="shared" si="66"/>
        <v>0</v>
      </c>
      <c r="M148" s="1">
        <f t="shared" si="66"/>
        <v>0</v>
      </c>
      <c r="N148" s="1">
        <f t="shared" si="66"/>
        <v>0</v>
      </c>
      <c r="O148" s="1">
        <f t="shared" si="66"/>
        <v>0</v>
      </c>
      <c r="P148" s="1">
        <f t="shared" si="66"/>
        <v>0</v>
      </c>
      <c r="Q148" s="1">
        <f t="shared" si="66"/>
        <v>0</v>
      </c>
      <c r="R148" s="74" t="s">
        <v>18</v>
      </c>
      <c r="S148" s="74"/>
    </row>
    <row r="149" spans="1:19" ht="15">
      <c r="A149" s="64"/>
      <c r="B149" s="62"/>
      <c r="C149" s="5" t="s">
        <v>0</v>
      </c>
      <c r="D149" s="1">
        <f aca="true" t="shared" si="67" ref="D149:E154">F149+H149+J149+L149</f>
        <v>447.2</v>
      </c>
      <c r="E149" s="1">
        <f t="shared" si="67"/>
        <v>447.2</v>
      </c>
      <c r="F149" s="1">
        <v>447.2</v>
      </c>
      <c r="G149" s="1">
        <v>447.2</v>
      </c>
      <c r="H149" s="1">
        <v>0</v>
      </c>
      <c r="I149" s="1">
        <v>0</v>
      </c>
      <c r="J149" s="26">
        <v>0</v>
      </c>
      <c r="K149" s="26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74"/>
      <c r="S149" s="74"/>
    </row>
    <row r="150" spans="1:19" ht="15">
      <c r="A150" s="64"/>
      <c r="B150" s="62"/>
      <c r="C150" s="5" t="s">
        <v>1</v>
      </c>
      <c r="D150" s="1">
        <f t="shared" si="67"/>
        <v>0</v>
      </c>
      <c r="E150" s="1">
        <f t="shared" si="67"/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74"/>
      <c r="S150" s="74"/>
    </row>
    <row r="151" spans="1:19" ht="15">
      <c r="A151" s="64"/>
      <c r="B151" s="62"/>
      <c r="C151" s="5" t="s">
        <v>2</v>
      </c>
      <c r="D151" s="1">
        <f t="shared" si="67"/>
        <v>0</v>
      </c>
      <c r="E151" s="1">
        <f t="shared" si="67"/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74"/>
      <c r="S151" s="74"/>
    </row>
    <row r="152" spans="1:19" s="10" customFormat="1" ht="15">
      <c r="A152" s="64"/>
      <c r="B152" s="62"/>
      <c r="C152" s="5" t="s">
        <v>109</v>
      </c>
      <c r="D152" s="1">
        <f t="shared" si="67"/>
        <v>0</v>
      </c>
      <c r="E152" s="1">
        <f t="shared" si="67"/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74"/>
      <c r="S152" s="74"/>
    </row>
    <row r="153" spans="1:19" s="10" customFormat="1" ht="15">
      <c r="A153" s="64"/>
      <c r="B153" s="62"/>
      <c r="C153" s="5" t="s">
        <v>110</v>
      </c>
      <c r="D153" s="1">
        <f t="shared" si="67"/>
        <v>0</v>
      </c>
      <c r="E153" s="1">
        <f t="shared" si="67"/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74"/>
      <c r="S153" s="74"/>
    </row>
    <row r="154" spans="1:19" s="10" customFormat="1" ht="15">
      <c r="A154" s="64"/>
      <c r="B154" s="62"/>
      <c r="C154" s="5" t="s">
        <v>111</v>
      </c>
      <c r="D154" s="1">
        <f t="shared" si="67"/>
        <v>0</v>
      </c>
      <c r="E154" s="1">
        <f t="shared" si="67"/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74"/>
      <c r="S154" s="74"/>
    </row>
    <row r="155" spans="1:19" ht="15">
      <c r="A155" s="64" t="s">
        <v>132</v>
      </c>
      <c r="B155" s="62" t="s">
        <v>119</v>
      </c>
      <c r="C155" s="5" t="s">
        <v>14</v>
      </c>
      <c r="D155" s="1">
        <f>SUM(D156:D161)</f>
        <v>7057.900000000001</v>
      </c>
      <c r="E155" s="1">
        <f>SUM(E156:E161)</f>
        <v>7057.900000000001</v>
      </c>
      <c r="F155" s="1">
        <f aca="true" t="shared" si="68" ref="F155:Q155">SUM(F156:F161)</f>
        <v>7</v>
      </c>
      <c r="G155" s="1">
        <f t="shared" si="68"/>
        <v>7</v>
      </c>
      <c r="H155" s="1">
        <f t="shared" si="68"/>
        <v>198.6</v>
      </c>
      <c r="I155" s="1">
        <f t="shared" si="68"/>
        <v>198.6</v>
      </c>
      <c r="J155" s="1">
        <f t="shared" si="68"/>
        <v>6852.3</v>
      </c>
      <c r="K155" s="1">
        <f t="shared" si="68"/>
        <v>6852.3</v>
      </c>
      <c r="L155" s="1">
        <f t="shared" si="68"/>
        <v>0</v>
      </c>
      <c r="M155" s="1">
        <f t="shared" si="68"/>
        <v>0</v>
      </c>
      <c r="N155" s="1">
        <f t="shared" si="68"/>
        <v>1827.2</v>
      </c>
      <c r="O155" s="1">
        <f t="shared" si="68"/>
        <v>1827.2</v>
      </c>
      <c r="P155" s="1">
        <f t="shared" si="68"/>
        <v>80</v>
      </c>
      <c r="Q155" s="1">
        <f t="shared" si="68"/>
        <v>80</v>
      </c>
      <c r="R155" s="74" t="s">
        <v>18</v>
      </c>
      <c r="S155" s="74"/>
    </row>
    <row r="156" spans="1:19" ht="15">
      <c r="A156" s="64"/>
      <c r="B156" s="62"/>
      <c r="C156" s="5" t="s">
        <v>0</v>
      </c>
      <c r="D156" s="1">
        <f aca="true" t="shared" si="69" ref="D156:E161">F156+H156+J156+L156</f>
        <v>7057.900000000001</v>
      </c>
      <c r="E156" s="1">
        <f t="shared" si="69"/>
        <v>7057.900000000001</v>
      </c>
      <c r="F156" s="1">
        <v>7</v>
      </c>
      <c r="G156" s="1">
        <v>7</v>
      </c>
      <c r="H156" s="1">
        <v>198.6</v>
      </c>
      <c r="I156" s="1">
        <v>198.6</v>
      </c>
      <c r="J156" s="26">
        <v>6852.3</v>
      </c>
      <c r="K156" s="26">
        <v>6852.3</v>
      </c>
      <c r="L156" s="1">
        <v>0</v>
      </c>
      <c r="M156" s="1">
        <v>0</v>
      </c>
      <c r="N156" s="1">
        <v>1827.2</v>
      </c>
      <c r="O156" s="1">
        <v>1827.2</v>
      </c>
      <c r="P156" s="1">
        <v>80</v>
      </c>
      <c r="Q156" s="1">
        <v>80</v>
      </c>
      <c r="R156" s="74"/>
      <c r="S156" s="74"/>
    </row>
    <row r="157" spans="1:19" ht="15">
      <c r="A157" s="64"/>
      <c r="B157" s="62"/>
      <c r="C157" s="5" t="s">
        <v>1</v>
      </c>
      <c r="D157" s="1">
        <f t="shared" si="69"/>
        <v>0</v>
      </c>
      <c r="E157" s="1">
        <f t="shared" si="69"/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74"/>
      <c r="S157" s="74"/>
    </row>
    <row r="158" spans="1:19" ht="15">
      <c r="A158" s="64"/>
      <c r="B158" s="62"/>
      <c r="C158" s="5" t="s">
        <v>2</v>
      </c>
      <c r="D158" s="1">
        <f t="shared" si="69"/>
        <v>0</v>
      </c>
      <c r="E158" s="1">
        <f t="shared" si="69"/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74"/>
      <c r="S158" s="74"/>
    </row>
    <row r="159" spans="1:19" s="10" customFormat="1" ht="15">
      <c r="A159" s="64"/>
      <c r="B159" s="62"/>
      <c r="C159" s="5" t="s">
        <v>109</v>
      </c>
      <c r="D159" s="1">
        <f t="shared" si="69"/>
        <v>0</v>
      </c>
      <c r="E159" s="1">
        <f t="shared" si="69"/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74"/>
      <c r="S159" s="74"/>
    </row>
    <row r="160" spans="1:19" s="10" customFormat="1" ht="15">
      <c r="A160" s="64"/>
      <c r="B160" s="62"/>
      <c r="C160" s="5" t="s">
        <v>110</v>
      </c>
      <c r="D160" s="1">
        <f t="shared" si="69"/>
        <v>0</v>
      </c>
      <c r="E160" s="1">
        <f t="shared" si="69"/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74"/>
      <c r="S160" s="74"/>
    </row>
    <row r="161" spans="1:19" s="10" customFormat="1" ht="15">
      <c r="A161" s="64"/>
      <c r="B161" s="62"/>
      <c r="C161" s="5" t="s">
        <v>111</v>
      </c>
      <c r="D161" s="1">
        <f t="shared" si="69"/>
        <v>0</v>
      </c>
      <c r="E161" s="1">
        <f t="shared" si="69"/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74"/>
      <c r="S161" s="74"/>
    </row>
    <row r="162" spans="1:19" ht="15" customHeight="1">
      <c r="A162" s="64" t="s">
        <v>133</v>
      </c>
      <c r="B162" s="62" t="s">
        <v>97</v>
      </c>
      <c r="C162" s="5" t="s">
        <v>14</v>
      </c>
      <c r="D162" s="1">
        <f>SUM(D163:D168)</f>
        <v>361.1</v>
      </c>
      <c r="E162" s="1">
        <f>SUM(E163:E168)</f>
        <v>361.1</v>
      </c>
      <c r="F162" s="1">
        <f>SUM(F163:F168)</f>
        <v>361.1</v>
      </c>
      <c r="G162" s="1">
        <f aca="true" t="shared" si="70" ref="G162:Q162">SUM(G163:G168)</f>
        <v>361.1</v>
      </c>
      <c r="H162" s="1">
        <f t="shared" si="70"/>
        <v>0</v>
      </c>
      <c r="I162" s="1">
        <f t="shared" si="70"/>
        <v>0</v>
      </c>
      <c r="J162" s="1">
        <f t="shared" si="70"/>
        <v>0</v>
      </c>
      <c r="K162" s="1">
        <f t="shared" si="70"/>
        <v>0</v>
      </c>
      <c r="L162" s="1">
        <f t="shared" si="70"/>
        <v>0</v>
      </c>
      <c r="M162" s="1">
        <f t="shared" si="70"/>
        <v>0</v>
      </c>
      <c r="N162" s="1">
        <f t="shared" si="70"/>
        <v>0</v>
      </c>
      <c r="O162" s="1">
        <f t="shared" si="70"/>
        <v>0</v>
      </c>
      <c r="P162" s="1">
        <f t="shared" si="70"/>
        <v>0</v>
      </c>
      <c r="Q162" s="1">
        <f t="shared" si="70"/>
        <v>0</v>
      </c>
      <c r="R162" s="74" t="s">
        <v>18</v>
      </c>
      <c r="S162" s="74"/>
    </row>
    <row r="163" spans="1:19" ht="15">
      <c r="A163" s="64"/>
      <c r="B163" s="62"/>
      <c r="C163" s="5" t="s">
        <v>0</v>
      </c>
      <c r="D163" s="1">
        <f aca="true" t="shared" si="71" ref="D163:E168">F163+H163+J163+L163</f>
        <v>361.1</v>
      </c>
      <c r="E163" s="1">
        <f t="shared" si="71"/>
        <v>361.1</v>
      </c>
      <c r="F163" s="1">
        <v>361.1</v>
      </c>
      <c r="G163" s="1">
        <v>361.1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74"/>
      <c r="S163" s="74"/>
    </row>
    <row r="164" spans="1:19" ht="15">
      <c r="A164" s="64"/>
      <c r="B164" s="62"/>
      <c r="C164" s="5" t="s">
        <v>1</v>
      </c>
      <c r="D164" s="1">
        <f t="shared" si="71"/>
        <v>0</v>
      </c>
      <c r="E164" s="1">
        <f t="shared" si="71"/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74"/>
      <c r="S164" s="74"/>
    </row>
    <row r="165" spans="1:19" ht="15">
      <c r="A165" s="64"/>
      <c r="B165" s="62"/>
      <c r="C165" s="5" t="s">
        <v>2</v>
      </c>
      <c r="D165" s="1">
        <f t="shared" si="71"/>
        <v>0</v>
      </c>
      <c r="E165" s="1">
        <f t="shared" si="71"/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74"/>
      <c r="S165" s="74"/>
    </row>
    <row r="166" spans="1:19" s="10" customFormat="1" ht="15">
      <c r="A166" s="64"/>
      <c r="B166" s="62"/>
      <c r="C166" s="5" t="s">
        <v>109</v>
      </c>
      <c r="D166" s="1">
        <f t="shared" si="71"/>
        <v>0</v>
      </c>
      <c r="E166" s="1">
        <f t="shared" si="71"/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74"/>
      <c r="S166" s="74"/>
    </row>
    <row r="167" spans="1:19" s="10" customFormat="1" ht="15">
      <c r="A167" s="64"/>
      <c r="B167" s="62"/>
      <c r="C167" s="5" t="s">
        <v>110</v>
      </c>
      <c r="D167" s="1">
        <f t="shared" si="71"/>
        <v>0</v>
      </c>
      <c r="E167" s="1">
        <f t="shared" si="71"/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74"/>
      <c r="S167" s="74"/>
    </row>
    <row r="168" spans="1:19" s="10" customFormat="1" ht="15">
      <c r="A168" s="64"/>
      <c r="B168" s="62"/>
      <c r="C168" s="5" t="s">
        <v>111</v>
      </c>
      <c r="D168" s="1">
        <f t="shared" si="71"/>
        <v>0</v>
      </c>
      <c r="E168" s="1">
        <f t="shared" si="71"/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74"/>
      <c r="S168" s="74"/>
    </row>
    <row r="169" spans="1:19" ht="15">
      <c r="A169" s="64" t="s">
        <v>134</v>
      </c>
      <c r="B169" s="62" t="s">
        <v>122</v>
      </c>
      <c r="C169" s="5" t="s">
        <v>14</v>
      </c>
      <c r="D169" s="1">
        <f>SUM(D170:D175)</f>
        <v>9129.6</v>
      </c>
      <c r="E169" s="1">
        <f>SUM(E170:E175)</f>
        <v>9129.6</v>
      </c>
      <c r="F169" s="1">
        <f aca="true" t="shared" si="72" ref="F169:Q169">SUM(F170:F175)</f>
        <v>28.7</v>
      </c>
      <c r="G169" s="1">
        <f t="shared" si="72"/>
        <v>28.7</v>
      </c>
      <c r="H169" s="1">
        <f t="shared" si="72"/>
        <v>411.7</v>
      </c>
      <c r="I169" s="1">
        <f t="shared" si="72"/>
        <v>411.7</v>
      </c>
      <c r="J169" s="1">
        <f t="shared" si="72"/>
        <v>8689.2</v>
      </c>
      <c r="K169" s="1">
        <f t="shared" si="72"/>
        <v>8689.2</v>
      </c>
      <c r="L169" s="1">
        <f t="shared" si="72"/>
        <v>0</v>
      </c>
      <c r="M169" s="1">
        <f t="shared" si="72"/>
        <v>0</v>
      </c>
      <c r="N169" s="1">
        <f t="shared" si="72"/>
        <v>1815.8</v>
      </c>
      <c r="O169" s="1">
        <f t="shared" si="72"/>
        <v>1815.8</v>
      </c>
      <c r="P169" s="1">
        <f t="shared" si="72"/>
        <v>80</v>
      </c>
      <c r="Q169" s="1">
        <f t="shared" si="72"/>
        <v>80</v>
      </c>
      <c r="R169" s="74" t="s">
        <v>18</v>
      </c>
      <c r="S169" s="74"/>
    </row>
    <row r="170" spans="1:19" ht="15">
      <c r="A170" s="64"/>
      <c r="B170" s="62"/>
      <c r="C170" s="5" t="s">
        <v>0</v>
      </c>
      <c r="D170" s="1">
        <f aca="true" t="shared" si="73" ref="D170:E175">F170+H170+J170+L170</f>
        <v>9129.6</v>
      </c>
      <c r="E170" s="1">
        <f t="shared" si="73"/>
        <v>9129.6</v>
      </c>
      <c r="F170" s="1">
        <v>28.7</v>
      </c>
      <c r="G170" s="1">
        <v>28.7</v>
      </c>
      <c r="H170" s="1">
        <v>411.7</v>
      </c>
      <c r="I170" s="1">
        <v>411.7</v>
      </c>
      <c r="J170" s="26">
        <v>8689.2</v>
      </c>
      <c r="K170" s="26">
        <v>8689.2</v>
      </c>
      <c r="L170" s="1">
        <v>0</v>
      </c>
      <c r="M170" s="1">
        <v>0</v>
      </c>
      <c r="N170" s="1">
        <v>1815.8</v>
      </c>
      <c r="O170" s="1">
        <v>1815.8</v>
      </c>
      <c r="P170" s="1">
        <v>80</v>
      </c>
      <c r="Q170" s="1">
        <v>80</v>
      </c>
      <c r="R170" s="74"/>
      <c r="S170" s="74"/>
    </row>
    <row r="171" spans="1:19" ht="15">
      <c r="A171" s="64"/>
      <c r="B171" s="62"/>
      <c r="C171" s="5" t="s">
        <v>1</v>
      </c>
      <c r="D171" s="1">
        <f t="shared" si="73"/>
        <v>0</v>
      </c>
      <c r="E171" s="1">
        <f t="shared" si="73"/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74"/>
      <c r="S171" s="74"/>
    </row>
    <row r="172" spans="1:19" ht="15">
      <c r="A172" s="64"/>
      <c r="B172" s="62"/>
      <c r="C172" s="5" t="s">
        <v>2</v>
      </c>
      <c r="D172" s="1">
        <f t="shared" si="73"/>
        <v>0</v>
      </c>
      <c r="E172" s="1">
        <f t="shared" si="73"/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74"/>
      <c r="S172" s="74"/>
    </row>
    <row r="173" spans="1:19" s="10" customFormat="1" ht="15">
      <c r="A173" s="64"/>
      <c r="B173" s="62"/>
      <c r="C173" s="5" t="s">
        <v>109</v>
      </c>
      <c r="D173" s="1">
        <f t="shared" si="73"/>
        <v>0</v>
      </c>
      <c r="E173" s="1">
        <f t="shared" si="73"/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74"/>
      <c r="S173" s="74"/>
    </row>
    <row r="174" spans="1:19" s="10" customFormat="1" ht="15">
      <c r="A174" s="64"/>
      <c r="B174" s="62"/>
      <c r="C174" s="5" t="s">
        <v>110</v>
      </c>
      <c r="D174" s="1">
        <f t="shared" si="73"/>
        <v>0</v>
      </c>
      <c r="E174" s="1">
        <f t="shared" si="73"/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74"/>
      <c r="S174" s="74"/>
    </row>
    <row r="175" spans="1:19" s="10" customFormat="1" ht="15">
      <c r="A175" s="64"/>
      <c r="B175" s="62"/>
      <c r="C175" s="5" t="s">
        <v>111</v>
      </c>
      <c r="D175" s="1">
        <f t="shared" si="73"/>
        <v>0</v>
      </c>
      <c r="E175" s="1">
        <f t="shared" si="73"/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74"/>
      <c r="S175" s="74"/>
    </row>
    <row r="176" spans="1:19" ht="15">
      <c r="A176" s="64" t="s">
        <v>135</v>
      </c>
      <c r="B176" s="62" t="s">
        <v>98</v>
      </c>
      <c r="C176" s="5" t="s">
        <v>14</v>
      </c>
      <c r="D176" s="1">
        <f>SUM(D177:D182)</f>
        <v>340</v>
      </c>
      <c r="E176" s="1">
        <f>SUM(E177:E182)</f>
        <v>340</v>
      </c>
      <c r="F176" s="1">
        <f aca="true" t="shared" si="74" ref="F176:Q176">SUM(F177:F182)</f>
        <v>340</v>
      </c>
      <c r="G176" s="1">
        <f t="shared" si="74"/>
        <v>340</v>
      </c>
      <c r="H176" s="1">
        <f t="shared" si="74"/>
        <v>0</v>
      </c>
      <c r="I176" s="1">
        <f t="shared" si="74"/>
        <v>0</v>
      </c>
      <c r="J176" s="1">
        <f t="shared" si="74"/>
        <v>0</v>
      </c>
      <c r="K176" s="1">
        <f t="shared" si="74"/>
        <v>0</v>
      </c>
      <c r="L176" s="1">
        <f t="shared" si="74"/>
        <v>0</v>
      </c>
      <c r="M176" s="1">
        <f t="shared" si="74"/>
        <v>0</v>
      </c>
      <c r="N176" s="1">
        <f t="shared" si="74"/>
        <v>0</v>
      </c>
      <c r="O176" s="1">
        <f t="shared" si="74"/>
        <v>0</v>
      </c>
      <c r="P176" s="1">
        <f t="shared" si="74"/>
        <v>0</v>
      </c>
      <c r="Q176" s="1">
        <f t="shared" si="74"/>
        <v>0</v>
      </c>
      <c r="R176" s="74" t="s">
        <v>18</v>
      </c>
      <c r="S176" s="74"/>
    </row>
    <row r="177" spans="1:19" ht="15">
      <c r="A177" s="64"/>
      <c r="B177" s="62"/>
      <c r="C177" s="5" t="s">
        <v>0</v>
      </c>
      <c r="D177" s="1">
        <f aca="true" t="shared" si="75" ref="D177:E182">F177+H177+J177+L177</f>
        <v>340</v>
      </c>
      <c r="E177" s="1">
        <f t="shared" si="75"/>
        <v>340</v>
      </c>
      <c r="F177" s="1">
        <v>340</v>
      </c>
      <c r="G177" s="1">
        <v>340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74"/>
      <c r="S177" s="74"/>
    </row>
    <row r="178" spans="1:19" ht="15">
      <c r="A178" s="64"/>
      <c r="B178" s="62"/>
      <c r="C178" s="5" t="s">
        <v>1</v>
      </c>
      <c r="D178" s="1">
        <f t="shared" si="75"/>
        <v>0</v>
      </c>
      <c r="E178" s="1">
        <f t="shared" si="75"/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74"/>
      <c r="S178" s="74"/>
    </row>
    <row r="179" spans="1:19" ht="15">
      <c r="A179" s="64"/>
      <c r="B179" s="62"/>
      <c r="C179" s="5" t="s">
        <v>2</v>
      </c>
      <c r="D179" s="1">
        <f t="shared" si="75"/>
        <v>0</v>
      </c>
      <c r="E179" s="1">
        <f t="shared" si="75"/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74"/>
      <c r="S179" s="74"/>
    </row>
    <row r="180" spans="1:19" s="10" customFormat="1" ht="15">
      <c r="A180" s="64"/>
      <c r="B180" s="62"/>
      <c r="C180" s="5" t="s">
        <v>109</v>
      </c>
      <c r="D180" s="1">
        <f t="shared" si="75"/>
        <v>0</v>
      </c>
      <c r="E180" s="1">
        <f t="shared" si="75"/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74"/>
      <c r="S180" s="74"/>
    </row>
    <row r="181" spans="1:19" s="10" customFormat="1" ht="15">
      <c r="A181" s="64"/>
      <c r="B181" s="62"/>
      <c r="C181" s="5" t="s">
        <v>110</v>
      </c>
      <c r="D181" s="1">
        <f t="shared" si="75"/>
        <v>0</v>
      </c>
      <c r="E181" s="1">
        <f t="shared" si="75"/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74"/>
      <c r="S181" s="74"/>
    </row>
    <row r="182" spans="1:19" s="10" customFormat="1" ht="15">
      <c r="A182" s="64"/>
      <c r="B182" s="62"/>
      <c r="C182" s="5" t="s">
        <v>111</v>
      </c>
      <c r="D182" s="1">
        <f t="shared" si="75"/>
        <v>0</v>
      </c>
      <c r="E182" s="1">
        <f t="shared" si="75"/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74"/>
      <c r="S182" s="74"/>
    </row>
    <row r="183" spans="1:19" ht="15">
      <c r="A183" s="64" t="s">
        <v>136</v>
      </c>
      <c r="B183" s="62" t="s">
        <v>121</v>
      </c>
      <c r="C183" s="5" t="s">
        <v>14</v>
      </c>
      <c r="D183" s="1">
        <f>SUM(D184:D189)</f>
        <v>4116.6</v>
      </c>
      <c r="E183" s="1">
        <f>SUM(E184:E189)</f>
        <v>4116.6</v>
      </c>
      <c r="F183" s="1">
        <f aca="true" t="shared" si="76" ref="F183:Q183">SUM(F184:F189)</f>
        <v>5.6</v>
      </c>
      <c r="G183" s="1">
        <f t="shared" si="76"/>
        <v>5.6</v>
      </c>
      <c r="H183" s="1">
        <f t="shared" si="76"/>
        <v>418.6</v>
      </c>
      <c r="I183" s="1">
        <f t="shared" si="76"/>
        <v>418.6</v>
      </c>
      <c r="J183" s="1">
        <f t="shared" si="76"/>
        <v>3692.4</v>
      </c>
      <c r="K183" s="1">
        <f t="shared" si="76"/>
        <v>3692.4</v>
      </c>
      <c r="L183" s="1">
        <f t="shared" si="76"/>
        <v>0</v>
      </c>
      <c r="M183" s="1">
        <f t="shared" si="76"/>
        <v>0</v>
      </c>
      <c r="N183" s="1">
        <f t="shared" si="76"/>
        <v>1826.3</v>
      </c>
      <c r="O183" s="1">
        <f t="shared" si="76"/>
        <v>1826.3</v>
      </c>
      <c r="P183" s="1">
        <f t="shared" si="76"/>
        <v>80</v>
      </c>
      <c r="Q183" s="1">
        <f t="shared" si="76"/>
        <v>80</v>
      </c>
      <c r="R183" s="74" t="s">
        <v>18</v>
      </c>
      <c r="S183" s="74"/>
    </row>
    <row r="184" spans="1:19" ht="15">
      <c r="A184" s="64"/>
      <c r="B184" s="62"/>
      <c r="C184" s="5" t="s">
        <v>0</v>
      </c>
      <c r="D184" s="1">
        <f aca="true" t="shared" si="77" ref="D184:E189">F184+H184+J184+L184</f>
        <v>4116.6</v>
      </c>
      <c r="E184" s="1">
        <f t="shared" si="77"/>
        <v>4116.6</v>
      </c>
      <c r="F184" s="1">
        <v>5.6</v>
      </c>
      <c r="G184" s="1">
        <v>5.6</v>
      </c>
      <c r="H184" s="1">
        <v>418.6</v>
      </c>
      <c r="I184" s="1">
        <v>418.6</v>
      </c>
      <c r="J184" s="26">
        <v>3692.4</v>
      </c>
      <c r="K184" s="26">
        <v>3692.4</v>
      </c>
      <c r="L184" s="1">
        <v>0</v>
      </c>
      <c r="M184" s="1">
        <v>0</v>
      </c>
      <c r="N184" s="1">
        <v>1826.3</v>
      </c>
      <c r="O184" s="1">
        <v>1826.3</v>
      </c>
      <c r="P184" s="1">
        <v>80</v>
      </c>
      <c r="Q184" s="1">
        <v>80</v>
      </c>
      <c r="R184" s="74"/>
      <c r="S184" s="74"/>
    </row>
    <row r="185" spans="1:19" ht="15">
      <c r="A185" s="64"/>
      <c r="B185" s="62"/>
      <c r="C185" s="5" t="s">
        <v>1</v>
      </c>
      <c r="D185" s="1">
        <f t="shared" si="77"/>
        <v>0</v>
      </c>
      <c r="E185" s="1">
        <f t="shared" si="77"/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74"/>
      <c r="S185" s="74"/>
    </row>
    <row r="186" spans="1:19" ht="15">
      <c r="A186" s="64"/>
      <c r="B186" s="62"/>
      <c r="C186" s="5" t="s">
        <v>2</v>
      </c>
      <c r="D186" s="1">
        <f t="shared" si="77"/>
        <v>0</v>
      </c>
      <c r="E186" s="1">
        <f t="shared" si="77"/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74"/>
      <c r="S186" s="74"/>
    </row>
    <row r="187" spans="1:19" s="10" customFormat="1" ht="15">
      <c r="A187" s="64"/>
      <c r="B187" s="62"/>
      <c r="C187" s="5" t="s">
        <v>109</v>
      </c>
      <c r="D187" s="1">
        <f t="shared" si="77"/>
        <v>0</v>
      </c>
      <c r="E187" s="1">
        <f t="shared" si="77"/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74"/>
      <c r="S187" s="74"/>
    </row>
    <row r="188" spans="1:19" s="10" customFormat="1" ht="15">
      <c r="A188" s="64"/>
      <c r="B188" s="62"/>
      <c r="C188" s="5" t="s">
        <v>110</v>
      </c>
      <c r="D188" s="1">
        <f t="shared" si="77"/>
        <v>0</v>
      </c>
      <c r="E188" s="1">
        <f t="shared" si="77"/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74"/>
      <c r="S188" s="74"/>
    </row>
    <row r="189" spans="1:19" s="10" customFormat="1" ht="15">
      <c r="A189" s="64"/>
      <c r="B189" s="62"/>
      <c r="C189" s="5" t="s">
        <v>111</v>
      </c>
      <c r="D189" s="1">
        <f t="shared" si="77"/>
        <v>0</v>
      </c>
      <c r="E189" s="1">
        <f t="shared" si="77"/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74"/>
      <c r="S189" s="74"/>
    </row>
    <row r="190" spans="1:19" ht="15">
      <c r="A190" s="64" t="s">
        <v>137</v>
      </c>
      <c r="B190" s="62" t="s">
        <v>99</v>
      </c>
      <c r="C190" s="5" t="s">
        <v>14</v>
      </c>
      <c r="D190" s="1">
        <f>SUM(D191:D196)</f>
        <v>352.1</v>
      </c>
      <c r="E190" s="1">
        <f>SUM(E191:E196)</f>
        <v>352.1</v>
      </c>
      <c r="F190" s="1">
        <f>SUM(F191:F196)</f>
        <v>352.1</v>
      </c>
      <c r="G190" s="1">
        <f aca="true" t="shared" si="78" ref="G190:Q190">SUM(G191:G196)</f>
        <v>352.1</v>
      </c>
      <c r="H190" s="1">
        <f t="shared" si="78"/>
        <v>0</v>
      </c>
      <c r="I190" s="1">
        <f t="shared" si="78"/>
        <v>0</v>
      </c>
      <c r="J190" s="1">
        <f t="shared" si="78"/>
        <v>0</v>
      </c>
      <c r="K190" s="1">
        <f t="shared" si="78"/>
        <v>0</v>
      </c>
      <c r="L190" s="1">
        <f t="shared" si="78"/>
        <v>0</v>
      </c>
      <c r="M190" s="1">
        <f t="shared" si="78"/>
        <v>0</v>
      </c>
      <c r="N190" s="1">
        <f t="shared" si="78"/>
        <v>0</v>
      </c>
      <c r="O190" s="1">
        <f t="shared" si="78"/>
        <v>0</v>
      </c>
      <c r="P190" s="1">
        <f t="shared" si="78"/>
        <v>0</v>
      </c>
      <c r="Q190" s="1">
        <f t="shared" si="78"/>
        <v>0</v>
      </c>
      <c r="R190" s="74" t="s">
        <v>18</v>
      </c>
      <c r="S190" s="74"/>
    </row>
    <row r="191" spans="1:19" ht="15">
      <c r="A191" s="64"/>
      <c r="B191" s="62"/>
      <c r="C191" s="5" t="s">
        <v>0</v>
      </c>
      <c r="D191" s="1">
        <f aca="true" t="shared" si="79" ref="D191:E196">F191+H191+J191+L191</f>
        <v>352.1</v>
      </c>
      <c r="E191" s="1">
        <f t="shared" si="79"/>
        <v>352.1</v>
      </c>
      <c r="F191" s="1">
        <v>352.1</v>
      </c>
      <c r="G191" s="1">
        <v>352.1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74"/>
      <c r="S191" s="74"/>
    </row>
    <row r="192" spans="1:19" ht="15">
      <c r="A192" s="64"/>
      <c r="B192" s="62"/>
      <c r="C192" s="5" t="s">
        <v>1</v>
      </c>
      <c r="D192" s="1">
        <f t="shared" si="79"/>
        <v>0</v>
      </c>
      <c r="E192" s="1">
        <f t="shared" si="79"/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74"/>
      <c r="S192" s="74"/>
    </row>
    <row r="193" spans="1:19" ht="15">
      <c r="A193" s="64"/>
      <c r="B193" s="62"/>
      <c r="C193" s="5" t="s">
        <v>2</v>
      </c>
      <c r="D193" s="1">
        <f t="shared" si="79"/>
        <v>0</v>
      </c>
      <c r="E193" s="1">
        <f t="shared" si="79"/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74"/>
      <c r="S193" s="74"/>
    </row>
    <row r="194" spans="1:19" s="10" customFormat="1" ht="15">
      <c r="A194" s="64"/>
      <c r="B194" s="62"/>
      <c r="C194" s="5" t="s">
        <v>109</v>
      </c>
      <c r="D194" s="1">
        <f t="shared" si="79"/>
        <v>0</v>
      </c>
      <c r="E194" s="1">
        <f t="shared" si="79"/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74"/>
      <c r="S194" s="74"/>
    </row>
    <row r="195" spans="1:19" s="10" customFormat="1" ht="15">
      <c r="A195" s="64"/>
      <c r="B195" s="62"/>
      <c r="C195" s="5" t="s">
        <v>110</v>
      </c>
      <c r="D195" s="1">
        <f t="shared" si="79"/>
        <v>0</v>
      </c>
      <c r="E195" s="1">
        <f t="shared" si="79"/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74"/>
      <c r="S195" s="74"/>
    </row>
    <row r="196" spans="1:19" s="10" customFormat="1" ht="15">
      <c r="A196" s="64"/>
      <c r="B196" s="62"/>
      <c r="C196" s="5" t="s">
        <v>111</v>
      </c>
      <c r="D196" s="1">
        <f t="shared" si="79"/>
        <v>0</v>
      </c>
      <c r="E196" s="1">
        <f t="shared" si="79"/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74"/>
      <c r="S196" s="74"/>
    </row>
    <row r="197" spans="1:19" s="10" customFormat="1" ht="14.25">
      <c r="A197" s="65" t="s">
        <v>74</v>
      </c>
      <c r="B197" s="63" t="s">
        <v>279</v>
      </c>
      <c r="C197" s="8" t="s">
        <v>14</v>
      </c>
      <c r="D197" s="9">
        <f>SUM(D198:D203)</f>
        <v>72518.8</v>
      </c>
      <c r="E197" s="9">
        <f>SUM(E198:E203)</f>
        <v>72518.8</v>
      </c>
      <c r="F197" s="9">
        <f>SUM(F198:F203)</f>
        <v>1</v>
      </c>
      <c r="G197" s="9">
        <f>SUM(G198:G203)</f>
        <v>1</v>
      </c>
      <c r="H197" s="9">
        <f aca="true" t="shared" si="80" ref="H197:Q197">SUM(H198:H203)</f>
        <v>0</v>
      </c>
      <c r="I197" s="9">
        <f t="shared" si="80"/>
        <v>0</v>
      </c>
      <c r="J197" s="9">
        <f t="shared" si="80"/>
        <v>72517.8</v>
      </c>
      <c r="K197" s="9">
        <f t="shared" si="80"/>
        <v>72517.8</v>
      </c>
      <c r="L197" s="9">
        <f t="shared" si="80"/>
        <v>0</v>
      </c>
      <c r="M197" s="9">
        <f t="shared" si="80"/>
        <v>0</v>
      </c>
      <c r="N197" s="9">
        <f t="shared" si="80"/>
        <v>0</v>
      </c>
      <c r="O197" s="9">
        <f t="shared" si="80"/>
        <v>0</v>
      </c>
      <c r="P197" s="9">
        <f t="shared" si="80"/>
        <v>0</v>
      </c>
      <c r="Q197" s="9">
        <f t="shared" si="80"/>
        <v>0</v>
      </c>
      <c r="R197" s="67" t="s">
        <v>18</v>
      </c>
      <c r="S197" s="67"/>
    </row>
    <row r="198" spans="1:19" s="10" customFormat="1" ht="28.5">
      <c r="A198" s="65"/>
      <c r="B198" s="63"/>
      <c r="C198" s="8" t="s">
        <v>0</v>
      </c>
      <c r="D198" s="9">
        <f aca="true" t="shared" si="81" ref="D198:E203">F198+H198+J198</f>
        <v>56601</v>
      </c>
      <c r="E198" s="9">
        <f t="shared" si="81"/>
        <v>56601</v>
      </c>
      <c r="F198" s="9">
        <f aca="true" t="shared" si="82" ref="F198:Q198">F205+F212</f>
        <v>1</v>
      </c>
      <c r="G198" s="9">
        <f t="shared" si="82"/>
        <v>1</v>
      </c>
      <c r="H198" s="9">
        <f t="shared" si="82"/>
        <v>0</v>
      </c>
      <c r="I198" s="9">
        <f t="shared" si="82"/>
        <v>0</v>
      </c>
      <c r="J198" s="9">
        <f t="shared" si="82"/>
        <v>56600</v>
      </c>
      <c r="K198" s="9">
        <f t="shared" si="82"/>
        <v>56600</v>
      </c>
      <c r="L198" s="9">
        <f t="shared" si="82"/>
        <v>0</v>
      </c>
      <c r="M198" s="9">
        <f t="shared" si="82"/>
        <v>0</v>
      </c>
      <c r="N198" s="9">
        <f t="shared" si="82"/>
        <v>0</v>
      </c>
      <c r="O198" s="9">
        <f t="shared" si="82"/>
        <v>0</v>
      </c>
      <c r="P198" s="9">
        <f t="shared" si="82"/>
        <v>0</v>
      </c>
      <c r="Q198" s="9">
        <f t="shared" si="82"/>
        <v>0</v>
      </c>
      <c r="R198" s="67"/>
      <c r="S198" s="67"/>
    </row>
    <row r="199" spans="1:19" s="10" customFormat="1" ht="28.5">
      <c r="A199" s="65"/>
      <c r="B199" s="63"/>
      <c r="C199" s="8" t="s">
        <v>1</v>
      </c>
      <c r="D199" s="3">
        <f t="shared" si="81"/>
        <v>15917.8</v>
      </c>
      <c r="E199" s="3">
        <f t="shared" si="81"/>
        <v>15917.8</v>
      </c>
      <c r="F199" s="9">
        <f aca="true" t="shared" si="83" ref="F199:Q199">F206+F213</f>
        <v>0</v>
      </c>
      <c r="G199" s="9">
        <f t="shared" si="83"/>
        <v>0</v>
      </c>
      <c r="H199" s="9">
        <f t="shared" si="83"/>
        <v>0</v>
      </c>
      <c r="I199" s="9">
        <f t="shared" si="83"/>
        <v>0</v>
      </c>
      <c r="J199" s="9">
        <f t="shared" si="83"/>
        <v>15917.8</v>
      </c>
      <c r="K199" s="3">
        <f>K206+K213</f>
        <v>15917.8</v>
      </c>
      <c r="L199" s="9">
        <f t="shared" si="83"/>
        <v>0</v>
      </c>
      <c r="M199" s="9">
        <f t="shared" si="83"/>
        <v>0</v>
      </c>
      <c r="N199" s="9">
        <f t="shared" si="83"/>
        <v>0</v>
      </c>
      <c r="O199" s="9">
        <f t="shared" si="83"/>
        <v>0</v>
      </c>
      <c r="P199" s="9">
        <f t="shared" si="83"/>
        <v>0</v>
      </c>
      <c r="Q199" s="9">
        <f t="shared" si="83"/>
        <v>0</v>
      </c>
      <c r="R199" s="67"/>
      <c r="S199" s="67"/>
    </row>
    <row r="200" spans="1:19" s="10" customFormat="1" ht="28.5">
      <c r="A200" s="65"/>
      <c r="B200" s="63"/>
      <c r="C200" s="8" t="s">
        <v>2</v>
      </c>
      <c r="D200" s="9">
        <f t="shared" si="81"/>
        <v>0</v>
      </c>
      <c r="E200" s="9">
        <f t="shared" si="81"/>
        <v>0</v>
      </c>
      <c r="F200" s="9">
        <f aca="true" t="shared" si="84" ref="F200:Q200">F207+F214</f>
        <v>0</v>
      </c>
      <c r="G200" s="9">
        <f t="shared" si="84"/>
        <v>0</v>
      </c>
      <c r="H200" s="9">
        <f t="shared" si="84"/>
        <v>0</v>
      </c>
      <c r="I200" s="9">
        <f t="shared" si="84"/>
        <v>0</v>
      </c>
      <c r="J200" s="9">
        <f t="shared" si="84"/>
        <v>0</v>
      </c>
      <c r="K200" s="9">
        <f t="shared" si="84"/>
        <v>0</v>
      </c>
      <c r="L200" s="9">
        <f t="shared" si="84"/>
        <v>0</v>
      </c>
      <c r="M200" s="9">
        <f t="shared" si="84"/>
        <v>0</v>
      </c>
      <c r="N200" s="9">
        <f t="shared" si="84"/>
        <v>0</v>
      </c>
      <c r="O200" s="9">
        <f t="shared" si="84"/>
        <v>0</v>
      </c>
      <c r="P200" s="9">
        <f t="shared" si="84"/>
        <v>0</v>
      </c>
      <c r="Q200" s="9">
        <f t="shared" si="84"/>
        <v>0</v>
      </c>
      <c r="R200" s="67"/>
      <c r="S200" s="67"/>
    </row>
    <row r="201" spans="1:19" s="10" customFormat="1" ht="28.5">
      <c r="A201" s="65"/>
      <c r="B201" s="63"/>
      <c r="C201" s="8" t="s">
        <v>109</v>
      </c>
      <c r="D201" s="9">
        <f t="shared" si="81"/>
        <v>0</v>
      </c>
      <c r="E201" s="9">
        <f t="shared" si="81"/>
        <v>0</v>
      </c>
      <c r="F201" s="9">
        <f aca="true" t="shared" si="85" ref="F201:Q201">F208+F215</f>
        <v>0</v>
      </c>
      <c r="G201" s="9">
        <f t="shared" si="85"/>
        <v>0</v>
      </c>
      <c r="H201" s="9">
        <f t="shared" si="85"/>
        <v>0</v>
      </c>
      <c r="I201" s="9">
        <f t="shared" si="85"/>
        <v>0</v>
      </c>
      <c r="J201" s="9">
        <f t="shared" si="85"/>
        <v>0</v>
      </c>
      <c r="K201" s="9">
        <f t="shared" si="85"/>
        <v>0</v>
      </c>
      <c r="L201" s="9">
        <f t="shared" si="85"/>
        <v>0</v>
      </c>
      <c r="M201" s="9">
        <f t="shared" si="85"/>
        <v>0</v>
      </c>
      <c r="N201" s="9">
        <f t="shared" si="85"/>
        <v>0</v>
      </c>
      <c r="O201" s="9">
        <f t="shared" si="85"/>
        <v>0</v>
      </c>
      <c r="P201" s="9">
        <f t="shared" si="85"/>
        <v>0</v>
      </c>
      <c r="Q201" s="9">
        <f t="shared" si="85"/>
        <v>0</v>
      </c>
      <c r="R201" s="67"/>
      <c r="S201" s="67"/>
    </row>
    <row r="202" spans="1:19" s="10" customFormat="1" ht="28.5">
      <c r="A202" s="65"/>
      <c r="B202" s="63"/>
      <c r="C202" s="8" t="s">
        <v>110</v>
      </c>
      <c r="D202" s="9">
        <f t="shared" si="81"/>
        <v>0</v>
      </c>
      <c r="E202" s="9">
        <f t="shared" si="81"/>
        <v>0</v>
      </c>
      <c r="F202" s="9">
        <f aca="true" t="shared" si="86" ref="F202:Q202">F209+F216</f>
        <v>0</v>
      </c>
      <c r="G202" s="9">
        <f t="shared" si="86"/>
        <v>0</v>
      </c>
      <c r="H202" s="9">
        <f t="shared" si="86"/>
        <v>0</v>
      </c>
      <c r="I202" s="9">
        <f t="shared" si="86"/>
        <v>0</v>
      </c>
      <c r="J202" s="9">
        <f t="shared" si="86"/>
        <v>0</v>
      </c>
      <c r="K202" s="9">
        <f t="shared" si="86"/>
        <v>0</v>
      </c>
      <c r="L202" s="9">
        <f t="shared" si="86"/>
        <v>0</v>
      </c>
      <c r="M202" s="9">
        <f t="shared" si="86"/>
        <v>0</v>
      </c>
      <c r="N202" s="9">
        <f t="shared" si="86"/>
        <v>0</v>
      </c>
      <c r="O202" s="9">
        <f t="shared" si="86"/>
        <v>0</v>
      </c>
      <c r="P202" s="9">
        <f t="shared" si="86"/>
        <v>0</v>
      </c>
      <c r="Q202" s="9">
        <f t="shared" si="86"/>
        <v>0</v>
      </c>
      <c r="R202" s="67"/>
      <c r="S202" s="67"/>
    </row>
    <row r="203" spans="1:19" s="10" customFormat="1" ht="28.5">
      <c r="A203" s="65"/>
      <c r="B203" s="63"/>
      <c r="C203" s="8" t="s">
        <v>111</v>
      </c>
      <c r="D203" s="9">
        <f t="shared" si="81"/>
        <v>0</v>
      </c>
      <c r="E203" s="9">
        <f t="shared" si="81"/>
        <v>0</v>
      </c>
      <c r="F203" s="9">
        <f aca="true" t="shared" si="87" ref="F203:Q203">F210+F217</f>
        <v>0</v>
      </c>
      <c r="G203" s="9">
        <f t="shared" si="87"/>
        <v>0</v>
      </c>
      <c r="H203" s="9">
        <f t="shared" si="87"/>
        <v>0</v>
      </c>
      <c r="I203" s="9">
        <f t="shared" si="87"/>
        <v>0</v>
      </c>
      <c r="J203" s="9">
        <f t="shared" si="87"/>
        <v>0</v>
      </c>
      <c r="K203" s="9">
        <f t="shared" si="87"/>
        <v>0</v>
      </c>
      <c r="L203" s="9">
        <f t="shared" si="87"/>
        <v>0</v>
      </c>
      <c r="M203" s="9">
        <f t="shared" si="87"/>
        <v>0</v>
      </c>
      <c r="N203" s="9">
        <f t="shared" si="87"/>
        <v>0</v>
      </c>
      <c r="O203" s="9">
        <f t="shared" si="87"/>
        <v>0</v>
      </c>
      <c r="P203" s="9">
        <f t="shared" si="87"/>
        <v>0</v>
      </c>
      <c r="Q203" s="9">
        <f t="shared" si="87"/>
        <v>0</v>
      </c>
      <c r="R203" s="67"/>
      <c r="S203" s="67"/>
    </row>
    <row r="204" spans="1:19" ht="15">
      <c r="A204" s="64" t="s">
        <v>87</v>
      </c>
      <c r="B204" s="62" t="s">
        <v>279</v>
      </c>
      <c r="C204" s="5" t="s">
        <v>14</v>
      </c>
      <c r="D204" s="1">
        <f>SUM(D205:D210)</f>
        <v>72517.8</v>
      </c>
      <c r="E204" s="1">
        <f>SUM(E205:E210)</f>
        <v>72517.8</v>
      </c>
      <c r="F204" s="1">
        <f>SUM(F205:F210)</f>
        <v>0</v>
      </c>
      <c r="G204" s="1">
        <f>SUM(G205:G210)</f>
        <v>0</v>
      </c>
      <c r="H204" s="1">
        <f aca="true" t="shared" si="88" ref="H204:Q204">SUM(H205:H210)</f>
        <v>0</v>
      </c>
      <c r="I204" s="1">
        <f t="shared" si="88"/>
        <v>0</v>
      </c>
      <c r="J204" s="1">
        <f t="shared" si="88"/>
        <v>72517.8</v>
      </c>
      <c r="K204" s="1">
        <f t="shared" si="88"/>
        <v>72517.8</v>
      </c>
      <c r="L204" s="1">
        <f t="shared" si="88"/>
        <v>0</v>
      </c>
      <c r="M204" s="1">
        <f t="shared" si="88"/>
        <v>0</v>
      </c>
      <c r="N204" s="1">
        <f t="shared" si="88"/>
        <v>0</v>
      </c>
      <c r="O204" s="1">
        <f t="shared" si="88"/>
        <v>0</v>
      </c>
      <c r="P204" s="1">
        <f t="shared" si="88"/>
        <v>0</v>
      </c>
      <c r="Q204" s="1">
        <f t="shared" si="88"/>
        <v>0</v>
      </c>
      <c r="R204" s="74" t="s">
        <v>18</v>
      </c>
      <c r="S204" s="74"/>
    </row>
    <row r="205" spans="1:19" ht="15">
      <c r="A205" s="64"/>
      <c r="B205" s="62"/>
      <c r="C205" s="5" t="s">
        <v>0</v>
      </c>
      <c r="D205" s="1">
        <f aca="true" t="shared" si="89" ref="D205:E210">F205+H205+J205+L205</f>
        <v>56600</v>
      </c>
      <c r="E205" s="1">
        <f t="shared" si="89"/>
        <v>56600</v>
      </c>
      <c r="F205" s="1">
        <v>0</v>
      </c>
      <c r="G205" s="1">
        <v>0</v>
      </c>
      <c r="H205" s="1">
        <v>0</v>
      </c>
      <c r="I205" s="1">
        <v>0</v>
      </c>
      <c r="J205" s="1">
        <v>56600</v>
      </c>
      <c r="K205" s="1">
        <v>56600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74"/>
      <c r="S205" s="74"/>
    </row>
    <row r="206" spans="1:19" ht="15">
      <c r="A206" s="64"/>
      <c r="B206" s="62"/>
      <c r="C206" s="5" t="s">
        <v>1</v>
      </c>
      <c r="D206" s="1">
        <f t="shared" si="89"/>
        <v>15917.8</v>
      </c>
      <c r="E206" s="1">
        <f t="shared" si="89"/>
        <v>15917.8</v>
      </c>
      <c r="F206" s="1">
        <v>0</v>
      </c>
      <c r="G206" s="1">
        <v>0</v>
      </c>
      <c r="H206" s="1">
        <v>0</v>
      </c>
      <c r="I206" s="1">
        <v>0</v>
      </c>
      <c r="J206" s="1">
        <v>15917.8</v>
      </c>
      <c r="K206" s="1">
        <v>15917.8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74"/>
      <c r="S206" s="74"/>
    </row>
    <row r="207" spans="1:19" ht="15">
      <c r="A207" s="64"/>
      <c r="B207" s="62"/>
      <c r="C207" s="5" t="s">
        <v>2</v>
      </c>
      <c r="D207" s="1">
        <f t="shared" si="89"/>
        <v>0</v>
      </c>
      <c r="E207" s="1">
        <f t="shared" si="89"/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74"/>
      <c r="S207" s="74"/>
    </row>
    <row r="208" spans="1:19" ht="15">
      <c r="A208" s="64"/>
      <c r="B208" s="62"/>
      <c r="C208" s="5" t="s">
        <v>109</v>
      </c>
      <c r="D208" s="1">
        <f t="shared" si="89"/>
        <v>0</v>
      </c>
      <c r="E208" s="1">
        <f t="shared" si="89"/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74"/>
      <c r="S208" s="74"/>
    </row>
    <row r="209" spans="1:19" ht="15">
      <c r="A209" s="64"/>
      <c r="B209" s="62"/>
      <c r="C209" s="5" t="s">
        <v>112</v>
      </c>
      <c r="D209" s="1">
        <f t="shared" si="89"/>
        <v>0</v>
      </c>
      <c r="E209" s="1">
        <f t="shared" si="89"/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74"/>
      <c r="S209" s="74"/>
    </row>
    <row r="210" spans="1:19" ht="15">
      <c r="A210" s="64"/>
      <c r="B210" s="62"/>
      <c r="C210" s="5" t="s">
        <v>111</v>
      </c>
      <c r="D210" s="1">
        <f t="shared" si="89"/>
        <v>0</v>
      </c>
      <c r="E210" s="1">
        <f t="shared" si="89"/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74"/>
      <c r="S210" s="74"/>
    </row>
    <row r="211" spans="1:19" ht="20.25" customHeight="1">
      <c r="A211" s="64" t="s">
        <v>171</v>
      </c>
      <c r="B211" s="62" t="s">
        <v>66</v>
      </c>
      <c r="C211" s="5" t="s">
        <v>14</v>
      </c>
      <c r="D211" s="1">
        <f>SUM(D212:D217)</f>
        <v>1</v>
      </c>
      <c r="E211" s="1">
        <f>SUM(E212:E217)</f>
        <v>1</v>
      </c>
      <c r="F211" s="1">
        <f>SUM(F212:F217)</f>
        <v>1</v>
      </c>
      <c r="G211" s="1">
        <f>SUM(G212:G217)</f>
        <v>1</v>
      </c>
      <c r="H211" s="1">
        <f aca="true" t="shared" si="90" ref="H211:Q211">SUM(H212:H217)</f>
        <v>0</v>
      </c>
      <c r="I211" s="1">
        <f t="shared" si="90"/>
        <v>0</v>
      </c>
      <c r="J211" s="1">
        <f t="shared" si="90"/>
        <v>0</v>
      </c>
      <c r="K211" s="1">
        <f t="shared" si="90"/>
        <v>0</v>
      </c>
      <c r="L211" s="1">
        <f t="shared" si="90"/>
        <v>0</v>
      </c>
      <c r="M211" s="1">
        <f t="shared" si="90"/>
        <v>0</v>
      </c>
      <c r="N211" s="1">
        <f t="shared" si="90"/>
        <v>0</v>
      </c>
      <c r="O211" s="1">
        <f t="shared" si="90"/>
        <v>0</v>
      </c>
      <c r="P211" s="1">
        <f t="shared" si="90"/>
        <v>0</v>
      </c>
      <c r="Q211" s="1">
        <f t="shared" si="90"/>
        <v>0</v>
      </c>
      <c r="R211" s="74" t="s">
        <v>18</v>
      </c>
      <c r="S211" s="74"/>
    </row>
    <row r="212" spans="1:19" ht="20.25" customHeight="1">
      <c r="A212" s="64"/>
      <c r="B212" s="62"/>
      <c r="C212" s="5" t="s">
        <v>0</v>
      </c>
      <c r="D212" s="1">
        <f aca="true" t="shared" si="91" ref="D212:E217">F212+H212+J212+L212</f>
        <v>1</v>
      </c>
      <c r="E212" s="1">
        <f t="shared" si="91"/>
        <v>1</v>
      </c>
      <c r="F212" s="1">
        <v>1</v>
      </c>
      <c r="G212" s="1">
        <v>1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74"/>
      <c r="S212" s="74"/>
    </row>
    <row r="213" spans="1:19" ht="20.25" customHeight="1">
      <c r="A213" s="64"/>
      <c r="B213" s="62"/>
      <c r="C213" s="5" t="s">
        <v>1</v>
      </c>
      <c r="D213" s="1">
        <f t="shared" si="91"/>
        <v>0</v>
      </c>
      <c r="E213" s="1">
        <f t="shared" si="91"/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74"/>
      <c r="S213" s="74"/>
    </row>
    <row r="214" spans="1:19" ht="20.25" customHeight="1">
      <c r="A214" s="64"/>
      <c r="B214" s="62"/>
      <c r="C214" s="5" t="s">
        <v>2</v>
      </c>
      <c r="D214" s="1">
        <f t="shared" si="91"/>
        <v>0</v>
      </c>
      <c r="E214" s="1">
        <f t="shared" si="91"/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74"/>
      <c r="S214" s="74"/>
    </row>
    <row r="215" spans="1:19" ht="15">
      <c r="A215" s="64"/>
      <c r="B215" s="62"/>
      <c r="C215" s="5" t="s">
        <v>109</v>
      </c>
      <c r="D215" s="1">
        <f t="shared" si="91"/>
        <v>0</v>
      </c>
      <c r="E215" s="1">
        <f t="shared" si="91"/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74"/>
      <c r="S215" s="74"/>
    </row>
    <row r="216" spans="1:19" ht="15">
      <c r="A216" s="64"/>
      <c r="B216" s="62"/>
      <c r="C216" s="5" t="s">
        <v>112</v>
      </c>
      <c r="D216" s="1">
        <f t="shared" si="91"/>
        <v>0</v>
      </c>
      <c r="E216" s="1">
        <f t="shared" si="91"/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74"/>
      <c r="S216" s="74"/>
    </row>
    <row r="217" spans="1:19" ht="15">
      <c r="A217" s="64"/>
      <c r="B217" s="62"/>
      <c r="C217" s="5" t="s">
        <v>111</v>
      </c>
      <c r="D217" s="1">
        <f t="shared" si="91"/>
        <v>0</v>
      </c>
      <c r="E217" s="1">
        <f t="shared" si="91"/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74"/>
      <c r="S217" s="74"/>
    </row>
    <row r="218" spans="1:19" s="10" customFormat="1" ht="14.25" customHeight="1">
      <c r="A218" s="65" t="s">
        <v>115</v>
      </c>
      <c r="B218" s="63" t="s">
        <v>53</v>
      </c>
      <c r="C218" s="8" t="s">
        <v>14</v>
      </c>
      <c r="D218" s="9">
        <f>SUM(D219:D224)</f>
        <v>700</v>
      </c>
      <c r="E218" s="9">
        <f aca="true" t="shared" si="92" ref="E218:Q218">SUM(E219:E224)</f>
        <v>700</v>
      </c>
      <c r="F218" s="9">
        <f t="shared" si="92"/>
        <v>700</v>
      </c>
      <c r="G218" s="9">
        <f t="shared" si="92"/>
        <v>700</v>
      </c>
      <c r="H218" s="9">
        <f t="shared" si="92"/>
        <v>0</v>
      </c>
      <c r="I218" s="9">
        <f t="shared" si="92"/>
        <v>0</v>
      </c>
      <c r="J218" s="9">
        <f t="shared" si="92"/>
        <v>0</v>
      </c>
      <c r="K218" s="9">
        <f t="shared" si="92"/>
        <v>0</v>
      </c>
      <c r="L218" s="9">
        <f t="shared" si="92"/>
        <v>0</v>
      </c>
      <c r="M218" s="9">
        <f t="shared" si="92"/>
        <v>0</v>
      </c>
      <c r="N218" s="9">
        <f t="shared" si="92"/>
        <v>0</v>
      </c>
      <c r="O218" s="9">
        <f t="shared" si="92"/>
        <v>0</v>
      </c>
      <c r="P218" s="9">
        <f t="shared" si="92"/>
        <v>0</v>
      </c>
      <c r="Q218" s="9">
        <f t="shared" si="92"/>
        <v>0</v>
      </c>
      <c r="R218" s="67" t="s">
        <v>18</v>
      </c>
      <c r="S218" s="67"/>
    </row>
    <row r="219" spans="1:19" s="10" customFormat="1" ht="28.5">
      <c r="A219" s="65"/>
      <c r="B219" s="63"/>
      <c r="C219" s="8" t="s">
        <v>0</v>
      </c>
      <c r="D219" s="9">
        <f aca="true" t="shared" si="93" ref="D219:E224">F219+H219+J219+L219</f>
        <v>700</v>
      </c>
      <c r="E219" s="9">
        <f t="shared" si="93"/>
        <v>700</v>
      </c>
      <c r="F219" s="9">
        <v>700</v>
      </c>
      <c r="G219" s="9">
        <v>700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67"/>
      <c r="S219" s="67"/>
    </row>
    <row r="220" spans="1:19" s="10" customFormat="1" ht="28.5">
      <c r="A220" s="65"/>
      <c r="B220" s="63"/>
      <c r="C220" s="8" t="s">
        <v>1</v>
      </c>
      <c r="D220" s="9">
        <f t="shared" si="93"/>
        <v>0</v>
      </c>
      <c r="E220" s="9">
        <f t="shared" si="93"/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67"/>
      <c r="S220" s="67"/>
    </row>
    <row r="221" spans="1:19" s="10" customFormat="1" ht="28.5">
      <c r="A221" s="65"/>
      <c r="B221" s="63"/>
      <c r="C221" s="8" t="s">
        <v>2</v>
      </c>
      <c r="D221" s="9">
        <f t="shared" si="93"/>
        <v>0</v>
      </c>
      <c r="E221" s="9">
        <f t="shared" si="93"/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67"/>
      <c r="S221" s="67"/>
    </row>
    <row r="222" spans="1:19" s="10" customFormat="1" ht="28.5">
      <c r="A222" s="65"/>
      <c r="B222" s="63"/>
      <c r="C222" s="8" t="s">
        <v>109</v>
      </c>
      <c r="D222" s="9">
        <f t="shared" si="93"/>
        <v>0</v>
      </c>
      <c r="E222" s="9">
        <f t="shared" si="93"/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67"/>
      <c r="S222" s="67"/>
    </row>
    <row r="223" spans="1:19" s="10" customFormat="1" ht="28.5">
      <c r="A223" s="65"/>
      <c r="B223" s="63"/>
      <c r="C223" s="8" t="s">
        <v>110</v>
      </c>
      <c r="D223" s="9">
        <f t="shared" si="93"/>
        <v>0</v>
      </c>
      <c r="E223" s="9">
        <f t="shared" si="93"/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67"/>
      <c r="S223" s="67"/>
    </row>
    <row r="224" spans="1:19" s="10" customFormat="1" ht="28.5">
      <c r="A224" s="65"/>
      <c r="B224" s="63"/>
      <c r="C224" s="8" t="s">
        <v>111</v>
      </c>
      <c r="D224" s="9">
        <f t="shared" si="93"/>
        <v>0</v>
      </c>
      <c r="E224" s="9">
        <f t="shared" si="93"/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67"/>
      <c r="S224" s="67"/>
    </row>
    <row r="225" spans="1:19" s="10" customFormat="1" ht="16.5" customHeight="1">
      <c r="A225" s="65" t="s">
        <v>183</v>
      </c>
      <c r="B225" s="63" t="s">
        <v>184</v>
      </c>
      <c r="C225" s="8" t="s">
        <v>14</v>
      </c>
      <c r="D225" s="9">
        <f>SUM(D226:D231)</f>
        <v>1487235.8299999996</v>
      </c>
      <c r="E225" s="9">
        <f aca="true" t="shared" si="94" ref="E225:Q225">SUM(E226:E231)</f>
        <v>0</v>
      </c>
      <c r="F225" s="9">
        <f t="shared" si="94"/>
        <v>74361.9</v>
      </c>
      <c r="G225" s="9">
        <f t="shared" si="94"/>
        <v>0</v>
      </c>
      <c r="H225" s="9">
        <f t="shared" si="94"/>
        <v>1189788.5699999998</v>
      </c>
      <c r="I225" s="9">
        <f t="shared" si="94"/>
        <v>0</v>
      </c>
      <c r="J225" s="9">
        <f t="shared" si="94"/>
        <v>223085.36</v>
      </c>
      <c r="K225" s="9">
        <f t="shared" si="94"/>
        <v>0</v>
      </c>
      <c r="L225" s="9">
        <f t="shared" si="94"/>
        <v>0</v>
      </c>
      <c r="M225" s="9">
        <f t="shared" si="94"/>
        <v>0</v>
      </c>
      <c r="N225" s="9">
        <f t="shared" si="94"/>
        <v>37170.08</v>
      </c>
      <c r="O225" s="9">
        <f t="shared" si="94"/>
        <v>0</v>
      </c>
      <c r="P225" s="9">
        <f t="shared" si="94"/>
        <v>1435</v>
      </c>
      <c r="Q225" s="9">
        <f t="shared" si="94"/>
        <v>0</v>
      </c>
      <c r="R225" s="67" t="s">
        <v>18</v>
      </c>
      <c r="S225" s="67"/>
    </row>
    <row r="226" spans="1:19" s="10" customFormat="1" ht="16.5" customHeight="1">
      <c r="A226" s="65"/>
      <c r="B226" s="63"/>
      <c r="C226" s="8" t="s">
        <v>0</v>
      </c>
      <c r="D226" s="9">
        <f>F226+H226+J226</f>
        <v>0</v>
      </c>
      <c r="E226" s="9">
        <f>G226+I226+K226</f>
        <v>0</v>
      </c>
      <c r="F226" s="9">
        <f aca="true" t="shared" si="95" ref="F226:F231">F233+F240+F247+F254+F261+F268+F275+F282+F289</f>
        <v>0</v>
      </c>
      <c r="G226" s="9">
        <f aca="true" t="shared" si="96" ref="G226:Q226">G233+G240+G247+G254+G261+G268+G275+G282+G289</f>
        <v>0</v>
      </c>
      <c r="H226" s="9">
        <f t="shared" si="96"/>
        <v>0</v>
      </c>
      <c r="I226" s="9">
        <f t="shared" si="96"/>
        <v>0</v>
      </c>
      <c r="J226" s="9">
        <f t="shared" si="96"/>
        <v>0</v>
      </c>
      <c r="K226" s="9">
        <f t="shared" si="96"/>
        <v>0</v>
      </c>
      <c r="L226" s="9">
        <f t="shared" si="96"/>
        <v>0</v>
      </c>
      <c r="M226" s="9">
        <f t="shared" si="96"/>
        <v>0</v>
      </c>
      <c r="N226" s="9">
        <f t="shared" si="96"/>
        <v>0</v>
      </c>
      <c r="O226" s="9">
        <f t="shared" si="96"/>
        <v>0</v>
      </c>
      <c r="P226" s="9">
        <f t="shared" si="96"/>
        <v>0</v>
      </c>
      <c r="Q226" s="9">
        <f t="shared" si="96"/>
        <v>0</v>
      </c>
      <c r="R226" s="67"/>
      <c r="S226" s="67"/>
    </row>
    <row r="227" spans="1:19" s="10" customFormat="1" ht="16.5" customHeight="1">
      <c r="A227" s="65"/>
      <c r="B227" s="63"/>
      <c r="C227" s="8" t="s">
        <v>1</v>
      </c>
      <c r="D227" s="9">
        <f>F227+H227+J227</f>
        <v>0</v>
      </c>
      <c r="E227" s="9">
        <f>G227+I227+K227</f>
        <v>0</v>
      </c>
      <c r="F227" s="9">
        <f t="shared" si="95"/>
        <v>0</v>
      </c>
      <c r="G227" s="9">
        <f aca="true" t="shared" si="97" ref="G227:Q227">G234+G241+G248+G255+G262+G269+G276+G283+G290</f>
        <v>0</v>
      </c>
      <c r="H227" s="9">
        <f t="shared" si="97"/>
        <v>0</v>
      </c>
      <c r="I227" s="9">
        <f t="shared" si="97"/>
        <v>0</v>
      </c>
      <c r="J227" s="9">
        <f t="shared" si="97"/>
        <v>0</v>
      </c>
      <c r="K227" s="9">
        <f t="shared" si="97"/>
        <v>0</v>
      </c>
      <c r="L227" s="9">
        <f t="shared" si="97"/>
        <v>0</v>
      </c>
      <c r="M227" s="9">
        <f t="shared" si="97"/>
        <v>0</v>
      </c>
      <c r="N227" s="9">
        <f t="shared" si="97"/>
        <v>0</v>
      </c>
      <c r="O227" s="9">
        <f t="shared" si="97"/>
        <v>0</v>
      </c>
      <c r="P227" s="9">
        <f t="shared" si="97"/>
        <v>0</v>
      </c>
      <c r="Q227" s="9">
        <f t="shared" si="97"/>
        <v>0</v>
      </c>
      <c r="R227" s="67"/>
      <c r="S227" s="67"/>
    </row>
    <row r="228" spans="1:19" s="10" customFormat="1" ht="16.5" customHeight="1">
      <c r="A228" s="65"/>
      <c r="B228" s="63"/>
      <c r="C228" s="8" t="s">
        <v>2</v>
      </c>
      <c r="D228" s="9">
        <f aca="true" t="shared" si="98" ref="D228:E230">F228+H228+J228+L228</f>
        <v>1487235.8299999996</v>
      </c>
      <c r="E228" s="9">
        <f t="shared" si="98"/>
        <v>0</v>
      </c>
      <c r="F228" s="9">
        <f t="shared" si="95"/>
        <v>74361.9</v>
      </c>
      <c r="G228" s="9">
        <f aca="true" t="shared" si="99" ref="G228:Q228">G235+G242+G249+G256+G263+G270+G277+G284+G291</f>
        <v>0</v>
      </c>
      <c r="H228" s="9">
        <f t="shared" si="99"/>
        <v>1189788.5699999998</v>
      </c>
      <c r="I228" s="9">
        <f t="shared" si="99"/>
        <v>0</v>
      </c>
      <c r="J228" s="9">
        <f t="shared" si="99"/>
        <v>223085.36</v>
      </c>
      <c r="K228" s="9">
        <f t="shared" si="99"/>
        <v>0</v>
      </c>
      <c r="L228" s="9">
        <f t="shared" si="99"/>
        <v>0</v>
      </c>
      <c r="M228" s="9">
        <f t="shared" si="99"/>
        <v>0</v>
      </c>
      <c r="N228" s="9">
        <f t="shared" si="99"/>
        <v>37170.08</v>
      </c>
      <c r="O228" s="9">
        <f t="shared" si="99"/>
        <v>0</v>
      </c>
      <c r="P228" s="9">
        <f t="shared" si="99"/>
        <v>1435</v>
      </c>
      <c r="Q228" s="9">
        <f t="shared" si="99"/>
        <v>0</v>
      </c>
      <c r="R228" s="67"/>
      <c r="S228" s="67"/>
    </row>
    <row r="229" spans="1:19" s="10" customFormat="1" ht="16.5" customHeight="1">
      <c r="A229" s="65"/>
      <c r="B229" s="63"/>
      <c r="C229" s="8" t="s">
        <v>109</v>
      </c>
      <c r="D229" s="9">
        <f t="shared" si="98"/>
        <v>0</v>
      </c>
      <c r="E229" s="9">
        <f t="shared" si="98"/>
        <v>0</v>
      </c>
      <c r="F229" s="9">
        <f t="shared" si="95"/>
        <v>0</v>
      </c>
      <c r="G229" s="9">
        <f aca="true" t="shared" si="100" ref="G229:Q229">G236+G243+G250+G257+G264+G271+G278+G285+G292</f>
        <v>0</v>
      </c>
      <c r="H229" s="9">
        <f t="shared" si="100"/>
        <v>0</v>
      </c>
      <c r="I229" s="9">
        <f t="shared" si="100"/>
        <v>0</v>
      </c>
      <c r="J229" s="9">
        <f t="shared" si="100"/>
        <v>0</v>
      </c>
      <c r="K229" s="9">
        <f t="shared" si="100"/>
        <v>0</v>
      </c>
      <c r="L229" s="9">
        <f t="shared" si="100"/>
        <v>0</v>
      </c>
      <c r="M229" s="9">
        <f t="shared" si="100"/>
        <v>0</v>
      </c>
      <c r="N229" s="9">
        <f t="shared" si="100"/>
        <v>0</v>
      </c>
      <c r="O229" s="9">
        <f t="shared" si="100"/>
        <v>0</v>
      </c>
      <c r="P229" s="9">
        <f t="shared" si="100"/>
        <v>0</v>
      </c>
      <c r="Q229" s="9">
        <f t="shared" si="100"/>
        <v>0</v>
      </c>
      <c r="R229" s="67"/>
      <c r="S229" s="67"/>
    </row>
    <row r="230" spans="1:19" s="10" customFormat="1" ht="16.5" customHeight="1">
      <c r="A230" s="65"/>
      <c r="B230" s="63"/>
      <c r="C230" s="8" t="s">
        <v>110</v>
      </c>
      <c r="D230" s="9">
        <f t="shared" si="98"/>
        <v>0</v>
      </c>
      <c r="E230" s="9">
        <f t="shared" si="98"/>
        <v>0</v>
      </c>
      <c r="F230" s="9">
        <f t="shared" si="95"/>
        <v>0</v>
      </c>
      <c r="G230" s="9">
        <f aca="true" t="shared" si="101" ref="G230:Q230">G237+G244+G251+G258+G265+G272+G279+G286+G293</f>
        <v>0</v>
      </c>
      <c r="H230" s="9">
        <f t="shared" si="101"/>
        <v>0</v>
      </c>
      <c r="I230" s="9">
        <f t="shared" si="101"/>
        <v>0</v>
      </c>
      <c r="J230" s="9">
        <f t="shared" si="101"/>
        <v>0</v>
      </c>
      <c r="K230" s="9">
        <f t="shared" si="101"/>
        <v>0</v>
      </c>
      <c r="L230" s="9">
        <f t="shared" si="101"/>
        <v>0</v>
      </c>
      <c r="M230" s="9">
        <f t="shared" si="101"/>
        <v>0</v>
      </c>
      <c r="N230" s="9">
        <f t="shared" si="101"/>
        <v>0</v>
      </c>
      <c r="O230" s="9">
        <f t="shared" si="101"/>
        <v>0</v>
      </c>
      <c r="P230" s="9">
        <f t="shared" si="101"/>
        <v>0</v>
      </c>
      <c r="Q230" s="9">
        <f t="shared" si="101"/>
        <v>0</v>
      </c>
      <c r="R230" s="67"/>
      <c r="S230" s="67"/>
    </row>
    <row r="231" spans="1:19" s="10" customFormat="1" ht="16.5" customHeight="1">
      <c r="A231" s="65"/>
      <c r="B231" s="63"/>
      <c r="C231" s="8" t="s">
        <v>111</v>
      </c>
      <c r="D231" s="9">
        <f>F231+H231+J231</f>
        <v>0</v>
      </c>
      <c r="E231" s="9">
        <f>G231+I231+K231</f>
        <v>0</v>
      </c>
      <c r="F231" s="9">
        <f t="shared" si="95"/>
        <v>0</v>
      </c>
      <c r="G231" s="9">
        <f aca="true" t="shared" si="102" ref="G231:Q231">G238+G245+G252+G259+G266+G273+G280+G287+G294</f>
        <v>0</v>
      </c>
      <c r="H231" s="9">
        <f t="shared" si="102"/>
        <v>0</v>
      </c>
      <c r="I231" s="9">
        <f t="shared" si="102"/>
        <v>0</v>
      </c>
      <c r="J231" s="9">
        <f t="shared" si="102"/>
        <v>0</v>
      </c>
      <c r="K231" s="9">
        <f t="shared" si="102"/>
        <v>0</v>
      </c>
      <c r="L231" s="9">
        <f t="shared" si="102"/>
        <v>0</v>
      </c>
      <c r="M231" s="9">
        <f t="shared" si="102"/>
        <v>0</v>
      </c>
      <c r="N231" s="9">
        <f t="shared" si="102"/>
        <v>0</v>
      </c>
      <c r="O231" s="9">
        <f t="shared" si="102"/>
        <v>0</v>
      </c>
      <c r="P231" s="9">
        <f t="shared" si="102"/>
        <v>0</v>
      </c>
      <c r="Q231" s="9">
        <f t="shared" si="102"/>
        <v>0</v>
      </c>
      <c r="R231" s="67"/>
      <c r="S231" s="67"/>
    </row>
    <row r="232" spans="1:19" s="10" customFormat="1" ht="16.5" customHeight="1">
      <c r="A232" s="64" t="s">
        <v>185</v>
      </c>
      <c r="B232" s="62" t="s">
        <v>274</v>
      </c>
      <c r="C232" s="5" t="s">
        <v>14</v>
      </c>
      <c r="D232" s="1">
        <f>SUM(D233:D238)</f>
        <v>92487.9</v>
      </c>
      <c r="E232" s="1">
        <f>SUM(E233:E238)</f>
        <v>0</v>
      </c>
      <c r="F232" s="1">
        <f>SUM(F233:F238)</f>
        <v>4624.4</v>
      </c>
      <c r="G232" s="1">
        <f>SUM(G233:G238)</f>
        <v>0</v>
      </c>
      <c r="H232" s="1">
        <f aca="true" t="shared" si="103" ref="H232:Q232">SUM(H233:H238)</f>
        <v>73990.3</v>
      </c>
      <c r="I232" s="1">
        <f t="shared" si="103"/>
        <v>0</v>
      </c>
      <c r="J232" s="1">
        <f t="shared" si="103"/>
        <v>13873.2</v>
      </c>
      <c r="K232" s="1">
        <f t="shared" si="103"/>
        <v>0</v>
      </c>
      <c r="L232" s="1">
        <f t="shared" si="103"/>
        <v>0</v>
      </c>
      <c r="M232" s="1">
        <f t="shared" si="103"/>
        <v>0</v>
      </c>
      <c r="N232" s="1">
        <f t="shared" si="103"/>
        <v>2041.2</v>
      </c>
      <c r="O232" s="1">
        <f t="shared" si="103"/>
        <v>0</v>
      </c>
      <c r="P232" s="1">
        <f t="shared" si="103"/>
        <v>80</v>
      </c>
      <c r="Q232" s="1">
        <f t="shared" si="103"/>
        <v>0</v>
      </c>
      <c r="R232" s="67" t="s">
        <v>18</v>
      </c>
      <c r="S232" s="67"/>
    </row>
    <row r="233" spans="1:19" s="10" customFormat="1" ht="16.5" customHeight="1">
      <c r="A233" s="64"/>
      <c r="B233" s="62"/>
      <c r="C233" s="5" t="s">
        <v>0</v>
      </c>
      <c r="D233" s="1">
        <f aca="true" t="shared" si="104" ref="D233:E238">F233+H233+J233+L233</f>
        <v>0</v>
      </c>
      <c r="E233" s="1">
        <f t="shared" si="104"/>
        <v>0</v>
      </c>
      <c r="F233" s="1">
        <v>0</v>
      </c>
      <c r="G233" s="1">
        <v>0</v>
      </c>
      <c r="H233" s="1">
        <v>0</v>
      </c>
      <c r="I233" s="1">
        <v>0</v>
      </c>
      <c r="J233" s="26">
        <v>0</v>
      </c>
      <c r="K233" s="26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67"/>
      <c r="S233" s="67"/>
    </row>
    <row r="234" spans="1:19" s="10" customFormat="1" ht="16.5" customHeight="1">
      <c r="A234" s="64"/>
      <c r="B234" s="62"/>
      <c r="C234" s="5" t="s">
        <v>1</v>
      </c>
      <c r="D234" s="1">
        <f t="shared" si="104"/>
        <v>0</v>
      </c>
      <c r="E234" s="1">
        <f t="shared" si="104"/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67"/>
      <c r="S234" s="67"/>
    </row>
    <row r="235" spans="1:19" s="10" customFormat="1" ht="16.5" customHeight="1">
      <c r="A235" s="64"/>
      <c r="B235" s="62"/>
      <c r="C235" s="5" t="s">
        <v>2</v>
      </c>
      <c r="D235" s="1">
        <f t="shared" si="104"/>
        <v>92487.9</v>
      </c>
      <c r="E235" s="1">
        <f t="shared" si="104"/>
        <v>0</v>
      </c>
      <c r="F235" s="1">
        <v>4624.4</v>
      </c>
      <c r="G235" s="1">
        <v>0</v>
      </c>
      <c r="H235" s="1">
        <v>73990.3</v>
      </c>
      <c r="I235" s="1">
        <v>0</v>
      </c>
      <c r="J235" s="1">
        <v>13873.2</v>
      </c>
      <c r="K235" s="1">
        <v>0</v>
      </c>
      <c r="L235" s="1">
        <v>0</v>
      </c>
      <c r="M235" s="1">
        <v>0</v>
      </c>
      <c r="N235" s="1">
        <v>2041.2</v>
      </c>
      <c r="O235" s="1">
        <v>0</v>
      </c>
      <c r="P235" s="1">
        <v>80</v>
      </c>
      <c r="Q235" s="1">
        <v>0</v>
      </c>
      <c r="R235" s="67"/>
      <c r="S235" s="67"/>
    </row>
    <row r="236" spans="1:19" s="10" customFormat="1" ht="16.5" customHeight="1">
      <c r="A236" s="64"/>
      <c r="B236" s="62"/>
      <c r="C236" s="5" t="s">
        <v>109</v>
      </c>
      <c r="D236" s="1">
        <f t="shared" si="104"/>
        <v>0</v>
      </c>
      <c r="E236" s="1">
        <f t="shared" si="104"/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67"/>
      <c r="S236" s="67"/>
    </row>
    <row r="237" spans="1:19" s="10" customFormat="1" ht="16.5" customHeight="1">
      <c r="A237" s="64"/>
      <c r="B237" s="62"/>
      <c r="C237" s="5" t="s">
        <v>110</v>
      </c>
      <c r="D237" s="1">
        <f t="shared" si="104"/>
        <v>0</v>
      </c>
      <c r="E237" s="1">
        <f t="shared" si="104"/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67"/>
      <c r="S237" s="67"/>
    </row>
    <row r="238" spans="1:19" s="10" customFormat="1" ht="16.5" customHeight="1">
      <c r="A238" s="64"/>
      <c r="B238" s="62"/>
      <c r="C238" s="5" t="s">
        <v>111</v>
      </c>
      <c r="D238" s="1">
        <f t="shared" si="104"/>
        <v>0</v>
      </c>
      <c r="E238" s="1">
        <f t="shared" si="104"/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67"/>
      <c r="S238" s="67"/>
    </row>
    <row r="239" spans="1:19" s="10" customFormat="1" ht="16.5" customHeight="1">
      <c r="A239" s="64" t="s">
        <v>186</v>
      </c>
      <c r="B239" s="62" t="s">
        <v>275</v>
      </c>
      <c r="C239" s="5" t="s">
        <v>14</v>
      </c>
      <c r="D239" s="1">
        <f>SUM(D240:D245)</f>
        <v>219481.90000000002</v>
      </c>
      <c r="E239" s="1">
        <f aca="true" t="shared" si="105" ref="E239:Q239">SUM(E240:E245)</f>
        <v>0</v>
      </c>
      <c r="F239" s="1">
        <f t="shared" si="105"/>
        <v>10974.1</v>
      </c>
      <c r="G239" s="1">
        <f t="shared" si="105"/>
        <v>0</v>
      </c>
      <c r="H239" s="1">
        <f t="shared" si="105"/>
        <v>175585.5</v>
      </c>
      <c r="I239" s="1">
        <f t="shared" si="105"/>
        <v>0</v>
      </c>
      <c r="J239" s="1">
        <f t="shared" si="105"/>
        <v>32922.3</v>
      </c>
      <c r="K239" s="1">
        <f t="shared" si="105"/>
        <v>0</v>
      </c>
      <c r="L239" s="1">
        <f t="shared" si="105"/>
        <v>0</v>
      </c>
      <c r="M239" s="1">
        <f t="shared" si="105"/>
        <v>0</v>
      </c>
      <c r="N239" s="1">
        <f t="shared" si="105"/>
        <v>5303.74</v>
      </c>
      <c r="O239" s="1">
        <f t="shared" si="105"/>
        <v>0</v>
      </c>
      <c r="P239" s="1">
        <f t="shared" si="105"/>
        <v>220</v>
      </c>
      <c r="Q239" s="1">
        <f t="shared" si="105"/>
        <v>0</v>
      </c>
      <c r="R239" s="67" t="s">
        <v>18</v>
      </c>
      <c r="S239" s="67"/>
    </row>
    <row r="240" spans="1:19" s="10" customFormat="1" ht="16.5" customHeight="1">
      <c r="A240" s="64"/>
      <c r="B240" s="62"/>
      <c r="C240" s="5" t="s">
        <v>0</v>
      </c>
      <c r="D240" s="1">
        <f aca="true" t="shared" si="106" ref="D240:E245">F240+H240+J240+L240</f>
        <v>0</v>
      </c>
      <c r="E240" s="1">
        <f t="shared" si="106"/>
        <v>0</v>
      </c>
      <c r="F240" s="1">
        <v>0</v>
      </c>
      <c r="G240" s="1">
        <v>0</v>
      </c>
      <c r="H240" s="1">
        <v>0</v>
      </c>
      <c r="I240" s="1">
        <v>0</v>
      </c>
      <c r="J240" s="26">
        <v>0</v>
      </c>
      <c r="K240" s="26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67"/>
      <c r="S240" s="67"/>
    </row>
    <row r="241" spans="1:19" s="10" customFormat="1" ht="16.5" customHeight="1">
      <c r="A241" s="64"/>
      <c r="B241" s="62"/>
      <c r="C241" s="5" t="s">
        <v>1</v>
      </c>
      <c r="D241" s="1">
        <f t="shared" si="106"/>
        <v>0</v>
      </c>
      <c r="E241" s="1">
        <f t="shared" si="106"/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67"/>
      <c r="S241" s="67"/>
    </row>
    <row r="242" spans="1:19" s="10" customFormat="1" ht="16.5" customHeight="1">
      <c r="A242" s="64"/>
      <c r="B242" s="62"/>
      <c r="C242" s="5" t="s">
        <v>2</v>
      </c>
      <c r="D242" s="1">
        <f t="shared" si="106"/>
        <v>219481.90000000002</v>
      </c>
      <c r="E242" s="1">
        <f t="shared" si="106"/>
        <v>0</v>
      </c>
      <c r="F242" s="1">
        <v>10974.1</v>
      </c>
      <c r="G242" s="1">
        <v>0</v>
      </c>
      <c r="H242" s="1">
        <v>175585.5</v>
      </c>
      <c r="I242" s="1">
        <v>0</v>
      </c>
      <c r="J242" s="1">
        <v>32922.3</v>
      </c>
      <c r="K242" s="1">
        <v>0</v>
      </c>
      <c r="L242" s="1">
        <v>0</v>
      </c>
      <c r="M242" s="1">
        <v>0</v>
      </c>
      <c r="N242" s="1">
        <v>5303.74</v>
      </c>
      <c r="O242" s="1">
        <v>0</v>
      </c>
      <c r="P242" s="1">
        <v>220</v>
      </c>
      <c r="Q242" s="1">
        <v>0</v>
      </c>
      <c r="R242" s="67"/>
      <c r="S242" s="67"/>
    </row>
    <row r="243" spans="1:19" s="10" customFormat="1" ht="16.5" customHeight="1">
      <c r="A243" s="64"/>
      <c r="B243" s="62"/>
      <c r="C243" s="5" t="s">
        <v>109</v>
      </c>
      <c r="D243" s="1">
        <f t="shared" si="106"/>
        <v>0</v>
      </c>
      <c r="E243" s="1">
        <f t="shared" si="106"/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67"/>
      <c r="S243" s="67"/>
    </row>
    <row r="244" spans="1:19" s="10" customFormat="1" ht="16.5" customHeight="1">
      <c r="A244" s="64"/>
      <c r="B244" s="62"/>
      <c r="C244" s="5" t="s">
        <v>110</v>
      </c>
      <c r="D244" s="1">
        <f t="shared" si="106"/>
        <v>0</v>
      </c>
      <c r="E244" s="1">
        <f t="shared" si="106"/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67"/>
      <c r="S244" s="67"/>
    </row>
    <row r="245" spans="1:19" s="10" customFormat="1" ht="16.5" customHeight="1">
      <c r="A245" s="64"/>
      <c r="B245" s="62"/>
      <c r="C245" s="5" t="s">
        <v>111</v>
      </c>
      <c r="D245" s="1">
        <f t="shared" si="106"/>
        <v>0</v>
      </c>
      <c r="E245" s="1">
        <f t="shared" si="106"/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67"/>
      <c r="S245" s="67"/>
    </row>
    <row r="246" spans="1:19" s="10" customFormat="1" ht="15.75" customHeight="1">
      <c r="A246" s="64" t="s">
        <v>187</v>
      </c>
      <c r="B246" s="62" t="s">
        <v>277</v>
      </c>
      <c r="C246" s="5" t="s">
        <v>14</v>
      </c>
      <c r="D246" s="1">
        <f>SUM(D247:D252)</f>
        <v>214557.1</v>
      </c>
      <c r="E246" s="1">
        <f aca="true" t="shared" si="107" ref="E246:Q246">SUM(E247:E252)</f>
        <v>0</v>
      </c>
      <c r="F246" s="1">
        <f t="shared" si="107"/>
        <v>10727.8</v>
      </c>
      <c r="G246" s="1">
        <f t="shared" si="107"/>
        <v>0</v>
      </c>
      <c r="H246" s="1">
        <f t="shared" si="107"/>
        <v>171645.7</v>
      </c>
      <c r="I246" s="1">
        <f t="shared" si="107"/>
        <v>0</v>
      </c>
      <c r="J246" s="1">
        <f t="shared" si="107"/>
        <v>32183.6</v>
      </c>
      <c r="K246" s="1">
        <f t="shared" si="107"/>
        <v>0</v>
      </c>
      <c r="L246" s="1">
        <f t="shared" si="107"/>
        <v>0</v>
      </c>
      <c r="M246" s="1">
        <f t="shared" si="107"/>
        <v>0</v>
      </c>
      <c r="N246" s="1">
        <f t="shared" si="107"/>
        <v>4994.48</v>
      </c>
      <c r="O246" s="1">
        <f t="shared" si="107"/>
        <v>0</v>
      </c>
      <c r="P246" s="1">
        <f t="shared" si="107"/>
        <v>200</v>
      </c>
      <c r="Q246" s="1">
        <f t="shared" si="107"/>
        <v>0</v>
      </c>
      <c r="R246" s="67" t="s">
        <v>18</v>
      </c>
      <c r="S246" s="67"/>
    </row>
    <row r="247" spans="1:19" s="10" customFormat="1" ht="15.75" customHeight="1">
      <c r="A247" s="64"/>
      <c r="B247" s="62"/>
      <c r="C247" s="5" t="s">
        <v>0</v>
      </c>
      <c r="D247" s="1">
        <f aca="true" t="shared" si="108" ref="D247:E252">F247+H247+J247+L247</f>
        <v>0</v>
      </c>
      <c r="E247" s="1">
        <f t="shared" si="108"/>
        <v>0</v>
      </c>
      <c r="F247" s="1">
        <v>0</v>
      </c>
      <c r="G247" s="1">
        <v>0</v>
      </c>
      <c r="H247" s="1">
        <v>0</v>
      </c>
      <c r="I247" s="1">
        <v>0</v>
      </c>
      <c r="J247" s="26">
        <v>0</v>
      </c>
      <c r="K247" s="26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67"/>
      <c r="S247" s="67"/>
    </row>
    <row r="248" spans="1:19" s="10" customFormat="1" ht="15.75" customHeight="1">
      <c r="A248" s="64"/>
      <c r="B248" s="62"/>
      <c r="C248" s="5" t="s">
        <v>1</v>
      </c>
      <c r="D248" s="1">
        <f t="shared" si="108"/>
        <v>0</v>
      </c>
      <c r="E248" s="1">
        <f t="shared" si="108"/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67"/>
      <c r="S248" s="67"/>
    </row>
    <row r="249" spans="1:19" s="10" customFormat="1" ht="15.75" customHeight="1">
      <c r="A249" s="64"/>
      <c r="B249" s="62"/>
      <c r="C249" s="5" t="s">
        <v>2</v>
      </c>
      <c r="D249" s="1">
        <f t="shared" si="108"/>
        <v>214557.1</v>
      </c>
      <c r="E249" s="1">
        <f t="shared" si="108"/>
        <v>0</v>
      </c>
      <c r="F249" s="1">
        <v>10727.8</v>
      </c>
      <c r="G249" s="1">
        <v>0</v>
      </c>
      <c r="H249" s="1">
        <v>171645.7</v>
      </c>
      <c r="I249" s="1">
        <v>0</v>
      </c>
      <c r="J249" s="1">
        <v>32183.6</v>
      </c>
      <c r="K249" s="1">
        <v>0</v>
      </c>
      <c r="L249" s="1">
        <v>0</v>
      </c>
      <c r="M249" s="1">
        <v>0</v>
      </c>
      <c r="N249" s="1">
        <v>4994.48</v>
      </c>
      <c r="O249" s="1">
        <v>0</v>
      </c>
      <c r="P249" s="1">
        <v>200</v>
      </c>
      <c r="Q249" s="1">
        <v>0</v>
      </c>
      <c r="R249" s="67"/>
      <c r="S249" s="67"/>
    </row>
    <row r="250" spans="1:19" s="10" customFormat="1" ht="15.75" customHeight="1">
      <c r="A250" s="64"/>
      <c r="B250" s="62"/>
      <c r="C250" s="5" t="s">
        <v>109</v>
      </c>
      <c r="D250" s="1">
        <f t="shared" si="108"/>
        <v>0</v>
      </c>
      <c r="E250" s="1">
        <f t="shared" si="108"/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67"/>
      <c r="S250" s="67"/>
    </row>
    <row r="251" spans="1:19" s="10" customFormat="1" ht="15.75" customHeight="1">
      <c r="A251" s="64"/>
      <c r="B251" s="62"/>
      <c r="C251" s="5" t="s">
        <v>110</v>
      </c>
      <c r="D251" s="1">
        <f t="shared" si="108"/>
        <v>0</v>
      </c>
      <c r="E251" s="1">
        <f t="shared" si="108"/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67"/>
      <c r="S251" s="67"/>
    </row>
    <row r="252" spans="1:19" s="10" customFormat="1" ht="15.75" customHeight="1">
      <c r="A252" s="64"/>
      <c r="B252" s="62"/>
      <c r="C252" s="5" t="s">
        <v>111</v>
      </c>
      <c r="D252" s="1">
        <f t="shared" si="108"/>
        <v>0</v>
      </c>
      <c r="E252" s="1">
        <f t="shared" si="108"/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67"/>
      <c r="S252" s="67"/>
    </row>
    <row r="253" spans="1:19" s="10" customFormat="1" ht="15.75" customHeight="1">
      <c r="A253" s="64" t="s">
        <v>188</v>
      </c>
      <c r="B253" s="62" t="s">
        <v>276</v>
      </c>
      <c r="C253" s="5" t="s">
        <v>14</v>
      </c>
      <c r="D253" s="1">
        <f>SUM(D254:D259)</f>
        <v>229069.6</v>
      </c>
      <c r="E253" s="1">
        <f aca="true" t="shared" si="109" ref="E253:Q253">SUM(E254:E259)</f>
        <v>0</v>
      </c>
      <c r="F253" s="1">
        <f t="shared" si="109"/>
        <v>11453.6</v>
      </c>
      <c r="G253" s="1">
        <f t="shared" si="109"/>
        <v>0</v>
      </c>
      <c r="H253" s="1">
        <f t="shared" si="109"/>
        <v>183255.6</v>
      </c>
      <c r="I253" s="1">
        <f t="shared" si="109"/>
        <v>0</v>
      </c>
      <c r="J253" s="1">
        <f t="shared" si="109"/>
        <v>34360.4</v>
      </c>
      <c r="K253" s="1">
        <f t="shared" si="109"/>
        <v>0</v>
      </c>
      <c r="L253" s="1">
        <f t="shared" si="109"/>
        <v>0</v>
      </c>
      <c r="M253" s="1">
        <f t="shared" si="109"/>
        <v>0</v>
      </c>
      <c r="N253" s="1">
        <f t="shared" si="109"/>
        <v>4994.48</v>
      </c>
      <c r="O253" s="1">
        <f t="shared" si="109"/>
        <v>0</v>
      </c>
      <c r="P253" s="1">
        <f t="shared" si="109"/>
        <v>200</v>
      </c>
      <c r="Q253" s="1">
        <f t="shared" si="109"/>
        <v>0</v>
      </c>
      <c r="R253" s="67" t="s">
        <v>18</v>
      </c>
      <c r="S253" s="67"/>
    </row>
    <row r="254" spans="1:19" s="10" customFormat="1" ht="15.75" customHeight="1">
      <c r="A254" s="64"/>
      <c r="B254" s="62"/>
      <c r="C254" s="5" t="s">
        <v>0</v>
      </c>
      <c r="D254" s="1">
        <f aca="true" t="shared" si="110" ref="D254:E259">F254+H254+J254+L254</f>
        <v>0</v>
      </c>
      <c r="E254" s="1">
        <f t="shared" si="110"/>
        <v>0</v>
      </c>
      <c r="F254" s="1">
        <v>0</v>
      </c>
      <c r="G254" s="1">
        <v>0</v>
      </c>
      <c r="H254" s="1">
        <v>0</v>
      </c>
      <c r="I254" s="1">
        <v>0</v>
      </c>
      <c r="J254" s="26">
        <v>0</v>
      </c>
      <c r="K254" s="26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67"/>
      <c r="S254" s="67"/>
    </row>
    <row r="255" spans="1:19" s="10" customFormat="1" ht="15.75" customHeight="1">
      <c r="A255" s="64"/>
      <c r="B255" s="62"/>
      <c r="C255" s="5" t="s">
        <v>1</v>
      </c>
      <c r="D255" s="1">
        <f t="shared" si="110"/>
        <v>0</v>
      </c>
      <c r="E255" s="1">
        <f t="shared" si="110"/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67"/>
      <c r="S255" s="67"/>
    </row>
    <row r="256" spans="1:19" s="10" customFormat="1" ht="15.75" customHeight="1">
      <c r="A256" s="64"/>
      <c r="B256" s="62"/>
      <c r="C256" s="5" t="s">
        <v>2</v>
      </c>
      <c r="D256" s="1">
        <f t="shared" si="110"/>
        <v>229069.6</v>
      </c>
      <c r="E256" s="1">
        <f t="shared" si="110"/>
        <v>0</v>
      </c>
      <c r="F256" s="1">
        <v>11453.6</v>
      </c>
      <c r="G256" s="1">
        <v>0</v>
      </c>
      <c r="H256" s="1">
        <v>183255.6</v>
      </c>
      <c r="I256" s="1">
        <v>0</v>
      </c>
      <c r="J256" s="1">
        <v>34360.4</v>
      </c>
      <c r="K256" s="1">
        <v>0</v>
      </c>
      <c r="L256" s="1">
        <v>0</v>
      </c>
      <c r="M256" s="1">
        <v>0</v>
      </c>
      <c r="N256" s="1">
        <v>4994.48</v>
      </c>
      <c r="O256" s="1">
        <v>0</v>
      </c>
      <c r="P256" s="1">
        <v>200</v>
      </c>
      <c r="Q256" s="1">
        <v>0</v>
      </c>
      <c r="R256" s="67"/>
      <c r="S256" s="67"/>
    </row>
    <row r="257" spans="1:19" s="10" customFormat="1" ht="15.75" customHeight="1">
      <c r="A257" s="64"/>
      <c r="B257" s="62"/>
      <c r="C257" s="5" t="s">
        <v>109</v>
      </c>
      <c r="D257" s="1">
        <f t="shared" si="110"/>
        <v>0</v>
      </c>
      <c r="E257" s="1">
        <f t="shared" si="110"/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67"/>
      <c r="S257" s="67"/>
    </row>
    <row r="258" spans="1:19" s="10" customFormat="1" ht="15.75" customHeight="1">
      <c r="A258" s="64"/>
      <c r="B258" s="62"/>
      <c r="C258" s="5" t="s">
        <v>110</v>
      </c>
      <c r="D258" s="1">
        <f t="shared" si="110"/>
        <v>0</v>
      </c>
      <c r="E258" s="1">
        <f t="shared" si="110"/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67"/>
      <c r="S258" s="67"/>
    </row>
    <row r="259" spans="1:19" s="10" customFormat="1" ht="15.75" customHeight="1">
      <c r="A259" s="64"/>
      <c r="B259" s="62"/>
      <c r="C259" s="5" t="s">
        <v>111</v>
      </c>
      <c r="D259" s="1">
        <f t="shared" si="110"/>
        <v>0</v>
      </c>
      <c r="E259" s="1">
        <f t="shared" si="110"/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67"/>
      <c r="S259" s="67"/>
    </row>
    <row r="260" spans="1:19" s="10" customFormat="1" ht="15.75" customHeight="1">
      <c r="A260" s="64" t="s">
        <v>189</v>
      </c>
      <c r="B260" s="62" t="s">
        <v>278</v>
      </c>
      <c r="C260" s="5" t="s">
        <v>14</v>
      </c>
      <c r="D260" s="1">
        <f>SUM(D261:D266)</f>
        <v>112726.1</v>
      </c>
      <c r="E260" s="1">
        <f aca="true" t="shared" si="111" ref="E260:Q260">SUM(E261:E266)</f>
        <v>0</v>
      </c>
      <c r="F260" s="1">
        <f t="shared" si="111"/>
        <v>5636.3</v>
      </c>
      <c r="G260" s="1">
        <f t="shared" si="111"/>
        <v>0</v>
      </c>
      <c r="H260" s="1">
        <f t="shared" si="111"/>
        <v>90180.9</v>
      </c>
      <c r="I260" s="1">
        <f t="shared" si="111"/>
        <v>0</v>
      </c>
      <c r="J260" s="1">
        <f t="shared" si="111"/>
        <v>16908.9</v>
      </c>
      <c r="K260" s="1">
        <f t="shared" si="111"/>
        <v>0</v>
      </c>
      <c r="L260" s="1">
        <f t="shared" si="111"/>
        <v>0</v>
      </c>
      <c r="M260" s="1">
        <f t="shared" si="111"/>
        <v>0</v>
      </c>
      <c r="N260" s="1">
        <f t="shared" si="111"/>
        <v>2041.2</v>
      </c>
      <c r="O260" s="1">
        <f t="shared" si="111"/>
        <v>0</v>
      </c>
      <c r="P260" s="1">
        <f t="shared" si="111"/>
        <v>80</v>
      </c>
      <c r="Q260" s="1">
        <f t="shared" si="111"/>
        <v>0</v>
      </c>
      <c r="R260" s="67" t="s">
        <v>18</v>
      </c>
      <c r="S260" s="67"/>
    </row>
    <row r="261" spans="1:19" s="10" customFormat="1" ht="15.75" customHeight="1">
      <c r="A261" s="64"/>
      <c r="B261" s="62"/>
      <c r="C261" s="5" t="s">
        <v>0</v>
      </c>
      <c r="D261" s="1">
        <f aca="true" t="shared" si="112" ref="D261:E266">F261+H261+J261+L261</f>
        <v>0</v>
      </c>
      <c r="E261" s="1">
        <f t="shared" si="112"/>
        <v>0</v>
      </c>
      <c r="F261" s="1">
        <v>0</v>
      </c>
      <c r="G261" s="1">
        <v>0</v>
      </c>
      <c r="H261" s="1">
        <v>0</v>
      </c>
      <c r="I261" s="1">
        <v>0</v>
      </c>
      <c r="J261" s="26">
        <v>0</v>
      </c>
      <c r="K261" s="26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67"/>
      <c r="S261" s="67"/>
    </row>
    <row r="262" spans="1:19" s="10" customFormat="1" ht="15.75" customHeight="1">
      <c r="A262" s="64"/>
      <c r="B262" s="62"/>
      <c r="C262" s="5" t="s">
        <v>1</v>
      </c>
      <c r="D262" s="1">
        <f t="shared" si="112"/>
        <v>0</v>
      </c>
      <c r="E262" s="1">
        <f t="shared" si="112"/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67"/>
      <c r="S262" s="67"/>
    </row>
    <row r="263" spans="1:19" s="10" customFormat="1" ht="15.75" customHeight="1">
      <c r="A263" s="64"/>
      <c r="B263" s="62"/>
      <c r="C263" s="5" t="s">
        <v>2</v>
      </c>
      <c r="D263" s="1">
        <f t="shared" si="112"/>
        <v>112726.1</v>
      </c>
      <c r="E263" s="1">
        <f t="shared" si="112"/>
        <v>0</v>
      </c>
      <c r="F263" s="1">
        <v>5636.3</v>
      </c>
      <c r="G263" s="1">
        <v>0</v>
      </c>
      <c r="H263" s="1">
        <v>90180.9</v>
      </c>
      <c r="I263" s="1">
        <v>0</v>
      </c>
      <c r="J263" s="1">
        <v>16908.9</v>
      </c>
      <c r="K263" s="1">
        <v>0</v>
      </c>
      <c r="L263" s="1">
        <v>0</v>
      </c>
      <c r="M263" s="1">
        <v>0</v>
      </c>
      <c r="N263" s="1">
        <v>2041.2</v>
      </c>
      <c r="O263" s="1">
        <v>0</v>
      </c>
      <c r="P263" s="1">
        <v>80</v>
      </c>
      <c r="Q263" s="1">
        <v>0</v>
      </c>
      <c r="R263" s="67"/>
      <c r="S263" s="67"/>
    </row>
    <row r="264" spans="1:19" s="10" customFormat="1" ht="15.75" customHeight="1">
      <c r="A264" s="64"/>
      <c r="B264" s="62"/>
      <c r="C264" s="5" t="s">
        <v>109</v>
      </c>
      <c r="D264" s="1">
        <f t="shared" si="112"/>
        <v>0</v>
      </c>
      <c r="E264" s="1">
        <f t="shared" si="112"/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67"/>
      <c r="S264" s="67"/>
    </row>
    <row r="265" spans="1:19" s="10" customFormat="1" ht="15.75" customHeight="1">
      <c r="A265" s="64"/>
      <c r="B265" s="62"/>
      <c r="C265" s="5" t="s">
        <v>110</v>
      </c>
      <c r="D265" s="1">
        <f t="shared" si="112"/>
        <v>0</v>
      </c>
      <c r="E265" s="1">
        <f t="shared" si="112"/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67"/>
      <c r="S265" s="67"/>
    </row>
    <row r="266" spans="1:19" s="10" customFormat="1" ht="15.75" customHeight="1">
      <c r="A266" s="64"/>
      <c r="B266" s="62"/>
      <c r="C266" s="5" t="s">
        <v>111</v>
      </c>
      <c r="D266" s="1">
        <f t="shared" si="112"/>
        <v>0</v>
      </c>
      <c r="E266" s="1">
        <f t="shared" si="112"/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67"/>
      <c r="S266" s="67"/>
    </row>
    <row r="267" spans="1:24" s="42" customFormat="1" ht="15.75" customHeight="1">
      <c r="A267" s="76" t="s">
        <v>271</v>
      </c>
      <c r="B267" s="83" t="s">
        <v>297</v>
      </c>
      <c r="C267" s="38" t="s">
        <v>14</v>
      </c>
      <c r="D267" s="39">
        <f>SUM(D268:D273)</f>
        <v>156588.22</v>
      </c>
      <c r="E267" s="39">
        <f>SUM(E268:E273)</f>
        <v>0</v>
      </c>
      <c r="F267" s="39">
        <f>SUM(F268:F273)</f>
        <v>7829.42</v>
      </c>
      <c r="G267" s="39">
        <f aca="true" t="shared" si="113" ref="G267:Q267">SUM(G268:G273)</f>
        <v>0</v>
      </c>
      <c r="H267" s="39">
        <f t="shared" si="113"/>
        <v>125270.58</v>
      </c>
      <c r="I267" s="39">
        <f t="shared" si="113"/>
        <v>0</v>
      </c>
      <c r="J267" s="39">
        <f t="shared" si="113"/>
        <v>23488.22</v>
      </c>
      <c r="K267" s="39">
        <f t="shared" si="113"/>
        <v>0</v>
      </c>
      <c r="L267" s="39">
        <f t="shared" si="113"/>
        <v>0</v>
      </c>
      <c r="M267" s="39">
        <f t="shared" si="113"/>
        <v>0</v>
      </c>
      <c r="N267" s="39">
        <f t="shared" si="113"/>
        <v>2571.84</v>
      </c>
      <c r="O267" s="39">
        <f t="shared" si="113"/>
        <v>0</v>
      </c>
      <c r="P267" s="39">
        <f t="shared" si="113"/>
        <v>145</v>
      </c>
      <c r="Q267" s="39">
        <f t="shared" si="113"/>
        <v>0</v>
      </c>
      <c r="R267" s="75" t="s">
        <v>18</v>
      </c>
      <c r="S267" s="75"/>
      <c r="T267" s="40"/>
      <c r="U267" s="40"/>
      <c r="V267" s="84"/>
      <c r="W267" s="84"/>
      <c r="X267" s="41"/>
    </row>
    <row r="268" spans="1:24" s="42" customFormat="1" ht="21" customHeight="1">
      <c r="A268" s="76"/>
      <c r="B268" s="83"/>
      <c r="C268" s="38" t="s">
        <v>0</v>
      </c>
      <c r="D268" s="39">
        <f aca="true" t="shared" si="114" ref="D268:E273">F268+H268+J268+L268</f>
        <v>0</v>
      </c>
      <c r="E268" s="39">
        <f t="shared" si="114"/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  <c r="Q268" s="39">
        <v>0</v>
      </c>
      <c r="R268" s="75"/>
      <c r="S268" s="75"/>
      <c r="T268" s="43"/>
      <c r="U268" s="43"/>
      <c r="V268" s="84"/>
      <c r="W268" s="84"/>
      <c r="X268" s="41"/>
    </row>
    <row r="269" spans="1:24" s="42" customFormat="1" ht="20.25" customHeight="1">
      <c r="A269" s="76"/>
      <c r="B269" s="83"/>
      <c r="C269" s="38" t="s">
        <v>1</v>
      </c>
      <c r="D269" s="39">
        <f t="shared" si="114"/>
        <v>0</v>
      </c>
      <c r="E269" s="39">
        <f t="shared" si="114"/>
        <v>0</v>
      </c>
      <c r="F269" s="39">
        <v>0</v>
      </c>
      <c r="G269" s="39">
        <v>0</v>
      </c>
      <c r="H269" s="39">
        <v>0</v>
      </c>
      <c r="I269" s="39">
        <v>0</v>
      </c>
      <c r="J269" s="39">
        <v>0</v>
      </c>
      <c r="K269" s="39">
        <v>0</v>
      </c>
      <c r="L269" s="39">
        <v>0</v>
      </c>
      <c r="M269" s="39">
        <v>0</v>
      </c>
      <c r="N269" s="39">
        <v>0</v>
      </c>
      <c r="O269" s="39">
        <v>0</v>
      </c>
      <c r="P269" s="39">
        <v>0</v>
      </c>
      <c r="Q269" s="39">
        <v>0</v>
      </c>
      <c r="R269" s="75"/>
      <c r="S269" s="75"/>
      <c r="T269" s="43"/>
      <c r="U269" s="43"/>
      <c r="V269" s="84"/>
      <c r="W269" s="84"/>
      <c r="X269" s="41"/>
    </row>
    <row r="270" spans="1:24" s="42" customFormat="1" ht="25.5" customHeight="1">
      <c r="A270" s="76"/>
      <c r="B270" s="83"/>
      <c r="C270" s="38" t="s">
        <v>2</v>
      </c>
      <c r="D270" s="39">
        <f t="shared" si="114"/>
        <v>156588.22</v>
      </c>
      <c r="E270" s="39">
        <f t="shared" si="114"/>
        <v>0</v>
      </c>
      <c r="F270" s="39">
        <v>7829.42</v>
      </c>
      <c r="G270" s="39">
        <v>0</v>
      </c>
      <c r="H270" s="39">
        <v>125270.58</v>
      </c>
      <c r="I270" s="39">
        <v>0</v>
      </c>
      <c r="J270" s="39">
        <v>23488.22</v>
      </c>
      <c r="K270" s="39">
        <v>0</v>
      </c>
      <c r="L270" s="39">
        <v>0</v>
      </c>
      <c r="M270" s="39">
        <v>0</v>
      </c>
      <c r="N270" s="39">
        <v>2571.84</v>
      </c>
      <c r="O270" s="39">
        <v>0</v>
      </c>
      <c r="P270" s="39">
        <v>145</v>
      </c>
      <c r="Q270" s="39">
        <v>0</v>
      </c>
      <c r="R270" s="75"/>
      <c r="S270" s="75"/>
      <c r="T270" s="43"/>
      <c r="U270" s="43"/>
      <c r="V270" s="84"/>
      <c r="W270" s="84"/>
      <c r="X270" s="41"/>
    </row>
    <row r="271" spans="1:24" s="42" customFormat="1" ht="25.5" customHeight="1">
      <c r="A271" s="76"/>
      <c r="B271" s="83"/>
      <c r="C271" s="38" t="s">
        <v>109</v>
      </c>
      <c r="D271" s="39">
        <f t="shared" si="114"/>
        <v>0</v>
      </c>
      <c r="E271" s="39">
        <f t="shared" si="114"/>
        <v>0</v>
      </c>
      <c r="F271" s="39">
        <v>0</v>
      </c>
      <c r="G271" s="39">
        <v>0</v>
      </c>
      <c r="H271" s="39">
        <v>0</v>
      </c>
      <c r="I271" s="39">
        <v>0</v>
      </c>
      <c r="J271" s="39">
        <v>0</v>
      </c>
      <c r="K271" s="39">
        <v>0</v>
      </c>
      <c r="L271" s="39">
        <v>0</v>
      </c>
      <c r="M271" s="39">
        <v>0</v>
      </c>
      <c r="N271" s="39">
        <v>0</v>
      </c>
      <c r="O271" s="39">
        <v>0</v>
      </c>
      <c r="P271" s="39">
        <v>0</v>
      </c>
      <c r="Q271" s="39">
        <v>0</v>
      </c>
      <c r="R271" s="75"/>
      <c r="S271" s="75"/>
      <c r="T271" s="43"/>
      <c r="U271" s="43"/>
      <c r="V271" s="44"/>
      <c r="W271" s="44"/>
      <c r="X271" s="41"/>
    </row>
    <row r="272" spans="1:24" s="42" customFormat="1" ht="25.5" customHeight="1">
      <c r="A272" s="76"/>
      <c r="B272" s="83"/>
      <c r="C272" s="38" t="s">
        <v>110</v>
      </c>
      <c r="D272" s="39">
        <f t="shared" si="114"/>
        <v>0</v>
      </c>
      <c r="E272" s="39">
        <f t="shared" si="114"/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  <c r="Q272" s="39">
        <v>0</v>
      </c>
      <c r="R272" s="75"/>
      <c r="S272" s="75"/>
      <c r="T272" s="43"/>
      <c r="U272" s="43"/>
      <c r="V272" s="44"/>
      <c r="W272" s="44"/>
      <c r="X272" s="41"/>
    </row>
    <row r="273" spans="1:24" s="42" customFormat="1" ht="25.5" customHeight="1">
      <c r="A273" s="76"/>
      <c r="B273" s="83"/>
      <c r="C273" s="38" t="s">
        <v>111</v>
      </c>
      <c r="D273" s="39">
        <f t="shared" si="114"/>
        <v>0</v>
      </c>
      <c r="E273" s="39">
        <f t="shared" si="114"/>
        <v>0</v>
      </c>
      <c r="F273" s="39">
        <v>0</v>
      </c>
      <c r="G273" s="39">
        <v>0</v>
      </c>
      <c r="H273" s="39">
        <v>0</v>
      </c>
      <c r="I273" s="39">
        <v>0</v>
      </c>
      <c r="J273" s="39">
        <v>0</v>
      </c>
      <c r="K273" s="39">
        <v>0</v>
      </c>
      <c r="L273" s="39">
        <v>0</v>
      </c>
      <c r="M273" s="39">
        <v>0</v>
      </c>
      <c r="N273" s="39">
        <v>0</v>
      </c>
      <c r="O273" s="39">
        <v>0</v>
      </c>
      <c r="P273" s="39">
        <v>0</v>
      </c>
      <c r="Q273" s="39">
        <v>0</v>
      </c>
      <c r="R273" s="75"/>
      <c r="S273" s="75"/>
      <c r="T273" s="43"/>
      <c r="U273" s="43"/>
      <c r="V273" s="44"/>
      <c r="W273" s="44"/>
      <c r="X273" s="41"/>
    </row>
    <row r="274" spans="1:24" s="42" customFormat="1" ht="15.75" customHeight="1">
      <c r="A274" s="76" t="s">
        <v>272</v>
      </c>
      <c r="B274" s="83" t="s">
        <v>295</v>
      </c>
      <c r="C274" s="38" t="s">
        <v>14</v>
      </c>
      <c r="D274" s="39">
        <f>SUM(D275:D280)</f>
        <v>145800.61000000002</v>
      </c>
      <c r="E274" s="39">
        <f>SUM(E275:E280)</f>
        <v>0</v>
      </c>
      <c r="F274" s="39">
        <f aca="true" t="shared" si="115" ref="F274:Q274">SUM(F275:F280)</f>
        <v>7290.02</v>
      </c>
      <c r="G274" s="39">
        <f t="shared" si="115"/>
        <v>0</v>
      </c>
      <c r="H274" s="39">
        <f t="shared" si="115"/>
        <v>116640.5</v>
      </c>
      <c r="I274" s="39">
        <f t="shared" si="115"/>
        <v>0</v>
      </c>
      <c r="J274" s="39">
        <f t="shared" si="115"/>
        <v>21870.09</v>
      </c>
      <c r="K274" s="39">
        <f t="shared" si="115"/>
        <v>0</v>
      </c>
      <c r="L274" s="39">
        <f t="shared" si="115"/>
        <v>0</v>
      </c>
      <c r="M274" s="39">
        <f t="shared" si="115"/>
        <v>0</v>
      </c>
      <c r="N274" s="39">
        <f t="shared" si="115"/>
        <v>2571.84</v>
      </c>
      <c r="O274" s="39">
        <f t="shared" si="115"/>
        <v>0</v>
      </c>
      <c r="P274" s="39">
        <f t="shared" si="115"/>
        <v>145</v>
      </c>
      <c r="Q274" s="39">
        <f t="shared" si="115"/>
        <v>0</v>
      </c>
      <c r="R274" s="75" t="s">
        <v>18</v>
      </c>
      <c r="S274" s="75"/>
      <c r="T274" s="40"/>
      <c r="U274" s="40"/>
      <c r="V274" s="84"/>
      <c r="W274" s="84"/>
      <c r="X274" s="41"/>
    </row>
    <row r="275" spans="1:24" s="42" customFormat="1" ht="21" customHeight="1">
      <c r="A275" s="76"/>
      <c r="B275" s="83"/>
      <c r="C275" s="38" t="s">
        <v>0</v>
      </c>
      <c r="D275" s="39">
        <f aca="true" t="shared" si="116" ref="D275:E280">F275+H275+J275+L275</f>
        <v>0</v>
      </c>
      <c r="E275" s="39">
        <f t="shared" si="116"/>
        <v>0</v>
      </c>
      <c r="F275" s="39">
        <v>0</v>
      </c>
      <c r="G275" s="39">
        <v>0</v>
      </c>
      <c r="H275" s="39">
        <v>0</v>
      </c>
      <c r="I275" s="39">
        <v>0</v>
      </c>
      <c r="J275" s="39">
        <v>0</v>
      </c>
      <c r="K275" s="39">
        <v>0</v>
      </c>
      <c r="L275" s="39">
        <v>0</v>
      </c>
      <c r="M275" s="39">
        <v>0</v>
      </c>
      <c r="N275" s="39">
        <v>0</v>
      </c>
      <c r="O275" s="39">
        <v>0</v>
      </c>
      <c r="P275" s="39">
        <v>0</v>
      </c>
      <c r="Q275" s="39">
        <v>0</v>
      </c>
      <c r="R275" s="75"/>
      <c r="S275" s="75"/>
      <c r="T275" s="43"/>
      <c r="U275" s="43"/>
      <c r="V275" s="84"/>
      <c r="W275" s="84"/>
      <c r="X275" s="41"/>
    </row>
    <row r="276" spans="1:24" s="42" customFormat="1" ht="20.25" customHeight="1">
      <c r="A276" s="76"/>
      <c r="B276" s="83"/>
      <c r="C276" s="38" t="s">
        <v>1</v>
      </c>
      <c r="D276" s="39">
        <f t="shared" si="116"/>
        <v>0</v>
      </c>
      <c r="E276" s="39">
        <f t="shared" si="116"/>
        <v>0</v>
      </c>
      <c r="F276" s="39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v>0</v>
      </c>
      <c r="Q276" s="39">
        <v>0</v>
      </c>
      <c r="R276" s="75"/>
      <c r="S276" s="75"/>
      <c r="T276" s="43"/>
      <c r="U276" s="43"/>
      <c r="V276" s="84"/>
      <c r="W276" s="84"/>
      <c r="X276" s="41"/>
    </row>
    <row r="277" spans="1:24" s="42" customFormat="1" ht="25.5" customHeight="1">
      <c r="A277" s="76"/>
      <c r="B277" s="83"/>
      <c r="C277" s="38" t="s">
        <v>2</v>
      </c>
      <c r="D277" s="39">
        <f t="shared" si="116"/>
        <v>145800.61000000002</v>
      </c>
      <c r="E277" s="39">
        <f t="shared" si="116"/>
        <v>0</v>
      </c>
      <c r="F277" s="39">
        <v>7290.02</v>
      </c>
      <c r="G277" s="39">
        <v>0</v>
      </c>
      <c r="H277" s="39">
        <v>116640.5</v>
      </c>
      <c r="I277" s="39">
        <v>0</v>
      </c>
      <c r="J277" s="39">
        <v>21870.09</v>
      </c>
      <c r="K277" s="39">
        <v>0</v>
      </c>
      <c r="L277" s="39">
        <v>0</v>
      </c>
      <c r="M277" s="39">
        <v>0</v>
      </c>
      <c r="N277" s="39">
        <v>2571.84</v>
      </c>
      <c r="O277" s="39">
        <v>0</v>
      </c>
      <c r="P277" s="39">
        <v>145</v>
      </c>
      <c r="Q277" s="39">
        <v>0</v>
      </c>
      <c r="R277" s="75"/>
      <c r="S277" s="75"/>
      <c r="T277" s="43"/>
      <c r="U277" s="43"/>
      <c r="V277" s="84"/>
      <c r="W277" s="84"/>
      <c r="X277" s="41"/>
    </row>
    <row r="278" spans="1:24" s="42" customFormat="1" ht="25.5" customHeight="1">
      <c r="A278" s="76"/>
      <c r="B278" s="83"/>
      <c r="C278" s="38" t="s">
        <v>109</v>
      </c>
      <c r="D278" s="39">
        <f t="shared" si="116"/>
        <v>0</v>
      </c>
      <c r="E278" s="39">
        <f t="shared" si="116"/>
        <v>0</v>
      </c>
      <c r="F278" s="39">
        <v>0</v>
      </c>
      <c r="G278" s="39">
        <v>0</v>
      </c>
      <c r="H278" s="39">
        <v>0</v>
      </c>
      <c r="I278" s="39">
        <v>0</v>
      </c>
      <c r="J278" s="39">
        <v>0</v>
      </c>
      <c r="K278" s="39">
        <v>0</v>
      </c>
      <c r="L278" s="39">
        <v>0</v>
      </c>
      <c r="M278" s="39">
        <v>0</v>
      </c>
      <c r="N278" s="39">
        <v>0</v>
      </c>
      <c r="O278" s="39">
        <v>0</v>
      </c>
      <c r="P278" s="39">
        <v>0</v>
      </c>
      <c r="Q278" s="39">
        <v>0</v>
      </c>
      <c r="R278" s="75"/>
      <c r="S278" s="75"/>
      <c r="T278" s="43"/>
      <c r="U278" s="43"/>
      <c r="V278" s="44"/>
      <c r="W278" s="44"/>
      <c r="X278" s="41"/>
    </row>
    <row r="279" spans="1:24" s="42" customFormat="1" ht="25.5" customHeight="1">
      <c r="A279" s="76"/>
      <c r="B279" s="83"/>
      <c r="C279" s="38" t="s">
        <v>110</v>
      </c>
      <c r="D279" s="39">
        <f t="shared" si="116"/>
        <v>0</v>
      </c>
      <c r="E279" s="39">
        <f t="shared" si="116"/>
        <v>0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39">
        <v>0</v>
      </c>
      <c r="L279" s="39">
        <v>0</v>
      </c>
      <c r="M279" s="39">
        <v>0</v>
      </c>
      <c r="N279" s="39">
        <v>0</v>
      </c>
      <c r="O279" s="39">
        <v>0</v>
      </c>
      <c r="P279" s="39">
        <v>0</v>
      </c>
      <c r="Q279" s="39">
        <v>0</v>
      </c>
      <c r="R279" s="75"/>
      <c r="S279" s="75"/>
      <c r="T279" s="43"/>
      <c r="U279" s="43"/>
      <c r="V279" s="44"/>
      <c r="W279" s="44"/>
      <c r="X279" s="41"/>
    </row>
    <row r="280" spans="1:24" s="42" customFormat="1" ht="25.5" customHeight="1">
      <c r="A280" s="76"/>
      <c r="B280" s="83"/>
      <c r="C280" s="38" t="s">
        <v>111</v>
      </c>
      <c r="D280" s="39">
        <f t="shared" si="116"/>
        <v>0</v>
      </c>
      <c r="E280" s="39">
        <f t="shared" si="116"/>
        <v>0</v>
      </c>
      <c r="F280" s="39">
        <v>0</v>
      </c>
      <c r="G280" s="39">
        <v>0</v>
      </c>
      <c r="H280" s="39">
        <v>0</v>
      </c>
      <c r="I280" s="39">
        <v>0</v>
      </c>
      <c r="J280" s="39">
        <v>0</v>
      </c>
      <c r="K280" s="39">
        <v>0</v>
      </c>
      <c r="L280" s="39">
        <v>0</v>
      </c>
      <c r="M280" s="39">
        <v>0</v>
      </c>
      <c r="N280" s="39">
        <v>0</v>
      </c>
      <c r="O280" s="39">
        <v>0</v>
      </c>
      <c r="P280" s="39">
        <v>0</v>
      </c>
      <c r="Q280" s="39">
        <v>0</v>
      </c>
      <c r="R280" s="75"/>
      <c r="S280" s="75"/>
      <c r="T280" s="43"/>
      <c r="U280" s="43"/>
      <c r="V280" s="44"/>
      <c r="W280" s="44"/>
      <c r="X280" s="41"/>
    </row>
    <row r="281" spans="1:24" s="42" customFormat="1" ht="15.75" customHeight="1">
      <c r="A281" s="76" t="s">
        <v>273</v>
      </c>
      <c r="B281" s="83" t="s">
        <v>296</v>
      </c>
      <c r="C281" s="38" t="s">
        <v>14</v>
      </c>
      <c r="D281" s="39">
        <f>SUM(D282:D287)</f>
        <v>186134.45</v>
      </c>
      <c r="E281" s="39">
        <f>SUM(E282:E287)</f>
        <v>0</v>
      </c>
      <c r="F281" s="39">
        <f>SUM(F282:F287)</f>
        <v>9306.75</v>
      </c>
      <c r="G281" s="39">
        <f aca="true" t="shared" si="117" ref="G281:Q281">SUM(G282:G287)</f>
        <v>0</v>
      </c>
      <c r="H281" s="39">
        <f t="shared" si="117"/>
        <v>148907.56</v>
      </c>
      <c r="I281" s="39">
        <f t="shared" si="117"/>
        <v>0</v>
      </c>
      <c r="J281" s="39">
        <f t="shared" si="117"/>
        <v>27920.14</v>
      </c>
      <c r="K281" s="39">
        <f t="shared" si="117"/>
        <v>0</v>
      </c>
      <c r="L281" s="39">
        <f t="shared" si="117"/>
        <v>0</v>
      </c>
      <c r="M281" s="39">
        <f t="shared" si="117"/>
        <v>0</v>
      </c>
      <c r="N281" s="39">
        <f t="shared" si="117"/>
        <v>3992.4</v>
      </c>
      <c r="O281" s="39">
        <f t="shared" si="117"/>
        <v>0</v>
      </c>
      <c r="P281" s="39">
        <f t="shared" si="117"/>
        <v>220</v>
      </c>
      <c r="Q281" s="39">
        <f t="shared" si="117"/>
        <v>0</v>
      </c>
      <c r="R281" s="75" t="s">
        <v>18</v>
      </c>
      <c r="S281" s="75"/>
      <c r="T281" s="40"/>
      <c r="U281" s="40"/>
      <c r="V281" s="84"/>
      <c r="W281" s="84"/>
      <c r="X281" s="41"/>
    </row>
    <row r="282" spans="1:24" s="42" customFormat="1" ht="21" customHeight="1">
      <c r="A282" s="76"/>
      <c r="B282" s="83"/>
      <c r="C282" s="38" t="s">
        <v>0</v>
      </c>
      <c r="D282" s="39">
        <f aca="true" t="shared" si="118" ref="D282:E287">F282+H282+J282+L282</f>
        <v>0</v>
      </c>
      <c r="E282" s="39">
        <f t="shared" si="118"/>
        <v>0</v>
      </c>
      <c r="F282" s="39">
        <v>0</v>
      </c>
      <c r="G282" s="39">
        <v>0</v>
      </c>
      <c r="H282" s="39">
        <v>0</v>
      </c>
      <c r="I282" s="39">
        <v>0</v>
      </c>
      <c r="J282" s="39">
        <v>0</v>
      </c>
      <c r="K282" s="39">
        <v>0</v>
      </c>
      <c r="L282" s="39">
        <v>0</v>
      </c>
      <c r="M282" s="39">
        <v>0</v>
      </c>
      <c r="N282" s="39">
        <v>0</v>
      </c>
      <c r="O282" s="39">
        <v>0</v>
      </c>
      <c r="P282" s="39">
        <v>0</v>
      </c>
      <c r="Q282" s="39">
        <v>0</v>
      </c>
      <c r="R282" s="75"/>
      <c r="S282" s="75"/>
      <c r="T282" s="43"/>
      <c r="U282" s="43"/>
      <c r="V282" s="84"/>
      <c r="W282" s="84"/>
      <c r="X282" s="41"/>
    </row>
    <row r="283" spans="1:24" s="42" customFormat="1" ht="20.25" customHeight="1">
      <c r="A283" s="76"/>
      <c r="B283" s="83"/>
      <c r="C283" s="38" t="s">
        <v>1</v>
      </c>
      <c r="D283" s="39">
        <f t="shared" si="118"/>
        <v>0</v>
      </c>
      <c r="E283" s="39">
        <f t="shared" si="118"/>
        <v>0</v>
      </c>
      <c r="F283" s="39">
        <v>0</v>
      </c>
      <c r="G283" s="39">
        <v>0</v>
      </c>
      <c r="H283" s="39">
        <v>0</v>
      </c>
      <c r="I283" s="39">
        <v>0</v>
      </c>
      <c r="J283" s="39">
        <v>0</v>
      </c>
      <c r="K283" s="39">
        <v>0</v>
      </c>
      <c r="L283" s="39">
        <v>0</v>
      </c>
      <c r="M283" s="39">
        <v>0</v>
      </c>
      <c r="N283" s="39">
        <v>0</v>
      </c>
      <c r="O283" s="39">
        <v>0</v>
      </c>
      <c r="P283" s="39">
        <v>0</v>
      </c>
      <c r="Q283" s="39">
        <v>0</v>
      </c>
      <c r="R283" s="75"/>
      <c r="S283" s="75"/>
      <c r="T283" s="43"/>
      <c r="U283" s="43"/>
      <c r="V283" s="84"/>
      <c r="W283" s="84"/>
      <c r="X283" s="41"/>
    </row>
    <row r="284" spans="1:24" s="42" customFormat="1" ht="25.5" customHeight="1">
      <c r="A284" s="76"/>
      <c r="B284" s="83"/>
      <c r="C284" s="38" t="s">
        <v>2</v>
      </c>
      <c r="D284" s="39">
        <f t="shared" si="118"/>
        <v>186134.45</v>
      </c>
      <c r="E284" s="39">
        <f t="shared" si="118"/>
        <v>0</v>
      </c>
      <c r="F284" s="39">
        <v>9306.75</v>
      </c>
      <c r="G284" s="39">
        <v>0</v>
      </c>
      <c r="H284" s="39">
        <v>148907.56</v>
      </c>
      <c r="I284" s="39">
        <v>0</v>
      </c>
      <c r="J284" s="39">
        <v>27920.14</v>
      </c>
      <c r="K284" s="39">
        <v>0</v>
      </c>
      <c r="L284" s="39">
        <v>0</v>
      </c>
      <c r="M284" s="39">
        <v>0</v>
      </c>
      <c r="N284" s="39">
        <v>3992.4</v>
      </c>
      <c r="O284" s="39">
        <v>0</v>
      </c>
      <c r="P284" s="39">
        <v>220</v>
      </c>
      <c r="Q284" s="39">
        <v>0</v>
      </c>
      <c r="R284" s="75"/>
      <c r="S284" s="75"/>
      <c r="T284" s="43"/>
      <c r="U284" s="43"/>
      <c r="V284" s="84"/>
      <c r="W284" s="84"/>
      <c r="X284" s="41"/>
    </row>
    <row r="285" spans="1:24" s="42" customFormat="1" ht="25.5" customHeight="1">
      <c r="A285" s="76"/>
      <c r="B285" s="83"/>
      <c r="C285" s="38" t="s">
        <v>109</v>
      </c>
      <c r="D285" s="39">
        <f t="shared" si="118"/>
        <v>0</v>
      </c>
      <c r="E285" s="39">
        <f t="shared" si="118"/>
        <v>0</v>
      </c>
      <c r="F285" s="39">
        <v>0</v>
      </c>
      <c r="G285" s="39">
        <v>0</v>
      </c>
      <c r="H285" s="39">
        <v>0</v>
      </c>
      <c r="I285" s="39">
        <v>0</v>
      </c>
      <c r="J285" s="39">
        <v>0</v>
      </c>
      <c r="K285" s="39">
        <v>0</v>
      </c>
      <c r="L285" s="39">
        <v>0</v>
      </c>
      <c r="M285" s="39">
        <v>0</v>
      </c>
      <c r="N285" s="39">
        <v>0</v>
      </c>
      <c r="O285" s="39">
        <v>0</v>
      </c>
      <c r="P285" s="39">
        <v>0</v>
      </c>
      <c r="Q285" s="39">
        <v>0</v>
      </c>
      <c r="R285" s="75"/>
      <c r="S285" s="75"/>
      <c r="T285" s="43"/>
      <c r="U285" s="43"/>
      <c r="V285" s="44"/>
      <c r="W285" s="44"/>
      <c r="X285" s="41"/>
    </row>
    <row r="286" spans="1:24" s="42" customFormat="1" ht="25.5" customHeight="1">
      <c r="A286" s="76"/>
      <c r="B286" s="83"/>
      <c r="C286" s="38" t="s">
        <v>110</v>
      </c>
      <c r="D286" s="39">
        <f t="shared" si="118"/>
        <v>0</v>
      </c>
      <c r="E286" s="39">
        <f t="shared" si="118"/>
        <v>0</v>
      </c>
      <c r="F286" s="39">
        <v>0</v>
      </c>
      <c r="G286" s="39">
        <v>0</v>
      </c>
      <c r="H286" s="39">
        <v>0</v>
      </c>
      <c r="I286" s="39">
        <v>0</v>
      </c>
      <c r="J286" s="39">
        <v>0</v>
      </c>
      <c r="K286" s="39">
        <v>0</v>
      </c>
      <c r="L286" s="39">
        <v>0</v>
      </c>
      <c r="M286" s="39">
        <v>0</v>
      </c>
      <c r="N286" s="39">
        <v>0</v>
      </c>
      <c r="O286" s="39">
        <v>0</v>
      </c>
      <c r="P286" s="39">
        <v>0</v>
      </c>
      <c r="Q286" s="39">
        <v>0</v>
      </c>
      <c r="R286" s="75"/>
      <c r="S286" s="75"/>
      <c r="T286" s="43"/>
      <c r="U286" s="43"/>
      <c r="V286" s="44"/>
      <c r="W286" s="44"/>
      <c r="X286" s="41"/>
    </row>
    <row r="287" spans="1:24" s="42" customFormat="1" ht="25.5" customHeight="1">
      <c r="A287" s="76"/>
      <c r="B287" s="83"/>
      <c r="C287" s="38" t="s">
        <v>111</v>
      </c>
      <c r="D287" s="39">
        <f t="shared" si="118"/>
        <v>0</v>
      </c>
      <c r="E287" s="39">
        <f t="shared" si="118"/>
        <v>0</v>
      </c>
      <c r="F287" s="39">
        <v>0</v>
      </c>
      <c r="G287" s="39">
        <v>0</v>
      </c>
      <c r="H287" s="39">
        <v>0</v>
      </c>
      <c r="I287" s="39">
        <v>0</v>
      </c>
      <c r="J287" s="39">
        <v>0</v>
      </c>
      <c r="K287" s="39">
        <v>0</v>
      </c>
      <c r="L287" s="39">
        <v>0</v>
      </c>
      <c r="M287" s="39">
        <v>0</v>
      </c>
      <c r="N287" s="39">
        <v>0</v>
      </c>
      <c r="O287" s="39">
        <v>0</v>
      </c>
      <c r="P287" s="39">
        <v>0</v>
      </c>
      <c r="Q287" s="39">
        <v>0</v>
      </c>
      <c r="R287" s="75"/>
      <c r="S287" s="75"/>
      <c r="T287" s="43"/>
      <c r="U287" s="43"/>
      <c r="V287" s="44"/>
      <c r="W287" s="44"/>
      <c r="X287" s="41"/>
    </row>
    <row r="288" spans="1:24" s="42" customFormat="1" ht="15.75" customHeight="1">
      <c r="A288" s="76" t="s">
        <v>298</v>
      </c>
      <c r="B288" s="83" t="s">
        <v>299</v>
      </c>
      <c r="C288" s="38" t="s">
        <v>14</v>
      </c>
      <c r="D288" s="39">
        <f>SUM(D289:D294)</f>
        <v>130389.94999999998</v>
      </c>
      <c r="E288" s="39">
        <f>SUM(E289:E294)</f>
        <v>0</v>
      </c>
      <c r="F288" s="39">
        <f>SUM(F289:F294)</f>
        <v>6519.51</v>
      </c>
      <c r="G288" s="39">
        <f aca="true" t="shared" si="119" ref="G288:Q288">SUM(G289:G294)</f>
        <v>0</v>
      </c>
      <c r="H288" s="39">
        <f t="shared" si="119"/>
        <v>104311.93</v>
      </c>
      <c r="I288" s="39">
        <f t="shared" si="119"/>
        <v>0</v>
      </c>
      <c r="J288" s="39">
        <f t="shared" si="119"/>
        <v>19558.51</v>
      </c>
      <c r="K288" s="39">
        <f t="shared" si="119"/>
        <v>0</v>
      </c>
      <c r="L288" s="39">
        <f t="shared" si="119"/>
        <v>0</v>
      </c>
      <c r="M288" s="39">
        <f t="shared" si="119"/>
        <v>0</v>
      </c>
      <c r="N288" s="39">
        <f t="shared" si="119"/>
        <v>8658.9</v>
      </c>
      <c r="O288" s="39">
        <f t="shared" si="119"/>
        <v>0</v>
      </c>
      <c r="P288" s="39">
        <f t="shared" si="119"/>
        <v>145</v>
      </c>
      <c r="Q288" s="39">
        <f t="shared" si="119"/>
        <v>0</v>
      </c>
      <c r="R288" s="75" t="s">
        <v>18</v>
      </c>
      <c r="S288" s="75"/>
      <c r="T288" s="40"/>
      <c r="U288" s="40"/>
      <c r="V288" s="84"/>
      <c r="W288" s="84"/>
      <c r="X288" s="41"/>
    </row>
    <row r="289" spans="1:24" s="42" customFormat="1" ht="21" customHeight="1">
      <c r="A289" s="76"/>
      <c r="B289" s="83"/>
      <c r="C289" s="38" t="s">
        <v>0</v>
      </c>
      <c r="D289" s="39">
        <f aca="true" t="shared" si="120" ref="D289:E294">F289+H289+J289+L289</f>
        <v>0</v>
      </c>
      <c r="E289" s="39">
        <f t="shared" si="120"/>
        <v>0</v>
      </c>
      <c r="F289" s="39">
        <v>0</v>
      </c>
      <c r="G289" s="39">
        <v>0</v>
      </c>
      <c r="H289" s="39">
        <v>0</v>
      </c>
      <c r="I289" s="39">
        <v>0</v>
      </c>
      <c r="J289" s="39">
        <v>0</v>
      </c>
      <c r="K289" s="39">
        <v>0</v>
      </c>
      <c r="L289" s="39">
        <v>0</v>
      </c>
      <c r="M289" s="39">
        <v>0</v>
      </c>
      <c r="N289" s="39">
        <v>0</v>
      </c>
      <c r="O289" s="39">
        <v>0</v>
      </c>
      <c r="P289" s="39">
        <v>0</v>
      </c>
      <c r="Q289" s="39">
        <v>0</v>
      </c>
      <c r="R289" s="75"/>
      <c r="S289" s="75"/>
      <c r="T289" s="43"/>
      <c r="U289" s="43"/>
      <c r="V289" s="84"/>
      <c r="W289" s="84"/>
      <c r="X289" s="41"/>
    </row>
    <row r="290" spans="1:24" s="42" customFormat="1" ht="20.25" customHeight="1">
      <c r="A290" s="76"/>
      <c r="B290" s="83"/>
      <c r="C290" s="38" t="s">
        <v>1</v>
      </c>
      <c r="D290" s="39">
        <f t="shared" si="120"/>
        <v>0</v>
      </c>
      <c r="E290" s="39">
        <f t="shared" si="120"/>
        <v>0</v>
      </c>
      <c r="F290" s="39">
        <v>0</v>
      </c>
      <c r="G290" s="39">
        <v>0</v>
      </c>
      <c r="H290" s="39">
        <v>0</v>
      </c>
      <c r="I290" s="39">
        <v>0</v>
      </c>
      <c r="J290" s="39">
        <v>0</v>
      </c>
      <c r="K290" s="39">
        <v>0</v>
      </c>
      <c r="L290" s="39">
        <v>0</v>
      </c>
      <c r="M290" s="39">
        <v>0</v>
      </c>
      <c r="N290" s="39">
        <v>0</v>
      </c>
      <c r="O290" s="39">
        <v>0</v>
      </c>
      <c r="P290" s="39">
        <v>0</v>
      </c>
      <c r="Q290" s="39">
        <v>0</v>
      </c>
      <c r="R290" s="75"/>
      <c r="S290" s="75"/>
      <c r="T290" s="43"/>
      <c r="U290" s="43"/>
      <c r="V290" s="84"/>
      <c r="W290" s="84"/>
      <c r="X290" s="41"/>
    </row>
    <row r="291" spans="1:24" s="42" customFormat="1" ht="25.5" customHeight="1">
      <c r="A291" s="76"/>
      <c r="B291" s="83"/>
      <c r="C291" s="38" t="s">
        <v>2</v>
      </c>
      <c r="D291" s="39">
        <f t="shared" si="120"/>
        <v>130389.94999999998</v>
      </c>
      <c r="E291" s="39">
        <f t="shared" si="120"/>
        <v>0</v>
      </c>
      <c r="F291" s="39">
        <v>6519.51</v>
      </c>
      <c r="G291" s="39">
        <v>0</v>
      </c>
      <c r="H291" s="39">
        <v>104311.93</v>
      </c>
      <c r="I291" s="39">
        <v>0</v>
      </c>
      <c r="J291" s="39">
        <v>19558.51</v>
      </c>
      <c r="K291" s="39">
        <v>0</v>
      </c>
      <c r="L291" s="39">
        <v>0</v>
      </c>
      <c r="M291" s="39">
        <v>0</v>
      </c>
      <c r="N291" s="39">
        <v>8658.9</v>
      </c>
      <c r="O291" s="39">
        <v>0</v>
      </c>
      <c r="P291" s="39">
        <v>145</v>
      </c>
      <c r="Q291" s="39">
        <v>0</v>
      </c>
      <c r="R291" s="75"/>
      <c r="S291" s="75"/>
      <c r="T291" s="43"/>
      <c r="U291" s="43"/>
      <c r="V291" s="84"/>
      <c r="W291" s="84"/>
      <c r="X291" s="41"/>
    </row>
    <row r="292" spans="1:24" s="42" customFormat="1" ht="25.5" customHeight="1">
      <c r="A292" s="76"/>
      <c r="B292" s="83"/>
      <c r="C292" s="38" t="s">
        <v>109</v>
      </c>
      <c r="D292" s="39">
        <f t="shared" si="120"/>
        <v>0</v>
      </c>
      <c r="E292" s="39">
        <f t="shared" si="120"/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  <c r="Q292" s="39">
        <v>0</v>
      </c>
      <c r="R292" s="75"/>
      <c r="S292" s="75"/>
      <c r="T292" s="43"/>
      <c r="U292" s="43"/>
      <c r="V292" s="44"/>
      <c r="W292" s="44"/>
      <c r="X292" s="41"/>
    </row>
    <row r="293" spans="1:24" s="42" customFormat="1" ht="25.5" customHeight="1">
      <c r="A293" s="76"/>
      <c r="B293" s="83"/>
      <c r="C293" s="38" t="s">
        <v>110</v>
      </c>
      <c r="D293" s="39">
        <f t="shared" si="120"/>
        <v>0</v>
      </c>
      <c r="E293" s="39">
        <f t="shared" si="120"/>
        <v>0</v>
      </c>
      <c r="F293" s="39">
        <v>0</v>
      </c>
      <c r="G293" s="39">
        <v>0</v>
      </c>
      <c r="H293" s="39">
        <v>0</v>
      </c>
      <c r="I293" s="39">
        <v>0</v>
      </c>
      <c r="J293" s="39">
        <v>0</v>
      </c>
      <c r="K293" s="39">
        <v>0</v>
      </c>
      <c r="L293" s="39">
        <v>0</v>
      </c>
      <c r="M293" s="39">
        <v>0</v>
      </c>
      <c r="N293" s="39">
        <v>0</v>
      </c>
      <c r="O293" s="39">
        <v>0</v>
      </c>
      <c r="P293" s="39">
        <v>0</v>
      </c>
      <c r="Q293" s="39">
        <v>0</v>
      </c>
      <c r="R293" s="75"/>
      <c r="S293" s="75"/>
      <c r="T293" s="43"/>
      <c r="U293" s="43"/>
      <c r="V293" s="44"/>
      <c r="W293" s="44"/>
      <c r="X293" s="41"/>
    </row>
    <row r="294" spans="1:24" s="42" customFormat="1" ht="25.5" customHeight="1">
      <c r="A294" s="76"/>
      <c r="B294" s="83"/>
      <c r="C294" s="38" t="s">
        <v>111</v>
      </c>
      <c r="D294" s="39">
        <f t="shared" si="120"/>
        <v>0</v>
      </c>
      <c r="E294" s="39">
        <f t="shared" si="120"/>
        <v>0</v>
      </c>
      <c r="F294" s="39">
        <v>0</v>
      </c>
      <c r="G294" s="39">
        <v>0</v>
      </c>
      <c r="H294" s="39">
        <v>0</v>
      </c>
      <c r="I294" s="39">
        <v>0</v>
      </c>
      <c r="J294" s="39">
        <v>0</v>
      </c>
      <c r="K294" s="39">
        <v>0</v>
      </c>
      <c r="L294" s="39">
        <v>0</v>
      </c>
      <c r="M294" s="39">
        <v>0</v>
      </c>
      <c r="N294" s="39">
        <v>0</v>
      </c>
      <c r="O294" s="39">
        <v>0</v>
      </c>
      <c r="P294" s="39">
        <v>0</v>
      </c>
      <c r="Q294" s="39">
        <v>0</v>
      </c>
      <c r="R294" s="75"/>
      <c r="S294" s="75"/>
      <c r="T294" s="43"/>
      <c r="U294" s="43"/>
      <c r="V294" s="44"/>
      <c r="W294" s="44"/>
      <c r="X294" s="41"/>
    </row>
    <row r="295" spans="1:19" s="10" customFormat="1" ht="14.25">
      <c r="A295" s="65"/>
      <c r="B295" s="67" t="s">
        <v>15</v>
      </c>
      <c r="C295" s="8" t="s">
        <v>14</v>
      </c>
      <c r="D295" s="9">
        <f>SUM(D296:D301)</f>
        <v>3723888.9899999993</v>
      </c>
      <c r="E295" s="9">
        <f>SUM(E296:E301)</f>
        <v>1649191.6</v>
      </c>
      <c r="F295" s="9">
        <f>SUM(F296:F301)</f>
        <v>572510.16</v>
      </c>
      <c r="G295" s="9">
        <f>SUM(G296:G301)</f>
        <v>210660.1</v>
      </c>
      <c r="H295" s="9">
        <f aca="true" t="shared" si="121" ref="H295:Q295">SUM(H296:H301)</f>
        <v>1248851.67</v>
      </c>
      <c r="I295" s="9">
        <f t="shared" si="121"/>
        <v>59063.100000000006</v>
      </c>
      <c r="J295" s="9">
        <f t="shared" si="121"/>
        <v>1902527.1599999997</v>
      </c>
      <c r="K295" s="9">
        <f t="shared" si="121"/>
        <v>1379468.4</v>
      </c>
      <c r="L295" s="9">
        <f t="shared" si="121"/>
        <v>0</v>
      </c>
      <c r="M295" s="9">
        <f t="shared" si="121"/>
        <v>0</v>
      </c>
      <c r="N295" s="9">
        <f t="shared" si="121"/>
        <v>51151.18</v>
      </c>
      <c r="O295" s="9">
        <f t="shared" si="121"/>
        <v>13981.099999999999</v>
      </c>
      <c r="P295" s="9">
        <f t="shared" si="121"/>
        <v>3645</v>
      </c>
      <c r="Q295" s="9">
        <f t="shared" si="121"/>
        <v>1785</v>
      </c>
      <c r="R295" s="67"/>
      <c r="S295" s="67"/>
    </row>
    <row r="296" spans="1:20" s="10" customFormat="1" ht="28.5">
      <c r="A296" s="65"/>
      <c r="B296" s="67"/>
      <c r="C296" s="8" t="s">
        <v>0</v>
      </c>
      <c r="D296" s="9">
        <f aca="true" t="shared" si="122" ref="D296:E301">F296+H296+J296+L296</f>
        <v>411421.9</v>
      </c>
      <c r="E296" s="9">
        <f t="shared" si="122"/>
        <v>411421.9</v>
      </c>
      <c r="F296" s="9">
        <f aca="true" t="shared" si="123" ref="F296:Q296">F23+F100+F114+F198+F219+F226</f>
        <v>19654.1</v>
      </c>
      <c r="G296" s="9">
        <f t="shared" si="123"/>
        <v>19654.1</v>
      </c>
      <c r="H296" s="9">
        <f t="shared" si="123"/>
        <v>59063.100000000006</v>
      </c>
      <c r="I296" s="9">
        <f t="shared" si="123"/>
        <v>59063.100000000006</v>
      </c>
      <c r="J296" s="9">
        <f t="shared" si="123"/>
        <v>332704.7</v>
      </c>
      <c r="K296" s="9">
        <f t="shared" si="123"/>
        <v>332704.7</v>
      </c>
      <c r="L296" s="9">
        <f t="shared" si="123"/>
        <v>0</v>
      </c>
      <c r="M296" s="9">
        <f t="shared" si="123"/>
        <v>0</v>
      </c>
      <c r="N296" s="9">
        <f t="shared" si="123"/>
        <v>13981.099999999999</v>
      </c>
      <c r="O296" s="9">
        <f t="shared" si="123"/>
        <v>13981.099999999999</v>
      </c>
      <c r="P296" s="9">
        <f t="shared" si="123"/>
        <v>2210</v>
      </c>
      <c r="Q296" s="9">
        <f t="shared" si="123"/>
        <v>1785</v>
      </c>
      <c r="R296" s="67"/>
      <c r="S296" s="67"/>
      <c r="T296" s="27"/>
    </row>
    <row r="297" spans="1:19" s="10" customFormat="1" ht="28.5">
      <c r="A297" s="65"/>
      <c r="B297" s="67"/>
      <c r="C297" s="8" t="s">
        <v>1</v>
      </c>
      <c r="D297" s="9">
        <f t="shared" si="122"/>
        <v>721675.1</v>
      </c>
      <c r="E297" s="9">
        <f t="shared" si="122"/>
        <v>602690.7</v>
      </c>
      <c r="F297" s="9">
        <f aca="true" t="shared" si="124" ref="F297:Q297">F24+F101+F115+F199+F220+F227</f>
        <v>182635.4</v>
      </c>
      <c r="G297" s="9">
        <f t="shared" si="124"/>
        <v>63651</v>
      </c>
      <c r="H297" s="9">
        <f t="shared" si="124"/>
        <v>0</v>
      </c>
      <c r="I297" s="9">
        <f t="shared" si="124"/>
        <v>0</v>
      </c>
      <c r="J297" s="9">
        <f t="shared" si="124"/>
        <v>539039.7</v>
      </c>
      <c r="K297" s="9">
        <f t="shared" si="124"/>
        <v>539039.7</v>
      </c>
      <c r="L297" s="9">
        <f t="shared" si="124"/>
        <v>0</v>
      </c>
      <c r="M297" s="9">
        <f t="shared" si="124"/>
        <v>0</v>
      </c>
      <c r="N297" s="9">
        <f t="shared" si="124"/>
        <v>0</v>
      </c>
      <c r="O297" s="9">
        <f t="shared" si="124"/>
        <v>0</v>
      </c>
      <c r="P297" s="9">
        <f t="shared" si="124"/>
        <v>0</v>
      </c>
      <c r="Q297" s="9">
        <f t="shared" si="124"/>
        <v>0</v>
      </c>
      <c r="R297" s="67"/>
      <c r="S297" s="67"/>
    </row>
    <row r="298" spans="1:19" s="10" customFormat="1" ht="28.5">
      <c r="A298" s="65"/>
      <c r="B298" s="67"/>
      <c r="C298" s="8" t="s">
        <v>2</v>
      </c>
      <c r="D298" s="9">
        <f t="shared" si="122"/>
        <v>1909601.8899999997</v>
      </c>
      <c r="E298" s="9">
        <f t="shared" si="122"/>
        <v>253862</v>
      </c>
      <c r="F298" s="9">
        <f aca="true" t="shared" si="125" ref="F298:Q298">F25+F102+F116+F200+F221+F228</f>
        <v>242865.66</v>
      </c>
      <c r="G298" s="9">
        <f t="shared" si="125"/>
        <v>0</v>
      </c>
      <c r="H298" s="9">
        <f t="shared" si="125"/>
        <v>1189788.5699999998</v>
      </c>
      <c r="I298" s="9">
        <f t="shared" si="125"/>
        <v>0</v>
      </c>
      <c r="J298" s="9">
        <f t="shared" si="125"/>
        <v>476947.66</v>
      </c>
      <c r="K298" s="9">
        <f t="shared" si="125"/>
        <v>253862</v>
      </c>
      <c r="L298" s="9">
        <f t="shared" si="125"/>
        <v>0</v>
      </c>
      <c r="M298" s="9">
        <f t="shared" si="125"/>
        <v>0</v>
      </c>
      <c r="N298" s="9">
        <f t="shared" si="125"/>
        <v>37170.08</v>
      </c>
      <c r="O298" s="9">
        <f t="shared" si="125"/>
        <v>0</v>
      </c>
      <c r="P298" s="9">
        <f t="shared" si="125"/>
        <v>1435</v>
      </c>
      <c r="Q298" s="9">
        <f t="shared" si="125"/>
        <v>0</v>
      </c>
      <c r="R298" s="67"/>
      <c r="S298" s="67"/>
    </row>
    <row r="299" spans="1:19" s="10" customFormat="1" ht="28.5">
      <c r="A299" s="65"/>
      <c r="B299" s="67"/>
      <c r="C299" s="8" t="s">
        <v>109</v>
      </c>
      <c r="D299" s="9">
        <f t="shared" si="122"/>
        <v>381217.3</v>
      </c>
      <c r="E299" s="9">
        <f t="shared" si="122"/>
        <v>381217</v>
      </c>
      <c r="F299" s="9">
        <f aca="true" t="shared" si="126" ref="F299:Q299">F26+F103+F117+F201+F222+F229</f>
        <v>127355</v>
      </c>
      <c r="G299" s="9">
        <f t="shared" si="126"/>
        <v>127355</v>
      </c>
      <c r="H299" s="9">
        <f t="shared" si="126"/>
        <v>0</v>
      </c>
      <c r="I299" s="9">
        <f t="shared" si="126"/>
        <v>0</v>
      </c>
      <c r="J299" s="9">
        <f t="shared" si="126"/>
        <v>253862.3</v>
      </c>
      <c r="K299" s="9">
        <f t="shared" si="126"/>
        <v>253862</v>
      </c>
      <c r="L299" s="9">
        <f t="shared" si="126"/>
        <v>0</v>
      </c>
      <c r="M299" s="9">
        <f t="shared" si="126"/>
        <v>0</v>
      </c>
      <c r="N299" s="9">
        <f t="shared" si="126"/>
        <v>0</v>
      </c>
      <c r="O299" s="9">
        <f t="shared" si="126"/>
        <v>0</v>
      </c>
      <c r="P299" s="9">
        <f t="shared" si="126"/>
        <v>0</v>
      </c>
      <c r="Q299" s="9">
        <f t="shared" si="126"/>
        <v>0</v>
      </c>
      <c r="R299" s="67"/>
      <c r="S299" s="67"/>
    </row>
    <row r="300" spans="1:19" s="10" customFormat="1" ht="28.5">
      <c r="A300" s="65"/>
      <c r="B300" s="67"/>
      <c r="C300" s="8" t="s">
        <v>110</v>
      </c>
      <c r="D300" s="9">
        <f t="shared" si="122"/>
        <v>186795.9</v>
      </c>
      <c r="E300" s="9">
        <f t="shared" si="122"/>
        <v>0</v>
      </c>
      <c r="F300" s="9">
        <f aca="true" t="shared" si="127" ref="F300:Q300">F27+F104+F118+F202+F223+F230</f>
        <v>0</v>
      </c>
      <c r="G300" s="9">
        <f t="shared" si="127"/>
        <v>0</v>
      </c>
      <c r="H300" s="9">
        <f t="shared" si="127"/>
        <v>0</v>
      </c>
      <c r="I300" s="9">
        <f t="shared" si="127"/>
        <v>0</v>
      </c>
      <c r="J300" s="9">
        <f t="shared" si="127"/>
        <v>186795.9</v>
      </c>
      <c r="K300" s="9">
        <f t="shared" si="127"/>
        <v>0</v>
      </c>
      <c r="L300" s="9">
        <f t="shared" si="127"/>
        <v>0</v>
      </c>
      <c r="M300" s="9">
        <f t="shared" si="127"/>
        <v>0</v>
      </c>
      <c r="N300" s="9">
        <f t="shared" si="127"/>
        <v>0</v>
      </c>
      <c r="O300" s="9">
        <f t="shared" si="127"/>
        <v>0</v>
      </c>
      <c r="P300" s="9">
        <f t="shared" si="127"/>
        <v>0</v>
      </c>
      <c r="Q300" s="9">
        <f t="shared" si="127"/>
        <v>0</v>
      </c>
      <c r="R300" s="67"/>
      <c r="S300" s="67"/>
    </row>
    <row r="301" spans="1:19" s="10" customFormat="1" ht="28.5">
      <c r="A301" s="65"/>
      <c r="B301" s="67"/>
      <c r="C301" s="8" t="s">
        <v>111</v>
      </c>
      <c r="D301" s="9">
        <f t="shared" si="122"/>
        <v>113176.9</v>
      </c>
      <c r="E301" s="9">
        <f t="shared" si="122"/>
        <v>0</v>
      </c>
      <c r="F301" s="9">
        <f aca="true" t="shared" si="128" ref="F301:Q301">F28+F105+F119+F203+F224+F231</f>
        <v>0</v>
      </c>
      <c r="G301" s="9">
        <f t="shared" si="128"/>
        <v>0</v>
      </c>
      <c r="H301" s="9">
        <f t="shared" si="128"/>
        <v>0</v>
      </c>
      <c r="I301" s="9">
        <f t="shared" si="128"/>
        <v>0</v>
      </c>
      <c r="J301" s="9">
        <f t="shared" si="128"/>
        <v>113176.9</v>
      </c>
      <c r="K301" s="9">
        <f t="shared" si="128"/>
        <v>0</v>
      </c>
      <c r="L301" s="9">
        <f t="shared" si="128"/>
        <v>0</v>
      </c>
      <c r="M301" s="9">
        <f t="shared" si="128"/>
        <v>0</v>
      </c>
      <c r="N301" s="9">
        <f t="shared" si="128"/>
        <v>0</v>
      </c>
      <c r="O301" s="9">
        <f t="shared" si="128"/>
        <v>0</v>
      </c>
      <c r="P301" s="9">
        <f t="shared" si="128"/>
        <v>0</v>
      </c>
      <c r="Q301" s="9">
        <f t="shared" si="128"/>
        <v>0</v>
      </c>
      <c r="R301" s="67"/>
      <c r="S301" s="67"/>
    </row>
    <row r="302" spans="1:19" s="10" customFormat="1" ht="98.25" customHeight="1">
      <c r="A302" s="7" t="s">
        <v>19</v>
      </c>
      <c r="B302" s="77" t="s">
        <v>138</v>
      </c>
      <c r="C302" s="77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67"/>
      <c r="S302" s="67"/>
    </row>
    <row r="303" spans="1:19" s="10" customFormat="1" ht="15" customHeight="1">
      <c r="A303" s="65" t="s">
        <v>26</v>
      </c>
      <c r="B303" s="63" t="s">
        <v>282</v>
      </c>
      <c r="C303" s="8" t="s">
        <v>14</v>
      </c>
      <c r="D303" s="9">
        <f>SUM(D304:D309)</f>
        <v>3899171.1000000006</v>
      </c>
      <c r="E303" s="9">
        <f>SUM(E304:E309)</f>
        <v>1171300</v>
      </c>
      <c r="F303" s="9">
        <f>SUM(F304:F309)</f>
        <v>63432.2</v>
      </c>
      <c r="G303" s="9">
        <f aca="true" t="shared" si="129" ref="G303:Q303">SUM(G304:G309)</f>
        <v>0</v>
      </c>
      <c r="H303" s="9">
        <f t="shared" si="129"/>
        <v>2182297</v>
      </c>
      <c r="I303" s="9">
        <f t="shared" si="129"/>
        <v>0</v>
      </c>
      <c r="J303" s="9">
        <f t="shared" si="129"/>
        <v>1653441.9000000001</v>
      </c>
      <c r="K303" s="9">
        <f t="shared" si="129"/>
        <v>1171300</v>
      </c>
      <c r="L303" s="9">
        <f t="shared" si="129"/>
        <v>0</v>
      </c>
      <c r="M303" s="9">
        <f t="shared" si="129"/>
        <v>0</v>
      </c>
      <c r="N303" s="9">
        <f t="shared" si="129"/>
        <v>20862.39</v>
      </c>
      <c r="O303" s="9">
        <f t="shared" si="129"/>
        <v>0</v>
      </c>
      <c r="P303" s="9">
        <f t="shared" si="129"/>
        <v>3508</v>
      </c>
      <c r="Q303" s="9">
        <f t="shared" si="129"/>
        <v>1100</v>
      </c>
      <c r="R303" s="74" t="s">
        <v>300</v>
      </c>
      <c r="S303" s="74"/>
    </row>
    <row r="304" spans="1:19" s="10" customFormat="1" ht="28.5">
      <c r="A304" s="65"/>
      <c r="B304" s="63"/>
      <c r="C304" s="8" t="s">
        <v>0</v>
      </c>
      <c r="D304" s="9">
        <f aca="true" t="shared" si="130" ref="D304:E309">F304+H304+J304+L304</f>
        <v>0</v>
      </c>
      <c r="E304" s="9">
        <f t="shared" si="130"/>
        <v>0</v>
      </c>
      <c r="F304" s="9">
        <f aca="true" t="shared" si="131" ref="F304:F309">F311+F318+F325</f>
        <v>0</v>
      </c>
      <c r="G304" s="9">
        <f aca="true" t="shared" si="132" ref="G304:Q304">G311+G318+G325</f>
        <v>0</v>
      </c>
      <c r="H304" s="9">
        <f t="shared" si="132"/>
        <v>0</v>
      </c>
      <c r="I304" s="9">
        <f t="shared" si="132"/>
        <v>0</v>
      </c>
      <c r="J304" s="9">
        <f t="shared" si="132"/>
        <v>0</v>
      </c>
      <c r="K304" s="9">
        <f t="shared" si="132"/>
        <v>0</v>
      </c>
      <c r="L304" s="9">
        <f t="shared" si="132"/>
        <v>0</v>
      </c>
      <c r="M304" s="9">
        <f t="shared" si="132"/>
        <v>0</v>
      </c>
      <c r="N304" s="9">
        <f t="shared" si="132"/>
        <v>0</v>
      </c>
      <c r="O304" s="9">
        <f t="shared" si="132"/>
        <v>0</v>
      </c>
      <c r="P304" s="9">
        <f t="shared" si="132"/>
        <v>0</v>
      </c>
      <c r="Q304" s="9">
        <f t="shared" si="132"/>
        <v>0</v>
      </c>
      <c r="R304" s="74"/>
      <c r="S304" s="74"/>
    </row>
    <row r="305" spans="1:19" s="10" customFormat="1" ht="28.5">
      <c r="A305" s="65"/>
      <c r="B305" s="63"/>
      <c r="C305" s="8" t="s">
        <v>1</v>
      </c>
      <c r="D305" s="3">
        <f t="shared" si="130"/>
        <v>183145.7</v>
      </c>
      <c r="E305" s="3">
        <f t="shared" si="130"/>
        <v>183145.7</v>
      </c>
      <c r="F305" s="9">
        <f t="shared" si="131"/>
        <v>0</v>
      </c>
      <c r="G305" s="9">
        <f aca="true" t="shared" si="133" ref="G305:Q305">G312+G319+G326</f>
        <v>0</v>
      </c>
      <c r="H305" s="9">
        <f t="shared" si="133"/>
        <v>0</v>
      </c>
      <c r="I305" s="9">
        <f t="shared" si="133"/>
        <v>0</v>
      </c>
      <c r="J305" s="9">
        <f t="shared" si="133"/>
        <v>183145.7</v>
      </c>
      <c r="K305" s="9">
        <f t="shared" si="133"/>
        <v>183145.7</v>
      </c>
      <c r="L305" s="9">
        <f t="shared" si="133"/>
        <v>0</v>
      </c>
      <c r="M305" s="9">
        <f t="shared" si="133"/>
        <v>0</v>
      </c>
      <c r="N305" s="9">
        <f t="shared" si="133"/>
        <v>0</v>
      </c>
      <c r="O305" s="9">
        <f t="shared" si="133"/>
        <v>0</v>
      </c>
      <c r="P305" s="9">
        <f t="shared" si="133"/>
        <v>0</v>
      </c>
      <c r="Q305" s="9">
        <f t="shared" si="133"/>
        <v>0</v>
      </c>
      <c r="R305" s="74"/>
      <c r="S305" s="74"/>
    </row>
    <row r="306" spans="1:19" s="10" customFormat="1" ht="28.5">
      <c r="A306" s="65"/>
      <c r="B306" s="63"/>
      <c r="C306" s="8" t="s">
        <v>2</v>
      </c>
      <c r="D306" s="9">
        <f t="shared" si="130"/>
        <v>2032753.6</v>
      </c>
      <c r="E306" s="9">
        <f t="shared" si="130"/>
        <v>988154.3</v>
      </c>
      <c r="F306" s="9">
        <f t="shared" si="131"/>
        <v>24291.4</v>
      </c>
      <c r="G306" s="9">
        <f aca="true" t="shared" si="134" ref="G306:Q306">G313+G320+G327</f>
        <v>0</v>
      </c>
      <c r="H306" s="9">
        <f t="shared" si="134"/>
        <v>835679.5</v>
      </c>
      <c r="I306" s="9">
        <f t="shared" si="134"/>
        <v>0</v>
      </c>
      <c r="J306" s="9">
        <f t="shared" si="134"/>
        <v>1172782.7000000002</v>
      </c>
      <c r="K306" s="9">
        <f t="shared" si="134"/>
        <v>988154.3</v>
      </c>
      <c r="L306" s="9">
        <f t="shared" si="134"/>
        <v>0</v>
      </c>
      <c r="M306" s="9">
        <f t="shared" si="134"/>
        <v>0</v>
      </c>
      <c r="N306" s="9">
        <f t="shared" si="134"/>
        <v>6250.9</v>
      </c>
      <c r="O306" s="9">
        <f t="shared" si="134"/>
        <v>0</v>
      </c>
      <c r="P306" s="9">
        <f>P313+P320+P327</f>
        <v>1100</v>
      </c>
      <c r="Q306" s="9">
        <f t="shared" si="134"/>
        <v>1100</v>
      </c>
      <c r="R306" s="74"/>
      <c r="S306" s="74"/>
    </row>
    <row r="307" spans="1:19" s="10" customFormat="1" ht="28.5">
      <c r="A307" s="65"/>
      <c r="B307" s="63"/>
      <c r="C307" s="8" t="s">
        <v>109</v>
      </c>
      <c r="D307" s="9">
        <f t="shared" si="130"/>
        <v>1101911</v>
      </c>
      <c r="E307" s="9">
        <f t="shared" si="130"/>
        <v>0</v>
      </c>
      <c r="F307" s="9">
        <f t="shared" si="131"/>
        <v>25624</v>
      </c>
      <c r="G307" s="9">
        <f aca="true" t="shared" si="135" ref="G307:Q307">G314+G321+G328</f>
        <v>0</v>
      </c>
      <c r="H307" s="9">
        <f t="shared" si="135"/>
        <v>881528.8</v>
      </c>
      <c r="I307" s="9">
        <f t="shared" si="135"/>
        <v>0</v>
      </c>
      <c r="J307" s="9">
        <f t="shared" si="135"/>
        <v>194758.2</v>
      </c>
      <c r="K307" s="9">
        <f t="shared" si="135"/>
        <v>0</v>
      </c>
      <c r="L307" s="9">
        <f t="shared" si="135"/>
        <v>0</v>
      </c>
      <c r="M307" s="9">
        <f t="shared" si="135"/>
        <v>0</v>
      </c>
      <c r="N307" s="9">
        <f t="shared" si="135"/>
        <v>0</v>
      </c>
      <c r="O307" s="9">
        <f t="shared" si="135"/>
        <v>0</v>
      </c>
      <c r="P307" s="9">
        <f t="shared" si="135"/>
        <v>0</v>
      </c>
      <c r="Q307" s="9">
        <f t="shared" si="135"/>
        <v>0</v>
      </c>
      <c r="R307" s="74"/>
      <c r="S307" s="74"/>
    </row>
    <row r="308" spans="1:19" s="10" customFormat="1" ht="28.5">
      <c r="A308" s="65"/>
      <c r="B308" s="63"/>
      <c r="C308" s="8" t="s">
        <v>110</v>
      </c>
      <c r="D308" s="9">
        <f t="shared" si="130"/>
        <v>581360.8</v>
      </c>
      <c r="E308" s="9">
        <f t="shared" si="130"/>
        <v>0</v>
      </c>
      <c r="F308" s="9">
        <f t="shared" si="131"/>
        <v>13516.8</v>
      </c>
      <c r="G308" s="9">
        <f aca="true" t="shared" si="136" ref="G308:Q308">G315+G322+G329</f>
        <v>0</v>
      </c>
      <c r="H308" s="9">
        <f t="shared" si="136"/>
        <v>465088.7</v>
      </c>
      <c r="I308" s="9">
        <f t="shared" si="136"/>
        <v>0</v>
      </c>
      <c r="J308" s="9">
        <f t="shared" si="136"/>
        <v>102755.3</v>
      </c>
      <c r="K308" s="9">
        <f t="shared" si="136"/>
        <v>0</v>
      </c>
      <c r="L308" s="9">
        <f t="shared" si="136"/>
        <v>0</v>
      </c>
      <c r="M308" s="9">
        <f t="shared" si="136"/>
        <v>0</v>
      </c>
      <c r="N308" s="9">
        <f t="shared" si="136"/>
        <v>14611.490000000002</v>
      </c>
      <c r="O308" s="9">
        <f t="shared" si="136"/>
        <v>0</v>
      </c>
      <c r="P308" s="9">
        <f t="shared" si="136"/>
        <v>2408</v>
      </c>
      <c r="Q308" s="9">
        <f t="shared" si="136"/>
        <v>0</v>
      </c>
      <c r="R308" s="74"/>
      <c r="S308" s="74"/>
    </row>
    <row r="309" spans="1:19" s="10" customFormat="1" ht="29.25" thickBot="1">
      <c r="A309" s="65"/>
      <c r="B309" s="63"/>
      <c r="C309" s="8" t="s">
        <v>111</v>
      </c>
      <c r="D309" s="9">
        <f t="shared" si="130"/>
        <v>0</v>
      </c>
      <c r="E309" s="9">
        <f t="shared" si="130"/>
        <v>0</v>
      </c>
      <c r="F309" s="9">
        <f t="shared" si="131"/>
        <v>0</v>
      </c>
      <c r="G309" s="9">
        <f aca="true" t="shared" si="137" ref="G309:Q309">G316+G323+G330</f>
        <v>0</v>
      </c>
      <c r="H309" s="9">
        <f t="shared" si="137"/>
        <v>0</v>
      </c>
      <c r="I309" s="9">
        <f t="shared" si="137"/>
        <v>0</v>
      </c>
      <c r="J309" s="9">
        <f t="shared" si="137"/>
        <v>0</v>
      </c>
      <c r="K309" s="9">
        <f t="shared" si="137"/>
        <v>0</v>
      </c>
      <c r="L309" s="9">
        <f t="shared" si="137"/>
        <v>0</v>
      </c>
      <c r="M309" s="9">
        <f t="shared" si="137"/>
        <v>0</v>
      </c>
      <c r="N309" s="9">
        <f t="shared" si="137"/>
        <v>0</v>
      </c>
      <c r="O309" s="9">
        <f t="shared" si="137"/>
        <v>0</v>
      </c>
      <c r="P309" s="9">
        <f t="shared" si="137"/>
        <v>0</v>
      </c>
      <c r="Q309" s="9">
        <f t="shared" si="137"/>
        <v>0</v>
      </c>
      <c r="R309" s="74"/>
      <c r="S309" s="74"/>
    </row>
    <row r="310" spans="1:19" s="28" customFormat="1" ht="15" customHeight="1">
      <c r="A310" s="64" t="s">
        <v>139</v>
      </c>
      <c r="B310" s="62" t="s">
        <v>280</v>
      </c>
      <c r="C310" s="5" t="s">
        <v>14</v>
      </c>
      <c r="D310" s="1">
        <f>SUM(D311:D316)</f>
        <v>1268584.2000000002</v>
      </c>
      <c r="E310" s="1">
        <f>SUM(E311:E316)</f>
        <v>0</v>
      </c>
      <c r="F310" s="1">
        <f>SUM(F311:F316)</f>
        <v>63429.2</v>
      </c>
      <c r="G310" s="1">
        <f>SUM(G311:G316)</f>
        <v>0</v>
      </c>
      <c r="H310" s="1">
        <f aca="true" t="shared" si="138" ref="H310:Q310">SUM(H311:H316)</f>
        <v>1014867.3999999999</v>
      </c>
      <c r="I310" s="1">
        <f t="shared" si="138"/>
        <v>0</v>
      </c>
      <c r="J310" s="1">
        <f t="shared" si="138"/>
        <v>190287.6</v>
      </c>
      <c r="K310" s="1">
        <f t="shared" si="138"/>
        <v>0</v>
      </c>
      <c r="L310" s="1">
        <f t="shared" si="138"/>
        <v>0</v>
      </c>
      <c r="M310" s="1">
        <f t="shared" si="138"/>
        <v>0</v>
      </c>
      <c r="N310" s="1">
        <f t="shared" si="138"/>
        <v>6895.52</v>
      </c>
      <c r="O310" s="1">
        <f t="shared" si="138"/>
        <v>0</v>
      </c>
      <c r="P310" s="1">
        <f t="shared" si="138"/>
        <v>1136</v>
      </c>
      <c r="Q310" s="1">
        <f t="shared" si="138"/>
        <v>0</v>
      </c>
      <c r="R310" s="74" t="s">
        <v>300</v>
      </c>
      <c r="S310" s="74"/>
    </row>
    <row r="311" spans="1:19" s="16" customFormat="1" ht="15" customHeight="1">
      <c r="A311" s="64"/>
      <c r="B311" s="62"/>
      <c r="C311" s="5" t="s">
        <v>0</v>
      </c>
      <c r="D311" s="1">
        <f aca="true" t="shared" si="139" ref="D311:E316">F311+H311+J311+L311</f>
        <v>0</v>
      </c>
      <c r="E311" s="1">
        <f t="shared" si="139"/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74"/>
      <c r="S311" s="74"/>
    </row>
    <row r="312" spans="1:19" s="16" customFormat="1" ht="15">
      <c r="A312" s="64"/>
      <c r="B312" s="62"/>
      <c r="C312" s="5" t="s">
        <v>1</v>
      </c>
      <c r="D312" s="1">
        <f t="shared" si="139"/>
        <v>0</v>
      </c>
      <c r="E312" s="1">
        <f t="shared" si="139"/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29">
        <v>0</v>
      </c>
      <c r="Q312" s="29">
        <v>0</v>
      </c>
      <c r="R312" s="74"/>
      <c r="S312" s="74"/>
    </row>
    <row r="313" spans="1:19" s="16" customFormat="1" ht="15">
      <c r="A313" s="64"/>
      <c r="B313" s="62"/>
      <c r="C313" s="5" t="s">
        <v>2</v>
      </c>
      <c r="D313" s="1">
        <f t="shared" si="139"/>
        <v>485807.70000000007</v>
      </c>
      <c r="E313" s="1">
        <f t="shared" si="139"/>
        <v>0</v>
      </c>
      <c r="F313" s="1">
        <v>24290.4</v>
      </c>
      <c r="G313" s="1">
        <v>0</v>
      </c>
      <c r="H313" s="1">
        <v>388646.2</v>
      </c>
      <c r="I313" s="1">
        <v>0</v>
      </c>
      <c r="J313" s="1">
        <v>72871.1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29">
        <v>0</v>
      </c>
      <c r="Q313" s="29">
        <v>0</v>
      </c>
      <c r="R313" s="74"/>
      <c r="S313" s="74"/>
    </row>
    <row r="314" spans="1:19" s="16" customFormat="1" ht="15">
      <c r="A314" s="64"/>
      <c r="B314" s="62"/>
      <c r="C314" s="5" t="s">
        <v>109</v>
      </c>
      <c r="D314" s="1">
        <f t="shared" si="139"/>
        <v>512460</v>
      </c>
      <c r="E314" s="1">
        <f t="shared" si="139"/>
        <v>0</v>
      </c>
      <c r="F314" s="1">
        <v>25623</v>
      </c>
      <c r="G314" s="1">
        <v>0</v>
      </c>
      <c r="H314" s="1">
        <v>409968</v>
      </c>
      <c r="I314" s="1">
        <v>0</v>
      </c>
      <c r="J314" s="1">
        <v>76869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74"/>
      <c r="S314" s="74"/>
    </row>
    <row r="315" spans="1:19" s="16" customFormat="1" ht="15">
      <c r="A315" s="64"/>
      <c r="B315" s="62"/>
      <c r="C315" s="5" t="s">
        <v>110</v>
      </c>
      <c r="D315" s="1">
        <f t="shared" si="139"/>
        <v>270316.5</v>
      </c>
      <c r="E315" s="1">
        <f t="shared" si="139"/>
        <v>0</v>
      </c>
      <c r="F315" s="1">
        <v>13515.8</v>
      </c>
      <c r="G315" s="1">
        <v>0</v>
      </c>
      <c r="H315" s="1">
        <v>216253.2</v>
      </c>
      <c r="I315" s="1">
        <v>0</v>
      </c>
      <c r="J315" s="1">
        <v>40547.5</v>
      </c>
      <c r="K315" s="1">
        <v>0</v>
      </c>
      <c r="L315" s="1">
        <v>0</v>
      </c>
      <c r="M315" s="1">
        <v>0</v>
      </c>
      <c r="N315" s="1">
        <v>6895.52</v>
      </c>
      <c r="O315" s="1">
        <v>0</v>
      </c>
      <c r="P315" s="1">
        <v>1136</v>
      </c>
      <c r="Q315" s="1">
        <v>0</v>
      </c>
      <c r="R315" s="74"/>
      <c r="S315" s="74"/>
    </row>
    <row r="316" spans="1:19" s="30" customFormat="1" ht="15.75" thickBot="1">
      <c r="A316" s="64"/>
      <c r="B316" s="62"/>
      <c r="C316" s="5" t="s">
        <v>111</v>
      </c>
      <c r="D316" s="1">
        <f t="shared" si="139"/>
        <v>0</v>
      </c>
      <c r="E316" s="1">
        <f t="shared" si="139"/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74"/>
      <c r="S316" s="74"/>
    </row>
    <row r="317" spans="1:19" ht="15" customHeight="1">
      <c r="A317" s="64" t="s">
        <v>140</v>
      </c>
      <c r="B317" s="62" t="s">
        <v>281</v>
      </c>
      <c r="C317" s="5" t="s">
        <v>14</v>
      </c>
      <c r="D317" s="1">
        <f>SUM(D318:D323)</f>
        <v>1459286.9000000001</v>
      </c>
      <c r="E317" s="1">
        <f>SUM(E318:E323)</f>
        <v>0</v>
      </c>
      <c r="F317" s="1">
        <f aca="true" t="shared" si="140" ref="F317:M317">SUM(F318:F320)</f>
        <v>1</v>
      </c>
      <c r="G317" s="1">
        <f t="shared" si="140"/>
        <v>0</v>
      </c>
      <c r="H317" s="1">
        <f t="shared" si="140"/>
        <v>447033.3</v>
      </c>
      <c r="I317" s="1">
        <f t="shared" si="140"/>
        <v>0</v>
      </c>
      <c r="J317" s="1">
        <f t="shared" si="140"/>
        <v>111757.3</v>
      </c>
      <c r="K317" s="1">
        <f t="shared" si="140"/>
        <v>0</v>
      </c>
      <c r="L317" s="1">
        <f t="shared" si="140"/>
        <v>0</v>
      </c>
      <c r="M317" s="1">
        <f t="shared" si="140"/>
        <v>0</v>
      </c>
      <c r="N317" s="1">
        <f>SUM(N318:N320)</f>
        <v>0</v>
      </c>
      <c r="O317" s="1">
        <f>SUM(O318:O320)</f>
        <v>0</v>
      </c>
      <c r="P317" s="1">
        <f>SUM(P318:P320)</f>
        <v>0</v>
      </c>
      <c r="Q317" s="1">
        <f>SUM(Q318:Q320)</f>
        <v>0</v>
      </c>
      <c r="R317" s="74" t="s">
        <v>300</v>
      </c>
      <c r="S317" s="74"/>
    </row>
    <row r="318" spans="1:19" ht="15">
      <c r="A318" s="64"/>
      <c r="B318" s="62"/>
      <c r="C318" s="5" t="s">
        <v>0</v>
      </c>
      <c r="D318" s="1">
        <f aca="true" t="shared" si="141" ref="D318:E323">F318+H318+J318+L318</f>
        <v>0</v>
      </c>
      <c r="E318" s="1">
        <f t="shared" si="141"/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74"/>
      <c r="S318" s="74"/>
    </row>
    <row r="319" spans="1:19" ht="15">
      <c r="A319" s="64"/>
      <c r="B319" s="62"/>
      <c r="C319" s="5" t="s">
        <v>1</v>
      </c>
      <c r="D319" s="1">
        <f t="shared" si="141"/>
        <v>0</v>
      </c>
      <c r="E319" s="1">
        <f t="shared" si="141"/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74"/>
      <c r="S319" s="74"/>
    </row>
    <row r="320" spans="1:19" ht="15">
      <c r="A320" s="64"/>
      <c r="B320" s="62"/>
      <c r="C320" s="5" t="s">
        <v>2</v>
      </c>
      <c r="D320" s="1">
        <f t="shared" si="141"/>
        <v>558791.6</v>
      </c>
      <c r="E320" s="1">
        <f t="shared" si="141"/>
        <v>0</v>
      </c>
      <c r="F320" s="1">
        <v>1</v>
      </c>
      <c r="G320" s="1">
        <v>0</v>
      </c>
      <c r="H320" s="1">
        <v>447033.3</v>
      </c>
      <c r="I320" s="1">
        <v>0</v>
      </c>
      <c r="J320" s="1">
        <v>111757.3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74"/>
      <c r="S320" s="74"/>
    </row>
    <row r="321" spans="1:19" ht="15">
      <c r="A321" s="64"/>
      <c r="B321" s="62"/>
      <c r="C321" s="5" t="s">
        <v>109</v>
      </c>
      <c r="D321" s="1">
        <f t="shared" si="141"/>
        <v>589451</v>
      </c>
      <c r="E321" s="1">
        <f t="shared" si="141"/>
        <v>0</v>
      </c>
      <c r="F321" s="1">
        <v>1</v>
      </c>
      <c r="G321" s="1">
        <v>0</v>
      </c>
      <c r="H321" s="1">
        <v>471560.8</v>
      </c>
      <c r="I321" s="1">
        <v>0</v>
      </c>
      <c r="J321" s="1">
        <v>117889.2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74"/>
      <c r="S321" s="74"/>
    </row>
    <row r="322" spans="1:19" ht="15">
      <c r="A322" s="64"/>
      <c r="B322" s="62"/>
      <c r="C322" s="5" t="s">
        <v>110</v>
      </c>
      <c r="D322" s="1">
        <f t="shared" si="141"/>
        <v>311044.3</v>
      </c>
      <c r="E322" s="1">
        <f t="shared" si="141"/>
        <v>0</v>
      </c>
      <c r="F322" s="1">
        <v>1</v>
      </c>
      <c r="G322" s="1">
        <v>0</v>
      </c>
      <c r="H322" s="1">
        <v>248835.5</v>
      </c>
      <c r="I322" s="1">
        <v>0</v>
      </c>
      <c r="J322" s="1">
        <v>62207.8</v>
      </c>
      <c r="K322" s="1">
        <v>0</v>
      </c>
      <c r="L322" s="1">
        <v>0</v>
      </c>
      <c r="M322" s="1">
        <v>0</v>
      </c>
      <c r="N322" s="1">
        <v>7715.97</v>
      </c>
      <c r="O322" s="1">
        <v>0</v>
      </c>
      <c r="P322" s="1">
        <v>1272</v>
      </c>
      <c r="Q322" s="1">
        <v>0</v>
      </c>
      <c r="R322" s="74"/>
      <c r="S322" s="74"/>
    </row>
    <row r="323" spans="1:19" ht="15">
      <c r="A323" s="64"/>
      <c r="B323" s="62"/>
      <c r="C323" s="5" t="s">
        <v>111</v>
      </c>
      <c r="D323" s="1">
        <f t="shared" si="141"/>
        <v>0</v>
      </c>
      <c r="E323" s="1">
        <f t="shared" si="141"/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74"/>
      <c r="S323" s="74"/>
    </row>
    <row r="324" spans="1:19" ht="15" customHeight="1">
      <c r="A324" s="64" t="s">
        <v>173</v>
      </c>
      <c r="B324" s="62" t="s">
        <v>191</v>
      </c>
      <c r="C324" s="5" t="s">
        <v>14</v>
      </c>
      <c r="D324" s="1">
        <f>SUM(D325:D330)</f>
        <v>1171300</v>
      </c>
      <c r="E324" s="1">
        <f>SUM(E325:E330)</f>
        <v>1171300</v>
      </c>
      <c r="F324" s="1">
        <f aca="true" t="shared" si="142" ref="F324:M324">SUM(F325:F327)</f>
        <v>0</v>
      </c>
      <c r="G324" s="1">
        <f t="shared" si="142"/>
        <v>0</v>
      </c>
      <c r="H324" s="1">
        <f t="shared" si="142"/>
        <v>0</v>
      </c>
      <c r="I324" s="1">
        <f t="shared" si="142"/>
        <v>0</v>
      </c>
      <c r="J324" s="1">
        <f t="shared" si="142"/>
        <v>1171300</v>
      </c>
      <c r="K324" s="1">
        <f t="shared" si="142"/>
        <v>1171300</v>
      </c>
      <c r="L324" s="1">
        <f t="shared" si="142"/>
        <v>0</v>
      </c>
      <c r="M324" s="1">
        <f t="shared" si="142"/>
        <v>0</v>
      </c>
      <c r="N324" s="1">
        <f>SUM(N325:N327)</f>
        <v>6250.9</v>
      </c>
      <c r="O324" s="1">
        <f>SUM(O325:O327)</f>
        <v>0</v>
      </c>
      <c r="P324" s="1">
        <f>SUM(P325:P327)</f>
        <v>1100</v>
      </c>
      <c r="Q324" s="1">
        <f>SUM(Q325:Q327)</f>
        <v>1100</v>
      </c>
      <c r="R324" s="74" t="s">
        <v>18</v>
      </c>
      <c r="S324" s="74"/>
    </row>
    <row r="325" spans="1:19" ht="15" customHeight="1">
      <c r="A325" s="64"/>
      <c r="B325" s="62"/>
      <c r="C325" s="5" t="s">
        <v>0</v>
      </c>
      <c r="D325" s="1">
        <f aca="true" t="shared" si="143" ref="D325:E330">F325+H325+J325+L325</f>
        <v>0</v>
      </c>
      <c r="E325" s="1">
        <f t="shared" si="143"/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74"/>
      <c r="S325" s="74"/>
    </row>
    <row r="326" spans="1:19" ht="15">
      <c r="A326" s="64"/>
      <c r="B326" s="62"/>
      <c r="C326" s="5" t="s">
        <v>1</v>
      </c>
      <c r="D326" s="1">
        <f t="shared" si="143"/>
        <v>183145.7</v>
      </c>
      <c r="E326" s="1">
        <f t="shared" si="143"/>
        <v>183145.7</v>
      </c>
      <c r="F326" s="1">
        <v>0</v>
      </c>
      <c r="G326" s="1">
        <v>0</v>
      </c>
      <c r="H326" s="1">
        <v>0</v>
      </c>
      <c r="I326" s="1">
        <v>0</v>
      </c>
      <c r="J326" s="1">
        <v>183145.7</v>
      </c>
      <c r="K326" s="1">
        <v>183145.7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74"/>
      <c r="S326" s="74"/>
    </row>
    <row r="327" spans="1:19" ht="15">
      <c r="A327" s="64"/>
      <c r="B327" s="62"/>
      <c r="C327" s="5" t="s">
        <v>2</v>
      </c>
      <c r="D327" s="1">
        <f t="shared" si="143"/>
        <v>988154.3</v>
      </c>
      <c r="E327" s="1">
        <f t="shared" si="143"/>
        <v>988154.3</v>
      </c>
      <c r="F327" s="1">
        <v>0</v>
      </c>
      <c r="G327" s="1">
        <v>0</v>
      </c>
      <c r="H327" s="1">
        <v>0</v>
      </c>
      <c r="I327" s="1">
        <v>0</v>
      </c>
      <c r="J327" s="1">
        <v>988154.3</v>
      </c>
      <c r="K327" s="1">
        <v>988154.3</v>
      </c>
      <c r="L327" s="1">
        <v>0</v>
      </c>
      <c r="M327" s="1">
        <v>0</v>
      </c>
      <c r="N327" s="1">
        <v>6250.9</v>
      </c>
      <c r="O327" s="1">
        <v>0</v>
      </c>
      <c r="P327" s="1">
        <v>1100</v>
      </c>
      <c r="Q327" s="1">
        <v>1100</v>
      </c>
      <c r="R327" s="74"/>
      <c r="S327" s="74"/>
    </row>
    <row r="328" spans="1:19" ht="15">
      <c r="A328" s="64"/>
      <c r="B328" s="62"/>
      <c r="C328" s="5" t="s">
        <v>109</v>
      </c>
      <c r="D328" s="1">
        <f t="shared" si="143"/>
        <v>0</v>
      </c>
      <c r="E328" s="1">
        <f t="shared" si="143"/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74"/>
      <c r="S328" s="74"/>
    </row>
    <row r="329" spans="1:19" ht="15">
      <c r="A329" s="64"/>
      <c r="B329" s="62"/>
      <c r="C329" s="5" t="s">
        <v>110</v>
      </c>
      <c r="D329" s="1">
        <f t="shared" si="143"/>
        <v>0</v>
      </c>
      <c r="E329" s="1">
        <f t="shared" si="143"/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74"/>
      <c r="S329" s="74"/>
    </row>
    <row r="330" spans="1:19" ht="15">
      <c r="A330" s="64"/>
      <c r="B330" s="62"/>
      <c r="C330" s="5" t="s">
        <v>111</v>
      </c>
      <c r="D330" s="1">
        <f t="shared" si="143"/>
        <v>0</v>
      </c>
      <c r="E330" s="1">
        <f t="shared" si="143"/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74"/>
      <c r="S330" s="74"/>
    </row>
    <row r="331" spans="1:19" s="10" customFormat="1" ht="15" customHeight="1">
      <c r="A331" s="65" t="s">
        <v>27</v>
      </c>
      <c r="B331" s="63" t="s">
        <v>283</v>
      </c>
      <c r="C331" s="8" t="s">
        <v>14</v>
      </c>
      <c r="D331" s="9">
        <f>SUM(D332:D337)</f>
        <v>519863.80000000005</v>
      </c>
      <c r="E331" s="9">
        <f>SUM(E332:E337)</f>
        <v>0</v>
      </c>
      <c r="F331" s="9">
        <f>SUM(F332:F337)</f>
        <v>129966</v>
      </c>
      <c r="G331" s="9">
        <f aca="true" t="shared" si="144" ref="G331:Q331">SUM(G332:G337)</f>
        <v>0</v>
      </c>
      <c r="H331" s="9">
        <f t="shared" si="144"/>
        <v>0</v>
      </c>
      <c r="I331" s="9">
        <f t="shared" si="144"/>
        <v>0</v>
      </c>
      <c r="J331" s="9">
        <f t="shared" si="144"/>
        <v>389897.8</v>
      </c>
      <c r="K331" s="9">
        <f t="shared" si="144"/>
        <v>0</v>
      </c>
      <c r="L331" s="9">
        <f t="shared" si="144"/>
        <v>0</v>
      </c>
      <c r="M331" s="9">
        <f t="shared" si="144"/>
        <v>0</v>
      </c>
      <c r="N331" s="9">
        <f t="shared" si="144"/>
        <v>0</v>
      </c>
      <c r="O331" s="9">
        <f t="shared" si="144"/>
        <v>0</v>
      </c>
      <c r="P331" s="9">
        <f t="shared" si="144"/>
        <v>2600</v>
      </c>
      <c r="Q331" s="9">
        <f t="shared" si="144"/>
        <v>0</v>
      </c>
      <c r="R331" s="74" t="s">
        <v>56</v>
      </c>
      <c r="S331" s="74"/>
    </row>
    <row r="332" spans="1:19" s="10" customFormat="1" ht="28.5">
      <c r="A332" s="65"/>
      <c r="B332" s="63"/>
      <c r="C332" s="8" t="s">
        <v>0</v>
      </c>
      <c r="D332" s="9">
        <f aca="true" t="shared" si="145" ref="D332:E337">F332+H332+J332+L332</f>
        <v>0</v>
      </c>
      <c r="E332" s="9">
        <f t="shared" si="145"/>
        <v>0</v>
      </c>
      <c r="F332" s="9">
        <f aca="true" t="shared" si="146" ref="F332:F337">F339+F346+F353</f>
        <v>0</v>
      </c>
      <c r="G332" s="9">
        <f aca="true" t="shared" si="147" ref="G332:Q332">G339+G346+G353</f>
        <v>0</v>
      </c>
      <c r="H332" s="9">
        <f t="shared" si="147"/>
        <v>0</v>
      </c>
      <c r="I332" s="9">
        <f t="shared" si="147"/>
        <v>0</v>
      </c>
      <c r="J332" s="9">
        <f t="shared" si="147"/>
        <v>0</v>
      </c>
      <c r="K332" s="9">
        <f t="shared" si="147"/>
        <v>0</v>
      </c>
      <c r="L332" s="9">
        <f t="shared" si="147"/>
        <v>0</v>
      </c>
      <c r="M332" s="9">
        <f t="shared" si="147"/>
        <v>0</v>
      </c>
      <c r="N332" s="9">
        <f t="shared" si="147"/>
        <v>0</v>
      </c>
      <c r="O332" s="9">
        <f t="shared" si="147"/>
        <v>0</v>
      </c>
      <c r="P332" s="9">
        <f t="shared" si="147"/>
        <v>0</v>
      </c>
      <c r="Q332" s="9">
        <f t="shared" si="147"/>
        <v>0</v>
      </c>
      <c r="R332" s="74"/>
      <c r="S332" s="74"/>
    </row>
    <row r="333" spans="1:19" s="10" customFormat="1" ht="28.5">
      <c r="A333" s="65"/>
      <c r="B333" s="63"/>
      <c r="C333" s="8" t="s">
        <v>1</v>
      </c>
      <c r="D333" s="3">
        <f t="shared" si="145"/>
        <v>0</v>
      </c>
      <c r="E333" s="3">
        <f t="shared" si="145"/>
        <v>0</v>
      </c>
      <c r="F333" s="9">
        <f t="shared" si="146"/>
        <v>0</v>
      </c>
      <c r="G333" s="9">
        <f aca="true" t="shared" si="148" ref="G333:Q333">G340+G347+G354</f>
        <v>0</v>
      </c>
      <c r="H333" s="9">
        <f t="shared" si="148"/>
        <v>0</v>
      </c>
      <c r="I333" s="9">
        <f t="shared" si="148"/>
        <v>0</v>
      </c>
      <c r="J333" s="9">
        <f t="shared" si="148"/>
        <v>0</v>
      </c>
      <c r="K333" s="9">
        <f t="shared" si="148"/>
        <v>0</v>
      </c>
      <c r="L333" s="9">
        <f t="shared" si="148"/>
        <v>0</v>
      </c>
      <c r="M333" s="9">
        <f t="shared" si="148"/>
        <v>0</v>
      </c>
      <c r="N333" s="9">
        <f t="shared" si="148"/>
        <v>0</v>
      </c>
      <c r="O333" s="9">
        <f t="shared" si="148"/>
        <v>0</v>
      </c>
      <c r="P333" s="9">
        <f t="shared" si="148"/>
        <v>0</v>
      </c>
      <c r="Q333" s="9">
        <f t="shared" si="148"/>
        <v>0</v>
      </c>
      <c r="R333" s="74"/>
      <c r="S333" s="74"/>
    </row>
    <row r="334" spans="1:19" s="10" customFormat="1" ht="28.5">
      <c r="A334" s="65"/>
      <c r="B334" s="63"/>
      <c r="C334" s="8" t="s">
        <v>2</v>
      </c>
      <c r="D334" s="9">
        <f t="shared" si="145"/>
        <v>0</v>
      </c>
      <c r="E334" s="9">
        <f t="shared" si="145"/>
        <v>0</v>
      </c>
      <c r="F334" s="9">
        <f t="shared" si="146"/>
        <v>0</v>
      </c>
      <c r="G334" s="9">
        <f aca="true" t="shared" si="149" ref="G334:Q334">G341+G348+G355</f>
        <v>0</v>
      </c>
      <c r="H334" s="9">
        <f t="shared" si="149"/>
        <v>0</v>
      </c>
      <c r="I334" s="9">
        <f t="shared" si="149"/>
        <v>0</v>
      </c>
      <c r="J334" s="9">
        <f t="shared" si="149"/>
        <v>0</v>
      </c>
      <c r="K334" s="9">
        <f t="shared" si="149"/>
        <v>0</v>
      </c>
      <c r="L334" s="9">
        <f t="shared" si="149"/>
        <v>0</v>
      </c>
      <c r="M334" s="9">
        <f t="shared" si="149"/>
        <v>0</v>
      </c>
      <c r="N334" s="9">
        <f t="shared" si="149"/>
        <v>0</v>
      </c>
      <c r="O334" s="9">
        <f t="shared" si="149"/>
        <v>0</v>
      </c>
      <c r="P334" s="9">
        <f t="shared" si="149"/>
        <v>0</v>
      </c>
      <c r="Q334" s="9">
        <f t="shared" si="149"/>
        <v>0</v>
      </c>
      <c r="R334" s="74"/>
      <c r="S334" s="74"/>
    </row>
    <row r="335" spans="1:19" s="10" customFormat="1" ht="28.5">
      <c r="A335" s="65"/>
      <c r="B335" s="63"/>
      <c r="C335" s="8" t="s">
        <v>109</v>
      </c>
      <c r="D335" s="9">
        <f t="shared" si="145"/>
        <v>168131.9</v>
      </c>
      <c r="E335" s="9">
        <f t="shared" si="145"/>
        <v>0</v>
      </c>
      <c r="F335" s="9">
        <f t="shared" si="146"/>
        <v>42033</v>
      </c>
      <c r="G335" s="9">
        <f aca="true" t="shared" si="150" ref="G335:Q335">G342+G349+G356</f>
        <v>0</v>
      </c>
      <c r="H335" s="9">
        <f t="shared" si="150"/>
        <v>0</v>
      </c>
      <c r="I335" s="9">
        <f t="shared" si="150"/>
        <v>0</v>
      </c>
      <c r="J335" s="9">
        <f t="shared" si="150"/>
        <v>126098.9</v>
      </c>
      <c r="K335" s="9">
        <f t="shared" si="150"/>
        <v>0</v>
      </c>
      <c r="L335" s="9">
        <f t="shared" si="150"/>
        <v>0</v>
      </c>
      <c r="M335" s="9">
        <f t="shared" si="150"/>
        <v>0</v>
      </c>
      <c r="N335" s="9">
        <f t="shared" si="150"/>
        <v>0</v>
      </c>
      <c r="O335" s="9">
        <f t="shared" si="150"/>
        <v>0</v>
      </c>
      <c r="P335" s="9">
        <f t="shared" si="150"/>
        <v>400</v>
      </c>
      <c r="Q335" s="9">
        <f t="shared" si="150"/>
        <v>0</v>
      </c>
      <c r="R335" s="74"/>
      <c r="S335" s="74"/>
    </row>
    <row r="336" spans="1:19" s="10" customFormat="1" ht="28.5">
      <c r="A336" s="65"/>
      <c r="B336" s="63"/>
      <c r="C336" s="8" t="s">
        <v>110</v>
      </c>
      <c r="D336" s="9">
        <f t="shared" si="145"/>
        <v>175866</v>
      </c>
      <c r="E336" s="9">
        <f t="shared" si="145"/>
        <v>0</v>
      </c>
      <c r="F336" s="9">
        <f t="shared" si="146"/>
        <v>43966.5</v>
      </c>
      <c r="G336" s="9">
        <f aca="true" t="shared" si="151" ref="G336:Q336">G343+G350+G357</f>
        <v>0</v>
      </c>
      <c r="H336" s="9">
        <f t="shared" si="151"/>
        <v>0</v>
      </c>
      <c r="I336" s="9">
        <f t="shared" si="151"/>
        <v>0</v>
      </c>
      <c r="J336" s="9">
        <f t="shared" si="151"/>
        <v>131899.5</v>
      </c>
      <c r="K336" s="9">
        <f t="shared" si="151"/>
        <v>0</v>
      </c>
      <c r="L336" s="9">
        <f t="shared" si="151"/>
        <v>0</v>
      </c>
      <c r="M336" s="9">
        <f t="shared" si="151"/>
        <v>0</v>
      </c>
      <c r="N336" s="9">
        <f t="shared" si="151"/>
        <v>0</v>
      </c>
      <c r="O336" s="9">
        <f t="shared" si="151"/>
        <v>0</v>
      </c>
      <c r="P336" s="9">
        <f t="shared" si="151"/>
        <v>0</v>
      </c>
      <c r="Q336" s="9">
        <f t="shared" si="151"/>
        <v>0</v>
      </c>
      <c r="R336" s="74"/>
      <c r="S336" s="74"/>
    </row>
    <row r="337" spans="1:19" s="10" customFormat="1" ht="28.5">
      <c r="A337" s="65"/>
      <c r="B337" s="63"/>
      <c r="C337" s="8" t="s">
        <v>111</v>
      </c>
      <c r="D337" s="9">
        <f t="shared" si="145"/>
        <v>175865.9</v>
      </c>
      <c r="E337" s="9">
        <f t="shared" si="145"/>
        <v>0</v>
      </c>
      <c r="F337" s="9">
        <f t="shared" si="146"/>
        <v>43966.5</v>
      </c>
      <c r="G337" s="9">
        <f aca="true" t="shared" si="152" ref="G337:Q337">G344+G351+G358</f>
        <v>0</v>
      </c>
      <c r="H337" s="9">
        <f t="shared" si="152"/>
        <v>0</v>
      </c>
      <c r="I337" s="9">
        <f t="shared" si="152"/>
        <v>0</v>
      </c>
      <c r="J337" s="9">
        <f t="shared" si="152"/>
        <v>131899.4</v>
      </c>
      <c r="K337" s="9">
        <f t="shared" si="152"/>
        <v>0</v>
      </c>
      <c r="L337" s="9">
        <f t="shared" si="152"/>
        <v>0</v>
      </c>
      <c r="M337" s="9">
        <f t="shared" si="152"/>
        <v>0</v>
      </c>
      <c r="N337" s="9">
        <f t="shared" si="152"/>
        <v>0</v>
      </c>
      <c r="O337" s="9">
        <f t="shared" si="152"/>
        <v>0</v>
      </c>
      <c r="P337" s="9">
        <f t="shared" si="152"/>
        <v>2200</v>
      </c>
      <c r="Q337" s="9">
        <f t="shared" si="152"/>
        <v>0</v>
      </c>
      <c r="R337" s="74"/>
      <c r="S337" s="74"/>
    </row>
    <row r="338" spans="1:19" ht="15" customHeight="1">
      <c r="A338" s="64" t="s">
        <v>284</v>
      </c>
      <c r="B338" s="62" t="s">
        <v>174</v>
      </c>
      <c r="C338" s="5" t="s">
        <v>14</v>
      </c>
      <c r="D338" s="1">
        <f>SUM(D339:D344)</f>
        <v>175865.9</v>
      </c>
      <c r="E338" s="1">
        <f>SUM(E339:E344)</f>
        <v>0</v>
      </c>
      <c r="F338" s="1">
        <f>SUM(F339:F344)</f>
        <v>43966.5</v>
      </c>
      <c r="G338" s="1">
        <f>SUM(G339:G344)</f>
        <v>0</v>
      </c>
      <c r="H338" s="1">
        <f aca="true" t="shared" si="153" ref="H338:M338">SUM(H339:H344)</f>
        <v>0</v>
      </c>
      <c r="I338" s="1">
        <f t="shared" si="153"/>
        <v>0</v>
      </c>
      <c r="J338" s="1">
        <f t="shared" si="153"/>
        <v>131899.4</v>
      </c>
      <c r="K338" s="1">
        <f t="shared" si="153"/>
        <v>0</v>
      </c>
      <c r="L338" s="1">
        <f t="shared" si="153"/>
        <v>0</v>
      </c>
      <c r="M338" s="1">
        <f t="shared" si="153"/>
        <v>0</v>
      </c>
      <c r="N338" s="1">
        <f>SUM(N339:N341)</f>
        <v>0</v>
      </c>
      <c r="O338" s="1">
        <f>SUM(O339:O341)</f>
        <v>0</v>
      </c>
      <c r="P338" s="1">
        <f>SUM(P339:P341)</f>
        <v>0</v>
      </c>
      <c r="Q338" s="1">
        <f>SUM(Q339:Q341)</f>
        <v>0</v>
      </c>
      <c r="R338" s="74" t="s">
        <v>56</v>
      </c>
      <c r="S338" s="74"/>
    </row>
    <row r="339" spans="1:19" ht="15" customHeight="1">
      <c r="A339" s="64"/>
      <c r="B339" s="62"/>
      <c r="C339" s="5" t="s">
        <v>0</v>
      </c>
      <c r="D339" s="1">
        <f aca="true" t="shared" si="154" ref="D339:E344">F339+H339+J339+L339</f>
        <v>0</v>
      </c>
      <c r="E339" s="1">
        <f t="shared" si="154"/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74"/>
      <c r="S339" s="74"/>
    </row>
    <row r="340" spans="1:19" ht="15">
      <c r="A340" s="64"/>
      <c r="B340" s="62"/>
      <c r="C340" s="5" t="s">
        <v>1</v>
      </c>
      <c r="D340" s="1">
        <f t="shared" si="154"/>
        <v>0</v>
      </c>
      <c r="E340" s="1">
        <f t="shared" si="154"/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74"/>
      <c r="S340" s="74"/>
    </row>
    <row r="341" spans="1:19" ht="15">
      <c r="A341" s="64"/>
      <c r="B341" s="62"/>
      <c r="C341" s="5" t="s">
        <v>2</v>
      </c>
      <c r="D341" s="1">
        <f t="shared" si="154"/>
        <v>0</v>
      </c>
      <c r="E341" s="1">
        <f t="shared" si="154"/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74"/>
      <c r="S341" s="74"/>
    </row>
    <row r="342" spans="1:19" ht="15">
      <c r="A342" s="64"/>
      <c r="B342" s="62"/>
      <c r="C342" s="5" t="s">
        <v>109</v>
      </c>
      <c r="D342" s="1">
        <f t="shared" si="154"/>
        <v>0</v>
      </c>
      <c r="E342" s="1">
        <f t="shared" si="154"/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74"/>
      <c r="S342" s="74"/>
    </row>
    <row r="343" spans="1:19" ht="15">
      <c r="A343" s="64"/>
      <c r="B343" s="62"/>
      <c r="C343" s="5" t="s">
        <v>110</v>
      </c>
      <c r="D343" s="1">
        <f t="shared" si="154"/>
        <v>0</v>
      </c>
      <c r="E343" s="1">
        <f t="shared" si="154"/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74"/>
      <c r="S343" s="74"/>
    </row>
    <row r="344" spans="1:19" ht="15">
      <c r="A344" s="64"/>
      <c r="B344" s="62"/>
      <c r="C344" s="5" t="s">
        <v>111</v>
      </c>
      <c r="D344" s="1">
        <f t="shared" si="154"/>
        <v>175865.9</v>
      </c>
      <c r="E344" s="1">
        <f t="shared" si="154"/>
        <v>0</v>
      </c>
      <c r="F344" s="1">
        <v>43966.5</v>
      </c>
      <c r="G344" s="1">
        <v>0</v>
      </c>
      <c r="H344" s="1">
        <v>0</v>
      </c>
      <c r="I344" s="1">
        <v>0</v>
      </c>
      <c r="J344" s="1">
        <v>131899.4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2200</v>
      </c>
      <c r="Q344" s="1">
        <v>0</v>
      </c>
      <c r="R344" s="74"/>
      <c r="S344" s="74"/>
    </row>
    <row r="345" spans="1:19" ht="15" customHeight="1">
      <c r="A345" s="64" t="s">
        <v>285</v>
      </c>
      <c r="B345" s="62" t="s">
        <v>293</v>
      </c>
      <c r="C345" s="5" t="s">
        <v>14</v>
      </c>
      <c r="D345" s="1">
        <f>SUM(D346:D351)</f>
        <v>343997.9</v>
      </c>
      <c r="E345" s="1">
        <f aca="true" t="shared" si="155" ref="E345:M345">SUM(E346:E351)</f>
        <v>0</v>
      </c>
      <c r="F345" s="1">
        <f t="shared" si="155"/>
        <v>85999.5</v>
      </c>
      <c r="G345" s="1">
        <f t="shared" si="155"/>
        <v>0</v>
      </c>
      <c r="H345" s="1">
        <f t="shared" si="155"/>
        <v>0</v>
      </c>
      <c r="I345" s="1">
        <f t="shared" si="155"/>
        <v>0</v>
      </c>
      <c r="J345" s="1">
        <f t="shared" si="155"/>
        <v>257998.4</v>
      </c>
      <c r="K345" s="1">
        <f t="shared" si="155"/>
        <v>0</v>
      </c>
      <c r="L345" s="1">
        <f t="shared" si="155"/>
        <v>0</v>
      </c>
      <c r="M345" s="1">
        <f t="shared" si="155"/>
        <v>0</v>
      </c>
      <c r="N345" s="1">
        <f>SUM(N346:N348)</f>
        <v>0</v>
      </c>
      <c r="O345" s="1">
        <f>SUM(O346:O348)</f>
        <v>0</v>
      </c>
      <c r="P345" s="1">
        <f>SUM(P346:P348)</f>
        <v>0</v>
      </c>
      <c r="Q345" s="1">
        <f>SUM(Q346:Q348)</f>
        <v>0</v>
      </c>
      <c r="R345" s="74" t="s">
        <v>56</v>
      </c>
      <c r="S345" s="74"/>
    </row>
    <row r="346" spans="1:19" ht="15" customHeight="1">
      <c r="A346" s="64"/>
      <c r="B346" s="62"/>
      <c r="C346" s="5" t="s">
        <v>0</v>
      </c>
      <c r="D346" s="1">
        <f aca="true" t="shared" si="156" ref="D346:E351">F346+H346+J346+L346</f>
        <v>0</v>
      </c>
      <c r="E346" s="1">
        <f t="shared" si="156"/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74"/>
      <c r="S346" s="74"/>
    </row>
    <row r="347" spans="1:19" ht="15">
      <c r="A347" s="64"/>
      <c r="B347" s="62"/>
      <c r="C347" s="5" t="s">
        <v>1</v>
      </c>
      <c r="D347" s="1">
        <f t="shared" si="156"/>
        <v>0</v>
      </c>
      <c r="E347" s="1">
        <f t="shared" si="156"/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74"/>
      <c r="S347" s="74"/>
    </row>
    <row r="348" spans="1:19" ht="15">
      <c r="A348" s="64"/>
      <c r="B348" s="62"/>
      <c r="C348" s="5" t="s">
        <v>2</v>
      </c>
      <c r="D348" s="1">
        <f t="shared" si="156"/>
        <v>0</v>
      </c>
      <c r="E348" s="1">
        <f t="shared" si="156"/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74"/>
      <c r="S348" s="74"/>
    </row>
    <row r="349" spans="1:19" ht="15">
      <c r="A349" s="64"/>
      <c r="B349" s="62"/>
      <c r="C349" s="5" t="s">
        <v>109</v>
      </c>
      <c r="D349" s="1">
        <f t="shared" si="156"/>
        <v>168131.9</v>
      </c>
      <c r="E349" s="1">
        <f t="shared" si="156"/>
        <v>0</v>
      </c>
      <c r="F349" s="1">
        <v>42033</v>
      </c>
      <c r="G349" s="1">
        <v>0</v>
      </c>
      <c r="H349" s="1">
        <v>0</v>
      </c>
      <c r="I349" s="1">
        <v>0</v>
      </c>
      <c r="J349" s="1">
        <v>126098.9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400</v>
      </c>
      <c r="Q349" s="1">
        <v>0</v>
      </c>
      <c r="R349" s="74"/>
      <c r="S349" s="74"/>
    </row>
    <row r="350" spans="1:19" ht="15">
      <c r="A350" s="64"/>
      <c r="B350" s="62"/>
      <c r="C350" s="5" t="s">
        <v>110</v>
      </c>
      <c r="D350" s="1">
        <f t="shared" si="156"/>
        <v>175866</v>
      </c>
      <c r="E350" s="1">
        <f t="shared" si="156"/>
        <v>0</v>
      </c>
      <c r="F350" s="1">
        <v>43966.5</v>
      </c>
      <c r="G350" s="1">
        <v>0</v>
      </c>
      <c r="H350" s="1">
        <v>0</v>
      </c>
      <c r="I350" s="1">
        <v>0</v>
      </c>
      <c r="J350" s="1">
        <v>131899.5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74"/>
      <c r="S350" s="74"/>
    </row>
    <row r="351" spans="1:19" ht="15">
      <c r="A351" s="64"/>
      <c r="B351" s="62"/>
      <c r="C351" s="5" t="s">
        <v>111</v>
      </c>
      <c r="D351" s="1">
        <f t="shared" si="156"/>
        <v>0</v>
      </c>
      <c r="E351" s="1">
        <f t="shared" si="156"/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74"/>
      <c r="S351" s="74"/>
    </row>
    <row r="352" spans="1:19" ht="15" customHeight="1">
      <c r="A352" s="64" t="s">
        <v>286</v>
      </c>
      <c r="B352" s="62" t="s">
        <v>190</v>
      </c>
      <c r="C352" s="5" t="s">
        <v>14</v>
      </c>
      <c r="D352" s="1">
        <f>SUM(D353:D358)</f>
        <v>0</v>
      </c>
      <c r="E352" s="1">
        <f>SUM(E353:E358)</f>
        <v>0</v>
      </c>
      <c r="F352" s="1">
        <f>SUM(F353:F355)</f>
        <v>0</v>
      </c>
      <c r="G352" s="1">
        <f>SUM(G353:G355)</f>
        <v>0</v>
      </c>
      <c r="H352" s="1">
        <f aca="true" t="shared" si="157" ref="H352:Q352">SUM(H353:H358)</f>
        <v>0</v>
      </c>
      <c r="I352" s="1">
        <f t="shared" si="157"/>
        <v>0</v>
      </c>
      <c r="J352" s="1">
        <f t="shared" si="157"/>
        <v>0</v>
      </c>
      <c r="K352" s="1">
        <f t="shared" si="157"/>
        <v>0</v>
      </c>
      <c r="L352" s="1">
        <f t="shared" si="157"/>
        <v>0</v>
      </c>
      <c r="M352" s="1">
        <f t="shared" si="157"/>
        <v>0</v>
      </c>
      <c r="N352" s="1">
        <f t="shared" si="157"/>
        <v>0</v>
      </c>
      <c r="O352" s="1">
        <f t="shared" si="157"/>
        <v>0</v>
      </c>
      <c r="P352" s="1">
        <f t="shared" si="157"/>
        <v>0</v>
      </c>
      <c r="Q352" s="1">
        <f t="shared" si="157"/>
        <v>0</v>
      </c>
      <c r="R352" s="74" t="s">
        <v>56</v>
      </c>
      <c r="S352" s="74"/>
    </row>
    <row r="353" spans="1:19" ht="15">
      <c r="A353" s="64"/>
      <c r="B353" s="62"/>
      <c r="C353" s="5" t="s">
        <v>0</v>
      </c>
      <c r="D353" s="1">
        <f aca="true" t="shared" si="158" ref="D353:E358">F353+H353+J353+L353</f>
        <v>0</v>
      </c>
      <c r="E353" s="1">
        <f t="shared" si="158"/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74"/>
      <c r="S353" s="74"/>
    </row>
    <row r="354" spans="1:19" ht="15">
      <c r="A354" s="64"/>
      <c r="B354" s="62"/>
      <c r="C354" s="5" t="s">
        <v>1</v>
      </c>
      <c r="D354" s="1">
        <f t="shared" si="158"/>
        <v>0</v>
      </c>
      <c r="E354" s="1">
        <f t="shared" si="158"/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74"/>
      <c r="S354" s="74"/>
    </row>
    <row r="355" spans="1:19" ht="15">
      <c r="A355" s="64"/>
      <c r="B355" s="62"/>
      <c r="C355" s="5" t="s">
        <v>2</v>
      </c>
      <c r="D355" s="1">
        <f t="shared" si="158"/>
        <v>0</v>
      </c>
      <c r="E355" s="1">
        <f t="shared" si="158"/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74"/>
      <c r="S355" s="74"/>
    </row>
    <row r="356" spans="1:19" ht="15">
      <c r="A356" s="64"/>
      <c r="B356" s="62"/>
      <c r="C356" s="5" t="s">
        <v>109</v>
      </c>
      <c r="D356" s="1">
        <f t="shared" si="158"/>
        <v>0</v>
      </c>
      <c r="E356" s="1">
        <f t="shared" si="158"/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74"/>
      <c r="S356" s="74"/>
    </row>
    <row r="357" spans="1:19" ht="15">
      <c r="A357" s="64"/>
      <c r="B357" s="62"/>
      <c r="C357" s="5" t="s">
        <v>110</v>
      </c>
      <c r="D357" s="1">
        <f t="shared" si="158"/>
        <v>0</v>
      </c>
      <c r="E357" s="1">
        <f t="shared" si="158"/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74"/>
      <c r="S357" s="74"/>
    </row>
    <row r="358" spans="1:19" ht="15">
      <c r="A358" s="64"/>
      <c r="B358" s="62"/>
      <c r="C358" s="5" t="s">
        <v>111</v>
      </c>
      <c r="D358" s="1">
        <f t="shared" si="158"/>
        <v>0</v>
      </c>
      <c r="E358" s="1">
        <f t="shared" si="158"/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74"/>
      <c r="S358" s="74"/>
    </row>
    <row r="359" spans="1:19" s="10" customFormat="1" ht="15" customHeight="1">
      <c r="A359" s="65" t="s">
        <v>28</v>
      </c>
      <c r="B359" s="63" t="s">
        <v>141</v>
      </c>
      <c r="C359" s="8" t="s">
        <v>14</v>
      </c>
      <c r="D359" s="9">
        <f>SUM(D360:D365)</f>
        <v>39197.600000000006</v>
      </c>
      <c r="E359" s="9">
        <f>SUM(E360:E365)</f>
        <v>16986.2</v>
      </c>
      <c r="F359" s="9">
        <f>SUM(F360:F365)</f>
        <v>24197.600000000002</v>
      </c>
      <c r="G359" s="9">
        <f aca="true" t="shared" si="159" ref="G359:Q359">SUM(G360:G365)</f>
        <v>16986.2</v>
      </c>
      <c r="H359" s="9">
        <f t="shared" si="159"/>
        <v>0</v>
      </c>
      <c r="I359" s="9">
        <f t="shared" si="159"/>
        <v>0</v>
      </c>
      <c r="J359" s="9">
        <f t="shared" si="159"/>
        <v>15000</v>
      </c>
      <c r="K359" s="9">
        <f t="shared" si="159"/>
        <v>0</v>
      </c>
      <c r="L359" s="9">
        <f t="shared" si="159"/>
        <v>0</v>
      </c>
      <c r="M359" s="9">
        <f t="shared" si="159"/>
        <v>0</v>
      </c>
      <c r="N359" s="9">
        <f t="shared" si="159"/>
        <v>0</v>
      </c>
      <c r="O359" s="9">
        <f t="shared" si="159"/>
        <v>0</v>
      </c>
      <c r="P359" s="9">
        <f t="shared" si="159"/>
        <v>0</v>
      </c>
      <c r="Q359" s="9">
        <f t="shared" si="159"/>
        <v>0</v>
      </c>
      <c r="R359" s="67" t="s">
        <v>18</v>
      </c>
      <c r="S359" s="67"/>
    </row>
    <row r="360" spans="1:19" s="10" customFormat="1" ht="28.5">
      <c r="A360" s="65"/>
      <c r="B360" s="63"/>
      <c r="C360" s="8" t="s">
        <v>0</v>
      </c>
      <c r="D360" s="9">
        <f aca="true" t="shared" si="160" ref="D360:E362">F360+H360+J360+L360</f>
        <v>6786.200000000001</v>
      </c>
      <c r="E360" s="9">
        <f t="shared" si="160"/>
        <v>6786.200000000001</v>
      </c>
      <c r="F360" s="9">
        <f aca="true" t="shared" si="161" ref="F360:N360">F367+F374+F381+F388+F395</f>
        <v>6786.200000000001</v>
      </c>
      <c r="G360" s="9">
        <f t="shared" si="161"/>
        <v>6786.200000000001</v>
      </c>
      <c r="H360" s="9">
        <f t="shared" si="161"/>
        <v>0</v>
      </c>
      <c r="I360" s="9">
        <f t="shared" si="161"/>
        <v>0</v>
      </c>
      <c r="J360" s="9">
        <f t="shared" si="161"/>
        <v>0</v>
      </c>
      <c r="K360" s="9">
        <f t="shared" si="161"/>
        <v>0</v>
      </c>
      <c r="L360" s="9">
        <f t="shared" si="161"/>
        <v>0</v>
      </c>
      <c r="M360" s="9">
        <f t="shared" si="161"/>
        <v>0</v>
      </c>
      <c r="N360" s="9">
        <f t="shared" si="161"/>
        <v>0</v>
      </c>
      <c r="O360" s="9">
        <f>Q360+S360+U360+W360</f>
        <v>0</v>
      </c>
      <c r="P360" s="9">
        <f>R360+T360+V360+X360</f>
        <v>0</v>
      </c>
      <c r="Q360" s="9">
        <f>S360+U360+W360+Y360</f>
        <v>0</v>
      </c>
      <c r="R360" s="67"/>
      <c r="S360" s="67"/>
    </row>
    <row r="361" spans="1:19" s="10" customFormat="1" ht="28.5">
      <c r="A361" s="65"/>
      <c r="B361" s="63"/>
      <c r="C361" s="8" t="s">
        <v>1</v>
      </c>
      <c r="D361" s="3">
        <f t="shared" si="160"/>
        <v>32411.4</v>
      </c>
      <c r="E361" s="3">
        <f t="shared" si="160"/>
        <v>10200</v>
      </c>
      <c r="F361" s="9">
        <f aca="true" t="shared" si="162" ref="F361:N361">F368+F375+F382+F389+F396</f>
        <v>17411.4</v>
      </c>
      <c r="G361" s="9">
        <f t="shared" si="162"/>
        <v>10200</v>
      </c>
      <c r="H361" s="9">
        <f t="shared" si="162"/>
        <v>0</v>
      </c>
      <c r="I361" s="9">
        <f t="shared" si="162"/>
        <v>0</v>
      </c>
      <c r="J361" s="9">
        <f t="shared" si="162"/>
        <v>15000</v>
      </c>
      <c r="K361" s="9">
        <f t="shared" si="162"/>
        <v>0</v>
      </c>
      <c r="L361" s="9">
        <f t="shared" si="162"/>
        <v>0</v>
      </c>
      <c r="M361" s="9">
        <f t="shared" si="162"/>
        <v>0</v>
      </c>
      <c r="N361" s="9">
        <f t="shared" si="162"/>
        <v>0</v>
      </c>
      <c r="O361" s="9">
        <f aca="true" t="shared" si="163" ref="O361:Q365">O368+O375+O382+O389+O396</f>
        <v>0</v>
      </c>
      <c r="P361" s="9">
        <f t="shared" si="163"/>
        <v>0</v>
      </c>
      <c r="Q361" s="9">
        <f t="shared" si="163"/>
        <v>0</v>
      </c>
      <c r="R361" s="67"/>
      <c r="S361" s="67"/>
    </row>
    <row r="362" spans="1:19" s="10" customFormat="1" ht="28.5">
      <c r="A362" s="65"/>
      <c r="B362" s="63"/>
      <c r="C362" s="8" t="s">
        <v>2</v>
      </c>
      <c r="D362" s="9">
        <f t="shared" si="160"/>
        <v>0</v>
      </c>
      <c r="E362" s="9">
        <f t="shared" si="160"/>
        <v>0</v>
      </c>
      <c r="F362" s="9">
        <f aca="true" t="shared" si="164" ref="F362:N362">F369+F376+F383+F390+F397</f>
        <v>0</v>
      </c>
      <c r="G362" s="9">
        <f t="shared" si="164"/>
        <v>0</v>
      </c>
      <c r="H362" s="9">
        <f t="shared" si="164"/>
        <v>0</v>
      </c>
      <c r="I362" s="9">
        <f t="shared" si="164"/>
        <v>0</v>
      </c>
      <c r="J362" s="9">
        <f t="shared" si="164"/>
        <v>0</v>
      </c>
      <c r="K362" s="9">
        <f t="shared" si="164"/>
        <v>0</v>
      </c>
      <c r="L362" s="9">
        <f t="shared" si="164"/>
        <v>0</v>
      </c>
      <c r="M362" s="9">
        <f t="shared" si="164"/>
        <v>0</v>
      </c>
      <c r="N362" s="9">
        <f t="shared" si="164"/>
        <v>0</v>
      </c>
      <c r="O362" s="9">
        <f t="shared" si="163"/>
        <v>0</v>
      </c>
      <c r="P362" s="9">
        <f t="shared" si="163"/>
        <v>0</v>
      </c>
      <c r="Q362" s="9">
        <f t="shared" si="163"/>
        <v>0</v>
      </c>
      <c r="R362" s="67"/>
      <c r="S362" s="67"/>
    </row>
    <row r="363" spans="1:19" s="10" customFormat="1" ht="28.5">
      <c r="A363" s="65"/>
      <c r="B363" s="63"/>
      <c r="C363" s="8" t="s">
        <v>109</v>
      </c>
      <c r="D363" s="9">
        <f aca="true" t="shared" si="165" ref="D363:E365">F363+H363+J363+L363</f>
        <v>0</v>
      </c>
      <c r="E363" s="9">
        <f t="shared" si="165"/>
        <v>0</v>
      </c>
      <c r="F363" s="9">
        <f aca="true" t="shared" si="166" ref="F363:N363">F370+F377+F384+F391+F398</f>
        <v>0</v>
      </c>
      <c r="G363" s="9">
        <f t="shared" si="166"/>
        <v>0</v>
      </c>
      <c r="H363" s="9">
        <f t="shared" si="166"/>
        <v>0</v>
      </c>
      <c r="I363" s="9">
        <f t="shared" si="166"/>
        <v>0</v>
      </c>
      <c r="J363" s="9">
        <f t="shared" si="166"/>
        <v>0</v>
      </c>
      <c r="K363" s="9">
        <f t="shared" si="166"/>
        <v>0</v>
      </c>
      <c r="L363" s="9">
        <f t="shared" si="166"/>
        <v>0</v>
      </c>
      <c r="M363" s="9">
        <f t="shared" si="166"/>
        <v>0</v>
      </c>
      <c r="N363" s="9">
        <f t="shared" si="166"/>
        <v>0</v>
      </c>
      <c r="O363" s="9">
        <f t="shared" si="163"/>
        <v>0</v>
      </c>
      <c r="P363" s="9">
        <f t="shared" si="163"/>
        <v>0</v>
      </c>
      <c r="Q363" s="9">
        <f t="shared" si="163"/>
        <v>0</v>
      </c>
      <c r="R363" s="67"/>
      <c r="S363" s="67"/>
    </row>
    <row r="364" spans="1:19" s="10" customFormat="1" ht="28.5">
      <c r="A364" s="65"/>
      <c r="B364" s="63"/>
      <c r="C364" s="8" t="s">
        <v>110</v>
      </c>
      <c r="D364" s="9">
        <f t="shared" si="165"/>
        <v>0</v>
      </c>
      <c r="E364" s="9">
        <f t="shared" si="165"/>
        <v>0</v>
      </c>
      <c r="F364" s="9">
        <f aca="true" t="shared" si="167" ref="F364:N364">F371+F378+F385+F392+F399</f>
        <v>0</v>
      </c>
      <c r="G364" s="9">
        <f t="shared" si="167"/>
        <v>0</v>
      </c>
      <c r="H364" s="9">
        <f t="shared" si="167"/>
        <v>0</v>
      </c>
      <c r="I364" s="9">
        <f t="shared" si="167"/>
        <v>0</v>
      </c>
      <c r="J364" s="9">
        <f t="shared" si="167"/>
        <v>0</v>
      </c>
      <c r="K364" s="9">
        <f t="shared" si="167"/>
        <v>0</v>
      </c>
      <c r="L364" s="9">
        <f t="shared" si="167"/>
        <v>0</v>
      </c>
      <c r="M364" s="9">
        <f t="shared" si="167"/>
        <v>0</v>
      </c>
      <c r="N364" s="9">
        <f t="shared" si="167"/>
        <v>0</v>
      </c>
      <c r="O364" s="9">
        <f t="shared" si="163"/>
        <v>0</v>
      </c>
      <c r="P364" s="9">
        <f t="shared" si="163"/>
        <v>0</v>
      </c>
      <c r="Q364" s="9">
        <f t="shared" si="163"/>
        <v>0</v>
      </c>
      <c r="R364" s="67"/>
      <c r="S364" s="67"/>
    </row>
    <row r="365" spans="1:19" s="10" customFormat="1" ht="28.5">
      <c r="A365" s="65"/>
      <c r="B365" s="63"/>
      <c r="C365" s="8" t="s">
        <v>111</v>
      </c>
      <c r="D365" s="9">
        <f t="shared" si="165"/>
        <v>0</v>
      </c>
      <c r="E365" s="9">
        <f t="shared" si="165"/>
        <v>0</v>
      </c>
      <c r="F365" s="9">
        <f aca="true" t="shared" si="168" ref="F365:N365">F372+F379+F386+F393+F400</f>
        <v>0</v>
      </c>
      <c r="G365" s="9">
        <f t="shared" si="168"/>
        <v>0</v>
      </c>
      <c r="H365" s="9">
        <f t="shared" si="168"/>
        <v>0</v>
      </c>
      <c r="I365" s="9">
        <f t="shared" si="168"/>
        <v>0</v>
      </c>
      <c r="J365" s="9">
        <f t="shared" si="168"/>
        <v>0</v>
      </c>
      <c r="K365" s="9">
        <f t="shared" si="168"/>
        <v>0</v>
      </c>
      <c r="L365" s="9">
        <f t="shared" si="168"/>
        <v>0</v>
      </c>
      <c r="M365" s="9">
        <f t="shared" si="168"/>
        <v>0</v>
      </c>
      <c r="N365" s="9">
        <f t="shared" si="168"/>
        <v>0</v>
      </c>
      <c r="O365" s="9">
        <f t="shared" si="163"/>
        <v>0</v>
      </c>
      <c r="P365" s="9">
        <f t="shared" si="163"/>
        <v>0</v>
      </c>
      <c r="Q365" s="9">
        <f t="shared" si="163"/>
        <v>0</v>
      </c>
      <c r="R365" s="67"/>
      <c r="S365" s="67"/>
    </row>
    <row r="366" spans="1:19" ht="15">
      <c r="A366" s="64" t="s">
        <v>287</v>
      </c>
      <c r="B366" s="62" t="s">
        <v>44</v>
      </c>
      <c r="C366" s="5" t="s">
        <v>14</v>
      </c>
      <c r="D366" s="1">
        <f>SUM(D367:D372)</f>
        <v>10696.5</v>
      </c>
      <c r="E366" s="1">
        <f>SUM(E367:E372)</f>
        <v>10696.5</v>
      </c>
      <c r="F366" s="1">
        <f aca="true" t="shared" si="169" ref="F366:Q366">SUM(F367:F369)</f>
        <v>10696.5</v>
      </c>
      <c r="G366" s="1">
        <f t="shared" si="169"/>
        <v>10696.5</v>
      </c>
      <c r="H366" s="1">
        <f t="shared" si="169"/>
        <v>0</v>
      </c>
      <c r="I366" s="1">
        <f t="shared" si="169"/>
        <v>0</v>
      </c>
      <c r="J366" s="1">
        <f t="shared" si="169"/>
        <v>0</v>
      </c>
      <c r="K366" s="1">
        <f t="shared" si="169"/>
        <v>0</v>
      </c>
      <c r="L366" s="1">
        <f t="shared" si="169"/>
        <v>0</v>
      </c>
      <c r="M366" s="1">
        <f t="shared" si="169"/>
        <v>0</v>
      </c>
      <c r="N366" s="1">
        <f t="shared" si="169"/>
        <v>0</v>
      </c>
      <c r="O366" s="1">
        <f t="shared" si="169"/>
        <v>0</v>
      </c>
      <c r="P366" s="1">
        <f t="shared" si="169"/>
        <v>0</v>
      </c>
      <c r="Q366" s="1">
        <f t="shared" si="169"/>
        <v>0</v>
      </c>
      <c r="R366" s="74" t="s">
        <v>18</v>
      </c>
      <c r="S366" s="74"/>
    </row>
    <row r="367" spans="1:19" ht="15">
      <c r="A367" s="64"/>
      <c r="B367" s="62"/>
      <c r="C367" s="5" t="s">
        <v>0</v>
      </c>
      <c r="D367" s="1">
        <f aca="true" t="shared" si="170" ref="D367:E372">F367+H367+J367+L367</f>
        <v>496.5</v>
      </c>
      <c r="E367" s="1">
        <f t="shared" si="170"/>
        <v>496.5</v>
      </c>
      <c r="F367" s="1">
        <v>496.5</v>
      </c>
      <c r="G367" s="1">
        <v>496.5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74"/>
      <c r="S367" s="74"/>
    </row>
    <row r="368" spans="1:19" ht="15">
      <c r="A368" s="64"/>
      <c r="B368" s="62"/>
      <c r="C368" s="5" t="s">
        <v>1</v>
      </c>
      <c r="D368" s="1">
        <f t="shared" si="170"/>
        <v>10200</v>
      </c>
      <c r="E368" s="1">
        <f t="shared" si="170"/>
        <v>10200</v>
      </c>
      <c r="F368" s="1">
        <v>10200</v>
      </c>
      <c r="G368" s="1">
        <v>10200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74"/>
      <c r="S368" s="74"/>
    </row>
    <row r="369" spans="1:19" ht="15">
      <c r="A369" s="64"/>
      <c r="B369" s="62"/>
      <c r="C369" s="5" t="s">
        <v>2</v>
      </c>
      <c r="D369" s="1">
        <f t="shared" si="170"/>
        <v>0</v>
      </c>
      <c r="E369" s="1">
        <f t="shared" si="170"/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74"/>
      <c r="S369" s="74"/>
    </row>
    <row r="370" spans="1:19" s="10" customFormat="1" ht="15">
      <c r="A370" s="64"/>
      <c r="B370" s="62"/>
      <c r="C370" s="5" t="s">
        <v>109</v>
      </c>
      <c r="D370" s="1">
        <f t="shared" si="170"/>
        <v>0</v>
      </c>
      <c r="E370" s="1">
        <f t="shared" si="170"/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74"/>
      <c r="S370" s="74"/>
    </row>
    <row r="371" spans="1:19" s="10" customFormat="1" ht="15">
      <c r="A371" s="64"/>
      <c r="B371" s="62"/>
      <c r="C371" s="5" t="s">
        <v>110</v>
      </c>
      <c r="D371" s="1">
        <f t="shared" si="170"/>
        <v>0</v>
      </c>
      <c r="E371" s="1">
        <f t="shared" si="170"/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74"/>
      <c r="S371" s="74"/>
    </row>
    <row r="372" spans="1:19" s="10" customFormat="1" ht="15">
      <c r="A372" s="64"/>
      <c r="B372" s="62"/>
      <c r="C372" s="5" t="s">
        <v>111</v>
      </c>
      <c r="D372" s="1">
        <f t="shared" si="170"/>
        <v>0</v>
      </c>
      <c r="E372" s="1">
        <f t="shared" si="170"/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74"/>
      <c r="S372" s="74"/>
    </row>
    <row r="373" spans="1:19" ht="15">
      <c r="A373" s="64" t="s">
        <v>288</v>
      </c>
      <c r="B373" s="62" t="s">
        <v>123</v>
      </c>
      <c r="C373" s="5" t="s">
        <v>14</v>
      </c>
      <c r="D373" s="1">
        <f>SUM(D374:D379)</f>
        <v>506.6</v>
      </c>
      <c r="E373" s="1">
        <f>SUM(E374:E379)</f>
        <v>506.6</v>
      </c>
      <c r="F373" s="1">
        <f aca="true" t="shared" si="171" ref="F373:Q373">SUM(F374:F376)</f>
        <v>506.6</v>
      </c>
      <c r="G373" s="1">
        <f t="shared" si="171"/>
        <v>506.6</v>
      </c>
      <c r="H373" s="1">
        <f t="shared" si="171"/>
        <v>0</v>
      </c>
      <c r="I373" s="1">
        <f t="shared" si="171"/>
        <v>0</v>
      </c>
      <c r="J373" s="1">
        <f t="shared" si="171"/>
        <v>0</v>
      </c>
      <c r="K373" s="1">
        <f t="shared" si="171"/>
        <v>0</v>
      </c>
      <c r="L373" s="1">
        <f t="shared" si="171"/>
        <v>0</v>
      </c>
      <c r="M373" s="1">
        <f t="shared" si="171"/>
        <v>0</v>
      </c>
      <c r="N373" s="1">
        <f t="shared" si="171"/>
        <v>0</v>
      </c>
      <c r="O373" s="1">
        <f t="shared" si="171"/>
        <v>0</v>
      </c>
      <c r="P373" s="1">
        <f t="shared" si="171"/>
        <v>0</v>
      </c>
      <c r="Q373" s="1">
        <f t="shared" si="171"/>
        <v>0</v>
      </c>
      <c r="R373" s="74" t="s">
        <v>18</v>
      </c>
      <c r="S373" s="74"/>
    </row>
    <row r="374" spans="1:19" ht="15">
      <c r="A374" s="64"/>
      <c r="B374" s="62"/>
      <c r="C374" s="5" t="s">
        <v>0</v>
      </c>
      <c r="D374" s="1">
        <f aca="true" t="shared" si="172" ref="D374:E379">F374+H374+J374+L374</f>
        <v>506.6</v>
      </c>
      <c r="E374" s="1">
        <f t="shared" si="172"/>
        <v>506.6</v>
      </c>
      <c r="F374" s="1">
        <v>506.6</v>
      </c>
      <c r="G374" s="1">
        <v>506.6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74"/>
      <c r="S374" s="74"/>
    </row>
    <row r="375" spans="1:19" ht="15">
      <c r="A375" s="64"/>
      <c r="B375" s="62"/>
      <c r="C375" s="5" t="s">
        <v>1</v>
      </c>
      <c r="D375" s="1">
        <f t="shared" si="172"/>
        <v>0</v>
      </c>
      <c r="E375" s="1">
        <f t="shared" si="172"/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74"/>
      <c r="S375" s="74"/>
    </row>
    <row r="376" spans="1:19" ht="15">
      <c r="A376" s="64"/>
      <c r="B376" s="62"/>
      <c r="C376" s="5" t="s">
        <v>2</v>
      </c>
      <c r="D376" s="1">
        <f t="shared" si="172"/>
        <v>0</v>
      </c>
      <c r="E376" s="1">
        <f t="shared" si="172"/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74"/>
      <c r="S376" s="74"/>
    </row>
    <row r="377" spans="1:19" s="10" customFormat="1" ht="15">
      <c r="A377" s="64"/>
      <c r="B377" s="62"/>
      <c r="C377" s="5" t="s">
        <v>109</v>
      </c>
      <c r="D377" s="1">
        <f t="shared" si="172"/>
        <v>0</v>
      </c>
      <c r="E377" s="1">
        <f t="shared" si="172"/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74"/>
      <c r="S377" s="74"/>
    </row>
    <row r="378" spans="1:19" s="10" customFormat="1" ht="15">
      <c r="A378" s="64"/>
      <c r="B378" s="62"/>
      <c r="C378" s="5" t="s">
        <v>110</v>
      </c>
      <c r="D378" s="1">
        <f t="shared" si="172"/>
        <v>0</v>
      </c>
      <c r="E378" s="1">
        <f t="shared" si="172"/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74"/>
      <c r="S378" s="74"/>
    </row>
    <row r="379" spans="1:19" s="10" customFormat="1" ht="15">
      <c r="A379" s="64"/>
      <c r="B379" s="62"/>
      <c r="C379" s="5" t="s">
        <v>111</v>
      </c>
      <c r="D379" s="1">
        <f t="shared" si="172"/>
        <v>0</v>
      </c>
      <c r="E379" s="1">
        <f t="shared" si="172"/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74"/>
      <c r="S379" s="74"/>
    </row>
    <row r="380" spans="1:19" ht="15">
      <c r="A380" s="64" t="s">
        <v>289</v>
      </c>
      <c r="B380" s="62" t="s">
        <v>65</v>
      </c>
      <c r="C380" s="5" t="s">
        <v>14</v>
      </c>
      <c r="D380" s="1">
        <f>SUM(D381:D386)</f>
        <v>20783.1</v>
      </c>
      <c r="E380" s="1">
        <f>SUM(E381:E386)</f>
        <v>5783.1</v>
      </c>
      <c r="F380" s="1">
        <f>SUM(F381:F386)</f>
        <v>5783.1</v>
      </c>
      <c r="G380" s="1">
        <f>SUM(G381:G386)</f>
        <v>5783.1</v>
      </c>
      <c r="H380" s="1">
        <f>SUM(H381:H386)</f>
        <v>0</v>
      </c>
      <c r="I380" s="1">
        <f aca="true" t="shared" si="173" ref="I380:Q380">SUM(I381:I386)</f>
        <v>0</v>
      </c>
      <c r="J380" s="1">
        <f>SUM(J381:J386)</f>
        <v>15000</v>
      </c>
      <c r="K380" s="1">
        <f>SUM(K381:K386)</f>
        <v>0</v>
      </c>
      <c r="L380" s="1">
        <f>SUM(L381:L386)</f>
        <v>0</v>
      </c>
      <c r="M380" s="1">
        <f t="shared" si="173"/>
        <v>0</v>
      </c>
      <c r="N380" s="1">
        <f t="shared" si="173"/>
        <v>0</v>
      </c>
      <c r="O380" s="1">
        <f t="shared" si="173"/>
        <v>0</v>
      </c>
      <c r="P380" s="1">
        <f>SUM(P381:P386)</f>
        <v>0</v>
      </c>
      <c r="Q380" s="1">
        <f t="shared" si="173"/>
        <v>0</v>
      </c>
      <c r="R380" s="74" t="s">
        <v>18</v>
      </c>
      <c r="S380" s="74"/>
    </row>
    <row r="381" spans="1:19" ht="15">
      <c r="A381" s="64"/>
      <c r="B381" s="62"/>
      <c r="C381" s="5" t="s">
        <v>0</v>
      </c>
      <c r="D381" s="1">
        <f aca="true" t="shared" si="174" ref="D381:E386">F381+H381+J381+L381</f>
        <v>5783.1</v>
      </c>
      <c r="E381" s="1">
        <f t="shared" si="174"/>
        <v>5783.1</v>
      </c>
      <c r="F381" s="1">
        <v>5783.1</v>
      </c>
      <c r="G381" s="1">
        <v>5783.1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74"/>
      <c r="S381" s="74"/>
    </row>
    <row r="382" spans="1:19" ht="15">
      <c r="A382" s="64"/>
      <c r="B382" s="62"/>
      <c r="C382" s="5" t="s">
        <v>1</v>
      </c>
      <c r="D382" s="1">
        <f t="shared" si="174"/>
        <v>15000</v>
      </c>
      <c r="E382" s="1">
        <f t="shared" si="174"/>
        <v>0</v>
      </c>
      <c r="F382" s="1">
        <v>0</v>
      </c>
      <c r="G382" s="1">
        <v>0</v>
      </c>
      <c r="H382" s="1">
        <v>0</v>
      </c>
      <c r="I382" s="1">
        <v>0</v>
      </c>
      <c r="J382" s="1">
        <v>15000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74"/>
      <c r="S382" s="74"/>
    </row>
    <row r="383" spans="1:19" ht="15">
      <c r="A383" s="64"/>
      <c r="B383" s="62"/>
      <c r="C383" s="5" t="s">
        <v>2</v>
      </c>
      <c r="D383" s="1">
        <f t="shared" si="174"/>
        <v>0</v>
      </c>
      <c r="E383" s="1">
        <f t="shared" si="174"/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74"/>
      <c r="S383" s="74"/>
    </row>
    <row r="384" spans="1:19" ht="15">
      <c r="A384" s="64"/>
      <c r="B384" s="62"/>
      <c r="C384" s="5" t="s">
        <v>109</v>
      </c>
      <c r="D384" s="1">
        <f t="shared" si="174"/>
        <v>0</v>
      </c>
      <c r="E384" s="1">
        <f t="shared" si="174"/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74"/>
      <c r="S384" s="74"/>
    </row>
    <row r="385" spans="1:19" ht="15">
      <c r="A385" s="64"/>
      <c r="B385" s="62"/>
      <c r="C385" s="5" t="s">
        <v>110</v>
      </c>
      <c r="D385" s="1">
        <f t="shared" si="174"/>
        <v>0</v>
      </c>
      <c r="E385" s="1">
        <f t="shared" si="174"/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74"/>
      <c r="S385" s="74"/>
    </row>
    <row r="386" spans="1:19" ht="15">
      <c r="A386" s="64"/>
      <c r="B386" s="62"/>
      <c r="C386" s="5" t="s">
        <v>111</v>
      </c>
      <c r="D386" s="1">
        <f t="shared" si="174"/>
        <v>0</v>
      </c>
      <c r="E386" s="1">
        <f t="shared" si="174"/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74"/>
      <c r="S386" s="74"/>
    </row>
    <row r="387" spans="1:19" ht="15">
      <c r="A387" s="64" t="s">
        <v>290</v>
      </c>
      <c r="B387" s="62" t="s">
        <v>142</v>
      </c>
      <c r="C387" s="5" t="s">
        <v>14</v>
      </c>
      <c r="D387" s="1">
        <f>SUM(D388:D393)</f>
        <v>-1</v>
      </c>
      <c r="E387" s="1">
        <f aca="true" t="shared" si="175" ref="E387:Q387">SUM(E388:E393)</f>
        <v>0</v>
      </c>
      <c r="F387" s="1">
        <f t="shared" si="175"/>
        <v>0</v>
      </c>
      <c r="G387" s="1">
        <f t="shared" si="175"/>
        <v>0</v>
      </c>
      <c r="H387" s="1">
        <f t="shared" si="175"/>
        <v>0</v>
      </c>
      <c r="I387" s="1">
        <f t="shared" si="175"/>
        <v>0</v>
      </c>
      <c r="J387" s="1">
        <f t="shared" si="175"/>
        <v>0</v>
      </c>
      <c r="K387" s="1">
        <f t="shared" si="175"/>
        <v>0</v>
      </c>
      <c r="L387" s="1">
        <f t="shared" si="175"/>
        <v>0</v>
      </c>
      <c r="M387" s="1">
        <f t="shared" si="175"/>
        <v>0</v>
      </c>
      <c r="N387" s="1">
        <f t="shared" si="175"/>
        <v>0</v>
      </c>
      <c r="O387" s="1">
        <f t="shared" si="175"/>
        <v>0</v>
      </c>
      <c r="P387" s="1">
        <f t="shared" si="175"/>
        <v>0</v>
      </c>
      <c r="Q387" s="1">
        <f t="shared" si="175"/>
        <v>0</v>
      </c>
      <c r="R387" s="74" t="s">
        <v>18</v>
      </c>
      <c r="S387" s="74"/>
    </row>
    <row r="388" spans="1:19" ht="15">
      <c r="A388" s="64"/>
      <c r="B388" s="62"/>
      <c r="C388" s="5" t="s">
        <v>0</v>
      </c>
      <c r="D388" s="1">
        <v>-1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74"/>
      <c r="S388" s="74"/>
    </row>
    <row r="389" spans="1:19" ht="15">
      <c r="A389" s="64"/>
      <c r="B389" s="62"/>
      <c r="C389" s="5" t="s">
        <v>1</v>
      </c>
      <c r="D389" s="1">
        <f aca="true" t="shared" si="176" ref="D389:E393">F389+H389+J389+L389</f>
        <v>0</v>
      </c>
      <c r="E389" s="1">
        <f t="shared" si="176"/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74"/>
      <c r="S389" s="74"/>
    </row>
    <row r="390" spans="1:19" ht="15">
      <c r="A390" s="64"/>
      <c r="B390" s="62"/>
      <c r="C390" s="5" t="s">
        <v>2</v>
      </c>
      <c r="D390" s="1">
        <f t="shared" si="176"/>
        <v>0</v>
      </c>
      <c r="E390" s="1">
        <f t="shared" si="176"/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74"/>
      <c r="S390" s="74"/>
    </row>
    <row r="391" spans="1:19" ht="15">
      <c r="A391" s="64"/>
      <c r="B391" s="62"/>
      <c r="C391" s="5" t="s">
        <v>109</v>
      </c>
      <c r="D391" s="1">
        <f t="shared" si="176"/>
        <v>0</v>
      </c>
      <c r="E391" s="1">
        <f t="shared" si="176"/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74"/>
      <c r="S391" s="74"/>
    </row>
    <row r="392" spans="1:19" ht="15">
      <c r="A392" s="64"/>
      <c r="B392" s="62"/>
      <c r="C392" s="5" t="s">
        <v>110</v>
      </c>
      <c r="D392" s="1">
        <f t="shared" si="176"/>
        <v>0</v>
      </c>
      <c r="E392" s="1">
        <f t="shared" si="176"/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74"/>
      <c r="S392" s="74"/>
    </row>
    <row r="393" spans="1:19" ht="15">
      <c r="A393" s="64"/>
      <c r="B393" s="62"/>
      <c r="C393" s="5" t="s">
        <v>111</v>
      </c>
      <c r="D393" s="1">
        <f t="shared" si="176"/>
        <v>0</v>
      </c>
      <c r="E393" s="1">
        <f t="shared" si="176"/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74"/>
      <c r="S393" s="74"/>
    </row>
    <row r="394" spans="1:19" ht="15">
      <c r="A394" s="64" t="s">
        <v>291</v>
      </c>
      <c r="B394" s="62" t="s">
        <v>113</v>
      </c>
      <c r="C394" s="5" t="s">
        <v>14</v>
      </c>
      <c r="D394" s="1">
        <f>SUM(D395:D400)</f>
        <v>7211.4</v>
      </c>
      <c r="E394" s="1">
        <f>SUM(E395:E400)</f>
        <v>0</v>
      </c>
      <c r="F394" s="1">
        <f>SUM(F395:F400)</f>
        <v>7211.4</v>
      </c>
      <c r="G394" s="1">
        <f aca="true" t="shared" si="177" ref="G394:Q394">SUM(G395:G400)</f>
        <v>0</v>
      </c>
      <c r="H394" s="1">
        <f t="shared" si="177"/>
        <v>0</v>
      </c>
      <c r="I394" s="1">
        <f t="shared" si="177"/>
        <v>0</v>
      </c>
      <c r="J394" s="1">
        <f t="shared" si="177"/>
        <v>0</v>
      </c>
      <c r="K394" s="1">
        <f t="shared" si="177"/>
        <v>0</v>
      </c>
      <c r="L394" s="1">
        <f t="shared" si="177"/>
        <v>0</v>
      </c>
      <c r="M394" s="1">
        <f t="shared" si="177"/>
        <v>0</v>
      </c>
      <c r="N394" s="1">
        <f t="shared" si="177"/>
        <v>0</v>
      </c>
      <c r="O394" s="1">
        <f t="shared" si="177"/>
        <v>0</v>
      </c>
      <c r="P394" s="1">
        <f t="shared" si="177"/>
        <v>0</v>
      </c>
      <c r="Q394" s="1">
        <f t="shared" si="177"/>
        <v>0</v>
      </c>
      <c r="R394" s="74" t="s">
        <v>18</v>
      </c>
      <c r="S394" s="74"/>
    </row>
    <row r="395" spans="1:19" ht="15">
      <c r="A395" s="64"/>
      <c r="B395" s="62"/>
      <c r="C395" s="5" t="s">
        <v>0</v>
      </c>
      <c r="D395" s="1">
        <f aca="true" t="shared" si="178" ref="D395:E400">F395+H395+J395+L395</f>
        <v>0</v>
      </c>
      <c r="E395" s="1">
        <f t="shared" si="178"/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74"/>
      <c r="S395" s="74"/>
    </row>
    <row r="396" spans="1:19" ht="15">
      <c r="A396" s="64"/>
      <c r="B396" s="62"/>
      <c r="C396" s="5" t="s">
        <v>1</v>
      </c>
      <c r="D396" s="1">
        <f t="shared" si="178"/>
        <v>7211.4</v>
      </c>
      <c r="E396" s="1">
        <f t="shared" si="178"/>
        <v>0</v>
      </c>
      <c r="F396" s="1">
        <v>7211.4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74"/>
      <c r="S396" s="74"/>
    </row>
    <row r="397" spans="1:19" ht="15">
      <c r="A397" s="64"/>
      <c r="B397" s="62"/>
      <c r="C397" s="5" t="s">
        <v>2</v>
      </c>
      <c r="D397" s="1">
        <f t="shared" si="178"/>
        <v>0</v>
      </c>
      <c r="E397" s="1">
        <f t="shared" si="178"/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74"/>
      <c r="S397" s="74"/>
    </row>
    <row r="398" spans="1:19" ht="15">
      <c r="A398" s="64"/>
      <c r="B398" s="62"/>
      <c r="C398" s="5" t="s">
        <v>109</v>
      </c>
      <c r="D398" s="1">
        <f t="shared" si="178"/>
        <v>0</v>
      </c>
      <c r="E398" s="1">
        <f t="shared" si="178"/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74"/>
      <c r="S398" s="74"/>
    </row>
    <row r="399" spans="1:19" ht="15">
      <c r="A399" s="64"/>
      <c r="B399" s="62"/>
      <c r="C399" s="5" t="s">
        <v>110</v>
      </c>
      <c r="D399" s="1">
        <f t="shared" si="178"/>
        <v>0</v>
      </c>
      <c r="E399" s="1">
        <f t="shared" si="178"/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74"/>
      <c r="S399" s="74"/>
    </row>
    <row r="400" spans="1:19" ht="15">
      <c r="A400" s="64"/>
      <c r="B400" s="62"/>
      <c r="C400" s="5" t="s">
        <v>111</v>
      </c>
      <c r="D400" s="1">
        <f t="shared" si="178"/>
        <v>0</v>
      </c>
      <c r="E400" s="1">
        <f t="shared" si="178"/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74"/>
      <c r="S400" s="74"/>
    </row>
    <row r="401" spans="1:19" s="10" customFormat="1" ht="14.25" customHeight="1">
      <c r="A401" s="65" t="s">
        <v>29</v>
      </c>
      <c r="B401" s="63" t="s">
        <v>57</v>
      </c>
      <c r="C401" s="8" t="s">
        <v>14</v>
      </c>
      <c r="D401" s="9">
        <f>SUM(D402:D407)</f>
        <v>64001</v>
      </c>
      <c r="E401" s="9">
        <f>SUM(E402:E407)</f>
        <v>64001</v>
      </c>
      <c r="F401" s="9">
        <f aca="true" t="shared" si="179" ref="F401:Q401">SUM(F402:F407)</f>
        <v>1</v>
      </c>
      <c r="G401" s="9">
        <f t="shared" si="179"/>
        <v>1</v>
      </c>
      <c r="H401" s="9">
        <f t="shared" si="179"/>
        <v>0</v>
      </c>
      <c r="I401" s="9">
        <f t="shared" si="179"/>
        <v>0</v>
      </c>
      <c r="J401" s="9">
        <f t="shared" si="179"/>
        <v>64000</v>
      </c>
      <c r="K401" s="9">
        <f t="shared" si="179"/>
        <v>64000</v>
      </c>
      <c r="L401" s="9">
        <f t="shared" si="179"/>
        <v>0</v>
      </c>
      <c r="M401" s="9">
        <f t="shared" si="179"/>
        <v>0</v>
      </c>
      <c r="N401" s="9">
        <f t="shared" si="179"/>
        <v>0</v>
      </c>
      <c r="O401" s="9">
        <f t="shared" si="179"/>
        <v>0</v>
      </c>
      <c r="P401" s="9">
        <f t="shared" si="179"/>
        <v>0</v>
      </c>
      <c r="Q401" s="9">
        <f t="shared" si="179"/>
        <v>0</v>
      </c>
      <c r="R401" s="67" t="s">
        <v>18</v>
      </c>
      <c r="S401" s="67"/>
    </row>
    <row r="402" spans="1:19" s="10" customFormat="1" ht="28.5">
      <c r="A402" s="65"/>
      <c r="B402" s="63"/>
      <c r="C402" s="8" t="s">
        <v>0</v>
      </c>
      <c r="D402" s="9">
        <f aca="true" t="shared" si="180" ref="D402:E407">F402+H402+J402+L402</f>
        <v>32001</v>
      </c>
      <c r="E402" s="9">
        <f t="shared" si="180"/>
        <v>32001</v>
      </c>
      <c r="F402" s="9">
        <v>1</v>
      </c>
      <c r="G402" s="9">
        <v>1</v>
      </c>
      <c r="H402" s="9">
        <v>0</v>
      </c>
      <c r="I402" s="9">
        <v>0</v>
      </c>
      <c r="J402" s="31">
        <v>32000</v>
      </c>
      <c r="K402" s="31">
        <v>32000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67"/>
      <c r="S402" s="67"/>
    </row>
    <row r="403" spans="1:19" s="10" customFormat="1" ht="28.5">
      <c r="A403" s="65"/>
      <c r="B403" s="63"/>
      <c r="C403" s="8" t="s">
        <v>1</v>
      </c>
      <c r="D403" s="3">
        <f t="shared" si="180"/>
        <v>32000</v>
      </c>
      <c r="E403" s="3">
        <f t="shared" si="180"/>
        <v>32000</v>
      </c>
      <c r="F403" s="9">
        <v>0</v>
      </c>
      <c r="G403" s="9">
        <v>0</v>
      </c>
      <c r="H403" s="9">
        <v>0</v>
      </c>
      <c r="I403" s="9">
        <v>0</v>
      </c>
      <c r="J403" s="9">
        <v>32000</v>
      </c>
      <c r="K403" s="9">
        <v>32000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67"/>
      <c r="S403" s="67"/>
    </row>
    <row r="404" spans="1:19" s="10" customFormat="1" ht="28.5">
      <c r="A404" s="65"/>
      <c r="B404" s="63"/>
      <c r="C404" s="8" t="s">
        <v>2</v>
      </c>
      <c r="D404" s="9">
        <f t="shared" si="180"/>
        <v>0</v>
      </c>
      <c r="E404" s="9">
        <f t="shared" si="180"/>
        <v>0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67"/>
      <c r="S404" s="67"/>
    </row>
    <row r="405" spans="1:19" s="10" customFormat="1" ht="28.5">
      <c r="A405" s="65"/>
      <c r="B405" s="63"/>
      <c r="C405" s="8" t="s">
        <v>109</v>
      </c>
      <c r="D405" s="9">
        <f t="shared" si="180"/>
        <v>0</v>
      </c>
      <c r="E405" s="9">
        <f t="shared" si="180"/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67"/>
      <c r="S405" s="67"/>
    </row>
    <row r="406" spans="1:19" s="10" customFormat="1" ht="28.5">
      <c r="A406" s="65"/>
      <c r="B406" s="63"/>
      <c r="C406" s="8" t="s">
        <v>110</v>
      </c>
      <c r="D406" s="9">
        <f t="shared" si="180"/>
        <v>0</v>
      </c>
      <c r="E406" s="9">
        <f t="shared" si="180"/>
        <v>0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67"/>
      <c r="S406" s="67"/>
    </row>
    <row r="407" spans="1:19" s="10" customFormat="1" ht="28.5">
      <c r="A407" s="65"/>
      <c r="B407" s="63"/>
      <c r="C407" s="8" t="s">
        <v>111</v>
      </c>
      <c r="D407" s="9">
        <f t="shared" si="180"/>
        <v>0</v>
      </c>
      <c r="E407" s="9">
        <f t="shared" si="180"/>
        <v>0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67"/>
      <c r="S407" s="67"/>
    </row>
    <row r="408" spans="1:19" s="33" customFormat="1" ht="21.75" customHeight="1">
      <c r="A408" s="65" t="s">
        <v>292</v>
      </c>
      <c r="B408" s="63" t="s">
        <v>33</v>
      </c>
      <c r="C408" s="32" t="s">
        <v>14</v>
      </c>
      <c r="D408" s="9">
        <f>SUM(D409:D414)</f>
        <v>170358.7</v>
      </c>
      <c r="E408" s="9">
        <f>SUM(E409:E414)</f>
        <v>170358.7</v>
      </c>
      <c r="F408" s="9">
        <f>SUM(F409:F414)</f>
        <v>170358.7</v>
      </c>
      <c r="G408" s="9">
        <f>SUM(G409:G414)</f>
        <v>170358.7</v>
      </c>
      <c r="H408" s="9">
        <f aca="true" t="shared" si="181" ref="H408:Q408">SUM(H409:H414)</f>
        <v>0</v>
      </c>
      <c r="I408" s="9">
        <f t="shared" si="181"/>
        <v>0</v>
      </c>
      <c r="J408" s="9">
        <f t="shared" si="181"/>
        <v>0</v>
      </c>
      <c r="K408" s="9">
        <f t="shared" si="181"/>
        <v>0</v>
      </c>
      <c r="L408" s="9">
        <f t="shared" si="181"/>
        <v>0</v>
      </c>
      <c r="M408" s="9">
        <f t="shared" si="181"/>
        <v>0</v>
      </c>
      <c r="N408" s="9">
        <f t="shared" si="181"/>
        <v>4185.3</v>
      </c>
      <c r="O408" s="9">
        <f t="shared" si="181"/>
        <v>4185.3</v>
      </c>
      <c r="P408" s="9">
        <f t="shared" si="181"/>
        <v>0</v>
      </c>
      <c r="Q408" s="9">
        <f t="shared" si="181"/>
        <v>0</v>
      </c>
      <c r="R408" s="67" t="s">
        <v>18</v>
      </c>
      <c r="S408" s="67"/>
    </row>
    <row r="409" spans="1:19" s="33" customFormat="1" ht="28.5">
      <c r="A409" s="65"/>
      <c r="B409" s="63"/>
      <c r="C409" s="32" t="s">
        <v>0</v>
      </c>
      <c r="D409" s="9">
        <f aca="true" t="shared" si="182" ref="D409:E414">F409+H409+J409+L409</f>
        <v>169624.1</v>
      </c>
      <c r="E409" s="9">
        <f t="shared" si="182"/>
        <v>169624.1</v>
      </c>
      <c r="F409" s="9">
        <f>86542.9+18299.8+64781.4</f>
        <v>169624.1</v>
      </c>
      <c r="G409" s="9">
        <f>86542.9+18299.8+64781.4</f>
        <v>169624.1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4185.3</v>
      </c>
      <c r="O409" s="9">
        <v>4185.3</v>
      </c>
      <c r="P409" s="9">
        <v>0</v>
      </c>
      <c r="Q409" s="9">
        <v>0</v>
      </c>
      <c r="R409" s="67"/>
      <c r="S409" s="67"/>
    </row>
    <row r="410" spans="1:19" s="33" customFormat="1" ht="28.5">
      <c r="A410" s="65"/>
      <c r="B410" s="63"/>
      <c r="C410" s="32" t="s">
        <v>1</v>
      </c>
      <c r="D410" s="3">
        <f t="shared" si="182"/>
        <v>734.6</v>
      </c>
      <c r="E410" s="3">
        <f t="shared" si="182"/>
        <v>734.6</v>
      </c>
      <c r="F410" s="9">
        <v>734.6</v>
      </c>
      <c r="G410" s="9">
        <v>734.6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67"/>
      <c r="S410" s="67"/>
    </row>
    <row r="411" spans="1:19" s="33" customFormat="1" ht="28.5">
      <c r="A411" s="65"/>
      <c r="B411" s="63"/>
      <c r="C411" s="32" t="s">
        <v>2</v>
      </c>
      <c r="D411" s="9">
        <f t="shared" si="182"/>
        <v>0</v>
      </c>
      <c r="E411" s="9">
        <f t="shared" si="182"/>
        <v>0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67"/>
      <c r="S411" s="67"/>
    </row>
    <row r="412" spans="1:19" s="33" customFormat="1" ht="28.5">
      <c r="A412" s="65"/>
      <c r="B412" s="63"/>
      <c r="C412" s="32" t="s">
        <v>109</v>
      </c>
      <c r="D412" s="9">
        <f t="shared" si="182"/>
        <v>0</v>
      </c>
      <c r="E412" s="9">
        <f t="shared" si="182"/>
        <v>0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67"/>
      <c r="S412" s="67"/>
    </row>
    <row r="413" spans="1:19" s="33" customFormat="1" ht="28.5">
      <c r="A413" s="65"/>
      <c r="B413" s="63"/>
      <c r="C413" s="32" t="s">
        <v>110</v>
      </c>
      <c r="D413" s="9">
        <f t="shared" si="182"/>
        <v>0</v>
      </c>
      <c r="E413" s="9">
        <f t="shared" si="182"/>
        <v>0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67"/>
      <c r="S413" s="67"/>
    </row>
    <row r="414" spans="1:19" s="33" customFormat="1" ht="28.5">
      <c r="A414" s="65"/>
      <c r="B414" s="63"/>
      <c r="C414" s="32" t="s">
        <v>111</v>
      </c>
      <c r="D414" s="9">
        <f t="shared" si="182"/>
        <v>0</v>
      </c>
      <c r="E414" s="9">
        <f t="shared" si="182"/>
        <v>0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67"/>
      <c r="S414" s="67"/>
    </row>
    <row r="415" spans="1:19" s="10" customFormat="1" ht="15" customHeight="1">
      <c r="A415" s="65"/>
      <c r="B415" s="67" t="s">
        <v>31</v>
      </c>
      <c r="C415" s="8" t="s">
        <v>14</v>
      </c>
      <c r="D415" s="34">
        <f>D416+D417+D418+D419+D420+D421</f>
        <v>4692592.2</v>
      </c>
      <c r="E415" s="34">
        <f>E416+E417+E418+E419+E420+E421</f>
        <v>1422645.9000000001</v>
      </c>
      <c r="F415" s="9">
        <f aca="true" t="shared" si="183" ref="F415:Q415">SUM(F416:F421)</f>
        <v>387955.5</v>
      </c>
      <c r="G415" s="9">
        <f t="shared" si="183"/>
        <v>187345.90000000002</v>
      </c>
      <c r="H415" s="9">
        <f t="shared" si="183"/>
        <v>2182297</v>
      </c>
      <c r="I415" s="9">
        <f t="shared" si="183"/>
        <v>0</v>
      </c>
      <c r="J415" s="9">
        <f t="shared" si="183"/>
        <v>2122339.7</v>
      </c>
      <c r="K415" s="9">
        <f t="shared" si="183"/>
        <v>1235300</v>
      </c>
      <c r="L415" s="9">
        <f t="shared" si="183"/>
        <v>0</v>
      </c>
      <c r="M415" s="9">
        <f t="shared" si="183"/>
        <v>0</v>
      </c>
      <c r="N415" s="9">
        <f t="shared" si="183"/>
        <v>25047.690000000002</v>
      </c>
      <c r="O415" s="9">
        <f t="shared" si="183"/>
        <v>4185.3</v>
      </c>
      <c r="P415" s="9">
        <f t="shared" si="183"/>
        <v>6108</v>
      </c>
      <c r="Q415" s="9">
        <f t="shared" si="183"/>
        <v>1100</v>
      </c>
      <c r="R415" s="67"/>
      <c r="S415" s="67"/>
    </row>
    <row r="416" spans="1:19" s="10" customFormat="1" ht="28.5">
      <c r="A416" s="65"/>
      <c r="B416" s="67"/>
      <c r="C416" s="8" t="s">
        <v>0</v>
      </c>
      <c r="D416" s="9">
        <f aca="true" t="shared" si="184" ref="D416:E421">F416+H416+J416+L416</f>
        <v>208411.30000000002</v>
      </c>
      <c r="E416" s="9">
        <f t="shared" si="184"/>
        <v>208411.30000000002</v>
      </c>
      <c r="F416" s="9">
        <f aca="true" t="shared" si="185" ref="F416:F421">F304+F332+F360+F402+F409</f>
        <v>176411.30000000002</v>
      </c>
      <c r="G416" s="9">
        <f aca="true" t="shared" si="186" ref="G416:Q416">G304+G332+G360+G402+G409</f>
        <v>176411.30000000002</v>
      </c>
      <c r="H416" s="9">
        <f t="shared" si="186"/>
        <v>0</v>
      </c>
      <c r="I416" s="9">
        <f t="shared" si="186"/>
        <v>0</v>
      </c>
      <c r="J416" s="9">
        <f t="shared" si="186"/>
        <v>32000</v>
      </c>
      <c r="K416" s="9">
        <f t="shared" si="186"/>
        <v>32000</v>
      </c>
      <c r="L416" s="9">
        <f t="shared" si="186"/>
        <v>0</v>
      </c>
      <c r="M416" s="9">
        <f t="shared" si="186"/>
        <v>0</v>
      </c>
      <c r="N416" s="9">
        <f t="shared" si="186"/>
        <v>4185.3</v>
      </c>
      <c r="O416" s="9">
        <f t="shared" si="186"/>
        <v>4185.3</v>
      </c>
      <c r="P416" s="9">
        <f t="shared" si="186"/>
        <v>0</v>
      </c>
      <c r="Q416" s="9">
        <f t="shared" si="186"/>
        <v>0</v>
      </c>
      <c r="R416" s="67"/>
      <c r="S416" s="67"/>
    </row>
    <row r="417" spans="1:20" s="10" customFormat="1" ht="28.5">
      <c r="A417" s="65"/>
      <c r="B417" s="67"/>
      <c r="C417" s="8" t="s">
        <v>1</v>
      </c>
      <c r="D417" s="9">
        <f t="shared" si="184"/>
        <v>248291.7</v>
      </c>
      <c r="E417" s="9">
        <f t="shared" si="184"/>
        <v>226080.30000000002</v>
      </c>
      <c r="F417" s="9">
        <f t="shared" si="185"/>
        <v>18146</v>
      </c>
      <c r="G417" s="9">
        <f aca="true" t="shared" si="187" ref="G417:Q417">G305+G333+G361+G403+G410</f>
        <v>10934.6</v>
      </c>
      <c r="H417" s="9">
        <f t="shared" si="187"/>
        <v>0</v>
      </c>
      <c r="I417" s="9">
        <f t="shared" si="187"/>
        <v>0</v>
      </c>
      <c r="J417" s="9">
        <f t="shared" si="187"/>
        <v>230145.7</v>
      </c>
      <c r="K417" s="9">
        <f t="shared" si="187"/>
        <v>215145.7</v>
      </c>
      <c r="L417" s="9">
        <f t="shared" si="187"/>
        <v>0</v>
      </c>
      <c r="M417" s="9">
        <f t="shared" si="187"/>
        <v>0</v>
      </c>
      <c r="N417" s="9">
        <f t="shared" si="187"/>
        <v>0</v>
      </c>
      <c r="O417" s="9">
        <f t="shared" si="187"/>
        <v>0</v>
      </c>
      <c r="P417" s="9">
        <f t="shared" si="187"/>
        <v>0</v>
      </c>
      <c r="Q417" s="9">
        <f t="shared" si="187"/>
        <v>0</v>
      </c>
      <c r="R417" s="67"/>
      <c r="S417" s="67"/>
      <c r="T417" s="27"/>
    </row>
    <row r="418" spans="1:20" s="10" customFormat="1" ht="28.5">
      <c r="A418" s="65"/>
      <c r="B418" s="67"/>
      <c r="C418" s="8" t="s">
        <v>2</v>
      </c>
      <c r="D418" s="9">
        <f t="shared" si="184"/>
        <v>2032753.6</v>
      </c>
      <c r="E418" s="9">
        <f t="shared" si="184"/>
        <v>988154.3</v>
      </c>
      <c r="F418" s="9">
        <f t="shared" si="185"/>
        <v>24291.4</v>
      </c>
      <c r="G418" s="9">
        <f aca="true" t="shared" si="188" ref="G418:Q418">G306+G334+G362+G404+G411</f>
        <v>0</v>
      </c>
      <c r="H418" s="9">
        <f t="shared" si="188"/>
        <v>835679.5</v>
      </c>
      <c r="I418" s="9">
        <f t="shared" si="188"/>
        <v>0</v>
      </c>
      <c r="J418" s="9">
        <f t="shared" si="188"/>
        <v>1172782.7000000002</v>
      </c>
      <c r="K418" s="9">
        <f t="shared" si="188"/>
        <v>988154.3</v>
      </c>
      <c r="L418" s="9">
        <f t="shared" si="188"/>
        <v>0</v>
      </c>
      <c r="M418" s="9">
        <f t="shared" si="188"/>
        <v>0</v>
      </c>
      <c r="N418" s="9">
        <f t="shared" si="188"/>
        <v>6250.9</v>
      </c>
      <c r="O418" s="9">
        <f t="shared" si="188"/>
        <v>0</v>
      </c>
      <c r="P418" s="9">
        <f t="shared" si="188"/>
        <v>1100</v>
      </c>
      <c r="Q418" s="9">
        <f t="shared" si="188"/>
        <v>1100</v>
      </c>
      <c r="R418" s="67"/>
      <c r="S418" s="67"/>
      <c r="T418" s="27"/>
    </row>
    <row r="419" spans="1:20" s="10" customFormat="1" ht="28.5">
      <c r="A419" s="65"/>
      <c r="B419" s="67"/>
      <c r="C419" s="8" t="s">
        <v>109</v>
      </c>
      <c r="D419" s="9">
        <f t="shared" si="184"/>
        <v>1270042.9</v>
      </c>
      <c r="E419" s="9">
        <f t="shared" si="184"/>
        <v>0</v>
      </c>
      <c r="F419" s="9">
        <f t="shared" si="185"/>
        <v>67657</v>
      </c>
      <c r="G419" s="9">
        <f aca="true" t="shared" si="189" ref="G419:Q419">G307+G335+G363+G405+G412</f>
        <v>0</v>
      </c>
      <c r="H419" s="9">
        <f t="shared" si="189"/>
        <v>881528.8</v>
      </c>
      <c r="I419" s="9">
        <f t="shared" si="189"/>
        <v>0</v>
      </c>
      <c r="J419" s="9">
        <f t="shared" si="189"/>
        <v>320857.1</v>
      </c>
      <c r="K419" s="9">
        <f t="shared" si="189"/>
        <v>0</v>
      </c>
      <c r="L419" s="9">
        <f t="shared" si="189"/>
        <v>0</v>
      </c>
      <c r="M419" s="9">
        <f t="shared" si="189"/>
        <v>0</v>
      </c>
      <c r="N419" s="9">
        <f t="shared" si="189"/>
        <v>0</v>
      </c>
      <c r="O419" s="9">
        <f t="shared" si="189"/>
        <v>0</v>
      </c>
      <c r="P419" s="9">
        <f t="shared" si="189"/>
        <v>400</v>
      </c>
      <c r="Q419" s="9">
        <f t="shared" si="189"/>
        <v>0</v>
      </c>
      <c r="R419" s="67"/>
      <c r="S419" s="67"/>
      <c r="T419" s="27"/>
    </row>
    <row r="420" spans="1:20" s="10" customFormat="1" ht="28.5">
      <c r="A420" s="65"/>
      <c r="B420" s="67"/>
      <c r="C420" s="8" t="s">
        <v>110</v>
      </c>
      <c r="D420" s="9">
        <f t="shared" si="184"/>
        <v>757226.8</v>
      </c>
      <c r="E420" s="9">
        <f t="shared" si="184"/>
        <v>0</v>
      </c>
      <c r="F420" s="9">
        <f t="shared" si="185"/>
        <v>57483.3</v>
      </c>
      <c r="G420" s="9">
        <f aca="true" t="shared" si="190" ref="G420:Q420">G308+G336+G364+G406+G413</f>
        <v>0</v>
      </c>
      <c r="H420" s="9">
        <f t="shared" si="190"/>
        <v>465088.7</v>
      </c>
      <c r="I420" s="9">
        <f t="shared" si="190"/>
        <v>0</v>
      </c>
      <c r="J420" s="9">
        <f t="shared" si="190"/>
        <v>234654.8</v>
      </c>
      <c r="K420" s="9">
        <f t="shared" si="190"/>
        <v>0</v>
      </c>
      <c r="L420" s="9">
        <f t="shared" si="190"/>
        <v>0</v>
      </c>
      <c r="M420" s="9">
        <f t="shared" si="190"/>
        <v>0</v>
      </c>
      <c r="N420" s="9">
        <f t="shared" si="190"/>
        <v>14611.490000000002</v>
      </c>
      <c r="O420" s="9">
        <f t="shared" si="190"/>
        <v>0</v>
      </c>
      <c r="P420" s="9">
        <f t="shared" si="190"/>
        <v>2408</v>
      </c>
      <c r="Q420" s="9">
        <f t="shared" si="190"/>
        <v>0</v>
      </c>
      <c r="R420" s="67"/>
      <c r="S420" s="67"/>
      <c r="T420" s="27"/>
    </row>
    <row r="421" spans="1:20" s="10" customFormat="1" ht="28.5">
      <c r="A421" s="65"/>
      <c r="B421" s="67"/>
      <c r="C421" s="8" t="s">
        <v>111</v>
      </c>
      <c r="D421" s="9">
        <f t="shared" si="184"/>
        <v>175865.9</v>
      </c>
      <c r="E421" s="9">
        <f t="shared" si="184"/>
        <v>0</v>
      </c>
      <c r="F421" s="9">
        <f t="shared" si="185"/>
        <v>43966.5</v>
      </c>
      <c r="G421" s="9">
        <f aca="true" t="shared" si="191" ref="G421:Q421">G309+G337+G365+G407+G414</f>
        <v>0</v>
      </c>
      <c r="H421" s="9">
        <f t="shared" si="191"/>
        <v>0</v>
      </c>
      <c r="I421" s="9">
        <f t="shared" si="191"/>
        <v>0</v>
      </c>
      <c r="J421" s="9">
        <f t="shared" si="191"/>
        <v>131899.4</v>
      </c>
      <c r="K421" s="9">
        <f t="shared" si="191"/>
        <v>0</v>
      </c>
      <c r="L421" s="9">
        <f t="shared" si="191"/>
        <v>0</v>
      </c>
      <c r="M421" s="9">
        <f t="shared" si="191"/>
        <v>0</v>
      </c>
      <c r="N421" s="9">
        <f t="shared" si="191"/>
        <v>0</v>
      </c>
      <c r="O421" s="9">
        <f t="shared" si="191"/>
        <v>0</v>
      </c>
      <c r="P421" s="9">
        <f t="shared" si="191"/>
        <v>2200</v>
      </c>
      <c r="Q421" s="9">
        <f t="shared" si="191"/>
        <v>0</v>
      </c>
      <c r="R421" s="67"/>
      <c r="S421" s="67"/>
      <c r="T421" s="27"/>
    </row>
    <row r="422" spans="1:19" s="10" customFormat="1" ht="62.25" customHeight="1">
      <c r="A422" s="7" t="s">
        <v>20</v>
      </c>
      <c r="B422" s="77" t="s">
        <v>143</v>
      </c>
      <c r="C422" s="77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67"/>
      <c r="S422" s="67"/>
    </row>
    <row r="423" spans="1:19" s="33" customFormat="1" ht="14.25">
      <c r="A423" s="65" t="s">
        <v>30</v>
      </c>
      <c r="B423" s="63" t="s">
        <v>294</v>
      </c>
      <c r="C423" s="32" t="s">
        <v>14</v>
      </c>
      <c r="D423" s="9">
        <f>SUM(D424:D429)</f>
        <v>526641.42</v>
      </c>
      <c r="E423" s="9">
        <f>SUM(E424:E429)</f>
        <v>445835.80000000005</v>
      </c>
      <c r="F423" s="9">
        <f aca="true" t="shared" si="192" ref="F423:Q423">SUM(F424:F429)</f>
        <v>447477.32999999996</v>
      </c>
      <c r="G423" s="9">
        <f t="shared" si="192"/>
        <v>445835.80000000005</v>
      </c>
      <c r="H423" s="9">
        <f t="shared" si="192"/>
        <v>0</v>
      </c>
      <c r="I423" s="9">
        <f t="shared" si="192"/>
        <v>0</v>
      </c>
      <c r="J423" s="9">
        <f t="shared" si="192"/>
        <v>79164.09</v>
      </c>
      <c r="K423" s="9">
        <f t="shared" si="192"/>
        <v>0</v>
      </c>
      <c r="L423" s="9">
        <f t="shared" si="192"/>
        <v>0</v>
      </c>
      <c r="M423" s="9">
        <f t="shared" si="192"/>
        <v>0</v>
      </c>
      <c r="N423" s="9">
        <f t="shared" si="192"/>
        <v>10711.15</v>
      </c>
      <c r="O423" s="9">
        <f t="shared" si="192"/>
        <v>10711.2</v>
      </c>
      <c r="P423" s="9">
        <f t="shared" si="192"/>
        <v>1749</v>
      </c>
      <c r="Q423" s="9">
        <f t="shared" si="192"/>
        <v>1749</v>
      </c>
      <c r="R423" s="67" t="s">
        <v>18</v>
      </c>
      <c r="S423" s="67"/>
    </row>
    <row r="424" spans="1:19" s="33" customFormat="1" ht="28.5">
      <c r="A424" s="65"/>
      <c r="B424" s="63"/>
      <c r="C424" s="32" t="s">
        <v>0</v>
      </c>
      <c r="D424" s="9">
        <f aca="true" t="shared" si="193" ref="D424:E429">F424+H424+J424+L424</f>
        <v>8695.8</v>
      </c>
      <c r="E424" s="9">
        <f t="shared" si="193"/>
        <v>8695.8</v>
      </c>
      <c r="F424" s="9">
        <f aca="true" t="shared" si="194" ref="F424:Q424">F431+F438+F445+F452+F473+F480+F487</f>
        <v>8695.8</v>
      </c>
      <c r="G424" s="9">
        <f t="shared" si="194"/>
        <v>8695.8</v>
      </c>
      <c r="H424" s="9">
        <f t="shared" si="194"/>
        <v>0</v>
      </c>
      <c r="I424" s="9">
        <f t="shared" si="194"/>
        <v>0</v>
      </c>
      <c r="J424" s="9">
        <f t="shared" si="194"/>
        <v>0</v>
      </c>
      <c r="K424" s="9">
        <f t="shared" si="194"/>
        <v>0</v>
      </c>
      <c r="L424" s="9">
        <f t="shared" si="194"/>
        <v>0</v>
      </c>
      <c r="M424" s="9">
        <f t="shared" si="194"/>
        <v>0</v>
      </c>
      <c r="N424" s="9">
        <f t="shared" si="194"/>
        <v>2422.65</v>
      </c>
      <c r="O424" s="9">
        <f t="shared" si="194"/>
        <v>2422.7</v>
      </c>
      <c r="P424" s="9">
        <f t="shared" si="194"/>
        <v>0</v>
      </c>
      <c r="Q424" s="9">
        <f t="shared" si="194"/>
        <v>0</v>
      </c>
      <c r="R424" s="67"/>
      <c r="S424" s="67"/>
    </row>
    <row r="425" spans="1:19" s="33" customFormat="1" ht="28.5">
      <c r="A425" s="65"/>
      <c r="B425" s="63"/>
      <c r="C425" s="32" t="s">
        <v>1</v>
      </c>
      <c r="D425" s="3">
        <f t="shared" si="193"/>
        <v>120207.19</v>
      </c>
      <c r="E425" s="3">
        <f t="shared" si="193"/>
        <v>39401.3</v>
      </c>
      <c r="F425" s="9">
        <f>F432+F439+F446+F453+F474+F481+F488+F508+F528</f>
        <v>41043.1</v>
      </c>
      <c r="G425" s="9">
        <f>G432+G439+G446+G453+G474+G481+G488+G508+G528</f>
        <v>39401.3</v>
      </c>
      <c r="H425" s="9">
        <f aca="true" t="shared" si="195" ref="H425:Q425">H432+H439+H446+H453+H474+H481+H488+H508+H528</f>
        <v>0</v>
      </c>
      <c r="I425" s="9">
        <f t="shared" si="195"/>
        <v>0</v>
      </c>
      <c r="J425" s="9">
        <f t="shared" si="195"/>
        <v>79164.09</v>
      </c>
      <c r="K425" s="9">
        <f t="shared" si="195"/>
        <v>0</v>
      </c>
      <c r="L425" s="9">
        <f t="shared" si="195"/>
        <v>0</v>
      </c>
      <c r="M425" s="9">
        <f t="shared" si="195"/>
        <v>0</v>
      </c>
      <c r="N425" s="9">
        <f t="shared" si="195"/>
        <v>8288.5</v>
      </c>
      <c r="O425" s="9">
        <f t="shared" si="195"/>
        <v>8288.5</v>
      </c>
      <c r="P425" s="9">
        <f t="shared" si="195"/>
        <v>1040</v>
      </c>
      <c r="Q425" s="9">
        <f t="shared" si="195"/>
        <v>1040</v>
      </c>
      <c r="R425" s="67"/>
      <c r="S425" s="67"/>
    </row>
    <row r="426" spans="1:19" s="33" customFormat="1" ht="28.5">
      <c r="A426" s="65"/>
      <c r="B426" s="63"/>
      <c r="C426" s="32" t="s">
        <v>2</v>
      </c>
      <c r="D426" s="9">
        <f t="shared" si="193"/>
        <v>397738.43</v>
      </c>
      <c r="E426" s="9">
        <f t="shared" si="193"/>
        <v>397738.7</v>
      </c>
      <c r="F426" s="9">
        <f>F433+F440+F447+F454+F475+F482+F489+F509+F529</f>
        <v>397738.43</v>
      </c>
      <c r="G426" s="9">
        <f aca="true" t="shared" si="196" ref="G426:Q426">G433+G440+G447+G454+G475+G482+G489+G509+G529</f>
        <v>397738.7</v>
      </c>
      <c r="H426" s="9">
        <f t="shared" si="196"/>
        <v>0</v>
      </c>
      <c r="I426" s="9">
        <f t="shared" si="196"/>
        <v>0</v>
      </c>
      <c r="J426" s="9">
        <f t="shared" si="196"/>
        <v>0</v>
      </c>
      <c r="K426" s="9">
        <f t="shared" si="196"/>
        <v>0</v>
      </c>
      <c r="L426" s="9">
        <f t="shared" si="196"/>
        <v>0</v>
      </c>
      <c r="M426" s="9">
        <f t="shared" si="196"/>
        <v>0</v>
      </c>
      <c r="N426" s="9">
        <f t="shared" si="196"/>
        <v>0</v>
      </c>
      <c r="O426" s="9">
        <f t="shared" si="196"/>
        <v>0</v>
      </c>
      <c r="P426" s="9">
        <f t="shared" si="196"/>
        <v>709</v>
      </c>
      <c r="Q426" s="9">
        <f t="shared" si="196"/>
        <v>709</v>
      </c>
      <c r="R426" s="67"/>
      <c r="S426" s="67"/>
    </row>
    <row r="427" spans="1:19" s="33" customFormat="1" ht="28.5">
      <c r="A427" s="65"/>
      <c r="B427" s="63"/>
      <c r="C427" s="32" t="s">
        <v>109</v>
      </c>
      <c r="D427" s="9">
        <f t="shared" si="193"/>
        <v>0</v>
      </c>
      <c r="E427" s="9">
        <f t="shared" si="193"/>
        <v>0</v>
      </c>
      <c r="F427" s="9">
        <f>F434+F441+F448+F455+F476+F483+F490+F510+F530</f>
        <v>0</v>
      </c>
      <c r="G427" s="9">
        <f aca="true" t="shared" si="197" ref="G427:Q427">G434+G441+G448+G455+G476+G483+G490+G510+G530</f>
        <v>0</v>
      </c>
      <c r="H427" s="9">
        <f t="shared" si="197"/>
        <v>0</v>
      </c>
      <c r="I427" s="9">
        <f t="shared" si="197"/>
        <v>0</v>
      </c>
      <c r="J427" s="9">
        <f t="shared" si="197"/>
        <v>0</v>
      </c>
      <c r="K427" s="9">
        <f t="shared" si="197"/>
        <v>0</v>
      </c>
      <c r="L427" s="9">
        <f t="shared" si="197"/>
        <v>0</v>
      </c>
      <c r="M427" s="9">
        <f t="shared" si="197"/>
        <v>0</v>
      </c>
      <c r="N427" s="9">
        <f t="shared" si="197"/>
        <v>0</v>
      </c>
      <c r="O427" s="9">
        <f t="shared" si="197"/>
        <v>0</v>
      </c>
      <c r="P427" s="9">
        <f t="shared" si="197"/>
        <v>0</v>
      </c>
      <c r="Q427" s="9">
        <f t="shared" si="197"/>
        <v>0</v>
      </c>
      <c r="R427" s="67"/>
      <c r="S427" s="67"/>
    </row>
    <row r="428" spans="1:19" s="33" customFormat="1" ht="28.5">
      <c r="A428" s="65"/>
      <c r="B428" s="63"/>
      <c r="C428" s="32" t="s">
        <v>110</v>
      </c>
      <c r="D428" s="9">
        <f t="shared" si="193"/>
        <v>0</v>
      </c>
      <c r="E428" s="9">
        <f t="shared" si="193"/>
        <v>0</v>
      </c>
      <c r="F428" s="9">
        <f>F435+F442+F449+F456+F477+F484+F491+F511+F531</f>
        <v>0</v>
      </c>
      <c r="G428" s="9">
        <f aca="true" t="shared" si="198" ref="G428:Q428">G435+G442+G449+G456+G477+G484+G491+G511+G531</f>
        <v>0</v>
      </c>
      <c r="H428" s="9">
        <f t="shared" si="198"/>
        <v>0</v>
      </c>
      <c r="I428" s="9">
        <f t="shared" si="198"/>
        <v>0</v>
      </c>
      <c r="J428" s="9">
        <f t="shared" si="198"/>
        <v>0</v>
      </c>
      <c r="K428" s="9">
        <f t="shared" si="198"/>
        <v>0</v>
      </c>
      <c r="L428" s="9">
        <f t="shared" si="198"/>
        <v>0</v>
      </c>
      <c r="M428" s="9">
        <f t="shared" si="198"/>
        <v>0</v>
      </c>
      <c r="N428" s="9">
        <f t="shared" si="198"/>
        <v>0</v>
      </c>
      <c r="O428" s="9">
        <f t="shared" si="198"/>
        <v>0</v>
      </c>
      <c r="P428" s="9">
        <f t="shared" si="198"/>
        <v>0</v>
      </c>
      <c r="Q428" s="9">
        <f t="shared" si="198"/>
        <v>0</v>
      </c>
      <c r="R428" s="67"/>
      <c r="S428" s="67"/>
    </row>
    <row r="429" spans="1:19" s="33" customFormat="1" ht="28.5">
      <c r="A429" s="65"/>
      <c r="B429" s="63"/>
      <c r="C429" s="32" t="s">
        <v>111</v>
      </c>
      <c r="D429" s="9">
        <f t="shared" si="193"/>
        <v>0</v>
      </c>
      <c r="E429" s="9">
        <f t="shared" si="193"/>
        <v>0</v>
      </c>
      <c r="F429" s="9">
        <f>F436+F443+F450+F457+F478+F485+F492+F512+F532</f>
        <v>0</v>
      </c>
      <c r="G429" s="9">
        <f aca="true" t="shared" si="199" ref="G429:Q429">G436+G443+G450+G457+G478+G485+G492+G512+G532</f>
        <v>0</v>
      </c>
      <c r="H429" s="9">
        <f t="shared" si="199"/>
        <v>0</v>
      </c>
      <c r="I429" s="9">
        <f t="shared" si="199"/>
        <v>0</v>
      </c>
      <c r="J429" s="9">
        <f t="shared" si="199"/>
        <v>0</v>
      </c>
      <c r="K429" s="9">
        <f t="shared" si="199"/>
        <v>0</v>
      </c>
      <c r="L429" s="9">
        <f t="shared" si="199"/>
        <v>0</v>
      </c>
      <c r="M429" s="9">
        <f t="shared" si="199"/>
        <v>0</v>
      </c>
      <c r="N429" s="9">
        <f t="shared" si="199"/>
        <v>0</v>
      </c>
      <c r="O429" s="9">
        <f t="shared" si="199"/>
        <v>0</v>
      </c>
      <c r="P429" s="9">
        <f t="shared" si="199"/>
        <v>0</v>
      </c>
      <c r="Q429" s="9">
        <f t="shared" si="199"/>
        <v>0</v>
      </c>
      <c r="R429" s="67"/>
      <c r="S429" s="67"/>
    </row>
    <row r="430" spans="1:22" s="10" customFormat="1" ht="14.25" customHeight="1">
      <c r="A430" s="64" t="s">
        <v>144</v>
      </c>
      <c r="B430" s="74" t="s">
        <v>52</v>
      </c>
      <c r="C430" s="32" t="s">
        <v>14</v>
      </c>
      <c r="D430" s="9">
        <f>SUM(D431:D436)</f>
        <v>2794.7000000000003</v>
      </c>
      <c r="E430" s="9">
        <f>SUM(E431:E436)</f>
        <v>2794.7000000000003</v>
      </c>
      <c r="F430" s="9">
        <f>SUM(F431:F436)</f>
        <v>2794.7000000000003</v>
      </c>
      <c r="G430" s="9">
        <f>SUM(G431:G436)</f>
        <v>2794.7000000000003</v>
      </c>
      <c r="H430" s="9">
        <f aca="true" t="shared" si="200" ref="H430:Q430">SUM(H431:H436)</f>
        <v>0</v>
      </c>
      <c r="I430" s="9">
        <f t="shared" si="200"/>
        <v>0</v>
      </c>
      <c r="J430" s="9">
        <f t="shared" si="200"/>
        <v>0</v>
      </c>
      <c r="K430" s="9">
        <f t="shared" si="200"/>
        <v>0</v>
      </c>
      <c r="L430" s="9">
        <f t="shared" si="200"/>
        <v>0</v>
      </c>
      <c r="M430" s="9">
        <f t="shared" si="200"/>
        <v>0</v>
      </c>
      <c r="N430" s="9">
        <f t="shared" si="200"/>
        <v>1222.65</v>
      </c>
      <c r="O430" s="9">
        <f t="shared" si="200"/>
        <v>1222.7</v>
      </c>
      <c r="P430" s="9">
        <f t="shared" si="200"/>
        <v>0</v>
      </c>
      <c r="Q430" s="9">
        <f t="shared" si="200"/>
        <v>0</v>
      </c>
      <c r="R430" s="74" t="s">
        <v>18</v>
      </c>
      <c r="S430" s="74"/>
      <c r="V430" s="35"/>
    </row>
    <row r="431" spans="1:22" ht="15">
      <c r="A431" s="64"/>
      <c r="B431" s="74"/>
      <c r="C431" s="36" t="s">
        <v>0</v>
      </c>
      <c r="D431" s="1">
        <f aca="true" t="shared" si="201" ref="D431:E436">F431+H431+J431+L431</f>
        <v>655.4</v>
      </c>
      <c r="E431" s="1">
        <f t="shared" si="201"/>
        <v>655.4</v>
      </c>
      <c r="F431" s="1">
        <v>655.4</v>
      </c>
      <c r="G431" s="1">
        <v>655.4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1222.65</v>
      </c>
      <c r="O431" s="1">
        <v>1222.7</v>
      </c>
      <c r="P431" s="1">
        <v>0</v>
      </c>
      <c r="Q431" s="1">
        <v>0</v>
      </c>
      <c r="R431" s="74"/>
      <c r="S431" s="74"/>
      <c r="V431" s="37"/>
    </row>
    <row r="432" spans="1:22" ht="15">
      <c r="A432" s="64"/>
      <c r="B432" s="74"/>
      <c r="C432" s="36" t="s">
        <v>1</v>
      </c>
      <c r="D432" s="1">
        <f t="shared" si="201"/>
        <v>2139.3</v>
      </c>
      <c r="E432" s="1">
        <f t="shared" si="201"/>
        <v>2139.3</v>
      </c>
      <c r="F432" s="1">
        <v>2139.3</v>
      </c>
      <c r="G432" s="1">
        <v>2139.3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74"/>
      <c r="S432" s="74"/>
      <c r="V432" s="37"/>
    </row>
    <row r="433" spans="1:22" ht="15">
      <c r="A433" s="64"/>
      <c r="B433" s="74"/>
      <c r="C433" s="36" t="s">
        <v>2</v>
      </c>
      <c r="D433" s="1">
        <f t="shared" si="201"/>
        <v>0</v>
      </c>
      <c r="E433" s="1">
        <f t="shared" si="201"/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74"/>
      <c r="S433" s="74"/>
      <c r="V433" s="37"/>
    </row>
    <row r="434" spans="1:22" ht="15">
      <c r="A434" s="64"/>
      <c r="B434" s="74"/>
      <c r="C434" s="36" t="s">
        <v>109</v>
      </c>
      <c r="D434" s="1">
        <f t="shared" si="201"/>
        <v>0</v>
      </c>
      <c r="E434" s="1">
        <f t="shared" si="201"/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74"/>
      <c r="S434" s="74"/>
      <c r="V434" s="37"/>
    </row>
    <row r="435" spans="1:22" ht="15">
      <c r="A435" s="64"/>
      <c r="B435" s="74"/>
      <c r="C435" s="36" t="s">
        <v>110</v>
      </c>
      <c r="D435" s="1">
        <f t="shared" si="201"/>
        <v>0</v>
      </c>
      <c r="E435" s="1">
        <f t="shared" si="201"/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74"/>
      <c r="S435" s="74"/>
      <c r="V435" s="37"/>
    </row>
    <row r="436" spans="1:22" ht="15">
      <c r="A436" s="64"/>
      <c r="B436" s="74"/>
      <c r="C436" s="36" t="s">
        <v>111</v>
      </c>
      <c r="D436" s="1">
        <f t="shared" si="201"/>
        <v>0</v>
      </c>
      <c r="E436" s="1">
        <f t="shared" si="201"/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74"/>
      <c r="S436" s="74"/>
      <c r="V436" s="37"/>
    </row>
    <row r="437" spans="1:22" s="10" customFormat="1" ht="14.25" customHeight="1">
      <c r="A437" s="64" t="s">
        <v>145</v>
      </c>
      <c r="B437" s="74" t="s">
        <v>107</v>
      </c>
      <c r="C437" s="32" t="s">
        <v>14</v>
      </c>
      <c r="D437" s="9">
        <f>SUM(D438:D443)</f>
        <v>1641.8</v>
      </c>
      <c r="E437" s="9">
        <f>SUM(E438:E443)</f>
        <v>0</v>
      </c>
      <c r="F437" s="9">
        <f>SUM(F438:F443)</f>
        <v>1641.8</v>
      </c>
      <c r="G437" s="9">
        <f>SUM(G438:G443)</f>
        <v>0</v>
      </c>
      <c r="H437" s="9">
        <f aca="true" t="shared" si="202" ref="H437:Q437">SUM(H438:H443)</f>
        <v>0</v>
      </c>
      <c r="I437" s="9">
        <f t="shared" si="202"/>
        <v>0</v>
      </c>
      <c r="J437" s="9">
        <f t="shared" si="202"/>
        <v>0</v>
      </c>
      <c r="K437" s="9">
        <f t="shared" si="202"/>
        <v>0</v>
      </c>
      <c r="L437" s="9">
        <f t="shared" si="202"/>
        <v>0</v>
      </c>
      <c r="M437" s="9">
        <f t="shared" si="202"/>
        <v>0</v>
      </c>
      <c r="N437" s="9">
        <f t="shared" si="202"/>
        <v>0</v>
      </c>
      <c r="O437" s="9">
        <f t="shared" si="202"/>
        <v>0</v>
      </c>
      <c r="P437" s="9">
        <f t="shared" si="202"/>
        <v>0</v>
      </c>
      <c r="Q437" s="9">
        <f t="shared" si="202"/>
        <v>0</v>
      </c>
      <c r="R437" s="74" t="s">
        <v>18</v>
      </c>
      <c r="S437" s="74"/>
      <c r="V437" s="35"/>
    </row>
    <row r="438" spans="1:22" ht="15">
      <c r="A438" s="64"/>
      <c r="B438" s="74"/>
      <c r="C438" s="36" t="s">
        <v>0</v>
      </c>
      <c r="D438" s="1">
        <f aca="true" t="shared" si="203" ref="D438:E443">F438+H438+J438+L438</f>
        <v>0</v>
      </c>
      <c r="E438" s="1">
        <f t="shared" si="203"/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74"/>
      <c r="S438" s="74"/>
      <c r="V438" s="37"/>
    </row>
    <row r="439" spans="1:22" ht="15">
      <c r="A439" s="64"/>
      <c r="B439" s="74"/>
      <c r="C439" s="36" t="s">
        <v>1</v>
      </c>
      <c r="D439" s="1">
        <f t="shared" si="203"/>
        <v>1641.8</v>
      </c>
      <c r="E439" s="1">
        <f t="shared" si="203"/>
        <v>0</v>
      </c>
      <c r="F439" s="1">
        <v>1641.8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74"/>
      <c r="S439" s="74"/>
      <c r="V439" s="37"/>
    </row>
    <row r="440" spans="1:22" ht="15">
      <c r="A440" s="64"/>
      <c r="B440" s="74"/>
      <c r="C440" s="36" t="s">
        <v>2</v>
      </c>
      <c r="D440" s="1">
        <f t="shared" si="203"/>
        <v>0</v>
      </c>
      <c r="E440" s="1">
        <f t="shared" si="203"/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74"/>
      <c r="S440" s="74"/>
      <c r="V440" s="37"/>
    </row>
    <row r="441" spans="1:22" ht="15">
      <c r="A441" s="64"/>
      <c r="B441" s="74"/>
      <c r="C441" s="36" t="s">
        <v>109</v>
      </c>
      <c r="D441" s="1">
        <f t="shared" si="203"/>
        <v>0</v>
      </c>
      <c r="E441" s="1">
        <f t="shared" si="203"/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74"/>
      <c r="S441" s="74"/>
      <c r="V441" s="37"/>
    </row>
    <row r="442" spans="1:22" ht="15">
      <c r="A442" s="64"/>
      <c r="B442" s="74"/>
      <c r="C442" s="36" t="s">
        <v>110</v>
      </c>
      <c r="D442" s="1">
        <f t="shared" si="203"/>
        <v>0</v>
      </c>
      <c r="E442" s="1">
        <f t="shared" si="203"/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74"/>
      <c r="S442" s="74"/>
      <c r="V442" s="37"/>
    </row>
    <row r="443" spans="1:22" ht="15">
      <c r="A443" s="64"/>
      <c r="B443" s="74"/>
      <c r="C443" s="36" t="s">
        <v>111</v>
      </c>
      <c r="D443" s="1">
        <f t="shared" si="203"/>
        <v>0</v>
      </c>
      <c r="E443" s="1">
        <f t="shared" si="203"/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74"/>
      <c r="S443" s="74"/>
      <c r="V443" s="37"/>
    </row>
    <row r="444" spans="1:22" s="10" customFormat="1" ht="14.25" customHeight="1">
      <c r="A444" s="64" t="s">
        <v>146</v>
      </c>
      <c r="B444" s="62" t="s">
        <v>108</v>
      </c>
      <c r="C444" s="8" t="s">
        <v>14</v>
      </c>
      <c r="D444" s="9">
        <f>SUM(D445:D450)</f>
        <v>3915.1</v>
      </c>
      <c r="E444" s="9">
        <f>SUM(E445:E450)</f>
        <v>3915.1</v>
      </c>
      <c r="F444" s="9">
        <f aca="true" t="shared" si="204" ref="F444:Q444">SUM(F445:F450)</f>
        <v>3915.1</v>
      </c>
      <c r="G444" s="9">
        <f t="shared" si="204"/>
        <v>3915.1</v>
      </c>
      <c r="H444" s="9">
        <f t="shared" si="204"/>
        <v>0</v>
      </c>
      <c r="I444" s="9">
        <f t="shared" si="204"/>
        <v>0</v>
      </c>
      <c r="J444" s="9">
        <f t="shared" si="204"/>
        <v>0</v>
      </c>
      <c r="K444" s="9">
        <f t="shared" si="204"/>
        <v>0</v>
      </c>
      <c r="L444" s="9">
        <f t="shared" si="204"/>
        <v>0</v>
      </c>
      <c r="M444" s="9">
        <f t="shared" si="204"/>
        <v>0</v>
      </c>
      <c r="N444" s="9">
        <f t="shared" si="204"/>
        <v>0</v>
      </c>
      <c r="O444" s="9">
        <f t="shared" si="204"/>
        <v>0</v>
      </c>
      <c r="P444" s="9">
        <f t="shared" si="204"/>
        <v>0</v>
      </c>
      <c r="Q444" s="9">
        <f t="shared" si="204"/>
        <v>0</v>
      </c>
      <c r="R444" s="74" t="s">
        <v>18</v>
      </c>
      <c r="S444" s="74"/>
      <c r="V444" s="35"/>
    </row>
    <row r="445" spans="1:22" ht="15">
      <c r="A445" s="64"/>
      <c r="B445" s="62"/>
      <c r="C445" s="5" t="s">
        <v>0</v>
      </c>
      <c r="D445" s="1">
        <f aca="true" t="shared" si="205" ref="D445:E450">F445+H445+J445+L445</f>
        <v>3915.1</v>
      </c>
      <c r="E445" s="1">
        <f t="shared" si="205"/>
        <v>3915.1</v>
      </c>
      <c r="F445" s="1">
        <v>3915.1</v>
      </c>
      <c r="G445" s="1">
        <v>3915.1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74"/>
      <c r="S445" s="74"/>
      <c r="V445" s="37"/>
    </row>
    <row r="446" spans="1:22" ht="15">
      <c r="A446" s="64"/>
      <c r="B446" s="62"/>
      <c r="C446" s="5" t="s">
        <v>1</v>
      </c>
      <c r="D446" s="1">
        <f t="shared" si="205"/>
        <v>0</v>
      </c>
      <c r="E446" s="1">
        <f t="shared" si="205"/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74"/>
      <c r="S446" s="74"/>
      <c r="V446" s="37"/>
    </row>
    <row r="447" spans="1:22" ht="15">
      <c r="A447" s="64"/>
      <c r="B447" s="62"/>
      <c r="C447" s="5" t="s">
        <v>2</v>
      </c>
      <c r="D447" s="1">
        <f t="shared" si="205"/>
        <v>0</v>
      </c>
      <c r="E447" s="1">
        <f t="shared" si="205"/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74"/>
      <c r="S447" s="74"/>
      <c r="V447" s="37"/>
    </row>
    <row r="448" spans="1:19" ht="15">
      <c r="A448" s="64"/>
      <c r="B448" s="62"/>
      <c r="C448" s="5" t="s">
        <v>109</v>
      </c>
      <c r="D448" s="1">
        <f t="shared" si="205"/>
        <v>0</v>
      </c>
      <c r="E448" s="1">
        <f t="shared" si="205"/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74"/>
      <c r="S448" s="74"/>
    </row>
    <row r="449" spans="1:19" ht="15">
      <c r="A449" s="64"/>
      <c r="B449" s="62"/>
      <c r="C449" s="5" t="s">
        <v>110</v>
      </c>
      <c r="D449" s="1">
        <f t="shared" si="205"/>
        <v>0</v>
      </c>
      <c r="E449" s="1">
        <f t="shared" si="205"/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74"/>
      <c r="S449" s="74"/>
    </row>
    <row r="450" spans="1:19" ht="15">
      <c r="A450" s="64"/>
      <c r="B450" s="62"/>
      <c r="C450" s="5" t="s">
        <v>111</v>
      </c>
      <c r="D450" s="1">
        <f t="shared" si="205"/>
        <v>0</v>
      </c>
      <c r="E450" s="1">
        <f t="shared" si="205"/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74"/>
      <c r="S450" s="74"/>
    </row>
    <row r="451" spans="1:22" s="10" customFormat="1" ht="14.25" customHeight="1">
      <c r="A451" s="64" t="s">
        <v>147</v>
      </c>
      <c r="B451" s="67" t="s">
        <v>172</v>
      </c>
      <c r="C451" s="8" t="s">
        <v>14</v>
      </c>
      <c r="D451" s="9">
        <f>SUM(D452:D457)</f>
        <v>229004.41999999998</v>
      </c>
      <c r="E451" s="9">
        <f>SUM(E452:E457)</f>
        <v>149840.6</v>
      </c>
      <c r="F451" s="9">
        <f aca="true" t="shared" si="206" ref="F451:Q451">SUM(F452:F457)</f>
        <v>149840.33</v>
      </c>
      <c r="G451" s="9">
        <f t="shared" si="206"/>
        <v>149840.6</v>
      </c>
      <c r="H451" s="9">
        <f t="shared" si="206"/>
        <v>0</v>
      </c>
      <c r="I451" s="9">
        <f t="shared" si="206"/>
        <v>0</v>
      </c>
      <c r="J451" s="9">
        <f t="shared" si="206"/>
        <v>79164.09</v>
      </c>
      <c r="K451" s="9">
        <f t="shared" si="206"/>
        <v>0</v>
      </c>
      <c r="L451" s="9">
        <f t="shared" si="206"/>
        <v>0</v>
      </c>
      <c r="M451" s="9">
        <f t="shared" si="206"/>
        <v>0</v>
      </c>
      <c r="N451" s="9">
        <f t="shared" si="206"/>
        <v>0</v>
      </c>
      <c r="O451" s="9">
        <f t="shared" si="206"/>
        <v>0</v>
      </c>
      <c r="P451" s="9">
        <f t="shared" si="206"/>
        <v>709</v>
      </c>
      <c r="Q451" s="9">
        <f t="shared" si="206"/>
        <v>709</v>
      </c>
      <c r="R451" s="67" t="s">
        <v>18</v>
      </c>
      <c r="S451" s="67"/>
      <c r="V451" s="35"/>
    </row>
    <row r="452" spans="1:22" s="10" customFormat="1" ht="28.5">
      <c r="A452" s="64"/>
      <c r="B452" s="67"/>
      <c r="C452" s="8" t="s">
        <v>0</v>
      </c>
      <c r="D452" s="9">
        <f aca="true" t="shared" si="207" ref="D452:E457">F452+H452+J452+L452</f>
        <v>3715.3</v>
      </c>
      <c r="E452" s="9">
        <f t="shared" si="207"/>
        <v>3715.3</v>
      </c>
      <c r="F452" s="9">
        <v>3715.3</v>
      </c>
      <c r="G452" s="9">
        <v>3715.3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67"/>
      <c r="S452" s="67"/>
      <c r="V452" s="35"/>
    </row>
    <row r="453" spans="1:22" s="10" customFormat="1" ht="28.5">
      <c r="A453" s="64"/>
      <c r="B453" s="67"/>
      <c r="C453" s="8" t="s">
        <v>1</v>
      </c>
      <c r="D453" s="9">
        <f t="shared" si="207"/>
        <v>103426.09</v>
      </c>
      <c r="E453" s="9">
        <f t="shared" si="207"/>
        <v>24262</v>
      </c>
      <c r="F453" s="9">
        <v>24262</v>
      </c>
      <c r="G453" s="9">
        <v>24262</v>
      </c>
      <c r="H453" s="9">
        <v>0</v>
      </c>
      <c r="I453" s="9">
        <v>0</v>
      </c>
      <c r="J453" s="9">
        <v>79164.09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67"/>
      <c r="S453" s="67"/>
      <c r="V453" s="35"/>
    </row>
    <row r="454" spans="1:22" s="10" customFormat="1" ht="28.5">
      <c r="A454" s="64"/>
      <c r="B454" s="67"/>
      <c r="C454" s="8" t="s">
        <v>2</v>
      </c>
      <c r="D454" s="9">
        <f t="shared" si="207"/>
        <v>121863.03</v>
      </c>
      <c r="E454" s="9">
        <f t="shared" si="207"/>
        <v>121863.3</v>
      </c>
      <c r="F454" s="9">
        <f>111863.03+10000</f>
        <v>121863.03</v>
      </c>
      <c r="G454" s="9">
        <f>111863.3+10000</f>
        <v>121863.3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709</v>
      </c>
      <c r="Q454" s="9">
        <v>709</v>
      </c>
      <c r="R454" s="67"/>
      <c r="S454" s="67"/>
      <c r="V454" s="35"/>
    </row>
    <row r="455" spans="1:19" s="10" customFormat="1" ht="28.5">
      <c r="A455" s="64"/>
      <c r="B455" s="67"/>
      <c r="C455" s="8" t="s">
        <v>109</v>
      </c>
      <c r="D455" s="9">
        <f t="shared" si="207"/>
        <v>0</v>
      </c>
      <c r="E455" s="9">
        <f t="shared" si="207"/>
        <v>0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67"/>
      <c r="S455" s="67"/>
    </row>
    <row r="456" spans="1:19" s="10" customFormat="1" ht="28.5">
      <c r="A456" s="64"/>
      <c r="B456" s="67"/>
      <c r="C456" s="8" t="s">
        <v>110</v>
      </c>
      <c r="D456" s="9">
        <f t="shared" si="207"/>
        <v>0</v>
      </c>
      <c r="E456" s="9">
        <f t="shared" si="207"/>
        <v>0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67"/>
      <c r="S456" s="67"/>
    </row>
    <row r="457" spans="1:19" s="10" customFormat="1" ht="28.5">
      <c r="A457" s="64"/>
      <c r="B457" s="67"/>
      <c r="C457" s="8" t="s">
        <v>111</v>
      </c>
      <c r="D457" s="9">
        <f t="shared" si="207"/>
        <v>0</v>
      </c>
      <c r="E457" s="9">
        <f t="shared" si="207"/>
        <v>0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67"/>
      <c r="S457" s="67"/>
    </row>
    <row r="458" spans="1:19" s="10" customFormat="1" ht="14.25" customHeight="1">
      <c r="A458" s="64" t="s">
        <v>148</v>
      </c>
      <c r="B458" s="62" t="s">
        <v>54</v>
      </c>
      <c r="C458" s="8" t="s">
        <v>14</v>
      </c>
      <c r="D458" s="9">
        <f>SUM(D459:D464)</f>
        <v>310</v>
      </c>
      <c r="E458" s="9">
        <f>SUM(E459:E464)</f>
        <v>310</v>
      </c>
      <c r="F458" s="9">
        <f aca="true" t="shared" si="208" ref="F458:Q458">SUM(F459:F464)</f>
        <v>310</v>
      </c>
      <c r="G458" s="9">
        <f t="shared" si="208"/>
        <v>310</v>
      </c>
      <c r="H458" s="9">
        <f t="shared" si="208"/>
        <v>0</v>
      </c>
      <c r="I458" s="9">
        <f t="shared" si="208"/>
        <v>0</v>
      </c>
      <c r="J458" s="9">
        <f t="shared" si="208"/>
        <v>0</v>
      </c>
      <c r="K458" s="9">
        <f t="shared" si="208"/>
        <v>0</v>
      </c>
      <c r="L458" s="9">
        <f t="shared" si="208"/>
        <v>0</v>
      </c>
      <c r="M458" s="9">
        <f t="shared" si="208"/>
        <v>0</v>
      </c>
      <c r="N458" s="9">
        <f t="shared" si="208"/>
        <v>1200</v>
      </c>
      <c r="O458" s="9">
        <f t="shared" si="208"/>
        <v>1200</v>
      </c>
      <c r="P458" s="9">
        <f t="shared" si="208"/>
        <v>0</v>
      </c>
      <c r="Q458" s="9">
        <f t="shared" si="208"/>
        <v>0</v>
      </c>
      <c r="R458" s="74" t="s">
        <v>18</v>
      </c>
      <c r="S458" s="74"/>
    </row>
    <row r="459" spans="1:19" ht="15">
      <c r="A459" s="64"/>
      <c r="B459" s="62"/>
      <c r="C459" s="5" t="s">
        <v>0</v>
      </c>
      <c r="D459" s="1">
        <f aca="true" t="shared" si="209" ref="D459:E464">F459+H459+J459+L459</f>
        <v>310</v>
      </c>
      <c r="E459" s="1">
        <f t="shared" si="209"/>
        <v>310</v>
      </c>
      <c r="F459" s="1">
        <v>310</v>
      </c>
      <c r="G459" s="1">
        <v>310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1200</v>
      </c>
      <c r="O459" s="1">
        <v>1200</v>
      </c>
      <c r="P459" s="1">
        <v>0</v>
      </c>
      <c r="Q459" s="1">
        <v>0</v>
      </c>
      <c r="R459" s="74"/>
      <c r="S459" s="74"/>
    </row>
    <row r="460" spans="1:19" ht="15">
      <c r="A460" s="64"/>
      <c r="B460" s="62"/>
      <c r="C460" s="5" t="s">
        <v>1</v>
      </c>
      <c r="D460" s="1">
        <f t="shared" si="209"/>
        <v>0</v>
      </c>
      <c r="E460" s="1">
        <f t="shared" si="209"/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74"/>
      <c r="S460" s="74"/>
    </row>
    <row r="461" spans="1:19" ht="15">
      <c r="A461" s="64"/>
      <c r="B461" s="62"/>
      <c r="C461" s="5" t="s">
        <v>2</v>
      </c>
      <c r="D461" s="1">
        <f t="shared" si="209"/>
        <v>0</v>
      </c>
      <c r="E461" s="1">
        <f t="shared" si="209"/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74"/>
      <c r="S461" s="74"/>
    </row>
    <row r="462" spans="1:19" ht="15">
      <c r="A462" s="64"/>
      <c r="B462" s="62"/>
      <c r="C462" s="5" t="s">
        <v>109</v>
      </c>
      <c r="D462" s="1">
        <f t="shared" si="209"/>
        <v>0</v>
      </c>
      <c r="E462" s="1">
        <f t="shared" si="209"/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74"/>
      <c r="S462" s="74"/>
    </row>
    <row r="463" spans="1:19" ht="15">
      <c r="A463" s="64"/>
      <c r="B463" s="62"/>
      <c r="C463" s="5" t="s">
        <v>110</v>
      </c>
      <c r="D463" s="1">
        <f t="shared" si="209"/>
        <v>0</v>
      </c>
      <c r="E463" s="1">
        <f t="shared" si="209"/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74"/>
      <c r="S463" s="74"/>
    </row>
    <row r="464" spans="1:19" ht="15">
      <c r="A464" s="64"/>
      <c r="B464" s="62"/>
      <c r="C464" s="5" t="s">
        <v>111</v>
      </c>
      <c r="D464" s="1">
        <f t="shared" si="209"/>
        <v>0</v>
      </c>
      <c r="E464" s="1">
        <f t="shared" si="209"/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74"/>
      <c r="S464" s="74"/>
    </row>
    <row r="465" spans="1:19" s="10" customFormat="1" ht="14.25" customHeight="1">
      <c r="A465" s="64"/>
      <c r="B465" s="62" t="s">
        <v>55</v>
      </c>
      <c r="C465" s="8" t="s">
        <v>14</v>
      </c>
      <c r="D465" s="9">
        <f>SUM(D466:D471)</f>
        <v>100</v>
      </c>
      <c r="E465" s="9">
        <f>SUM(E466:E471)</f>
        <v>100</v>
      </c>
      <c r="F465" s="9">
        <f aca="true" t="shared" si="210" ref="F465:Q465">SUM(F466:F471)</f>
        <v>100</v>
      </c>
      <c r="G465" s="9">
        <f t="shared" si="210"/>
        <v>100</v>
      </c>
      <c r="H465" s="9">
        <f t="shared" si="210"/>
        <v>0</v>
      </c>
      <c r="I465" s="9">
        <f t="shared" si="210"/>
        <v>0</v>
      </c>
      <c r="J465" s="9">
        <f t="shared" si="210"/>
        <v>0</v>
      </c>
      <c r="K465" s="9">
        <f t="shared" si="210"/>
        <v>0</v>
      </c>
      <c r="L465" s="9">
        <f t="shared" si="210"/>
        <v>0</v>
      </c>
      <c r="M465" s="9">
        <f t="shared" si="210"/>
        <v>0</v>
      </c>
      <c r="N465" s="9">
        <f t="shared" si="210"/>
        <v>0</v>
      </c>
      <c r="O465" s="9">
        <f t="shared" si="210"/>
        <v>0</v>
      </c>
      <c r="P465" s="9">
        <f t="shared" si="210"/>
        <v>0</v>
      </c>
      <c r="Q465" s="9">
        <f t="shared" si="210"/>
        <v>0</v>
      </c>
      <c r="R465" s="74"/>
      <c r="S465" s="74"/>
    </row>
    <row r="466" spans="1:19" ht="15">
      <c r="A466" s="64"/>
      <c r="B466" s="62"/>
      <c r="C466" s="5" t="s">
        <v>0</v>
      </c>
      <c r="D466" s="1">
        <f aca="true" t="shared" si="211" ref="D466:E471">F466+H466+J466+L466</f>
        <v>100</v>
      </c>
      <c r="E466" s="1">
        <f t="shared" si="211"/>
        <v>100</v>
      </c>
      <c r="F466" s="1">
        <v>100</v>
      </c>
      <c r="G466" s="1">
        <v>100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74"/>
      <c r="S466" s="74"/>
    </row>
    <row r="467" spans="1:19" ht="15">
      <c r="A467" s="64"/>
      <c r="B467" s="62"/>
      <c r="C467" s="5" t="s">
        <v>1</v>
      </c>
      <c r="D467" s="1">
        <f t="shared" si="211"/>
        <v>0</v>
      </c>
      <c r="E467" s="1">
        <f t="shared" si="211"/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74"/>
      <c r="S467" s="74"/>
    </row>
    <row r="468" spans="1:19" ht="15">
      <c r="A468" s="64"/>
      <c r="B468" s="62"/>
      <c r="C468" s="5" t="s">
        <v>2</v>
      </c>
      <c r="D468" s="1">
        <f t="shared" si="211"/>
        <v>0</v>
      </c>
      <c r="E468" s="1">
        <f t="shared" si="211"/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74"/>
      <c r="S468" s="74"/>
    </row>
    <row r="469" spans="1:19" ht="15">
      <c r="A469" s="64"/>
      <c r="B469" s="62"/>
      <c r="C469" s="5" t="s">
        <v>109</v>
      </c>
      <c r="D469" s="1">
        <f t="shared" si="211"/>
        <v>0</v>
      </c>
      <c r="E469" s="1">
        <f t="shared" si="211"/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74"/>
      <c r="S469" s="74"/>
    </row>
    <row r="470" spans="1:19" ht="15">
      <c r="A470" s="64"/>
      <c r="B470" s="62"/>
      <c r="C470" s="5" t="s">
        <v>110</v>
      </c>
      <c r="D470" s="1">
        <f t="shared" si="211"/>
        <v>0</v>
      </c>
      <c r="E470" s="1">
        <f t="shared" si="211"/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74"/>
      <c r="S470" s="74"/>
    </row>
    <row r="471" spans="1:19" ht="15">
      <c r="A471" s="64"/>
      <c r="B471" s="62"/>
      <c r="C471" s="5" t="s">
        <v>111</v>
      </c>
      <c r="D471" s="1">
        <f t="shared" si="211"/>
        <v>0</v>
      </c>
      <c r="E471" s="1">
        <f t="shared" si="211"/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74"/>
      <c r="S471" s="74"/>
    </row>
    <row r="472" spans="1:19" s="10" customFormat="1" ht="14.25" customHeight="1">
      <c r="A472" s="64"/>
      <c r="B472" s="63" t="s">
        <v>114</v>
      </c>
      <c r="C472" s="8" t="s">
        <v>14</v>
      </c>
      <c r="D472" s="9">
        <f>SUM(D473:D478)</f>
        <v>410</v>
      </c>
      <c r="E472" s="9">
        <f>SUM(E473:E478)</f>
        <v>410</v>
      </c>
      <c r="F472" s="9">
        <f aca="true" t="shared" si="212" ref="F472:Q472">SUM(F473:F478)</f>
        <v>410</v>
      </c>
      <c r="G472" s="9">
        <f t="shared" si="212"/>
        <v>410</v>
      </c>
      <c r="H472" s="9">
        <f t="shared" si="212"/>
        <v>0</v>
      </c>
      <c r="I472" s="9">
        <f t="shared" si="212"/>
        <v>0</v>
      </c>
      <c r="J472" s="9">
        <f t="shared" si="212"/>
        <v>0</v>
      </c>
      <c r="K472" s="9">
        <f t="shared" si="212"/>
        <v>0</v>
      </c>
      <c r="L472" s="9">
        <f t="shared" si="212"/>
        <v>0</v>
      </c>
      <c r="M472" s="9">
        <f t="shared" si="212"/>
        <v>0</v>
      </c>
      <c r="N472" s="9">
        <f t="shared" si="212"/>
        <v>1200</v>
      </c>
      <c r="O472" s="9">
        <f t="shared" si="212"/>
        <v>1200</v>
      </c>
      <c r="P472" s="9">
        <f t="shared" si="212"/>
        <v>0</v>
      </c>
      <c r="Q472" s="9">
        <f t="shared" si="212"/>
        <v>0</v>
      </c>
      <c r="R472" s="74"/>
      <c r="S472" s="74"/>
    </row>
    <row r="473" spans="1:19" s="10" customFormat="1" ht="28.5">
      <c r="A473" s="64"/>
      <c r="B473" s="63"/>
      <c r="C473" s="8" t="s">
        <v>0</v>
      </c>
      <c r="D473" s="9">
        <f aca="true" t="shared" si="213" ref="D473:E478">F473+H473+J473+L473</f>
        <v>410</v>
      </c>
      <c r="E473" s="9">
        <f t="shared" si="213"/>
        <v>410</v>
      </c>
      <c r="F473" s="9">
        <f aca="true" t="shared" si="214" ref="F473:Q473">F459+F466</f>
        <v>410</v>
      </c>
      <c r="G473" s="9">
        <f t="shared" si="214"/>
        <v>410</v>
      </c>
      <c r="H473" s="9">
        <f t="shared" si="214"/>
        <v>0</v>
      </c>
      <c r="I473" s="9">
        <f t="shared" si="214"/>
        <v>0</v>
      </c>
      <c r="J473" s="9">
        <f t="shared" si="214"/>
        <v>0</v>
      </c>
      <c r="K473" s="9">
        <f t="shared" si="214"/>
        <v>0</v>
      </c>
      <c r="L473" s="9">
        <f t="shared" si="214"/>
        <v>0</v>
      </c>
      <c r="M473" s="9">
        <f t="shared" si="214"/>
        <v>0</v>
      </c>
      <c r="N473" s="9">
        <f t="shared" si="214"/>
        <v>1200</v>
      </c>
      <c r="O473" s="9">
        <f t="shared" si="214"/>
        <v>1200</v>
      </c>
      <c r="P473" s="9">
        <f t="shared" si="214"/>
        <v>0</v>
      </c>
      <c r="Q473" s="9">
        <f t="shared" si="214"/>
        <v>0</v>
      </c>
      <c r="R473" s="74"/>
      <c r="S473" s="74"/>
    </row>
    <row r="474" spans="1:19" s="10" customFormat="1" ht="28.5">
      <c r="A474" s="64"/>
      <c r="B474" s="63"/>
      <c r="C474" s="8" t="s">
        <v>1</v>
      </c>
      <c r="D474" s="9">
        <f t="shared" si="213"/>
        <v>0</v>
      </c>
      <c r="E474" s="9">
        <f t="shared" si="213"/>
        <v>0</v>
      </c>
      <c r="F474" s="9">
        <f aca="true" t="shared" si="215" ref="F474:Q474">F460+F467</f>
        <v>0</v>
      </c>
      <c r="G474" s="9">
        <f t="shared" si="215"/>
        <v>0</v>
      </c>
      <c r="H474" s="9">
        <f t="shared" si="215"/>
        <v>0</v>
      </c>
      <c r="I474" s="9">
        <f t="shared" si="215"/>
        <v>0</v>
      </c>
      <c r="J474" s="9">
        <f t="shared" si="215"/>
        <v>0</v>
      </c>
      <c r="K474" s="9">
        <f t="shared" si="215"/>
        <v>0</v>
      </c>
      <c r="L474" s="9">
        <f t="shared" si="215"/>
        <v>0</v>
      </c>
      <c r="M474" s="9">
        <f t="shared" si="215"/>
        <v>0</v>
      </c>
      <c r="N474" s="9">
        <f t="shared" si="215"/>
        <v>0</v>
      </c>
      <c r="O474" s="9">
        <f t="shared" si="215"/>
        <v>0</v>
      </c>
      <c r="P474" s="9">
        <f t="shared" si="215"/>
        <v>0</v>
      </c>
      <c r="Q474" s="9">
        <f t="shared" si="215"/>
        <v>0</v>
      </c>
      <c r="R474" s="74"/>
      <c r="S474" s="74"/>
    </row>
    <row r="475" spans="1:19" s="10" customFormat="1" ht="28.5">
      <c r="A475" s="64"/>
      <c r="B475" s="63"/>
      <c r="C475" s="8" t="s">
        <v>2</v>
      </c>
      <c r="D475" s="9">
        <f t="shared" si="213"/>
        <v>0</v>
      </c>
      <c r="E475" s="9">
        <f t="shared" si="213"/>
        <v>0</v>
      </c>
      <c r="F475" s="9">
        <f aca="true" t="shared" si="216" ref="F475:Q475">F461+F468</f>
        <v>0</v>
      </c>
      <c r="G475" s="9">
        <f t="shared" si="216"/>
        <v>0</v>
      </c>
      <c r="H475" s="9">
        <f t="shared" si="216"/>
        <v>0</v>
      </c>
      <c r="I475" s="9">
        <f t="shared" si="216"/>
        <v>0</v>
      </c>
      <c r="J475" s="9">
        <f t="shared" si="216"/>
        <v>0</v>
      </c>
      <c r="K475" s="9">
        <f t="shared" si="216"/>
        <v>0</v>
      </c>
      <c r="L475" s="9">
        <f t="shared" si="216"/>
        <v>0</v>
      </c>
      <c r="M475" s="9">
        <f t="shared" si="216"/>
        <v>0</v>
      </c>
      <c r="N475" s="9">
        <f t="shared" si="216"/>
        <v>0</v>
      </c>
      <c r="O475" s="9">
        <f t="shared" si="216"/>
        <v>0</v>
      </c>
      <c r="P475" s="9">
        <f t="shared" si="216"/>
        <v>0</v>
      </c>
      <c r="Q475" s="9">
        <f t="shared" si="216"/>
        <v>0</v>
      </c>
      <c r="R475" s="74"/>
      <c r="S475" s="74"/>
    </row>
    <row r="476" spans="1:19" s="10" customFormat="1" ht="28.5">
      <c r="A476" s="64"/>
      <c r="B476" s="63"/>
      <c r="C476" s="8" t="s">
        <v>109</v>
      </c>
      <c r="D476" s="9">
        <f t="shared" si="213"/>
        <v>0</v>
      </c>
      <c r="E476" s="9">
        <f t="shared" si="213"/>
        <v>0</v>
      </c>
      <c r="F476" s="9">
        <f aca="true" t="shared" si="217" ref="F476:Q476">F462+F469</f>
        <v>0</v>
      </c>
      <c r="G476" s="9">
        <f t="shared" si="217"/>
        <v>0</v>
      </c>
      <c r="H476" s="9">
        <f t="shared" si="217"/>
        <v>0</v>
      </c>
      <c r="I476" s="9">
        <f t="shared" si="217"/>
        <v>0</v>
      </c>
      <c r="J476" s="9">
        <f t="shared" si="217"/>
        <v>0</v>
      </c>
      <c r="K476" s="9">
        <f t="shared" si="217"/>
        <v>0</v>
      </c>
      <c r="L476" s="9">
        <f t="shared" si="217"/>
        <v>0</v>
      </c>
      <c r="M476" s="9">
        <f t="shared" si="217"/>
        <v>0</v>
      </c>
      <c r="N476" s="9">
        <f t="shared" si="217"/>
        <v>0</v>
      </c>
      <c r="O476" s="9">
        <f t="shared" si="217"/>
        <v>0</v>
      </c>
      <c r="P476" s="9">
        <f t="shared" si="217"/>
        <v>0</v>
      </c>
      <c r="Q476" s="9">
        <f t="shared" si="217"/>
        <v>0</v>
      </c>
      <c r="R476" s="74"/>
      <c r="S476" s="74"/>
    </row>
    <row r="477" spans="1:19" s="10" customFormat="1" ht="28.5">
      <c r="A477" s="64"/>
      <c r="B477" s="63"/>
      <c r="C477" s="8" t="s">
        <v>110</v>
      </c>
      <c r="D477" s="9">
        <f t="shared" si="213"/>
        <v>0</v>
      </c>
      <c r="E477" s="9">
        <f t="shared" si="213"/>
        <v>0</v>
      </c>
      <c r="F477" s="9">
        <f aca="true" t="shared" si="218" ref="F477:Q477">F463+F470</f>
        <v>0</v>
      </c>
      <c r="G477" s="9">
        <f t="shared" si="218"/>
        <v>0</v>
      </c>
      <c r="H477" s="9">
        <f t="shared" si="218"/>
        <v>0</v>
      </c>
      <c r="I477" s="9">
        <f t="shared" si="218"/>
        <v>0</v>
      </c>
      <c r="J477" s="9">
        <f t="shared" si="218"/>
        <v>0</v>
      </c>
      <c r="K477" s="9">
        <f t="shared" si="218"/>
        <v>0</v>
      </c>
      <c r="L477" s="9">
        <f t="shared" si="218"/>
        <v>0</v>
      </c>
      <c r="M477" s="9">
        <f t="shared" si="218"/>
        <v>0</v>
      </c>
      <c r="N477" s="9">
        <f t="shared" si="218"/>
        <v>0</v>
      </c>
      <c r="O477" s="9">
        <f t="shared" si="218"/>
        <v>0</v>
      </c>
      <c r="P477" s="9">
        <f t="shared" si="218"/>
        <v>0</v>
      </c>
      <c r="Q477" s="9">
        <f t="shared" si="218"/>
        <v>0</v>
      </c>
      <c r="R477" s="74"/>
      <c r="S477" s="74"/>
    </row>
    <row r="478" spans="1:19" s="10" customFormat="1" ht="28.5">
      <c r="A478" s="64"/>
      <c r="B478" s="63"/>
      <c r="C478" s="8" t="s">
        <v>111</v>
      </c>
      <c r="D478" s="9">
        <f t="shared" si="213"/>
        <v>0</v>
      </c>
      <c r="E478" s="9">
        <f t="shared" si="213"/>
        <v>0</v>
      </c>
      <c r="F478" s="9">
        <f aca="true" t="shared" si="219" ref="F478:Q478">F464+F471</f>
        <v>0</v>
      </c>
      <c r="G478" s="9">
        <f t="shared" si="219"/>
        <v>0</v>
      </c>
      <c r="H478" s="9">
        <f t="shared" si="219"/>
        <v>0</v>
      </c>
      <c r="I478" s="9">
        <f t="shared" si="219"/>
        <v>0</v>
      </c>
      <c r="J478" s="9">
        <f t="shared" si="219"/>
        <v>0</v>
      </c>
      <c r="K478" s="9">
        <f t="shared" si="219"/>
        <v>0</v>
      </c>
      <c r="L478" s="9">
        <f t="shared" si="219"/>
        <v>0</v>
      </c>
      <c r="M478" s="9">
        <f t="shared" si="219"/>
        <v>0</v>
      </c>
      <c r="N478" s="9">
        <f t="shared" si="219"/>
        <v>0</v>
      </c>
      <c r="O478" s="9">
        <f t="shared" si="219"/>
        <v>0</v>
      </c>
      <c r="P478" s="9">
        <f t="shared" si="219"/>
        <v>0</v>
      </c>
      <c r="Q478" s="9">
        <f t="shared" si="219"/>
        <v>0</v>
      </c>
      <c r="R478" s="74"/>
      <c r="S478" s="74"/>
    </row>
    <row r="479" spans="1:22" s="10" customFormat="1" ht="14.25" customHeight="1">
      <c r="A479" s="64" t="s">
        <v>149</v>
      </c>
      <c r="B479" s="62" t="s">
        <v>21</v>
      </c>
      <c r="C479" s="8" t="s">
        <v>14</v>
      </c>
      <c r="D479" s="9">
        <f>SUM(D480:D485)</f>
        <v>187066.7</v>
      </c>
      <c r="E479" s="9">
        <f>SUM(E480:E485)</f>
        <v>187066.7</v>
      </c>
      <c r="F479" s="9">
        <f aca="true" t="shared" si="220" ref="F479:Q479">SUM(F480:F485)</f>
        <v>187066.7</v>
      </c>
      <c r="G479" s="9">
        <f t="shared" si="220"/>
        <v>187066.7</v>
      </c>
      <c r="H479" s="9">
        <f t="shared" si="220"/>
        <v>0</v>
      </c>
      <c r="I479" s="9">
        <f t="shared" si="220"/>
        <v>0</v>
      </c>
      <c r="J479" s="9">
        <f t="shared" si="220"/>
        <v>0</v>
      </c>
      <c r="K479" s="9">
        <f t="shared" si="220"/>
        <v>0</v>
      </c>
      <c r="L479" s="9">
        <f t="shared" si="220"/>
        <v>0</v>
      </c>
      <c r="M479" s="9">
        <f t="shared" si="220"/>
        <v>0</v>
      </c>
      <c r="N479" s="9">
        <f t="shared" si="220"/>
        <v>4951.9</v>
      </c>
      <c r="O479" s="9">
        <f t="shared" si="220"/>
        <v>4951.9</v>
      </c>
      <c r="P479" s="9">
        <f t="shared" si="220"/>
        <v>527</v>
      </c>
      <c r="Q479" s="9">
        <f t="shared" si="220"/>
        <v>527</v>
      </c>
      <c r="R479" s="74" t="s">
        <v>18</v>
      </c>
      <c r="S479" s="74"/>
      <c r="V479" s="35"/>
    </row>
    <row r="480" spans="1:22" ht="15">
      <c r="A480" s="64"/>
      <c r="B480" s="62"/>
      <c r="C480" s="5" t="s">
        <v>0</v>
      </c>
      <c r="D480" s="1">
        <f aca="true" t="shared" si="221" ref="D480:E485">F480+H480+J480+L480</f>
        <v>0</v>
      </c>
      <c r="E480" s="1">
        <f t="shared" si="221"/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74"/>
      <c r="S480" s="74"/>
      <c r="V480" s="37"/>
    </row>
    <row r="481" spans="1:22" ht="15">
      <c r="A481" s="64"/>
      <c r="B481" s="62"/>
      <c r="C481" s="5" t="s">
        <v>1</v>
      </c>
      <c r="D481" s="1">
        <f t="shared" si="221"/>
        <v>10000</v>
      </c>
      <c r="E481" s="1">
        <f t="shared" si="221"/>
        <v>10000</v>
      </c>
      <c r="F481" s="1">
        <v>10000</v>
      </c>
      <c r="G481" s="1">
        <v>10000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4951.9</v>
      </c>
      <c r="O481" s="1">
        <v>4951.9</v>
      </c>
      <c r="P481" s="1">
        <v>527</v>
      </c>
      <c r="Q481" s="1">
        <v>527</v>
      </c>
      <c r="R481" s="74"/>
      <c r="S481" s="74"/>
      <c r="V481" s="37"/>
    </row>
    <row r="482" spans="1:22" ht="15">
      <c r="A482" s="64"/>
      <c r="B482" s="62"/>
      <c r="C482" s="5" t="s">
        <v>2</v>
      </c>
      <c r="D482" s="1">
        <f t="shared" si="221"/>
        <v>177066.7</v>
      </c>
      <c r="E482" s="1">
        <f t="shared" si="221"/>
        <v>177066.7</v>
      </c>
      <c r="F482" s="1">
        <v>177066.7</v>
      </c>
      <c r="G482" s="1">
        <v>177066.7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74"/>
      <c r="S482" s="74"/>
      <c r="V482" s="37"/>
    </row>
    <row r="483" spans="1:19" ht="15">
      <c r="A483" s="64"/>
      <c r="B483" s="62"/>
      <c r="C483" s="5" t="s">
        <v>109</v>
      </c>
      <c r="D483" s="1">
        <f t="shared" si="221"/>
        <v>0</v>
      </c>
      <c r="E483" s="1">
        <f t="shared" si="221"/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74"/>
      <c r="S483" s="74"/>
    </row>
    <row r="484" spans="1:19" ht="15">
      <c r="A484" s="64"/>
      <c r="B484" s="62"/>
      <c r="C484" s="5" t="s">
        <v>110</v>
      </c>
      <c r="D484" s="1">
        <f t="shared" si="221"/>
        <v>0</v>
      </c>
      <c r="E484" s="1">
        <f t="shared" si="221"/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74"/>
      <c r="S484" s="74"/>
    </row>
    <row r="485" spans="1:19" ht="15">
      <c r="A485" s="64"/>
      <c r="B485" s="62"/>
      <c r="C485" s="5" t="s">
        <v>111</v>
      </c>
      <c r="D485" s="1">
        <f t="shared" si="221"/>
        <v>0</v>
      </c>
      <c r="E485" s="1">
        <f t="shared" si="221"/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74"/>
      <c r="S485" s="74"/>
    </row>
    <row r="486" spans="1:22" s="10" customFormat="1" ht="14.25" customHeight="1">
      <c r="A486" s="64" t="s">
        <v>150</v>
      </c>
      <c r="B486" s="74" t="s">
        <v>22</v>
      </c>
      <c r="C486" s="8" t="s">
        <v>14</v>
      </c>
      <c r="D486" s="9">
        <f>SUM(D487:D492)</f>
        <v>98808.7</v>
      </c>
      <c r="E486" s="9">
        <f>SUM(E487:E492)</f>
        <v>98808.7</v>
      </c>
      <c r="F486" s="9">
        <f aca="true" t="shared" si="222" ref="F486:Q486">SUM(F487:F492)</f>
        <v>98808.7</v>
      </c>
      <c r="G486" s="9">
        <f t="shared" si="222"/>
        <v>98808.7</v>
      </c>
      <c r="H486" s="9">
        <f t="shared" si="222"/>
        <v>0</v>
      </c>
      <c r="I486" s="9">
        <f t="shared" si="222"/>
        <v>0</v>
      </c>
      <c r="J486" s="9">
        <f t="shared" si="222"/>
        <v>0</v>
      </c>
      <c r="K486" s="9">
        <f t="shared" si="222"/>
        <v>0</v>
      </c>
      <c r="L486" s="9">
        <f t="shared" si="222"/>
        <v>0</v>
      </c>
      <c r="M486" s="9">
        <f t="shared" si="222"/>
        <v>0</v>
      </c>
      <c r="N486" s="9">
        <f t="shared" si="222"/>
        <v>3336.6</v>
      </c>
      <c r="O486" s="9">
        <f t="shared" si="222"/>
        <v>3336.6</v>
      </c>
      <c r="P486" s="9">
        <f t="shared" si="222"/>
        <v>513</v>
      </c>
      <c r="Q486" s="9">
        <f t="shared" si="222"/>
        <v>513</v>
      </c>
      <c r="R486" s="74" t="s">
        <v>18</v>
      </c>
      <c r="S486" s="74"/>
      <c r="V486" s="35"/>
    </row>
    <row r="487" spans="1:22" ht="15">
      <c r="A487" s="64"/>
      <c r="B487" s="74"/>
      <c r="C487" s="5" t="s">
        <v>0</v>
      </c>
      <c r="D487" s="1">
        <f aca="true" t="shared" si="223" ref="D487:E498">F487+H487+J487+L487</f>
        <v>0</v>
      </c>
      <c r="E487" s="1">
        <f t="shared" si="223"/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74"/>
      <c r="S487" s="74"/>
      <c r="V487" s="37"/>
    </row>
    <row r="488" spans="1:22" ht="15">
      <c r="A488" s="64"/>
      <c r="B488" s="74"/>
      <c r="C488" s="5" t="s">
        <v>1</v>
      </c>
      <c r="D488" s="1">
        <f t="shared" si="223"/>
        <v>0</v>
      </c>
      <c r="E488" s="1">
        <f t="shared" si="223"/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3336.6</v>
      </c>
      <c r="O488" s="1">
        <v>3336.6</v>
      </c>
      <c r="P488" s="1">
        <v>513</v>
      </c>
      <c r="Q488" s="1">
        <v>513</v>
      </c>
      <c r="R488" s="74"/>
      <c r="S488" s="74"/>
      <c r="V488" s="37"/>
    </row>
    <row r="489" spans="1:22" ht="15">
      <c r="A489" s="64"/>
      <c r="B489" s="74"/>
      <c r="C489" s="5" t="s">
        <v>2</v>
      </c>
      <c r="D489" s="1">
        <f t="shared" si="223"/>
        <v>98808.7</v>
      </c>
      <c r="E489" s="1">
        <f t="shared" si="223"/>
        <v>98808.7</v>
      </c>
      <c r="F489" s="1">
        <v>98808.7</v>
      </c>
      <c r="G489" s="1">
        <v>98808.7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74"/>
      <c r="S489" s="74"/>
      <c r="V489" s="37"/>
    </row>
    <row r="490" spans="1:19" ht="15">
      <c r="A490" s="64"/>
      <c r="B490" s="74"/>
      <c r="C490" s="5" t="s">
        <v>109</v>
      </c>
      <c r="D490" s="1">
        <f t="shared" si="223"/>
        <v>0</v>
      </c>
      <c r="E490" s="1">
        <f t="shared" si="223"/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74"/>
      <c r="S490" s="74"/>
    </row>
    <row r="491" spans="1:19" ht="15">
      <c r="A491" s="64"/>
      <c r="B491" s="74"/>
      <c r="C491" s="5" t="s">
        <v>110</v>
      </c>
      <c r="D491" s="1">
        <f t="shared" si="223"/>
        <v>0</v>
      </c>
      <c r="E491" s="1">
        <f t="shared" si="223"/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74"/>
      <c r="S491" s="74"/>
    </row>
    <row r="492" spans="1:19" ht="21" customHeight="1">
      <c r="A492" s="64"/>
      <c r="B492" s="74"/>
      <c r="C492" s="5" t="s">
        <v>111</v>
      </c>
      <c r="D492" s="1">
        <f t="shared" si="223"/>
        <v>0</v>
      </c>
      <c r="E492" s="1">
        <f t="shared" si="223"/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74"/>
      <c r="S492" s="74"/>
    </row>
    <row r="493" spans="1:19" ht="19.5" customHeight="1">
      <c r="A493" s="59" t="s">
        <v>268</v>
      </c>
      <c r="B493" s="61" t="s">
        <v>264</v>
      </c>
      <c r="C493" s="5" t="s">
        <v>0</v>
      </c>
      <c r="D493" s="1">
        <f t="shared" si="223"/>
        <v>0</v>
      </c>
      <c r="E493" s="1">
        <f t="shared" si="223"/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68" t="s">
        <v>18</v>
      </c>
      <c r="S493" s="69"/>
    </row>
    <row r="494" spans="1:19" ht="19.5" customHeight="1">
      <c r="A494" s="60"/>
      <c r="B494" s="61"/>
      <c r="C494" s="5" t="s">
        <v>1</v>
      </c>
      <c r="D494" s="1">
        <f t="shared" si="223"/>
        <v>300</v>
      </c>
      <c r="E494" s="1">
        <f t="shared" si="223"/>
        <v>300</v>
      </c>
      <c r="F494" s="1">
        <v>300</v>
      </c>
      <c r="G494" s="1">
        <v>300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70"/>
      <c r="S494" s="71"/>
    </row>
    <row r="495" spans="1:19" ht="19.5" customHeight="1">
      <c r="A495" s="60"/>
      <c r="B495" s="61"/>
      <c r="C495" s="5" t="s">
        <v>2</v>
      </c>
      <c r="D495" s="1">
        <f t="shared" si="223"/>
        <v>0</v>
      </c>
      <c r="E495" s="1">
        <f t="shared" si="223"/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70"/>
      <c r="S495" s="71"/>
    </row>
    <row r="496" spans="1:19" ht="19.5" customHeight="1">
      <c r="A496" s="60"/>
      <c r="B496" s="61"/>
      <c r="C496" s="5" t="s">
        <v>109</v>
      </c>
      <c r="D496" s="1">
        <f t="shared" si="223"/>
        <v>0</v>
      </c>
      <c r="E496" s="1">
        <f t="shared" si="223"/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70"/>
      <c r="S496" s="71"/>
    </row>
    <row r="497" spans="1:19" ht="19.5" customHeight="1">
      <c r="A497" s="60"/>
      <c r="B497" s="61"/>
      <c r="C497" s="5" t="s">
        <v>112</v>
      </c>
      <c r="D497" s="1">
        <f t="shared" si="223"/>
        <v>0</v>
      </c>
      <c r="E497" s="1">
        <f t="shared" si="223"/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70"/>
      <c r="S497" s="71"/>
    </row>
    <row r="498" spans="1:19" ht="19.5" customHeight="1">
      <c r="A498" s="60"/>
      <c r="B498" s="61"/>
      <c r="C498" s="5" t="s">
        <v>111</v>
      </c>
      <c r="D498" s="1">
        <f t="shared" si="223"/>
        <v>0</v>
      </c>
      <c r="E498" s="1">
        <f t="shared" si="223"/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70"/>
      <c r="S498" s="71"/>
    </row>
    <row r="499" spans="1:19" s="10" customFormat="1" ht="19.5" customHeight="1">
      <c r="A499" s="60"/>
      <c r="B499" s="62" t="s">
        <v>266</v>
      </c>
      <c r="C499" s="8" t="s">
        <v>14</v>
      </c>
      <c r="D499" s="9">
        <f>SUM(D500:D505)</f>
        <v>1200</v>
      </c>
      <c r="E499" s="9">
        <f>SUM(E500:E505)</f>
        <v>1200</v>
      </c>
      <c r="F499" s="9">
        <f aca="true" t="shared" si="224" ref="F499:Q499">SUM(F500:F505)</f>
        <v>1200</v>
      </c>
      <c r="G499" s="9">
        <f t="shared" si="224"/>
        <v>1200</v>
      </c>
      <c r="H499" s="9">
        <f t="shared" si="224"/>
        <v>0</v>
      </c>
      <c r="I499" s="9">
        <f t="shared" si="224"/>
        <v>0</v>
      </c>
      <c r="J499" s="9">
        <f t="shared" si="224"/>
        <v>0</v>
      </c>
      <c r="K499" s="9">
        <f t="shared" si="224"/>
        <v>0</v>
      </c>
      <c r="L499" s="9">
        <f t="shared" si="224"/>
        <v>0</v>
      </c>
      <c r="M499" s="9">
        <f t="shared" si="224"/>
        <v>0</v>
      </c>
      <c r="N499" s="9">
        <f t="shared" si="224"/>
        <v>0</v>
      </c>
      <c r="O499" s="9">
        <f t="shared" si="224"/>
        <v>0</v>
      </c>
      <c r="P499" s="9">
        <f t="shared" si="224"/>
        <v>0</v>
      </c>
      <c r="Q499" s="9">
        <f t="shared" si="224"/>
        <v>0</v>
      </c>
      <c r="R499" s="70"/>
      <c r="S499" s="71"/>
    </row>
    <row r="500" spans="1:19" ht="19.5" customHeight="1">
      <c r="A500" s="60"/>
      <c r="B500" s="62"/>
      <c r="C500" s="5" t="s">
        <v>0</v>
      </c>
      <c r="D500" s="1">
        <f aca="true" t="shared" si="225" ref="D500:E505">F500+H500+J500+L500</f>
        <v>0</v>
      </c>
      <c r="E500" s="1">
        <f t="shared" si="225"/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70"/>
      <c r="S500" s="71"/>
    </row>
    <row r="501" spans="1:19" ht="19.5" customHeight="1">
      <c r="A501" s="60"/>
      <c r="B501" s="62"/>
      <c r="C501" s="5" t="s">
        <v>1</v>
      </c>
      <c r="D501" s="1">
        <f t="shared" si="225"/>
        <v>1200</v>
      </c>
      <c r="E501" s="1">
        <f t="shared" si="225"/>
        <v>1200</v>
      </c>
      <c r="F501" s="1">
        <v>1200</v>
      </c>
      <c r="G501" s="1">
        <v>1200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70"/>
      <c r="S501" s="71"/>
    </row>
    <row r="502" spans="1:19" ht="19.5" customHeight="1">
      <c r="A502" s="60"/>
      <c r="B502" s="62"/>
      <c r="C502" s="5" t="s">
        <v>2</v>
      </c>
      <c r="D502" s="1">
        <f t="shared" si="225"/>
        <v>0</v>
      </c>
      <c r="E502" s="1">
        <f t="shared" si="225"/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70"/>
      <c r="S502" s="71"/>
    </row>
    <row r="503" spans="1:19" ht="19.5" customHeight="1">
      <c r="A503" s="60"/>
      <c r="B503" s="62"/>
      <c r="C503" s="5" t="s">
        <v>109</v>
      </c>
      <c r="D503" s="1">
        <f t="shared" si="225"/>
        <v>0</v>
      </c>
      <c r="E503" s="1">
        <f t="shared" si="225"/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70"/>
      <c r="S503" s="71"/>
    </row>
    <row r="504" spans="1:19" ht="19.5" customHeight="1">
      <c r="A504" s="60"/>
      <c r="B504" s="62"/>
      <c r="C504" s="5" t="s">
        <v>112</v>
      </c>
      <c r="D504" s="1">
        <f t="shared" si="225"/>
        <v>0</v>
      </c>
      <c r="E504" s="1">
        <f t="shared" si="225"/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70"/>
      <c r="S504" s="71"/>
    </row>
    <row r="505" spans="1:19" ht="19.5" customHeight="1">
      <c r="A505" s="60"/>
      <c r="B505" s="62"/>
      <c r="C505" s="5" t="s">
        <v>111</v>
      </c>
      <c r="D505" s="1">
        <f t="shared" si="225"/>
        <v>0</v>
      </c>
      <c r="E505" s="1">
        <f t="shared" si="225"/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70"/>
      <c r="S505" s="71"/>
    </row>
    <row r="506" spans="1:19" s="10" customFormat="1" ht="19.5" customHeight="1">
      <c r="A506" s="60"/>
      <c r="B506" s="63" t="s">
        <v>114</v>
      </c>
      <c r="C506" s="8" t="s">
        <v>14</v>
      </c>
      <c r="D506" s="9">
        <f>SUM(D507:D512)</f>
        <v>1500</v>
      </c>
      <c r="E506" s="9">
        <f aca="true" t="shared" si="226" ref="E506:Q506">SUM(E507:E512)</f>
        <v>1500</v>
      </c>
      <c r="F506" s="9">
        <f t="shared" si="226"/>
        <v>1500</v>
      </c>
      <c r="G506" s="9">
        <f t="shared" si="226"/>
        <v>1500</v>
      </c>
      <c r="H506" s="9">
        <f t="shared" si="226"/>
        <v>0</v>
      </c>
      <c r="I506" s="9">
        <f t="shared" si="226"/>
        <v>0</v>
      </c>
      <c r="J506" s="9">
        <f t="shared" si="226"/>
        <v>0</v>
      </c>
      <c r="K506" s="9">
        <f t="shared" si="226"/>
        <v>0</v>
      </c>
      <c r="L506" s="9">
        <f t="shared" si="226"/>
        <v>0</v>
      </c>
      <c r="M506" s="9">
        <f t="shared" si="226"/>
        <v>0</v>
      </c>
      <c r="N506" s="9">
        <f t="shared" si="226"/>
        <v>0</v>
      </c>
      <c r="O506" s="9">
        <f t="shared" si="226"/>
        <v>0</v>
      </c>
      <c r="P506" s="9">
        <f t="shared" si="226"/>
        <v>0</v>
      </c>
      <c r="Q506" s="9">
        <f t="shared" si="226"/>
        <v>0</v>
      </c>
      <c r="R506" s="70"/>
      <c r="S506" s="71"/>
    </row>
    <row r="507" spans="1:19" s="10" customFormat="1" ht="19.5" customHeight="1">
      <c r="A507" s="60"/>
      <c r="B507" s="63"/>
      <c r="C507" s="8" t="s">
        <v>0</v>
      </c>
      <c r="D507" s="9">
        <f aca="true" t="shared" si="227" ref="D507:E518">F507+H507+J507+L507</f>
        <v>0</v>
      </c>
      <c r="E507" s="9">
        <f t="shared" si="227"/>
        <v>0</v>
      </c>
      <c r="F507" s="9">
        <f aca="true" t="shared" si="228" ref="F507:Q507">F493+F500</f>
        <v>0</v>
      </c>
      <c r="G507" s="9">
        <f t="shared" si="228"/>
        <v>0</v>
      </c>
      <c r="H507" s="9">
        <f t="shared" si="228"/>
        <v>0</v>
      </c>
      <c r="I507" s="9">
        <f t="shared" si="228"/>
        <v>0</v>
      </c>
      <c r="J507" s="9">
        <f t="shared" si="228"/>
        <v>0</v>
      </c>
      <c r="K507" s="9">
        <f t="shared" si="228"/>
        <v>0</v>
      </c>
      <c r="L507" s="9">
        <f t="shared" si="228"/>
        <v>0</v>
      </c>
      <c r="M507" s="9">
        <f t="shared" si="228"/>
        <v>0</v>
      </c>
      <c r="N507" s="9">
        <f t="shared" si="228"/>
        <v>0</v>
      </c>
      <c r="O507" s="9">
        <f t="shared" si="228"/>
        <v>0</v>
      </c>
      <c r="P507" s="9">
        <f t="shared" si="228"/>
        <v>0</v>
      </c>
      <c r="Q507" s="9">
        <f t="shared" si="228"/>
        <v>0</v>
      </c>
      <c r="R507" s="70"/>
      <c r="S507" s="71"/>
    </row>
    <row r="508" spans="1:19" s="10" customFormat="1" ht="19.5" customHeight="1">
      <c r="A508" s="60"/>
      <c r="B508" s="63"/>
      <c r="C508" s="8" t="s">
        <v>1</v>
      </c>
      <c r="D508" s="9">
        <f t="shared" si="227"/>
        <v>1500</v>
      </c>
      <c r="E508" s="9">
        <f t="shared" si="227"/>
        <v>1500</v>
      </c>
      <c r="F508" s="9">
        <f>F494+F501</f>
        <v>1500</v>
      </c>
      <c r="G508" s="9">
        <f aca="true" t="shared" si="229" ref="G508:Q508">G494+G501</f>
        <v>1500</v>
      </c>
      <c r="H508" s="9">
        <f t="shared" si="229"/>
        <v>0</v>
      </c>
      <c r="I508" s="9">
        <f t="shared" si="229"/>
        <v>0</v>
      </c>
      <c r="J508" s="9">
        <f t="shared" si="229"/>
        <v>0</v>
      </c>
      <c r="K508" s="9">
        <f t="shared" si="229"/>
        <v>0</v>
      </c>
      <c r="L508" s="9">
        <f t="shared" si="229"/>
        <v>0</v>
      </c>
      <c r="M508" s="9">
        <f t="shared" si="229"/>
        <v>0</v>
      </c>
      <c r="N508" s="9">
        <f t="shared" si="229"/>
        <v>0</v>
      </c>
      <c r="O508" s="9">
        <f t="shared" si="229"/>
        <v>0</v>
      </c>
      <c r="P508" s="9">
        <f t="shared" si="229"/>
        <v>0</v>
      </c>
      <c r="Q508" s="9">
        <f t="shared" si="229"/>
        <v>0</v>
      </c>
      <c r="R508" s="70"/>
      <c r="S508" s="71"/>
    </row>
    <row r="509" spans="1:19" ht="19.5" customHeight="1">
      <c r="A509" s="60"/>
      <c r="B509" s="63"/>
      <c r="C509" s="8" t="s">
        <v>2</v>
      </c>
      <c r="D509" s="9">
        <f t="shared" si="227"/>
        <v>0</v>
      </c>
      <c r="E509" s="9">
        <f t="shared" si="227"/>
        <v>0</v>
      </c>
      <c r="F509" s="9">
        <f aca="true" t="shared" si="230" ref="F509:Q509">F495+F502</f>
        <v>0</v>
      </c>
      <c r="G509" s="9">
        <f t="shared" si="230"/>
        <v>0</v>
      </c>
      <c r="H509" s="9">
        <f t="shared" si="230"/>
        <v>0</v>
      </c>
      <c r="I509" s="9">
        <f t="shared" si="230"/>
        <v>0</v>
      </c>
      <c r="J509" s="9">
        <f t="shared" si="230"/>
        <v>0</v>
      </c>
      <c r="K509" s="9">
        <f t="shared" si="230"/>
        <v>0</v>
      </c>
      <c r="L509" s="9">
        <f t="shared" si="230"/>
        <v>0</v>
      </c>
      <c r="M509" s="9">
        <f t="shared" si="230"/>
        <v>0</v>
      </c>
      <c r="N509" s="9">
        <f t="shared" si="230"/>
        <v>0</v>
      </c>
      <c r="O509" s="9">
        <f t="shared" si="230"/>
        <v>0</v>
      </c>
      <c r="P509" s="9">
        <f t="shared" si="230"/>
        <v>0</v>
      </c>
      <c r="Q509" s="9">
        <f t="shared" si="230"/>
        <v>0</v>
      </c>
      <c r="R509" s="70"/>
      <c r="S509" s="71"/>
    </row>
    <row r="510" spans="1:19" ht="19.5" customHeight="1">
      <c r="A510" s="60"/>
      <c r="B510" s="63"/>
      <c r="C510" s="8" t="s">
        <v>116</v>
      </c>
      <c r="D510" s="9">
        <f t="shared" si="227"/>
        <v>0</v>
      </c>
      <c r="E510" s="9">
        <f t="shared" si="227"/>
        <v>0</v>
      </c>
      <c r="F510" s="9">
        <f aca="true" t="shared" si="231" ref="F510:Q510">F496+F503</f>
        <v>0</v>
      </c>
      <c r="G510" s="9">
        <f t="shared" si="231"/>
        <v>0</v>
      </c>
      <c r="H510" s="9">
        <f t="shared" si="231"/>
        <v>0</v>
      </c>
      <c r="I510" s="9">
        <f t="shared" si="231"/>
        <v>0</v>
      </c>
      <c r="J510" s="9">
        <f t="shared" si="231"/>
        <v>0</v>
      </c>
      <c r="K510" s="9">
        <f t="shared" si="231"/>
        <v>0</v>
      </c>
      <c r="L510" s="9">
        <f t="shared" si="231"/>
        <v>0</v>
      </c>
      <c r="M510" s="9">
        <f t="shared" si="231"/>
        <v>0</v>
      </c>
      <c r="N510" s="9">
        <f t="shared" si="231"/>
        <v>0</v>
      </c>
      <c r="O510" s="9">
        <f t="shared" si="231"/>
        <v>0</v>
      </c>
      <c r="P510" s="9">
        <f t="shared" si="231"/>
        <v>0</v>
      </c>
      <c r="Q510" s="9">
        <f t="shared" si="231"/>
        <v>0</v>
      </c>
      <c r="R510" s="70"/>
      <c r="S510" s="71"/>
    </row>
    <row r="511" spans="1:19" ht="19.5" customHeight="1">
      <c r="A511" s="60"/>
      <c r="B511" s="63"/>
      <c r="C511" s="8" t="s">
        <v>110</v>
      </c>
      <c r="D511" s="9">
        <f t="shared" si="227"/>
        <v>0</v>
      </c>
      <c r="E511" s="9">
        <f t="shared" si="227"/>
        <v>0</v>
      </c>
      <c r="F511" s="9">
        <f aca="true" t="shared" si="232" ref="F511:Q511">F497+F504</f>
        <v>0</v>
      </c>
      <c r="G511" s="9">
        <f t="shared" si="232"/>
        <v>0</v>
      </c>
      <c r="H511" s="9">
        <f t="shared" si="232"/>
        <v>0</v>
      </c>
      <c r="I511" s="9">
        <f t="shared" si="232"/>
        <v>0</v>
      </c>
      <c r="J511" s="9">
        <f t="shared" si="232"/>
        <v>0</v>
      </c>
      <c r="K511" s="9">
        <f t="shared" si="232"/>
        <v>0</v>
      </c>
      <c r="L511" s="9">
        <f t="shared" si="232"/>
        <v>0</v>
      </c>
      <c r="M511" s="9">
        <f t="shared" si="232"/>
        <v>0</v>
      </c>
      <c r="N511" s="9">
        <f t="shared" si="232"/>
        <v>0</v>
      </c>
      <c r="O511" s="9">
        <f t="shared" si="232"/>
        <v>0</v>
      </c>
      <c r="P511" s="9">
        <f t="shared" si="232"/>
        <v>0</v>
      </c>
      <c r="Q511" s="9">
        <f t="shared" si="232"/>
        <v>0</v>
      </c>
      <c r="R511" s="70"/>
      <c r="S511" s="71"/>
    </row>
    <row r="512" spans="1:19" s="10" customFormat="1" ht="19.5" customHeight="1">
      <c r="A512" s="60"/>
      <c r="B512" s="63"/>
      <c r="C512" s="8" t="s">
        <v>111</v>
      </c>
      <c r="D512" s="9">
        <f t="shared" si="227"/>
        <v>0</v>
      </c>
      <c r="E512" s="9">
        <f t="shared" si="227"/>
        <v>0</v>
      </c>
      <c r="F512" s="9">
        <f aca="true" t="shared" si="233" ref="F512:Q512">F498+F505</f>
        <v>0</v>
      </c>
      <c r="G512" s="9">
        <f t="shared" si="233"/>
        <v>0</v>
      </c>
      <c r="H512" s="9">
        <f t="shared" si="233"/>
        <v>0</v>
      </c>
      <c r="I512" s="9">
        <f t="shared" si="233"/>
        <v>0</v>
      </c>
      <c r="J512" s="9">
        <f t="shared" si="233"/>
        <v>0</v>
      </c>
      <c r="K512" s="9">
        <f t="shared" si="233"/>
        <v>0</v>
      </c>
      <c r="L512" s="9">
        <f t="shared" si="233"/>
        <v>0</v>
      </c>
      <c r="M512" s="9">
        <f t="shared" si="233"/>
        <v>0</v>
      </c>
      <c r="N512" s="9">
        <f t="shared" si="233"/>
        <v>0</v>
      </c>
      <c r="O512" s="9">
        <f t="shared" si="233"/>
        <v>0</v>
      </c>
      <c r="P512" s="9">
        <f t="shared" si="233"/>
        <v>0</v>
      </c>
      <c r="Q512" s="9">
        <f t="shared" si="233"/>
        <v>0</v>
      </c>
      <c r="R512" s="72"/>
      <c r="S512" s="73"/>
    </row>
    <row r="513" spans="1:19" ht="19.5" customHeight="1">
      <c r="A513" s="59" t="s">
        <v>269</v>
      </c>
      <c r="B513" s="61" t="s">
        <v>267</v>
      </c>
      <c r="C513" s="5" t="s">
        <v>0</v>
      </c>
      <c r="D513" s="1">
        <f t="shared" si="227"/>
        <v>0</v>
      </c>
      <c r="E513" s="1">
        <f t="shared" si="227"/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68" t="s">
        <v>18</v>
      </c>
      <c r="S513" s="69"/>
    </row>
    <row r="514" spans="1:19" ht="19.5" customHeight="1">
      <c r="A514" s="60"/>
      <c r="B514" s="61"/>
      <c r="C514" s="5" t="s">
        <v>1</v>
      </c>
      <c r="D514" s="1">
        <f t="shared" si="227"/>
        <v>300</v>
      </c>
      <c r="E514" s="1">
        <f t="shared" si="227"/>
        <v>300</v>
      </c>
      <c r="F514" s="1">
        <v>300</v>
      </c>
      <c r="G514" s="1">
        <v>300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70"/>
      <c r="S514" s="71"/>
    </row>
    <row r="515" spans="1:19" ht="19.5" customHeight="1">
      <c r="A515" s="60"/>
      <c r="B515" s="61"/>
      <c r="C515" s="5" t="s">
        <v>2</v>
      </c>
      <c r="D515" s="1">
        <f t="shared" si="227"/>
        <v>0</v>
      </c>
      <c r="E515" s="1">
        <f t="shared" si="227"/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70"/>
      <c r="S515" s="71"/>
    </row>
    <row r="516" spans="1:19" ht="19.5" customHeight="1">
      <c r="A516" s="60"/>
      <c r="B516" s="61"/>
      <c r="C516" s="5" t="s">
        <v>109</v>
      </c>
      <c r="D516" s="1">
        <f t="shared" si="227"/>
        <v>0</v>
      </c>
      <c r="E516" s="1">
        <f t="shared" si="227"/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70"/>
      <c r="S516" s="71"/>
    </row>
    <row r="517" spans="1:19" ht="19.5" customHeight="1">
      <c r="A517" s="60"/>
      <c r="B517" s="61"/>
      <c r="C517" s="5" t="s">
        <v>112</v>
      </c>
      <c r="D517" s="1">
        <f t="shared" si="227"/>
        <v>0</v>
      </c>
      <c r="E517" s="1">
        <f t="shared" si="227"/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70"/>
      <c r="S517" s="71"/>
    </row>
    <row r="518" spans="1:19" ht="19.5" customHeight="1">
      <c r="A518" s="60"/>
      <c r="B518" s="61"/>
      <c r="C518" s="5" t="s">
        <v>111</v>
      </c>
      <c r="D518" s="1">
        <f t="shared" si="227"/>
        <v>0</v>
      </c>
      <c r="E518" s="1">
        <f t="shared" si="227"/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70"/>
      <c r="S518" s="71"/>
    </row>
    <row r="519" spans="1:19" s="10" customFormat="1" ht="19.5" customHeight="1">
      <c r="A519" s="60"/>
      <c r="B519" s="62" t="s">
        <v>265</v>
      </c>
      <c r="C519" s="8" t="s">
        <v>14</v>
      </c>
      <c r="D519" s="9">
        <f>SUM(D520:D525)</f>
        <v>1200</v>
      </c>
      <c r="E519" s="9">
        <f>SUM(E520:E525)</f>
        <v>1200</v>
      </c>
      <c r="F519" s="9">
        <f aca="true" t="shared" si="234" ref="F519:Q519">SUM(F520:F525)</f>
        <v>1200</v>
      </c>
      <c r="G519" s="9">
        <f t="shared" si="234"/>
        <v>1200</v>
      </c>
      <c r="H519" s="9">
        <f t="shared" si="234"/>
        <v>0</v>
      </c>
      <c r="I519" s="9">
        <f t="shared" si="234"/>
        <v>0</v>
      </c>
      <c r="J519" s="9">
        <f t="shared" si="234"/>
        <v>0</v>
      </c>
      <c r="K519" s="9">
        <f t="shared" si="234"/>
        <v>0</v>
      </c>
      <c r="L519" s="9">
        <f t="shared" si="234"/>
        <v>0</v>
      </c>
      <c r="M519" s="9">
        <f t="shared" si="234"/>
        <v>0</v>
      </c>
      <c r="N519" s="9">
        <f t="shared" si="234"/>
        <v>0</v>
      </c>
      <c r="O519" s="9">
        <f t="shared" si="234"/>
        <v>0</v>
      </c>
      <c r="P519" s="9">
        <f t="shared" si="234"/>
        <v>0</v>
      </c>
      <c r="Q519" s="9">
        <f t="shared" si="234"/>
        <v>0</v>
      </c>
      <c r="R519" s="70"/>
      <c r="S519" s="71"/>
    </row>
    <row r="520" spans="1:19" ht="19.5" customHeight="1">
      <c r="A520" s="60"/>
      <c r="B520" s="62"/>
      <c r="C520" s="5" t="s">
        <v>0</v>
      </c>
      <c r="D520" s="1">
        <f aca="true" t="shared" si="235" ref="D520:E525">F520+H520+J520+L520</f>
        <v>0</v>
      </c>
      <c r="E520" s="1">
        <f t="shared" si="235"/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70"/>
      <c r="S520" s="71"/>
    </row>
    <row r="521" spans="1:19" ht="19.5" customHeight="1">
      <c r="A521" s="60"/>
      <c r="B521" s="62"/>
      <c r="C521" s="5" t="s">
        <v>1</v>
      </c>
      <c r="D521" s="1">
        <f t="shared" si="235"/>
        <v>1200</v>
      </c>
      <c r="E521" s="1">
        <f t="shared" si="235"/>
        <v>1200</v>
      </c>
      <c r="F521" s="1">
        <v>1200</v>
      </c>
      <c r="G521" s="1">
        <v>1200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70"/>
      <c r="S521" s="71"/>
    </row>
    <row r="522" spans="1:19" ht="19.5" customHeight="1">
      <c r="A522" s="60"/>
      <c r="B522" s="62"/>
      <c r="C522" s="5" t="s">
        <v>2</v>
      </c>
      <c r="D522" s="1">
        <f t="shared" si="235"/>
        <v>0</v>
      </c>
      <c r="E522" s="1">
        <f t="shared" si="235"/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70"/>
      <c r="S522" s="71"/>
    </row>
    <row r="523" spans="1:19" ht="19.5" customHeight="1">
      <c r="A523" s="60"/>
      <c r="B523" s="62"/>
      <c r="C523" s="5" t="s">
        <v>109</v>
      </c>
      <c r="D523" s="1">
        <f t="shared" si="235"/>
        <v>0</v>
      </c>
      <c r="E523" s="1">
        <f t="shared" si="235"/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70"/>
      <c r="S523" s="71"/>
    </row>
    <row r="524" spans="1:19" ht="19.5" customHeight="1">
      <c r="A524" s="60"/>
      <c r="B524" s="62"/>
      <c r="C524" s="5" t="s">
        <v>112</v>
      </c>
      <c r="D524" s="1">
        <f t="shared" si="235"/>
        <v>0</v>
      </c>
      <c r="E524" s="1">
        <f t="shared" si="235"/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70"/>
      <c r="S524" s="71"/>
    </row>
    <row r="525" spans="1:19" ht="19.5" customHeight="1">
      <c r="A525" s="60"/>
      <c r="B525" s="62"/>
      <c r="C525" s="5" t="s">
        <v>111</v>
      </c>
      <c r="D525" s="1">
        <f t="shared" si="235"/>
        <v>0</v>
      </c>
      <c r="E525" s="1">
        <f t="shared" si="235"/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70"/>
      <c r="S525" s="71"/>
    </row>
    <row r="526" spans="1:19" s="10" customFormat="1" ht="19.5" customHeight="1">
      <c r="A526" s="60"/>
      <c r="B526" s="63" t="s">
        <v>114</v>
      </c>
      <c r="C526" s="8" t="s">
        <v>14</v>
      </c>
      <c r="D526" s="9">
        <f>SUM(D527:D532)</f>
        <v>1500</v>
      </c>
      <c r="E526" s="9">
        <f aca="true" t="shared" si="236" ref="E526:Q526">SUM(E527:E532)</f>
        <v>1500</v>
      </c>
      <c r="F526" s="9">
        <f t="shared" si="236"/>
        <v>1500</v>
      </c>
      <c r="G526" s="9">
        <f t="shared" si="236"/>
        <v>1500</v>
      </c>
      <c r="H526" s="9">
        <f t="shared" si="236"/>
        <v>0</v>
      </c>
      <c r="I526" s="9">
        <f t="shared" si="236"/>
        <v>0</v>
      </c>
      <c r="J526" s="9">
        <f t="shared" si="236"/>
        <v>0</v>
      </c>
      <c r="K526" s="9">
        <f t="shared" si="236"/>
        <v>0</v>
      </c>
      <c r="L526" s="9">
        <f t="shared" si="236"/>
        <v>0</v>
      </c>
      <c r="M526" s="9">
        <f t="shared" si="236"/>
        <v>0</v>
      </c>
      <c r="N526" s="9">
        <f t="shared" si="236"/>
        <v>0</v>
      </c>
      <c r="O526" s="9">
        <f t="shared" si="236"/>
        <v>0</v>
      </c>
      <c r="P526" s="9">
        <f t="shared" si="236"/>
        <v>0</v>
      </c>
      <c r="Q526" s="9">
        <f t="shared" si="236"/>
        <v>0</v>
      </c>
      <c r="R526" s="70"/>
      <c r="S526" s="71"/>
    </row>
    <row r="527" spans="1:19" s="10" customFormat="1" ht="19.5" customHeight="1">
      <c r="A527" s="60"/>
      <c r="B527" s="63"/>
      <c r="C527" s="8" t="s">
        <v>0</v>
      </c>
      <c r="D527" s="9">
        <f aca="true" t="shared" si="237" ref="D527:E532">F527+H527+J527+L527</f>
        <v>0</v>
      </c>
      <c r="E527" s="9">
        <f t="shared" si="237"/>
        <v>0</v>
      </c>
      <c r="F527" s="9">
        <f aca="true" t="shared" si="238" ref="F527:Q527">F513+F520</f>
        <v>0</v>
      </c>
      <c r="G527" s="9">
        <f t="shared" si="238"/>
        <v>0</v>
      </c>
      <c r="H527" s="9">
        <f t="shared" si="238"/>
        <v>0</v>
      </c>
      <c r="I527" s="9">
        <f t="shared" si="238"/>
        <v>0</v>
      </c>
      <c r="J527" s="9">
        <f t="shared" si="238"/>
        <v>0</v>
      </c>
      <c r="K527" s="9">
        <f t="shared" si="238"/>
        <v>0</v>
      </c>
      <c r="L527" s="9">
        <f t="shared" si="238"/>
        <v>0</v>
      </c>
      <c r="M527" s="9">
        <f t="shared" si="238"/>
        <v>0</v>
      </c>
      <c r="N527" s="9">
        <f t="shared" si="238"/>
        <v>0</v>
      </c>
      <c r="O527" s="9">
        <f t="shared" si="238"/>
        <v>0</v>
      </c>
      <c r="P527" s="9">
        <f t="shared" si="238"/>
        <v>0</v>
      </c>
      <c r="Q527" s="9">
        <f t="shared" si="238"/>
        <v>0</v>
      </c>
      <c r="R527" s="70"/>
      <c r="S527" s="71"/>
    </row>
    <row r="528" spans="1:19" s="10" customFormat="1" ht="19.5" customHeight="1">
      <c r="A528" s="60"/>
      <c r="B528" s="63"/>
      <c r="C528" s="8" t="s">
        <v>1</v>
      </c>
      <c r="D528" s="9">
        <f t="shared" si="237"/>
        <v>1500</v>
      </c>
      <c r="E528" s="9">
        <f t="shared" si="237"/>
        <v>1500</v>
      </c>
      <c r="F528" s="9">
        <f aca="true" t="shared" si="239" ref="F528:Q528">F514+F521</f>
        <v>1500</v>
      </c>
      <c r="G528" s="9">
        <f t="shared" si="239"/>
        <v>1500</v>
      </c>
      <c r="H528" s="9">
        <f t="shared" si="239"/>
        <v>0</v>
      </c>
      <c r="I528" s="9">
        <f t="shared" si="239"/>
        <v>0</v>
      </c>
      <c r="J528" s="9">
        <f t="shared" si="239"/>
        <v>0</v>
      </c>
      <c r="K528" s="9">
        <f t="shared" si="239"/>
        <v>0</v>
      </c>
      <c r="L528" s="9">
        <f t="shared" si="239"/>
        <v>0</v>
      </c>
      <c r="M528" s="9">
        <f t="shared" si="239"/>
        <v>0</v>
      </c>
      <c r="N528" s="9">
        <f t="shared" si="239"/>
        <v>0</v>
      </c>
      <c r="O528" s="9">
        <f t="shared" si="239"/>
        <v>0</v>
      </c>
      <c r="P528" s="9">
        <f t="shared" si="239"/>
        <v>0</v>
      </c>
      <c r="Q528" s="9">
        <f t="shared" si="239"/>
        <v>0</v>
      </c>
      <c r="R528" s="70"/>
      <c r="S528" s="71"/>
    </row>
    <row r="529" spans="1:19" ht="19.5" customHeight="1">
      <c r="A529" s="60"/>
      <c r="B529" s="63"/>
      <c r="C529" s="8" t="s">
        <v>2</v>
      </c>
      <c r="D529" s="9">
        <f t="shared" si="237"/>
        <v>0</v>
      </c>
      <c r="E529" s="9">
        <f t="shared" si="237"/>
        <v>0</v>
      </c>
      <c r="F529" s="9">
        <f aca="true" t="shared" si="240" ref="F529:Q529">F515+F522</f>
        <v>0</v>
      </c>
      <c r="G529" s="9">
        <f t="shared" si="240"/>
        <v>0</v>
      </c>
      <c r="H529" s="9">
        <f t="shared" si="240"/>
        <v>0</v>
      </c>
      <c r="I529" s="9">
        <f t="shared" si="240"/>
        <v>0</v>
      </c>
      <c r="J529" s="9">
        <f t="shared" si="240"/>
        <v>0</v>
      </c>
      <c r="K529" s="9">
        <f t="shared" si="240"/>
        <v>0</v>
      </c>
      <c r="L529" s="9">
        <f t="shared" si="240"/>
        <v>0</v>
      </c>
      <c r="M529" s="9">
        <f t="shared" si="240"/>
        <v>0</v>
      </c>
      <c r="N529" s="9">
        <f t="shared" si="240"/>
        <v>0</v>
      </c>
      <c r="O529" s="9">
        <f t="shared" si="240"/>
        <v>0</v>
      </c>
      <c r="P529" s="9">
        <f t="shared" si="240"/>
        <v>0</v>
      </c>
      <c r="Q529" s="9">
        <f t="shared" si="240"/>
        <v>0</v>
      </c>
      <c r="R529" s="70"/>
      <c r="S529" s="71"/>
    </row>
    <row r="530" spans="1:19" ht="19.5" customHeight="1">
      <c r="A530" s="60"/>
      <c r="B530" s="63"/>
      <c r="C530" s="8" t="s">
        <v>116</v>
      </c>
      <c r="D530" s="9">
        <f t="shared" si="237"/>
        <v>0</v>
      </c>
      <c r="E530" s="9">
        <f t="shared" si="237"/>
        <v>0</v>
      </c>
      <c r="F530" s="9">
        <f aca="true" t="shared" si="241" ref="F530:Q530">F516+F523</f>
        <v>0</v>
      </c>
      <c r="G530" s="9">
        <f t="shared" si="241"/>
        <v>0</v>
      </c>
      <c r="H530" s="9">
        <f t="shared" si="241"/>
        <v>0</v>
      </c>
      <c r="I530" s="9">
        <f t="shared" si="241"/>
        <v>0</v>
      </c>
      <c r="J530" s="9">
        <f t="shared" si="241"/>
        <v>0</v>
      </c>
      <c r="K530" s="9">
        <f t="shared" si="241"/>
        <v>0</v>
      </c>
      <c r="L530" s="9">
        <f t="shared" si="241"/>
        <v>0</v>
      </c>
      <c r="M530" s="9">
        <f t="shared" si="241"/>
        <v>0</v>
      </c>
      <c r="N530" s="9">
        <f t="shared" si="241"/>
        <v>0</v>
      </c>
      <c r="O530" s="9">
        <f t="shared" si="241"/>
        <v>0</v>
      </c>
      <c r="P530" s="9">
        <f t="shared" si="241"/>
        <v>0</v>
      </c>
      <c r="Q530" s="9">
        <f t="shared" si="241"/>
        <v>0</v>
      </c>
      <c r="R530" s="70"/>
      <c r="S530" s="71"/>
    </row>
    <row r="531" spans="1:19" ht="19.5" customHeight="1">
      <c r="A531" s="60"/>
      <c r="B531" s="63"/>
      <c r="C531" s="8" t="s">
        <v>110</v>
      </c>
      <c r="D531" s="9">
        <f t="shared" si="237"/>
        <v>0</v>
      </c>
      <c r="E531" s="9">
        <f t="shared" si="237"/>
        <v>0</v>
      </c>
      <c r="F531" s="9">
        <f aca="true" t="shared" si="242" ref="F531:Q531">F517+F524</f>
        <v>0</v>
      </c>
      <c r="G531" s="9">
        <f t="shared" si="242"/>
        <v>0</v>
      </c>
      <c r="H531" s="9">
        <f t="shared" si="242"/>
        <v>0</v>
      </c>
      <c r="I531" s="9">
        <f t="shared" si="242"/>
        <v>0</v>
      </c>
      <c r="J531" s="9">
        <f t="shared" si="242"/>
        <v>0</v>
      </c>
      <c r="K531" s="9">
        <f t="shared" si="242"/>
        <v>0</v>
      </c>
      <c r="L531" s="9">
        <f t="shared" si="242"/>
        <v>0</v>
      </c>
      <c r="M531" s="9">
        <f t="shared" si="242"/>
        <v>0</v>
      </c>
      <c r="N531" s="9">
        <f t="shared" si="242"/>
        <v>0</v>
      </c>
      <c r="O531" s="9">
        <f t="shared" si="242"/>
        <v>0</v>
      </c>
      <c r="P531" s="9">
        <f t="shared" si="242"/>
        <v>0</v>
      </c>
      <c r="Q531" s="9">
        <f t="shared" si="242"/>
        <v>0</v>
      </c>
      <c r="R531" s="70"/>
      <c r="S531" s="71"/>
    </row>
    <row r="532" spans="1:19" s="10" customFormat="1" ht="19.5" customHeight="1">
      <c r="A532" s="60"/>
      <c r="B532" s="63"/>
      <c r="C532" s="8" t="s">
        <v>111</v>
      </c>
      <c r="D532" s="9">
        <f t="shared" si="237"/>
        <v>0</v>
      </c>
      <c r="E532" s="9">
        <f t="shared" si="237"/>
        <v>0</v>
      </c>
      <c r="F532" s="9">
        <f aca="true" t="shared" si="243" ref="F532:Q532">F518+F525</f>
        <v>0</v>
      </c>
      <c r="G532" s="9">
        <f t="shared" si="243"/>
        <v>0</v>
      </c>
      <c r="H532" s="9">
        <f t="shared" si="243"/>
        <v>0</v>
      </c>
      <c r="I532" s="9">
        <f t="shared" si="243"/>
        <v>0</v>
      </c>
      <c r="J532" s="9">
        <f t="shared" si="243"/>
        <v>0</v>
      </c>
      <c r="K532" s="9">
        <f t="shared" si="243"/>
        <v>0</v>
      </c>
      <c r="L532" s="9">
        <f t="shared" si="243"/>
        <v>0</v>
      </c>
      <c r="M532" s="9">
        <f t="shared" si="243"/>
        <v>0</v>
      </c>
      <c r="N532" s="9">
        <f t="shared" si="243"/>
        <v>0</v>
      </c>
      <c r="O532" s="9">
        <f t="shared" si="243"/>
        <v>0</v>
      </c>
      <c r="P532" s="9">
        <f t="shared" si="243"/>
        <v>0</v>
      </c>
      <c r="Q532" s="9">
        <f t="shared" si="243"/>
        <v>0</v>
      </c>
      <c r="R532" s="72"/>
      <c r="S532" s="73"/>
    </row>
    <row r="533" spans="1:19" s="10" customFormat="1" ht="15" customHeight="1">
      <c r="A533" s="65" t="s">
        <v>151</v>
      </c>
      <c r="B533" s="67" t="s">
        <v>162</v>
      </c>
      <c r="C533" s="8" t="s">
        <v>14</v>
      </c>
      <c r="D533" s="9">
        <f>SUM(D534:D539)</f>
        <v>36055.1</v>
      </c>
      <c r="E533" s="9">
        <f>SUM(E534:E539)</f>
        <v>36055.1</v>
      </c>
      <c r="F533" s="9">
        <f>SUM(F534:F539)</f>
        <v>34373.8</v>
      </c>
      <c r="G533" s="9">
        <f aca="true" t="shared" si="244" ref="G533:Q533">SUM(G534:G539)</f>
        <v>34373.8</v>
      </c>
      <c r="H533" s="9">
        <f t="shared" si="244"/>
        <v>0</v>
      </c>
      <c r="I533" s="9">
        <f t="shared" si="244"/>
        <v>0</v>
      </c>
      <c r="J533" s="9">
        <f t="shared" si="244"/>
        <v>1681.3</v>
      </c>
      <c r="K533" s="9">
        <f t="shared" si="244"/>
        <v>1681.3</v>
      </c>
      <c r="L533" s="9">
        <f t="shared" si="244"/>
        <v>0</v>
      </c>
      <c r="M533" s="9">
        <f t="shared" si="244"/>
        <v>0</v>
      </c>
      <c r="N533" s="9">
        <f t="shared" si="244"/>
        <v>720</v>
      </c>
      <c r="O533" s="9">
        <f t="shared" si="244"/>
        <v>720</v>
      </c>
      <c r="P533" s="9">
        <f t="shared" si="244"/>
        <v>0</v>
      </c>
      <c r="Q533" s="9">
        <f t="shared" si="244"/>
        <v>0</v>
      </c>
      <c r="R533" s="67" t="s">
        <v>18</v>
      </c>
      <c r="S533" s="67"/>
    </row>
    <row r="534" spans="1:19" s="10" customFormat="1" ht="28.5">
      <c r="A534" s="65"/>
      <c r="B534" s="67"/>
      <c r="C534" s="8" t="s">
        <v>0</v>
      </c>
      <c r="D534" s="9">
        <f aca="true" t="shared" si="245" ref="D534:E539">F534+H534+J534+L534</f>
        <v>2101.6</v>
      </c>
      <c r="E534" s="9">
        <f t="shared" si="245"/>
        <v>2101.6</v>
      </c>
      <c r="F534" s="9">
        <f aca="true" t="shared" si="246" ref="F534:Q534">F541+F548+F569+F576+F583+F590+F597+F604+F611+F618</f>
        <v>420.3</v>
      </c>
      <c r="G534" s="9">
        <f t="shared" si="246"/>
        <v>420.3</v>
      </c>
      <c r="H534" s="9">
        <f t="shared" si="246"/>
        <v>0</v>
      </c>
      <c r="I534" s="9">
        <f t="shared" si="246"/>
        <v>0</v>
      </c>
      <c r="J534" s="9">
        <f t="shared" si="246"/>
        <v>1681.3</v>
      </c>
      <c r="K534" s="9">
        <f t="shared" si="246"/>
        <v>1681.3</v>
      </c>
      <c r="L534" s="9">
        <f t="shared" si="246"/>
        <v>0</v>
      </c>
      <c r="M534" s="9">
        <f t="shared" si="246"/>
        <v>0</v>
      </c>
      <c r="N534" s="9">
        <f t="shared" si="246"/>
        <v>0</v>
      </c>
      <c r="O534" s="9">
        <f t="shared" si="246"/>
        <v>0</v>
      </c>
      <c r="P534" s="9">
        <f t="shared" si="246"/>
        <v>0</v>
      </c>
      <c r="Q534" s="9">
        <f t="shared" si="246"/>
        <v>0</v>
      </c>
      <c r="R534" s="67"/>
      <c r="S534" s="67"/>
    </row>
    <row r="535" spans="1:19" s="10" customFormat="1" ht="28.5">
      <c r="A535" s="65"/>
      <c r="B535" s="67"/>
      <c r="C535" s="8" t="s">
        <v>1</v>
      </c>
      <c r="D535" s="3">
        <f t="shared" si="245"/>
        <v>33953.5</v>
      </c>
      <c r="E535" s="3">
        <f t="shared" si="245"/>
        <v>33953.5</v>
      </c>
      <c r="F535" s="9">
        <f>F542+F549+F570+F577+F584+F591+F598+F605+F612+F619+F639+F660+F681+F702+F723+F744+F765+F786+F807+F828+F849+F870+F891+F912+F933+F954+F975+F996+F1017+F1038+F1059+F1080+F1101</f>
        <v>33953.5</v>
      </c>
      <c r="G535" s="9">
        <f aca="true" t="shared" si="247" ref="G535:Q535">G542+G549+G570+G577+G584+G591+G598+G605+G612+G619+G639+G660+G681+G702+G723+G744+G765+G786+G807+G828+G849+G870+G891+G912+G933+G954+G975+G996+G1017+G1038+G1059+G1080+G1101</f>
        <v>33953.5</v>
      </c>
      <c r="H535" s="9">
        <f t="shared" si="247"/>
        <v>0</v>
      </c>
      <c r="I535" s="9">
        <f t="shared" si="247"/>
        <v>0</v>
      </c>
      <c r="J535" s="9">
        <f t="shared" si="247"/>
        <v>0</v>
      </c>
      <c r="K535" s="9">
        <f t="shared" si="247"/>
        <v>0</v>
      </c>
      <c r="L535" s="9">
        <f t="shared" si="247"/>
        <v>0</v>
      </c>
      <c r="M535" s="9">
        <f t="shared" si="247"/>
        <v>0</v>
      </c>
      <c r="N535" s="9">
        <f t="shared" si="247"/>
        <v>720</v>
      </c>
      <c r="O535" s="9">
        <f t="shared" si="247"/>
        <v>720</v>
      </c>
      <c r="P535" s="9">
        <f t="shared" si="247"/>
        <v>0</v>
      </c>
      <c r="Q535" s="9">
        <f t="shared" si="247"/>
        <v>0</v>
      </c>
      <c r="R535" s="67"/>
      <c r="S535" s="67"/>
    </row>
    <row r="536" spans="1:19" s="10" customFormat="1" ht="28.5">
      <c r="A536" s="65"/>
      <c r="B536" s="67"/>
      <c r="C536" s="8" t="s">
        <v>2</v>
      </c>
      <c r="D536" s="9">
        <f t="shared" si="245"/>
        <v>0</v>
      </c>
      <c r="E536" s="9">
        <f t="shared" si="245"/>
        <v>0</v>
      </c>
      <c r="F536" s="9">
        <f aca="true" t="shared" si="248" ref="F536:Q536">F543+F550+F571+F578+F585+F592+F599+F606+F613+F620</f>
        <v>0</v>
      </c>
      <c r="G536" s="9">
        <f t="shared" si="248"/>
        <v>0</v>
      </c>
      <c r="H536" s="9">
        <f t="shared" si="248"/>
        <v>0</v>
      </c>
      <c r="I536" s="9">
        <f t="shared" si="248"/>
        <v>0</v>
      </c>
      <c r="J536" s="9">
        <f t="shared" si="248"/>
        <v>0</v>
      </c>
      <c r="K536" s="9">
        <f t="shared" si="248"/>
        <v>0</v>
      </c>
      <c r="L536" s="9">
        <f t="shared" si="248"/>
        <v>0</v>
      </c>
      <c r="M536" s="9">
        <f t="shared" si="248"/>
        <v>0</v>
      </c>
      <c r="N536" s="9">
        <f t="shared" si="248"/>
        <v>0</v>
      </c>
      <c r="O536" s="9">
        <f t="shared" si="248"/>
        <v>0</v>
      </c>
      <c r="P536" s="9">
        <f t="shared" si="248"/>
        <v>0</v>
      </c>
      <c r="Q536" s="9">
        <f t="shared" si="248"/>
        <v>0</v>
      </c>
      <c r="R536" s="67"/>
      <c r="S536" s="67"/>
    </row>
    <row r="537" spans="1:19" s="10" customFormat="1" ht="28.5">
      <c r="A537" s="65"/>
      <c r="B537" s="67"/>
      <c r="C537" s="8" t="s">
        <v>109</v>
      </c>
      <c r="D537" s="9">
        <f t="shared" si="245"/>
        <v>0</v>
      </c>
      <c r="E537" s="9">
        <f t="shared" si="245"/>
        <v>0</v>
      </c>
      <c r="F537" s="9">
        <f aca="true" t="shared" si="249" ref="F537:Q537">F544+F551+F572+F579+F586+F593+F600+F607+F614+F621</f>
        <v>0</v>
      </c>
      <c r="G537" s="9">
        <f t="shared" si="249"/>
        <v>0</v>
      </c>
      <c r="H537" s="9">
        <f t="shared" si="249"/>
        <v>0</v>
      </c>
      <c r="I537" s="9">
        <f t="shared" si="249"/>
        <v>0</v>
      </c>
      <c r="J537" s="9">
        <f t="shared" si="249"/>
        <v>0</v>
      </c>
      <c r="K537" s="9">
        <f t="shared" si="249"/>
        <v>0</v>
      </c>
      <c r="L537" s="9">
        <f t="shared" si="249"/>
        <v>0</v>
      </c>
      <c r="M537" s="9">
        <f t="shared" si="249"/>
        <v>0</v>
      </c>
      <c r="N537" s="9">
        <f t="shared" si="249"/>
        <v>0</v>
      </c>
      <c r="O537" s="9">
        <f t="shared" si="249"/>
        <v>0</v>
      </c>
      <c r="P537" s="9">
        <f t="shared" si="249"/>
        <v>0</v>
      </c>
      <c r="Q537" s="9">
        <f t="shared" si="249"/>
        <v>0</v>
      </c>
      <c r="R537" s="67"/>
      <c r="S537" s="67"/>
    </row>
    <row r="538" spans="1:19" s="10" customFormat="1" ht="28.5">
      <c r="A538" s="65"/>
      <c r="B538" s="67"/>
      <c r="C538" s="8" t="s">
        <v>110</v>
      </c>
      <c r="D538" s="9">
        <f t="shared" si="245"/>
        <v>0</v>
      </c>
      <c r="E538" s="9">
        <f t="shared" si="245"/>
        <v>0</v>
      </c>
      <c r="F538" s="9">
        <f aca="true" t="shared" si="250" ref="F538:Q538">F545+F552+F573+F580+F587+F594+F601+F608+F615+F622</f>
        <v>0</v>
      </c>
      <c r="G538" s="9">
        <f t="shared" si="250"/>
        <v>0</v>
      </c>
      <c r="H538" s="9">
        <f t="shared" si="250"/>
        <v>0</v>
      </c>
      <c r="I538" s="9">
        <f t="shared" si="250"/>
        <v>0</v>
      </c>
      <c r="J538" s="9">
        <f t="shared" si="250"/>
        <v>0</v>
      </c>
      <c r="K538" s="9">
        <f t="shared" si="250"/>
        <v>0</v>
      </c>
      <c r="L538" s="9">
        <f t="shared" si="250"/>
        <v>0</v>
      </c>
      <c r="M538" s="9">
        <f t="shared" si="250"/>
        <v>0</v>
      </c>
      <c r="N538" s="9">
        <f t="shared" si="250"/>
        <v>0</v>
      </c>
      <c r="O538" s="9">
        <f t="shared" si="250"/>
        <v>0</v>
      </c>
      <c r="P538" s="9">
        <f t="shared" si="250"/>
        <v>0</v>
      </c>
      <c r="Q538" s="9">
        <f t="shared" si="250"/>
        <v>0</v>
      </c>
      <c r="R538" s="67"/>
      <c r="S538" s="67"/>
    </row>
    <row r="539" spans="1:19" s="10" customFormat="1" ht="28.5">
      <c r="A539" s="65"/>
      <c r="B539" s="67"/>
      <c r="C539" s="8" t="s">
        <v>111</v>
      </c>
      <c r="D539" s="9">
        <f t="shared" si="245"/>
        <v>0</v>
      </c>
      <c r="E539" s="9">
        <f t="shared" si="245"/>
        <v>0</v>
      </c>
      <c r="F539" s="9">
        <f aca="true" t="shared" si="251" ref="F539:Q539">F546+F553+F574+F581+F588+F595+F602+F609+F616+F623</f>
        <v>0</v>
      </c>
      <c r="G539" s="9">
        <f t="shared" si="251"/>
        <v>0</v>
      </c>
      <c r="H539" s="9">
        <f t="shared" si="251"/>
        <v>0</v>
      </c>
      <c r="I539" s="9">
        <f t="shared" si="251"/>
        <v>0</v>
      </c>
      <c r="J539" s="9">
        <f t="shared" si="251"/>
        <v>0</v>
      </c>
      <c r="K539" s="9">
        <f t="shared" si="251"/>
        <v>0</v>
      </c>
      <c r="L539" s="9">
        <f t="shared" si="251"/>
        <v>0</v>
      </c>
      <c r="M539" s="9">
        <f t="shared" si="251"/>
        <v>0</v>
      </c>
      <c r="N539" s="9">
        <f t="shared" si="251"/>
        <v>0</v>
      </c>
      <c r="O539" s="9">
        <f t="shared" si="251"/>
        <v>0</v>
      </c>
      <c r="P539" s="9">
        <f t="shared" si="251"/>
        <v>0</v>
      </c>
      <c r="Q539" s="9">
        <f t="shared" si="251"/>
        <v>0</v>
      </c>
      <c r="R539" s="67"/>
      <c r="S539" s="67"/>
    </row>
    <row r="540" spans="1:19" s="10" customFormat="1" ht="14.25" customHeight="1">
      <c r="A540" s="64" t="s">
        <v>152</v>
      </c>
      <c r="B540" s="62" t="s">
        <v>67</v>
      </c>
      <c r="C540" s="8" t="s">
        <v>14</v>
      </c>
      <c r="D540" s="9">
        <f>SUM(D541:D546)</f>
        <v>2101.6</v>
      </c>
      <c r="E540" s="9">
        <f>SUM(E541:E546)</f>
        <v>2101.6</v>
      </c>
      <c r="F540" s="9">
        <f aca="true" t="shared" si="252" ref="F540:Q540">SUM(F541:F546)</f>
        <v>420.3</v>
      </c>
      <c r="G540" s="9">
        <f t="shared" si="252"/>
        <v>420.3</v>
      </c>
      <c r="H540" s="9">
        <f t="shared" si="252"/>
        <v>0</v>
      </c>
      <c r="I540" s="9">
        <f t="shared" si="252"/>
        <v>0</v>
      </c>
      <c r="J540" s="9">
        <f t="shared" si="252"/>
        <v>1681.3</v>
      </c>
      <c r="K540" s="9">
        <f t="shared" si="252"/>
        <v>1681.3</v>
      </c>
      <c r="L540" s="9">
        <f t="shared" si="252"/>
        <v>0</v>
      </c>
      <c r="M540" s="9">
        <f t="shared" si="252"/>
        <v>0</v>
      </c>
      <c r="N540" s="9">
        <f t="shared" si="252"/>
        <v>0</v>
      </c>
      <c r="O540" s="9">
        <f t="shared" si="252"/>
        <v>0</v>
      </c>
      <c r="P540" s="9">
        <f t="shared" si="252"/>
        <v>0</v>
      </c>
      <c r="Q540" s="9">
        <f t="shared" si="252"/>
        <v>0</v>
      </c>
      <c r="R540" s="74" t="s">
        <v>18</v>
      </c>
      <c r="S540" s="74"/>
    </row>
    <row r="541" spans="1:19" ht="15">
      <c r="A541" s="64"/>
      <c r="B541" s="62"/>
      <c r="C541" s="5" t="s">
        <v>0</v>
      </c>
      <c r="D541" s="1">
        <f aca="true" t="shared" si="253" ref="D541:E546">F541+H541+J541+L541</f>
        <v>2101.6</v>
      </c>
      <c r="E541" s="1">
        <f t="shared" si="253"/>
        <v>2101.6</v>
      </c>
      <c r="F541" s="1">
        <v>420.3</v>
      </c>
      <c r="G541" s="1">
        <v>420.3</v>
      </c>
      <c r="H541" s="1">
        <v>0</v>
      </c>
      <c r="I541" s="1">
        <v>0</v>
      </c>
      <c r="J541" s="1">
        <v>1681.3</v>
      </c>
      <c r="K541" s="1">
        <v>1681.3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74"/>
      <c r="S541" s="74"/>
    </row>
    <row r="542" spans="1:19" ht="15">
      <c r="A542" s="64"/>
      <c r="B542" s="62"/>
      <c r="C542" s="5" t="s">
        <v>1</v>
      </c>
      <c r="D542" s="1">
        <f t="shared" si="253"/>
        <v>0</v>
      </c>
      <c r="E542" s="1">
        <f t="shared" si="253"/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74"/>
      <c r="S542" s="74"/>
    </row>
    <row r="543" spans="1:19" ht="15">
      <c r="A543" s="64"/>
      <c r="B543" s="62"/>
      <c r="C543" s="5" t="s">
        <v>2</v>
      </c>
      <c r="D543" s="1">
        <f t="shared" si="253"/>
        <v>0</v>
      </c>
      <c r="E543" s="1">
        <f t="shared" si="253"/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74"/>
      <c r="S543" s="74"/>
    </row>
    <row r="544" spans="1:19" ht="15">
      <c r="A544" s="64"/>
      <c r="B544" s="62"/>
      <c r="C544" s="5" t="s">
        <v>109</v>
      </c>
      <c r="D544" s="1">
        <f t="shared" si="253"/>
        <v>0</v>
      </c>
      <c r="E544" s="1">
        <f t="shared" si="253"/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74"/>
      <c r="S544" s="74"/>
    </row>
    <row r="545" spans="1:19" ht="15">
      <c r="A545" s="64"/>
      <c r="B545" s="62"/>
      <c r="C545" s="5" t="s">
        <v>112</v>
      </c>
      <c r="D545" s="1">
        <f t="shared" si="253"/>
        <v>0</v>
      </c>
      <c r="E545" s="1">
        <f t="shared" si="253"/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74"/>
      <c r="S545" s="74"/>
    </row>
    <row r="546" spans="1:19" ht="15">
      <c r="A546" s="64"/>
      <c r="B546" s="62"/>
      <c r="C546" s="5" t="s">
        <v>111</v>
      </c>
      <c r="D546" s="1">
        <f t="shared" si="253"/>
        <v>0</v>
      </c>
      <c r="E546" s="1">
        <f t="shared" si="253"/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74"/>
      <c r="S546" s="74"/>
    </row>
    <row r="547" spans="1:19" s="10" customFormat="1" ht="14.25" customHeight="1">
      <c r="A547" s="64" t="s">
        <v>175</v>
      </c>
      <c r="B547" s="62" t="s">
        <v>34</v>
      </c>
      <c r="C547" s="8" t="s">
        <v>14</v>
      </c>
      <c r="D547" s="9">
        <f>SUM(D548:D553)</f>
        <v>427.2</v>
      </c>
      <c r="E547" s="9">
        <f>SUM(E548:E553)</f>
        <v>427.2</v>
      </c>
      <c r="F547" s="9">
        <f aca="true" t="shared" si="254" ref="F547:Q547">SUM(F548:F553)</f>
        <v>427.2</v>
      </c>
      <c r="G547" s="9">
        <f t="shared" si="254"/>
        <v>427.2</v>
      </c>
      <c r="H547" s="9">
        <f t="shared" si="254"/>
        <v>0</v>
      </c>
      <c r="I547" s="9">
        <f t="shared" si="254"/>
        <v>0</v>
      </c>
      <c r="J547" s="9">
        <f t="shared" si="254"/>
        <v>0</v>
      </c>
      <c r="K547" s="9">
        <f t="shared" si="254"/>
        <v>0</v>
      </c>
      <c r="L547" s="9">
        <f t="shared" si="254"/>
        <v>0</v>
      </c>
      <c r="M547" s="9">
        <f t="shared" si="254"/>
        <v>0</v>
      </c>
      <c r="N547" s="9">
        <f t="shared" si="254"/>
        <v>0</v>
      </c>
      <c r="O547" s="9">
        <f t="shared" si="254"/>
        <v>0</v>
      </c>
      <c r="P547" s="9">
        <f t="shared" si="254"/>
        <v>0</v>
      </c>
      <c r="Q547" s="9">
        <f t="shared" si="254"/>
        <v>0</v>
      </c>
      <c r="R547" s="74" t="s">
        <v>18</v>
      </c>
      <c r="S547" s="74"/>
    </row>
    <row r="548" spans="1:19" ht="15">
      <c r="A548" s="64"/>
      <c r="B548" s="62"/>
      <c r="C548" s="5" t="s">
        <v>0</v>
      </c>
      <c r="D548" s="1">
        <f aca="true" t="shared" si="255" ref="D548:E553">F548+H548+J548+L548</f>
        <v>0</v>
      </c>
      <c r="E548" s="1">
        <f t="shared" si="255"/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74"/>
      <c r="S548" s="74"/>
    </row>
    <row r="549" spans="1:19" ht="15">
      <c r="A549" s="64"/>
      <c r="B549" s="62"/>
      <c r="C549" s="5" t="s">
        <v>1</v>
      </c>
      <c r="D549" s="1">
        <f t="shared" si="255"/>
        <v>427.2</v>
      </c>
      <c r="E549" s="1">
        <f t="shared" si="255"/>
        <v>427.2</v>
      </c>
      <c r="F549" s="1">
        <v>427.2</v>
      </c>
      <c r="G549" s="1">
        <v>427.2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74"/>
      <c r="S549" s="74"/>
    </row>
    <row r="550" spans="1:19" ht="15">
      <c r="A550" s="64"/>
      <c r="B550" s="62"/>
      <c r="C550" s="5" t="s">
        <v>2</v>
      </c>
      <c r="D550" s="1">
        <f aca="true" t="shared" si="256" ref="D550:E552">F550+H550+J550+L550</f>
        <v>0</v>
      </c>
      <c r="E550" s="1">
        <f t="shared" si="256"/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74"/>
      <c r="S550" s="74"/>
    </row>
    <row r="551" spans="1:19" ht="15">
      <c r="A551" s="64"/>
      <c r="B551" s="62"/>
      <c r="C551" s="5" t="s">
        <v>109</v>
      </c>
      <c r="D551" s="1">
        <f t="shared" si="256"/>
        <v>0</v>
      </c>
      <c r="E551" s="1">
        <f t="shared" si="256"/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74"/>
      <c r="S551" s="74"/>
    </row>
    <row r="552" spans="1:19" ht="15">
      <c r="A552" s="64"/>
      <c r="B552" s="62"/>
      <c r="C552" s="5" t="s">
        <v>112</v>
      </c>
      <c r="D552" s="1">
        <f t="shared" si="256"/>
        <v>0</v>
      </c>
      <c r="E552" s="1">
        <f t="shared" si="256"/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74"/>
      <c r="S552" s="74"/>
    </row>
    <row r="553" spans="1:19" ht="15">
      <c r="A553" s="64"/>
      <c r="B553" s="62"/>
      <c r="C553" s="5" t="s">
        <v>111</v>
      </c>
      <c r="D553" s="1">
        <f t="shared" si="255"/>
        <v>0</v>
      </c>
      <c r="E553" s="1">
        <f t="shared" si="255"/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74"/>
      <c r="S553" s="74"/>
    </row>
    <row r="554" spans="1:19" s="10" customFormat="1" ht="15" customHeight="1">
      <c r="A554" s="64" t="s">
        <v>153</v>
      </c>
      <c r="B554" s="62" t="s">
        <v>35</v>
      </c>
      <c r="C554" s="8" t="s">
        <v>14</v>
      </c>
      <c r="D554" s="9">
        <f>SUM(D555:D560)</f>
        <v>617.2</v>
      </c>
      <c r="E554" s="9">
        <f>SUM(E555:E560)</f>
        <v>617.2</v>
      </c>
      <c r="F554" s="9">
        <f aca="true" t="shared" si="257" ref="F554:Q554">SUM(F555:F560)</f>
        <v>617.2</v>
      </c>
      <c r="G554" s="9">
        <f t="shared" si="257"/>
        <v>617.2</v>
      </c>
      <c r="H554" s="9">
        <f t="shared" si="257"/>
        <v>0</v>
      </c>
      <c r="I554" s="9">
        <f t="shared" si="257"/>
        <v>0</v>
      </c>
      <c r="J554" s="9">
        <f t="shared" si="257"/>
        <v>0</v>
      </c>
      <c r="K554" s="9">
        <f t="shared" si="257"/>
        <v>0</v>
      </c>
      <c r="L554" s="9">
        <f t="shared" si="257"/>
        <v>0</v>
      </c>
      <c r="M554" s="9">
        <f t="shared" si="257"/>
        <v>0</v>
      </c>
      <c r="N554" s="9">
        <f t="shared" si="257"/>
        <v>0</v>
      </c>
      <c r="O554" s="9">
        <f t="shared" si="257"/>
        <v>0</v>
      </c>
      <c r="P554" s="9">
        <f t="shared" si="257"/>
        <v>0</v>
      </c>
      <c r="Q554" s="9">
        <f t="shared" si="257"/>
        <v>0</v>
      </c>
      <c r="R554" s="74" t="s">
        <v>18</v>
      </c>
      <c r="S554" s="74"/>
    </row>
    <row r="555" spans="1:19" ht="15">
      <c r="A555" s="64"/>
      <c r="B555" s="62"/>
      <c r="C555" s="5" t="s">
        <v>0</v>
      </c>
      <c r="D555" s="1">
        <f aca="true" t="shared" si="258" ref="D555:E560">F555+H555+J555+L555</f>
        <v>0</v>
      </c>
      <c r="E555" s="1">
        <f t="shared" si="258"/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74"/>
      <c r="S555" s="74"/>
    </row>
    <row r="556" spans="1:19" ht="15">
      <c r="A556" s="64"/>
      <c r="B556" s="62"/>
      <c r="C556" s="5" t="s">
        <v>1</v>
      </c>
      <c r="D556" s="1">
        <f t="shared" si="258"/>
        <v>617.2</v>
      </c>
      <c r="E556" s="1">
        <f t="shared" si="258"/>
        <v>617.2</v>
      </c>
      <c r="F556" s="1">
        <v>617.2</v>
      </c>
      <c r="G556" s="1">
        <v>617.2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74"/>
      <c r="S556" s="74"/>
    </row>
    <row r="557" spans="1:19" ht="15">
      <c r="A557" s="64"/>
      <c r="B557" s="62"/>
      <c r="C557" s="5" t="s">
        <v>2</v>
      </c>
      <c r="D557" s="1">
        <f t="shared" si="258"/>
        <v>0</v>
      </c>
      <c r="E557" s="1">
        <f t="shared" si="258"/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74"/>
      <c r="S557" s="74"/>
    </row>
    <row r="558" spans="1:19" ht="15">
      <c r="A558" s="64"/>
      <c r="B558" s="62"/>
      <c r="C558" s="5" t="s">
        <v>109</v>
      </c>
      <c r="D558" s="1">
        <f t="shared" si="258"/>
        <v>0</v>
      </c>
      <c r="E558" s="1">
        <f t="shared" si="258"/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74"/>
      <c r="S558" s="74"/>
    </row>
    <row r="559" spans="1:19" ht="15">
      <c r="A559" s="64"/>
      <c r="B559" s="62"/>
      <c r="C559" s="5" t="s">
        <v>112</v>
      </c>
      <c r="D559" s="1">
        <f t="shared" si="258"/>
        <v>0</v>
      </c>
      <c r="E559" s="1">
        <f t="shared" si="258"/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74"/>
      <c r="S559" s="74"/>
    </row>
    <row r="560" spans="1:19" ht="15">
      <c r="A560" s="64"/>
      <c r="B560" s="62"/>
      <c r="C560" s="5" t="s">
        <v>111</v>
      </c>
      <c r="D560" s="1">
        <f t="shared" si="258"/>
        <v>0</v>
      </c>
      <c r="E560" s="1">
        <f t="shared" si="258"/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74"/>
      <c r="S560" s="74"/>
    </row>
    <row r="561" spans="1:19" s="10" customFormat="1" ht="14.25" customHeight="1">
      <c r="A561" s="64"/>
      <c r="B561" s="62" t="s">
        <v>36</v>
      </c>
      <c r="C561" s="8" t="s">
        <v>14</v>
      </c>
      <c r="D561" s="9">
        <f>SUM(D562:D567)</f>
        <v>4753.4</v>
      </c>
      <c r="E561" s="9">
        <f>SUM(E562:E567)</f>
        <v>4753.4</v>
      </c>
      <c r="F561" s="9">
        <f aca="true" t="shared" si="259" ref="F561:Q561">SUM(F562:F567)</f>
        <v>4753.4</v>
      </c>
      <c r="G561" s="9">
        <f t="shared" si="259"/>
        <v>4753.4</v>
      </c>
      <c r="H561" s="9">
        <f t="shared" si="259"/>
        <v>0</v>
      </c>
      <c r="I561" s="9">
        <f t="shared" si="259"/>
        <v>0</v>
      </c>
      <c r="J561" s="9">
        <f t="shared" si="259"/>
        <v>0</v>
      </c>
      <c r="K561" s="9">
        <f t="shared" si="259"/>
        <v>0</v>
      </c>
      <c r="L561" s="9">
        <f t="shared" si="259"/>
        <v>0</v>
      </c>
      <c r="M561" s="9">
        <f t="shared" si="259"/>
        <v>0</v>
      </c>
      <c r="N561" s="9">
        <f t="shared" si="259"/>
        <v>720</v>
      </c>
      <c r="O561" s="9">
        <f t="shared" si="259"/>
        <v>720</v>
      </c>
      <c r="P561" s="9">
        <f t="shared" si="259"/>
        <v>0</v>
      </c>
      <c r="Q561" s="9">
        <f t="shared" si="259"/>
        <v>0</v>
      </c>
      <c r="R561" s="74"/>
      <c r="S561" s="74"/>
    </row>
    <row r="562" spans="1:19" ht="15">
      <c r="A562" s="64"/>
      <c r="B562" s="62"/>
      <c r="C562" s="5" t="s">
        <v>0</v>
      </c>
      <c r="D562" s="1">
        <f aca="true" t="shared" si="260" ref="D562:E567">F562+H562+J562+L562</f>
        <v>0</v>
      </c>
      <c r="E562" s="1">
        <f t="shared" si="260"/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74"/>
      <c r="S562" s="74"/>
    </row>
    <row r="563" spans="1:19" ht="15">
      <c r="A563" s="64"/>
      <c r="B563" s="62"/>
      <c r="C563" s="5" t="s">
        <v>1</v>
      </c>
      <c r="D563" s="1">
        <f t="shared" si="260"/>
        <v>4753.4</v>
      </c>
      <c r="E563" s="1">
        <f t="shared" si="260"/>
        <v>4753.4</v>
      </c>
      <c r="F563" s="1">
        <v>4753.4</v>
      </c>
      <c r="G563" s="1">
        <v>4753.4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720</v>
      </c>
      <c r="O563" s="1">
        <v>720</v>
      </c>
      <c r="P563" s="1">
        <v>0</v>
      </c>
      <c r="Q563" s="1">
        <v>0</v>
      </c>
      <c r="R563" s="74"/>
      <c r="S563" s="74"/>
    </row>
    <row r="564" spans="1:19" ht="15">
      <c r="A564" s="64"/>
      <c r="B564" s="62"/>
      <c r="C564" s="5" t="s">
        <v>2</v>
      </c>
      <c r="D564" s="1">
        <f t="shared" si="260"/>
        <v>0</v>
      </c>
      <c r="E564" s="1">
        <f t="shared" si="260"/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74"/>
      <c r="S564" s="74"/>
    </row>
    <row r="565" spans="1:19" ht="15">
      <c r="A565" s="64"/>
      <c r="B565" s="62"/>
      <c r="C565" s="5" t="s">
        <v>109</v>
      </c>
      <c r="D565" s="1">
        <f t="shared" si="260"/>
        <v>0</v>
      </c>
      <c r="E565" s="1">
        <f t="shared" si="260"/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74"/>
      <c r="S565" s="74"/>
    </row>
    <row r="566" spans="1:19" ht="15">
      <c r="A566" s="64"/>
      <c r="B566" s="62"/>
      <c r="C566" s="5" t="s">
        <v>112</v>
      </c>
      <c r="D566" s="1">
        <f t="shared" si="260"/>
        <v>0</v>
      </c>
      <c r="E566" s="1">
        <f t="shared" si="260"/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74"/>
      <c r="S566" s="74"/>
    </row>
    <row r="567" spans="1:19" ht="15">
      <c r="A567" s="64"/>
      <c r="B567" s="62"/>
      <c r="C567" s="5" t="s">
        <v>111</v>
      </c>
      <c r="D567" s="1">
        <f t="shared" si="260"/>
        <v>0</v>
      </c>
      <c r="E567" s="1">
        <f t="shared" si="260"/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74"/>
      <c r="S567" s="74"/>
    </row>
    <row r="568" spans="1:19" s="10" customFormat="1" ht="14.25" customHeight="1">
      <c r="A568" s="64"/>
      <c r="B568" s="63" t="s">
        <v>114</v>
      </c>
      <c r="C568" s="8" t="s">
        <v>14</v>
      </c>
      <c r="D568" s="9">
        <f>SUM(D569:D574)</f>
        <v>5370.599999999999</v>
      </c>
      <c r="E568" s="9">
        <f aca="true" t="shared" si="261" ref="E568:Q568">SUM(E569:E574)</f>
        <v>5370.599999999999</v>
      </c>
      <c r="F568" s="9">
        <f t="shared" si="261"/>
        <v>5370.599999999999</v>
      </c>
      <c r="G568" s="9">
        <f t="shared" si="261"/>
        <v>5370.599999999999</v>
      </c>
      <c r="H568" s="9">
        <f t="shared" si="261"/>
        <v>0</v>
      </c>
      <c r="I568" s="9">
        <f t="shared" si="261"/>
        <v>0</v>
      </c>
      <c r="J568" s="9">
        <f t="shared" si="261"/>
        <v>0</v>
      </c>
      <c r="K568" s="9">
        <f t="shared" si="261"/>
        <v>0</v>
      </c>
      <c r="L568" s="9">
        <f t="shared" si="261"/>
        <v>0</v>
      </c>
      <c r="M568" s="9">
        <f t="shared" si="261"/>
        <v>0</v>
      </c>
      <c r="N568" s="9">
        <f t="shared" si="261"/>
        <v>720</v>
      </c>
      <c r="O568" s="9">
        <f t="shared" si="261"/>
        <v>720</v>
      </c>
      <c r="P568" s="9">
        <f t="shared" si="261"/>
        <v>0</v>
      </c>
      <c r="Q568" s="9">
        <f t="shared" si="261"/>
        <v>0</v>
      </c>
      <c r="R568" s="74"/>
      <c r="S568" s="74"/>
    </row>
    <row r="569" spans="1:19" s="10" customFormat="1" ht="28.5">
      <c r="A569" s="64"/>
      <c r="B569" s="63"/>
      <c r="C569" s="8" t="s">
        <v>0</v>
      </c>
      <c r="D569" s="9">
        <f aca="true" t="shared" si="262" ref="D569:E574">F569+H569+J569+L569</f>
        <v>0</v>
      </c>
      <c r="E569" s="9">
        <f t="shared" si="262"/>
        <v>0</v>
      </c>
      <c r="F569" s="9">
        <f aca="true" t="shared" si="263" ref="F569:Q569">F555+F562</f>
        <v>0</v>
      </c>
      <c r="G569" s="9">
        <f t="shared" si="263"/>
        <v>0</v>
      </c>
      <c r="H569" s="9">
        <f t="shared" si="263"/>
        <v>0</v>
      </c>
      <c r="I569" s="9">
        <f t="shared" si="263"/>
        <v>0</v>
      </c>
      <c r="J569" s="9">
        <f t="shared" si="263"/>
        <v>0</v>
      </c>
      <c r="K569" s="9">
        <f t="shared" si="263"/>
        <v>0</v>
      </c>
      <c r="L569" s="9">
        <f t="shared" si="263"/>
        <v>0</v>
      </c>
      <c r="M569" s="9">
        <f t="shared" si="263"/>
        <v>0</v>
      </c>
      <c r="N569" s="9">
        <f t="shared" si="263"/>
        <v>0</v>
      </c>
      <c r="O569" s="9">
        <f t="shared" si="263"/>
        <v>0</v>
      </c>
      <c r="P569" s="9">
        <f t="shared" si="263"/>
        <v>0</v>
      </c>
      <c r="Q569" s="9">
        <f t="shared" si="263"/>
        <v>0</v>
      </c>
      <c r="R569" s="74"/>
      <c r="S569" s="74"/>
    </row>
    <row r="570" spans="1:19" s="10" customFormat="1" ht="28.5">
      <c r="A570" s="64"/>
      <c r="B570" s="63"/>
      <c r="C570" s="8" t="s">
        <v>1</v>
      </c>
      <c r="D570" s="9">
        <f t="shared" si="262"/>
        <v>5370.599999999999</v>
      </c>
      <c r="E570" s="9">
        <f t="shared" si="262"/>
        <v>5370.599999999999</v>
      </c>
      <c r="F570" s="9">
        <f aca="true" t="shared" si="264" ref="F570:Q570">F556+F563</f>
        <v>5370.599999999999</v>
      </c>
      <c r="G570" s="9">
        <f t="shared" si="264"/>
        <v>5370.599999999999</v>
      </c>
      <c r="H570" s="9">
        <f t="shared" si="264"/>
        <v>0</v>
      </c>
      <c r="I570" s="9">
        <f t="shared" si="264"/>
        <v>0</v>
      </c>
      <c r="J570" s="9">
        <f t="shared" si="264"/>
        <v>0</v>
      </c>
      <c r="K570" s="9">
        <f t="shared" si="264"/>
        <v>0</v>
      </c>
      <c r="L570" s="9">
        <f t="shared" si="264"/>
        <v>0</v>
      </c>
      <c r="M570" s="9">
        <f t="shared" si="264"/>
        <v>0</v>
      </c>
      <c r="N570" s="9">
        <f t="shared" si="264"/>
        <v>720</v>
      </c>
      <c r="O570" s="9">
        <f t="shared" si="264"/>
        <v>720</v>
      </c>
      <c r="P570" s="9">
        <f t="shared" si="264"/>
        <v>0</v>
      </c>
      <c r="Q570" s="9">
        <f t="shared" si="264"/>
        <v>0</v>
      </c>
      <c r="R570" s="74"/>
      <c r="S570" s="74"/>
    </row>
    <row r="571" spans="1:19" ht="28.5">
      <c r="A571" s="64"/>
      <c r="B571" s="63"/>
      <c r="C571" s="8" t="s">
        <v>2</v>
      </c>
      <c r="D571" s="9">
        <f t="shared" si="262"/>
        <v>0</v>
      </c>
      <c r="E571" s="9">
        <f t="shared" si="262"/>
        <v>0</v>
      </c>
      <c r="F571" s="9">
        <f aca="true" t="shared" si="265" ref="F571:Q571">F557+F564</f>
        <v>0</v>
      </c>
      <c r="G571" s="9">
        <f t="shared" si="265"/>
        <v>0</v>
      </c>
      <c r="H571" s="9">
        <f t="shared" si="265"/>
        <v>0</v>
      </c>
      <c r="I571" s="9">
        <f t="shared" si="265"/>
        <v>0</v>
      </c>
      <c r="J571" s="9">
        <f t="shared" si="265"/>
        <v>0</v>
      </c>
      <c r="K571" s="9">
        <f t="shared" si="265"/>
        <v>0</v>
      </c>
      <c r="L571" s="9">
        <f t="shared" si="265"/>
        <v>0</v>
      </c>
      <c r="M571" s="9">
        <f t="shared" si="265"/>
        <v>0</v>
      </c>
      <c r="N571" s="9">
        <f t="shared" si="265"/>
        <v>0</v>
      </c>
      <c r="O571" s="9">
        <f t="shared" si="265"/>
        <v>0</v>
      </c>
      <c r="P571" s="9">
        <f t="shared" si="265"/>
        <v>0</v>
      </c>
      <c r="Q571" s="9">
        <f t="shared" si="265"/>
        <v>0</v>
      </c>
      <c r="R571" s="74"/>
      <c r="S571" s="74"/>
    </row>
    <row r="572" spans="1:19" ht="28.5">
      <c r="A572" s="64"/>
      <c r="B572" s="63"/>
      <c r="C572" s="8" t="s">
        <v>116</v>
      </c>
      <c r="D572" s="9">
        <f t="shared" si="262"/>
        <v>0</v>
      </c>
      <c r="E572" s="9">
        <f t="shared" si="262"/>
        <v>0</v>
      </c>
      <c r="F572" s="9">
        <f aca="true" t="shared" si="266" ref="F572:Q572">F558+F565</f>
        <v>0</v>
      </c>
      <c r="G572" s="9">
        <f t="shared" si="266"/>
        <v>0</v>
      </c>
      <c r="H572" s="9">
        <f t="shared" si="266"/>
        <v>0</v>
      </c>
      <c r="I572" s="9">
        <f t="shared" si="266"/>
        <v>0</v>
      </c>
      <c r="J572" s="9">
        <f t="shared" si="266"/>
        <v>0</v>
      </c>
      <c r="K572" s="9">
        <f t="shared" si="266"/>
        <v>0</v>
      </c>
      <c r="L572" s="9">
        <f t="shared" si="266"/>
        <v>0</v>
      </c>
      <c r="M572" s="9">
        <f t="shared" si="266"/>
        <v>0</v>
      </c>
      <c r="N572" s="9">
        <f t="shared" si="266"/>
        <v>0</v>
      </c>
      <c r="O572" s="9">
        <f t="shared" si="266"/>
        <v>0</v>
      </c>
      <c r="P572" s="9">
        <f t="shared" si="266"/>
        <v>0</v>
      </c>
      <c r="Q572" s="9">
        <f t="shared" si="266"/>
        <v>0</v>
      </c>
      <c r="R572" s="74"/>
      <c r="S572" s="74"/>
    </row>
    <row r="573" spans="1:19" ht="28.5">
      <c r="A573" s="64"/>
      <c r="B573" s="63"/>
      <c r="C573" s="8" t="s">
        <v>110</v>
      </c>
      <c r="D573" s="9">
        <f t="shared" si="262"/>
        <v>0</v>
      </c>
      <c r="E573" s="9">
        <f t="shared" si="262"/>
        <v>0</v>
      </c>
      <c r="F573" s="9">
        <f aca="true" t="shared" si="267" ref="F573:Q573">F559+F566</f>
        <v>0</v>
      </c>
      <c r="G573" s="9">
        <f t="shared" si="267"/>
        <v>0</v>
      </c>
      <c r="H573" s="9">
        <f t="shared" si="267"/>
        <v>0</v>
      </c>
      <c r="I573" s="9">
        <f t="shared" si="267"/>
        <v>0</v>
      </c>
      <c r="J573" s="9">
        <f t="shared" si="267"/>
        <v>0</v>
      </c>
      <c r="K573" s="9">
        <f t="shared" si="267"/>
        <v>0</v>
      </c>
      <c r="L573" s="9">
        <f t="shared" si="267"/>
        <v>0</v>
      </c>
      <c r="M573" s="9">
        <f t="shared" si="267"/>
        <v>0</v>
      </c>
      <c r="N573" s="9">
        <f t="shared" si="267"/>
        <v>0</v>
      </c>
      <c r="O573" s="9">
        <f t="shared" si="267"/>
        <v>0</v>
      </c>
      <c r="P573" s="9">
        <f t="shared" si="267"/>
        <v>0</v>
      </c>
      <c r="Q573" s="9">
        <f t="shared" si="267"/>
        <v>0</v>
      </c>
      <c r="R573" s="74"/>
      <c r="S573" s="74"/>
    </row>
    <row r="574" spans="1:19" s="10" customFormat="1" ht="28.5">
      <c r="A574" s="64"/>
      <c r="B574" s="63"/>
      <c r="C574" s="8" t="s">
        <v>111</v>
      </c>
      <c r="D574" s="9">
        <f t="shared" si="262"/>
        <v>0</v>
      </c>
      <c r="E574" s="9">
        <f t="shared" si="262"/>
        <v>0</v>
      </c>
      <c r="F574" s="9">
        <f aca="true" t="shared" si="268" ref="F574:Q574">F560+F567</f>
        <v>0</v>
      </c>
      <c r="G574" s="9">
        <f t="shared" si="268"/>
        <v>0</v>
      </c>
      <c r="H574" s="9">
        <f t="shared" si="268"/>
        <v>0</v>
      </c>
      <c r="I574" s="9">
        <f t="shared" si="268"/>
        <v>0</v>
      </c>
      <c r="J574" s="9">
        <f t="shared" si="268"/>
        <v>0</v>
      </c>
      <c r="K574" s="9">
        <f t="shared" si="268"/>
        <v>0</v>
      </c>
      <c r="L574" s="9">
        <f t="shared" si="268"/>
        <v>0</v>
      </c>
      <c r="M574" s="9">
        <f t="shared" si="268"/>
        <v>0</v>
      </c>
      <c r="N574" s="9">
        <f t="shared" si="268"/>
        <v>0</v>
      </c>
      <c r="O574" s="9">
        <f t="shared" si="268"/>
        <v>0</v>
      </c>
      <c r="P574" s="9">
        <f t="shared" si="268"/>
        <v>0</v>
      </c>
      <c r="Q574" s="9">
        <f t="shared" si="268"/>
        <v>0</v>
      </c>
      <c r="R574" s="74"/>
      <c r="S574" s="74"/>
    </row>
    <row r="575" spans="1:19" s="10" customFormat="1" ht="14.25" customHeight="1">
      <c r="A575" s="64" t="s">
        <v>154</v>
      </c>
      <c r="B575" s="62" t="s">
        <v>37</v>
      </c>
      <c r="C575" s="8" t="s">
        <v>14</v>
      </c>
      <c r="D575" s="9">
        <f>SUM(D576:D581)</f>
        <v>891.3</v>
      </c>
      <c r="E575" s="9">
        <f>SUM(E576:E581)</f>
        <v>891.3</v>
      </c>
      <c r="F575" s="9">
        <f aca="true" t="shared" si="269" ref="F575:Q575">SUM(F576:F581)</f>
        <v>891.3</v>
      </c>
      <c r="G575" s="9">
        <f t="shared" si="269"/>
        <v>891.3</v>
      </c>
      <c r="H575" s="9">
        <f t="shared" si="269"/>
        <v>0</v>
      </c>
      <c r="I575" s="9">
        <f t="shared" si="269"/>
        <v>0</v>
      </c>
      <c r="J575" s="9">
        <f t="shared" si="269"/>
        <v>0</v>
      </c>
      <c r="K575" s="9">
        <f t="shared" si="269"/>
        <v>0</v>
      </c>
      <c r="L575" s="9">
        <f t="shared" si="269"/>
        <v>0</v>
      </c>
      <c r="M575" s="9">
        <f t="shared" si="269"/>
        <v>0</v>
      </c>
      <c r="N575" s="9">
        <f t="shared" si="269"/>
        <v>0</v>
      </c>
      <c r="O575" s="9">
        <f t="shared" si="269"/>
        <v>0</v>
      </c>
      <c r="P575" s="9">
        <f t="shared" si="269"/>
        <v>0</v>
      </c>
      <c r="Q575" s="9">
        <f t="shared" si="269"/>
        <v>0</v>
      </c>
      <c r="R575" s="74" t="s">
        <v>18</v>
      </c>
      <c r="S575" s="74"/>
    </row>
    <row r="576" spans="1:19" ht="15">
      <c r="A576" s="64"/>
      <c r="B576" s="62"/>
      <c r="C576" s="5" t="s">
        <v>0</v>
      </c>
      <c r="D576" s="1">
        <f aca="true" t="shared" si="270" ref="D576:E581">F576+H576+J576+L576</f>
        <v>0</v>
      </c>
      <c r="E576" s="1">
        <f t="shared" si="270"/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74"/>
      <c r="S576" s="74"/>
    </row>
    <row r="577" spans="1:19" ht="15">
      <c r="A577" s="64"/>
      <c r="B577" s="62"/>
      <c r="C577" s="5" t="s">
        <v>1</v>
      </c>
      <c r="D577" s="1">
        <f t="shared" si="270"/>
        <v>891.3</v>
      </c>
      <c r="E577" s="1">
        <f t="shared" si="270"/>
        <v>891.3</v>
      </c>
      <c r="F577" s="1">
        <v>891.3</v>
      </c>
      <c r="G577" s="1">
        <v>891.3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74"/>
      <c r="S577" s="74"/>
    </row>
    <row r="578" spans="1:19" ht="15">
      <c r="A578" s="64"/>
      <c r="B578" s="62"/>
      <c r="C578" s="5" t="s">
        <v>2</v>
      </c>
      <c r="D578" s="1">
        <f t="shared" si="270"/>
        <v>0</v>
      </c>
      <c r="E578" s="1">
        <f t="shared" si="270"/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74"/>
      <c r="S578" s="74"/>
    </row>
    <row r="579" spans="1:19" ht="15">
      <c r="A579" s="64"/>
      <c r="B579" s="62"/>
      <c r="C579" s="5" t="s">
        <v>109</v>
      </c>
      <c r="D579" s="1">
        <f t="shared" si="270"/>
        <v>0</v>
      </c>
      <c r="E579" s="1">
        <f t="shared" si="270"/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74"/>
      <c r="S579" s="74"/>
    </row>
    <row r="580" spans="1:19" ht="15">
      <c r="A580" s="64"/>
      <c r="B580" s="62"/>
      <c r="C580" s="5" t="s">
        <v>112</v>
      </c>
      <c r="D580" s="1">
        <f t="shared" si="270"/>
        <v>0</v>
      </c>
      <c r="E580" s="1">
        <f t="shared" si="270"/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74"/>
      <c r="S580" s="74"/>
    </row>
    <row r="581" spans="1:19" ht="15">
      <c r="A581" s="64"/>
      <c r="B581" s="62"/>
      <c r="C581" s="5" t="s">
        <v>111</v>
      </c>
      <c r="D581" s="1">
        <f t="shared" si="270"/>
        <v>0</v>
      </c>
      <c r="E581" s="1">
        <f t="shared" si="270"/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74"/>
      <c r="S581" s="74"/>
    </row>
    <row r="582" spans="1:19" s="10" customFormat="1" ht="14.25" customHeight="1">
      <c r="A582" s="64" t="s">
        <v>155</v>
      </c>
      <c r="B582" s="62" t="s">
        <v>38</v>
      </c>
      <c r="C582" s="8" t="s">
        <v>14</v>
      </c>
      <c r="D582" s="9">
        <f>SUM(D583:D588)</f>
        <v>627.1</v>
      </c>
      <c r="E582" s="9">
        <f>SUM(E583:E588)</f>
        <v>627.1</v>
      </c>
      <c r="F582" s="9">
        <f>SUM(F583:F588)</f>
        <v>627.1</v>
      </c>
      <c r="G582" s="9">
        <f aca="true" t="shared" si="271" ref="G582:Q582">SUM(G583:G588)</f>
        <v>627.1</v>
      </c>
      <c r="H582" s="9">
        <f t="shared" si="271"/>
        <v>0</v>
      </c>
      <c r="I582" s="9">
        <f t="shared" si="271"/>
        <v>0</v>
      </c>
      <c r="J582" s="9">
        <f t="shared" si="271"/>
        <v>0</v>
      </c>
      <c r="K582" s="9">
        <f t="shared" si="271"/>
        <v>0</v>
      </c>
      <c r="L582" s="9">
        <f t="shared" si="271"/>
        <v>0</v>
      </c>
      <c r="M582" s="9">
        <f t="shared" si="271"/>
        <v>0</v>
      </c>
      <c r="N582" s="9">
        <f t="shared" si="271"/>
        <v>0</v>
      </c>
      <c r="O582" s="9">
        <f t="shared" si="271"/>
        <v>0</v>
      </c>
      <c r="P582" s="9">
        <f t="shared" si="271"/>
        <v>0</v>
      </c>
      <c r="Q582" s="9">
        <f t="shared" si="271"/>
        <v>0</v>
      </c>
      <c r="R582" s="74" t="s">
        <v>18</v>
      </c>
      <c r="S582" s="74"/>
    </row>
    <row r="583" spans="1:19" ht="15">
      <c r="A583" s="64"/>
      <c r="B583" s="62"/>
      <c r="C583" s="5" t="s">
        <v>0</v>
      </c>
      <c r="D583" s="1">
        <f aca="true" t="shared" si="272" ref="D583:E588">F583+H583+J583+L583</f>
        <v>0</v>
      </c>
      <c r="E583" s="1">
        <f t="shared" si="272"/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74"/>
      <c r="S583" s="74"/>
    </row>
    <row r="584" spans="1:19" ht="15">
      <c r="A584" s="64"/>
      <c r="B584" s="62"/>
      <c r="C584" s="5" t="s">
        <v>1</v>
      </c>
      <c r="D584" s="1">
        <f t="shared" si="272"/>
        <v>627.1</v>
      </c>
      <c r="E584" s="1">
        <f t="shared" si="272"/>
        <v>627.1</v>
      </c>
      <c r="F584" s="1">
        <v>627.1</v>
      </c>
      <c r="G584" s="1">
        <v>627.1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74"/>
      <c r="S584" s="74"/>
    </row>
    <row r="585" spans="1:19" ht="15">
      <c r="A585" s="64"/>
      <c r="B585" s="62"/>
      <c r="C585" s="5" t="s">
        <v>2</v>
      </c>
      <c r="D585" s="1">
        <f t="shared" si="272"/>
        <v>0</v>
      </c>
      <c r="E585" s="1">
        <f t="shared" si="272"/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74"/>
      <c r="S585" s="74"/>
    </row>
    <row r="586" spans="1:19" ht="15">
      <c r="A586" s="64"/>
      <c r="B586" s="62"/>
      <c r="C586" s="5" t="s">
        <v>109</v>
      </c>
      <c r="D586" s="1">
        <f t="shared" si="272"/>
        <v>0</v>
      </c>
      <c r="E586" s="1">
        <f t="shared" si="272"/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74"/>
      <c r="S586" s="74"/>
    </row>
    <row r="587" spans="1:19" ht="15">
      <c r="A587" s="64"/>
      <c r="B587" s="62"/>
      <c r="C587" s="5" t="s">
        <v>112</v>
      </c>
      <c r="D587" s="1">
        <f t="shared" si="272"/>
        <v>0</v>
      </c>
      <c r="E587" s="1">
        <f t="shared" si="272"/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74"/>
      <c r="S587" s="74"/>
    </row>
    <row r="588" spans="1:19" ht="15">
      <c r="A588" s="64"/>
      <c r="B588" s="62"/>
      <c r="C588" s="5" t="s">
        <v>111</v>
      </c>
      <c r="D588" s="1">
        <f t="shared" si="272"/>
        <v>0</v>
      </c>
      <c r="E588" s="1">
        <f t="shared" si="272"/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74"/>
      <c r="S588" s="74"/>
    </row>
    <row r="589" spans="1:19" s="10" customFormat="1" ht="14.25" customHeight="1">
      <c r="A589" s="64" t="s">
        <v>156</v>
      </c>
      <c r="B589" s="62" t="s">
        <v>39</v>
      </c>
      <c r="C589" s="8" t="s">
        <v>14</v>
      </c>
      <c r="D589" s="9">
        <f>SUM(D590:D595)</f>
        <v>632.2</v>
      </c>
      <c r="E589" s="9">
        <f>SUM(E590:E595)</f>
        <v>632.2</v>
      </c>
      <c r="F589" s="9">
        <f aca="true" t="shared" si="273" ref="F589:Q589">SUM(F590:F595)</f>
        <v>632.2</v>
      </c>
      <c r="G589" s="9">
        <f t="shared" si="273"/>
        <v>632.2</v>
      </c>
      <c r="H589" s="9">
        <f t="shared" si="273"/>
        <v>0</v>
      </c>
      <c r="I589" s="9">
        <f t="shared" si="273"/>
        <v>0</v>
      </c>
      <c r="J589" s="9">
        <f t="shared" si="273"/>
        <v>0</v>
      </c>
      <c r="K589" s="9">
        <f t="shared" si="273"/>
        <v>0</v>
      </c>
      <c r="L589" s="9">
        <f t="shared" si="273"/>
        <v>0</v>
      </c>
      <c r="M589" s="9">
        <f t="shared" si="273"/>
        <v>0</v>
      </c>
      <c r="N589" s="9">
        <f t="shared" si="273"/>
        <v>0</v>
      </c>
      <c r="O589" s="9">
        <f t="shared" si="273"/>
        <v>0</v>
      </c>
      <c r="P589" s="9">
        <f t="shared" si="273"/>
        <v>0</v>
      </c>
      <c r="Q589" s="9">
        <f t="shared" si="273"/>
        <v>0</v>
      </c>
      <c r="R589" s="74" t="s">
        <v>18</v>
      </c>
      <c r="S589" s="74"/>
    </row>
    <row r="590" spans="1:19" ht="15">
      <c r="A590" s="64"/>
      <c r="B590" s="62"/>
      <c r="C590" s="5" t="s">
        <v>0</v>
      </c>
      <c r="D590" s="1">
        <f aca="true" t="shared" si="274" ref="D590:E595">F590+H590+J590+L590</f>
        <v>0</v>
      </c>
      <c r="E590" s="1">
        <f t="shared" si="274"/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74"/>
      <c r="S590" s="74"/>
    </row>
    <row r="591" spans="1:19" ht="15">
      <c r="A591" s="64"/>
      <c r="B591" s="62"/>
      <c r="C591" s="5" t="s">
        <v>1</v>
      </c>
      <c r="D591" s="1">
        <f t="shared" si="274"/>
        <v>632.2</v>
      </c>
      <c r="E591" s="1">
        <f t="shared" si="274"/>
        <v>632.2</v>
      </c>
      <c r="F591" s="1">
        <v>632.2</v>
      </c>
      <c r="G591" s="1">
        <v>632.2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74"/>
      <c r="S591" s="74"/>
    </row>
    <row r="592" spans="1:19" ht="15">
      <c r="A592" s="64"/>
      <c r="B592" s="62"/>
      <c r="C592" s="5" t="s">
        <v>2</v>
      </c>
      <c r="D592" s="1">
        <f t="shared" si="274"/>
        <v>0</v>
      </c>
      <c r="E592" s="1">
        <f t="shared" si="274"/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/>
      <c r="R592" s="74"/>
      <c r="S592" s="74"/>
    </row>
    <row r="593" spans="1:19" ht="15">
      <c r="A593" s="64"/>
      <c r="B593" s="62"/>
      <c r="C593" s="5" t="s">
        <v>109</v>
      </c>
      <c r="D593" s="1">
        <f t="shared" si="274"/>
        <v>0</v>
      </c>
      <c r="E593" s="1">
        <f t="shared" si="274"/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74"/>
      <c r="S593" s="74"/>
    </row>
    <row r="594" spans="1:19" ht="15">
      <c r="A594" s="64"/>
      <c r="B594" s="62"/>
      <c r="C594" s="5" t="s">
        <v>112</v>
      </c>
      <c r="D594" s="1">
        <f t="shared" si="274"/>
        <v>0</v>
      </c>
      <c r="E594" s="1">
        <f t="shared" si="274"/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74"/>
      <c r="S594" s="74"/>
    </row>
    <row r="595" spans="1:19" ht="15">
      <c r="A595" s="64"/>
      <c r="B595" s="62"/>
      <c r="C595" s="5" t="s">
        <v>111</v>
      </c>
      <c r="D595" s="1">
        <f t="shared" si="274"/>
        <v>0</v>
      </c>
      <c r="E595" s="1">
        <f t="shared" si="274"/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74"/>
      <c r="S595" s="74"/>
    </row>
    <row r="596" spans="1:19" s="10" customFormat="1" ht="14.25" customHeight="1">
      <c r="A596" s="64" t="s">
        <v>157</v>
      </c>
      <c r="B596" s="62" t="s">
        <v>40</v>
      </c>
      <c r="C596" s="8" t="s">
        <v>14</v>
      </c>
      <c r="D596" s="9">
        <f>SUM(D597:D602)</f>
        <v>554.3</v>
      </c>
      <c r="E596" s="9">
        <f>SUM(E597:E602)</f>
        <v>554.3</v>
      </c>
      <c r="F596" s="9">
        <f aca="true" t="shared" si="275" ref="F596:Q596">SUM(F597:F602)</f>
        <v>554.3</v>
      </c>
      <c r="G596" s="9">
        <f t="shared" si="275"/>
        <v>554.3</v>
      </c>
      <c r="H596" s="9">
        <f t="shared" si="275"/>
        <v>0</v>
      </c>
      <c r="I596" s="9">
        <f t="shared" si="275"/>
        <v>0</v>
      </c>
      <c r="J596" s="9">
        <f t="shared" si="275"/>
        <v>0</v>
      </c>
      <c r="K596" s="9">
        <f t="shared" si="275"/>
        <v>0</v>
      </c>
      <c r="L596" s="9">
        <f t="shared" si="275"/>
        <v>0</v>
      </c>
      <c r="M596" s="9">
        <f t="shared" si="275"/>
        <v>0</v>
      </c>
      <c r="N596" s="9">
        <f t="shared" si="275"/>
        <v>0</v>
      </c>
      <c r="O596" s="9">
        <f t="shared" si="275"/>
        <v>0</v>
      </c>
      <c r="P596" s="9">
        <f t="shared" si="275"/>
        <v>0</v>
      </c>
      <c r="Q596" s="9">
        <f t="shared" si="275"/>
        <v>0</v>
      </c>
      <c r="R596" s="74" t="s">
        <v>18</v>
      </c>
      <c r="S596" s="74"/>
    </row>
    <row r="597" spans="1:19" ht="15">
      <c r="A597" s="64"/>
      <c r="B597" s="62"/>
      <c r="C597" s="5" t="s">
        <v>0</v>
      </c>
      <c r="D597" s="1">
        <f aca="true" t="shared" si="276" ref="D597:E602">F597+H597+J597+L597</f>
        <v>0</v>
      </c>
      <c r="E597" s="1">
        <f t="shared" si="276"/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74"/>
      <c r="S597" s="74"/>
    </row>
    <row r="598" spans="1:19" ht="15">
      <c r="A598" s="64"/>
      <c r="B598" s="62"/>
      <c r="C598" s="5" t="s">
        <v>1</v>
      </c>
      <c r="D598" s="1">
        <f t="shared" si="276"/>
        <v>554.3</v>
      </c>
      <c r="E598" s="1">
        <f t="shared" si="276"/>
        <v>554.3</v>
      </c>
      <c r="F598" s="1">
        <v>554.3</v>
      </c>
      <c r="G598" s="1">
        <v>554.3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74"/>
      <c r="S598" s="74"/>
    </row>
    <row r="599" spans="1:19" ht="15">
      <c r="A599" s="64"/>
      <c r="B599" s="62"/>
      <c r="C599" s="5" t="s">
        <v>2</v>
      </c>
      <c r="D599" s="1">
        <f t="shared" si="276"/>
        <v>0</v>
      </c>
      <c r="E599" s="1">
        <f t="shared" si="276"/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74"/>
      <c r="S599" s="74"/>
    </row>
    <row r="600" spans="1:19" ht="15">
      <c r="A600" s="64"/>
      <c r="B600" s="62"/>
      <c r="C600" s="5" t="s">
        <v>109</v>
      </c>
      <c r="D600" s="1">
        <f t="shared" si="276"/>
        <v>0</v>
      </c>
      <c r="E600" s="1">
        <f t="shared" si="276"/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74"/>
      <c r="S600" s="74"/>
    </row>
    <row r="601" spans="1:19" ht="15">
      <c r="A601" s="64"/>
      <c r="B601" s="62"/>
      <c r="C601" s="5" t="s">
        <v>112</v>
      </c>
      <c r="D601" s="1">
        <f t="shared" si="276"/>
        <v>0</v>
      </c>
      <c r="E601" s="1">
        <f t="shared" si="276"/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74"/>
      <c r="S601" s="74"/>
    </row>
    <row r="602" spans="1:19" ht="15">
      <c r="A602" s="64"/>
      <c r="B602" s="62"/>
      <c r="C602" s="5" t="s">
        <v>111</v>
      </c>
      <c r="D602" s="1">
        <f t="shared" si="276"/>
        <v>0</v>
      </c>
      <c r="E602" s="1">
        <f t="shared" si="276"/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74"/>
      <c r="S602" s="74"/>
    </row>
    <row r="603" spans="1:19" ht="15" customHeight="1">
      <c r="A603" s="64" t="s">
        <v>158</v>
      </c>
      <c r="B603" s="62" t="s">
        <v>41</v>
      </c>
      <c r="C603" s="5" t="s">
        <v>14</v>
      </c>
      <c r="D603" s="1">
        <f>SUM(D604:D609)</f>
        <v>876.5</v>
      </c>
      <c r="E603" s="1">
        <f>SUM(E604:E609)</f>
        <v>876.5</v>
      </c>
      <c r="F603" s="1">
        <f aca="true" t="shared" si="277" ref="F603:Q603">SUM(F604:F609)</f>
        <v>876.5</v>
      </c>
      <c r="G603" s="1">
        <f t="shared" si="277"/>
        <v>876.5</v>
      </c>
      <c r="H603" s="1">
        <f t="shared" si="277"/>
        <v>0</v>
      </c>
      <c r="I603" s="1">
        <f t="shared" si="277"/>
        <v>0</v>
      </c>
      <c r="J603" s="1">
        <f t="shared" si="277"/>
        <v>0</v>
      </c>
      <c r="K603" s="1">
        <f t="shared" si="277"/>
        <v>0</v>
      </c>
      <c r="L603" s="1">
        <f t="shared" si="277"/>
        <v>0</v>
      </c>
      <c r="M603" s="1">
        <f t="shared" si="277"/>
        <v>0</v>
      </c>
      <c r="N603" s="1">
        <f t="shared" si="277"/>
        <v>0</v>
      </c>
      <c r="O603" s="1">
        <f t="shared" si="277"/>
        <v>0</v>
      </c>
      <c r="P603" s="1">
        <f t="shared" si="277"/>
        <v>0</v>
      </c>
      <c r="Q603" s="1">
        <f t="shared" si="277"/>
        <v>0</v>
      </c>
      <c r="R603" s="74" t="s">
        <v>18</v>
      </c>
      <c r="S603" s="74"/>
    </row>
    <row r="604" spans="1:19" ht="15">
      <c r="A604" s="64"/>
      <c r="B604" s="62"/>
      <c r="C604" s="5" t="s">
        <v>0</v>
      </c>
      <c r="D604" s="1">
        <f aca="true" t="shared" si="278" ref="D604:E609">F604+H604+J604+L604</f>
        <v>0</v>
      </c>
      <c r="E604" s="1">
        <f t="shared" si="278"/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74"/>
      <c r="S604" s="74"/>
    </row>
    <row r="605" spans="1:19" ht="15">
      <c r="A605" s="64"/>
      <c r="B605" s="62"/>
      <c r="C605" s="5" t="s">
        <v>1</v>
      </c>
      <c r="D605" s="1">
        <f t="shared" si="278"/>
        <v>876.5</v>
      </c>
      <c r="E605" s="1">
        <f t="shared" si="278"/>
        <v>876.5</v>
      </c>
      <c r="F605" s="1">
        <v>876.5</v>
      </c>
      <c r="G605" s="1">
        <v>876.5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74"/>
      <c r="S605" s="74"/>
    </row>
    <row r="606" spans="1:19" ht="15">
      <c r="A606" s="64"/>
      <c r="B606" s="62"/>
      <c r="C606" s="5" t="s">
        <v>2</v>
      </c>
      <c r="D606" s="1">
        <f t="shared" si="278"/>
        <v>0</v>
      </c>
      <c r="E606" s="1">
        <f t="shared" si="278"/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74"/>
      <c r="S606" s="74"/>
    </row>
    <row r="607" spans="1:19" ht="15">
      <c r="A607" s="64"/>
      <c r="B607" s="62"/>
      <c r="C607" s="5" t="s">
        <v>109</v>
      </c>
      <c r="D607" s="1">
        <f t="shared" si="278"/>
        <v>0</v>
      </c>
      <c r="E607" s="1">
        <f t="shared" si="278"/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74"/>
      <c r="S607" s="74"/>
    </row>
    <row r="608" spans="1:19" ht="15">
      <c r="A608" s="64"/>
      <c r="B608" s="62"/>
      <c r="C608" s="5" t="s">
        <v>112</v>
      </c>
      <c r="D608" s="1">
        <f t="shared" si="278"/>
        <v>0</v>
      </c>
      <c r="E608" s="1">
        <f t="shared" si="278"/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74"/>
      <c r="S608" s="74"/>
    </row>
    <row r="609" spans="1:19" ht="15">
      <c r="A609" s="64"/>
      <c r="B609" s="62"/>
      <c r="C609" s="5" t="s">
        <v>111</v>
      </c>
      <c r="D609" s="1">
        <f t="shared" si="278"/>
        <v>0</v>
      </c>
      <c r="E609" s="1">
        <f t="shared" si="278"/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74"/>
      <c r="S609" s="74"/>
    </row>
    <row r="610" spans="1:19" s="10" customFormat="1" ht="14.25" customHeight="1">
      <c r="A610" s="64" t="s">
        <v>159</v>
      </c>
      <c r="B610" s="62" t="s">
        <v>125</v>
      </c>
      <c r="C610" s="8" t="s">
        <v>14</v>
      </c>
      <c r="D610" s="9">
        <f>SUM(D611:D616)</f>
        <v>351</v>
      </c>
      <c r="E610" s="9">
        <f>SUM(E611:E616)</f>
        <v>351</v>
      </c>
      <c r="F610" s="9">
        <f aca="true" t="shared" si="279" ref="F610:Q610">SUM(F611:F616)</f>
        <v>351</v>
      </c>
      <c r="G610" s="9">
        <f t="shared" si="279"/>
        <v>351</v>
      </c>
      <c r="H610" s="9">
        <f t="shared" si="279"/>
        <v>0</v>
      </c>
      <c r="I610" s="9">
        <f t="shared" si="279"/>
        <v>0</v>
      </c>
      <c r="J610" s="9">
        <f t="shared" si="279"/>
        <v>0</v>
      </c>
      <c r="K610" s="9">
        <f t="shared" si="279"/>
        <v>0</v>
      </c>
      <c r="L610" s="9">
        <f t="shared" si="279"/>
        <v>0</v>
      </c>
      <c r="M610" s="9">
        <f t="shared" si="279"/>
        <v>0</v>
      </c>
      <c r="N610" s="9">
        <f t="shared" si="279"/>
        <v>0</v>
      </c>
      <c r="O610" s="9">
        <f t="shared" si="279"/>
        <v>0</v>
      </c>
      <c r="P610" s="9">
        <f t="shared" si="279"/>
        <v>0</v>
      </c>
      <c r="Q610" s="9">
        <f t="shared" si="279"/>
        <v>0</v>
      </c>
      <c r="R610" s="74" t="s">
        <v>18</v>
      </c>
      <c r="S610" s="74"/>
    </row>
    <row r="611" spans="1:19" ht="15">
      <c r="A611" s="64"/>
      <c r="B611" s="62"/>
      <c r="C611" s="5" t="s">
        <v>0</v>
      </c>
      <c r="D611" s="1">
        <f aca="true" t="shared" si="280" ref="D611:E616">F611+H611+J611+L611</f>
        <v>0</v>
      </c>
      <c r="E611" s="1">
        <f t="shared" si="280"/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74"/>
      <c r="S611" s="74"/>
    </row>
    <row r="612" spans="1:19" ht="15">
      <c r="A612" s="64"/>
      <c r="B612" s="62"/>
      <c r="C612" s="5" t="s">
        <v>1</v>
      </c>
      <c r="D612" s="1">
        <f t="shared" si="280"/>
        <v>351</v>
      </c>
      <c r="E612" s="1">
        <f t="shared" si="280"/>
        <v>351</v>
      </c>
      <c r="F612" s="1">
        <v>351</v>
      </c>
      <c r="G612" s="1">
        <v>351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74"/>
      <c r="S612" s="74"/>
    </row>
    <row r="613" spans="1:19" ht="15">
      <c r="A613" s="64"/>
      <c r="B613" s="62"/>
      <c r="C613" s="5" t="s">
        <v>2</v>
      </c>
      <c r="D613" s="1">
        <f t="shared" si="280"/>
        <v>0</v>
      </c>
      <c r="E613" s="1">
        <f t="shared" si="280"/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74"/>
      <c r="S613" s="74"/>
    </row>
    <row r="614" spans="1:19" ht="15">
      <c r="A614" s="64"/>
      <c r="B614" s="62"/>
      <c r="C614" s="5" t="s">
        <v>109</v>
      </c>
      <c r="D614" s="1">
        <f t="shared" si="280"/>
        <v>0</v>
      </c>
      <c r="E614" s="1">
        <f t="shared" si="280"/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74"/>
      <c r="S614" s="74"/>
    </row>
    <row r="615" spans="1:19" ht="20.25" customHeight="1">
      <c r="A615" s="64"/>
      <c r="B615" s="62"/>
      <c r="C615" s="5" t="s">
        <v>112</v>
      </c>
      <c r="D615" s="1">
        <f t="shared" si="280"/>
        <v>0</v>
      </c>
      <c r="E615" s="1">
        <f t="shared" si="280"/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74"/>
      <c r="S615" s="74"/>
    </row>
    <row r="616" spans="1:19" ht="30.75" customHeight="1">
      <c r="A616" s="64"/>
      <c r="B616" s="62"/>
      <c r="C616" s="5" t="s">
        <v>111</v>
      </c>
      <c r="D616" s="1">
        <f t="shared" si="280"/>
        <v>0</v>
      </c>
      <c r="E616" s="1">
        <f t="shared" si="280"/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74"/>
      <c r="S616" s="74"/>
    </row>
    <row r="617" spans="1:19" s="10" customFormat="1" ht="14.25" customHeight="1">
      <c r="A617" s="64" t="s">
        <v>160</v>
      </c>
      <c r="B617" s="62" t="s">
        <v>126</v>
      </c>
      <c r="C617" s="8" t="s">
        <v>14</v>
      </c>
      <c r="D617" s="9">
        <f>SUM(D618:D623)</f>
        <v>423.3</v>
      </c>
      <c r="E617" s="9">
        <f>SUM(E618:E623)</f>
        <v>423.3</v>
      </c>
      <c r="F617" s="9">
        <f aca="true" t="shared" si="281" ref="F617:Q617">SUM(F618:F623)</f>
        <v>423.3</v>
      </c>
      <c r="G617" s="9">
        <f t="shared" si="281"/>
        <v>423.3</v>
      </c>
      <c r="H617" s="9">
        <f t="shared" si="281"/>
        <v>0</v>
      </c>
      <c r="I617" s="9">
        <f t="shared" si="281"/>
        <v>0</v>
      </c>
      <c r="J617" s="9">
        <f t="shared" si="281"/>
        <v>0</v>
      </c>
      <c r="K617" s="9">
        <f t="shared" si="281"/>
        <v>0</v>
      </c>
      <c r="L617" s="9">
        <f t="shared" si="281"/>
        <v>0</v>
      </c>
      <c r="M617" s="9">
        <f t="shared" si="281"/>
        <v>0</v>
      </c>
      <c r="N617" s="9">
        <f t="shared" si="281"/>
        <v>0</v>
      </c>
      <c r="O617" s="9">
        <f t="shared" si="281"/>
        <v>0</v>
      </c>
      <c r="P617" s="9">
        <f t="shared" si="281"/>
        <v>0</v>
      </c>
      <c r="Q617" s="9">
        <f t="shared" si="281"/>
        <v>0</v>
      </c>
      <c r="R617" s="74" t="s">
        <v>18</v>
      </c>
      <c r="S617" s="74"/>
    </row>
    <row r="618" spans="1:19" ht="15">
      <c r="A618" s="64"/>
      <c r="B618" s="62"/>
      <c r="C618" s="5" t="s">
        <v>0</v>
      </c>
      <c r="D618" s="1">
        <f aca="true" t="shared" si="282" ref="D618:E629">F618+H618+J618+L618</f>
        <v>0</v>
      </c>
      <c r="E618" s="1">
        <f t="shared" si="282"/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74"/>
      <c r="S618" s="74"/>
    </row>
    <row r="619" spans="1:19" ht="15">
      <c r="A619" s="64"/>
      <c r="B619" s="62"/>
      <c r="C619" s="5" t="s">
        <v>1</v>
      </c>
      <c r="D619" s="1">
        <f t="shared" si="282"/>
        <v>423.3</v>
      </c>
      <c r="E619" s="1">
        <f t="shared" si="282"/>
        <v>423.3</v>
      </c>
      <c r="F619" s="1">
        <v>423.3</v>
      </c>
      <c r="G619" s="1">
        <v>423.3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74"/>
      <c r="S619" s="74"/>
    </row>
    <row r="620" spans="1:19" ht="15">
      <c r="A620" s="64"/>
      <c r="B620" s="62"/>
      <c r="C620" s="5" t="s">
        <v>2</v>
      </c>
      <c r="D620" s="1">
        <f t="shared" si="282"/>
        <v>0</v>
      </c>
      <c r="E620" s="1">
        <f t="shared" si="282"/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74"/>
      <c r="S620" s="74"/>
    </row>
    <row r="621" spans="1:19" ht="15">
      <c r="A621" s="64"/>
      <c r="B621" s="62"/>
      <c r="C621" s="5" t="s">
        <v>109</v>
      </c>
      <c r="D621" s="1">
        <f t="shared" si="282"/>
        <v>0</v>
      </c>
      <c r="E621" s="1">
        <f t="shared" si="282"/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74"/>
      <c r="S621" s="74"/>
    </row>
    <row r="622" spans="1:19" ht="15">
      <c r="A622" s="64"/>
      <c r="B622" s="62"/>
      <c r="C622" s="5" t="s">
        <v>112</v>
      </c>
      <c r="D622" s="1">
        <f t="shared" si="282"/>
        <v>0</v>
      </c>
      <c r="E622" s="1">
        <f t="shared" si="282"/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74"/>
      <c r="S622" s="74"/>
    </row>
    <row r="623" spans="1:19" ht="15">
      <c r="A623" s="64"/>
      <c r="B623" s="62"/>
      <c r="C623" s="5" t="s">
        <v>111</v>
      </c>
      <c r="D623" s="1">
        <f t="shared" si="282"/>
        <v>0</v>
      </c>
      <c r="E623" s="1">
        <f t="shared" si="282"/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74"/>
      <c r="S623" s="74"/>
    </row>
    <row r="624" spans="1:19" ht="19.5" customHeight="1">
      <c r="A624" s="59" t="s">
        <v>270</v>
      </c>
      <c r="B624" s="61" t="s">
        <v>263</v>
      </c>
      <c r="C624" s="5" t="s">
        <v>0</v>
      </c>
      <c r="D624" s="1">
        <f t="shared" si="282"/>
        <v>0</v>
      </c>
      <c r="E624" s="1">
        <f t="shared" si="282"/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68" t="s">
        <v>18</v>
      </c>
      <c r="S624" s="69"/>
    </row>
    <row r="625" spans="1:19" ht="19.5" customHeight="1">
      <c r="A625" s="60"/>
      <c r="B625" s="61"/>
      <c r="C625" s="5" t="s">
        <v>1</v>
      </c>
      <c r="D625" s="1">
        <f t="shared" si="282"/>
        <v>250</v>
      </c>
      <c r="E625" s="1">
        <f t="shared" si="282"/>
        <v>250</v>
      </c>
      <c r="F625" s="1">
        <v>250</v>
      </c>
      <c r="G625" s="1">
        <v>250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70"/>
      <c r="S625" s="71"/>
    </row>
    <row r="626" spans="1:19" ht="19.5" customHeight="1">
      <c r="A626" s="60"/>
      <c r="B626" s="61"/>
      <c r="C626" s="5" t="s">
        <v>2</v>
      </c>
      <c r="D626" s="1">
        <f t="shared" si="282"/>
        <v>0</v>
      </c>
      <c r="E626" s="1">
        <f t="shared" si="282"/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70"/>
      <c r="S626" s="71"/>
    </row>
    <row r="627" spans="1:19" ht="19.5" customHeight="1">
      <c r="A627" s="60"/>
      <c r="B627" s="61"/>
      <c r="C627" s="5" t="s">
        <v>109</v>
      </c>
      <c r="D627" s="1">
        <f t="shared" si="282"/>
        <v>0</v>
      </c>
      <c r="E627" s="1">
        <f t="shared" si="282"/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70"/>
      <c r="S627" s="71"/>
    </row>
    <row r="628" spans="1:19" ht="19.5" customHeight="1">
      <c r="A628" s="60"/>
      <c r="B628" s="61"/>
      <c r="C628" s="5" t="s">
        <v>112</v>
      </c>
      <c r="D628" s="1">
        <f t="shared" si="282"/>
        <v>0</v>
      </c>
      <c r="E628" s="1">
        <f t="shared" si="282"/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70"/>
      <c r="S628" s="71"/>
    </row>
    <row r="629" spans="1:19" ht="19.5" customHeight="1">
      <c r="A629" s="60"/>
      <c r="B629" s="61"/>
      <c r="C629" s="5" t="s">
        <v>111</v>
      </c>
      <c r="D629" s="1">
        <f t="shared" si="282"/>
        <v>0</v>
      </c>
      <c r="E629" s="1">
        <f t="shared" si="282"/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70"/>
      <c r="S629" s="71"/>
    </row>
    <row r="630" spans="1:19" s="10" customFormat="1" ht="19.5" customHeight="1">
      <c r="A630" s="60"/>
      <c r="B630" s="62" t="s">
        <v>196</v>
      </c>
      <c r="C630" s="8" t="s">
        <v>14</v>
      </c>
      <c r="D630" s="9">
        <f>SUM(D631:D636)</f>
        <v>750</v>
      </c>
      <c r="E630" s="9">
        <f>SUM(E631:E636)</f>
        <v>750</v>
      </c>
      <c r="F630" s="9">
        <f aca="true" t="shared" si="283" ref="F630:Q630">SUM(F631:F636)</f>
        <v>750</v>
      </c>
      <c r="G630" s="9">
        <f t="shared" si="283"/>
        <v>750</v>
      </c>
      <c r="H630" s="9">
        <f t="shared" si="283"/>
        <v>0</v>
      </c>
      <c r="I630" s="9">
        <f t="shared" si="283"/>
        <v>0</v>
      </c>
      <c r="J630" s="9">
        <f t="shared" si="283"/>
        <v>0</v>
      </c>
      <c r="K630" s="9">
        <f t="shared" si="283"/>
        <v>0</v>
      </c>
      <c r="L630" s="9">
        <f t="shared" si="283"/>
        <v>0</v>
      </c>
      <c r="M630" s="9">
        <f t="shared" si="283"/>
        <v>0</v>
      </c>
      <c r="N630" s="9">
        <f t="shared" si="283"/>
        <v>0</v>
      </c>
      <c r="O630" s="9">
        <f t="shared" si="283"/>
        <v>0</v>
      </c>
      <c r="P630" s="9">
        <f t="shared" si="283"/>
        <v>0</v>
      </c>
      <c r="Q630" s="9">
        <f t="shared" si="283"/>
        <v>0</v>
      </c>
      <c r="R630" s="70"/>
      <c r="S630" s="71"/>
    </row>
    <row r="631" spans="1:19" ht="19.5" customHeight="1">
      <c r="A631" s="60"/>
      <c r="B631" s="62"/>
      <c r="C631" s="5" t="s">
        <v>0</v>
      </c>
      <c r="D631" s="1">
        <f aca="true" t="shared" si="284" ref="D631:E636">F631+H631+J631+L631</f>
        <v>0</v>
      </c>
      <c r="E631" s="1">
        <f t="shared" si="284"/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70"/>
      <c r="S631" s="71"/>
    </row>
    <row r="632" spans="1:19" ht="19.5" customHeight="1">
      <c r="A632" s="60"/>
      <c r="B632" s="62"/>
      <c r="C632" s="5" t="s">
        <v>1</v>
      </c>
      <c r="D632" s="1">
        <f t="shared" si="284"/>
        <v>750</v>
      </c>
      <c r="E632" s="1">
        <f t="shared" si="284"/>
        <v>750</v>
      </c>
      <c r="F632" s="1">
        <v>750</v>
      </c>
      <c r="G632" s="1">
        <v>750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70"/>
      <c r="S632" s="71"/>
    </row>
    <row r="633" spans="1:19" ht="19.5" customHeight="1">
      <c r="A633" s="60"/>
      <c r="B633" s="62"/>
      <c r="C633" s="5" t="s">
        <v>2</v>
      </c>
      <c r="D633" s="1">
        <f t="shared" si="284"/>
        <v>0</v>
      </c>
      <c r="E633" s="1">
        <f t="shared" si="284"/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70"/>
      <c r="S633" s="71"/>
    </row>
    <row r="634" spans="1:19" ht="19.5" customHeight="1">
      <c r="A634" s="60"/>
      <c r="B634" s="62"/>
      <c r="C634" s="5" t="s">
        <v>109</v>
      </c>
      <c r="D634" s="1">
        <f t="shared" si="284"/>
        <v>0</v>
      </c>
      <c r="E634" s="1">
        <f t="shared" si="284"/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70"/>
      <c r="S634" s="71"/>
    </row>
    <row r="635" spans="1:19" ht="19.5" customHeight="1">
      <c r="A635" s="60"/>
      <c r="B635" s="62"/>
      <c r="C635" s="5" t="s">
        <v>112</v>
      </c>
      <c r="D635" s="1">
        <f t="shared" si="284"/>
        <v>0</v>
      </c>
      <c r="E635" s="1">
        <f t="shared" si="284"/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70"/>
      <c r="S635" s="71"/>
    </row>
    <row r="636" spans="1:19" ht="19.5" customHeight="1">
      <c r="A636" s="60"/>
      <c r="B636" s="62"/>
      <c r="C636" s="5" t="s">
        <v>111</v>
      </c>
      <c r="D636" s="1">
        <f t="shared" si="284"/>
        <v>0</v>
      </c>
      <c r="E636" s="1">
        <f t="shared" si="284"/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70"/>
      <c r="S636" s="71"/>
    </row>
    <row r="637" spans="1:19" s="10" customFormat="1" ht="19.5" customHeight="1">
      <c r="A637" s="60"/>
      <c r="B637" s="63" t="s">
        <v>114</v>
      </c>
      <c r="C637" s="8" t="s">
        <v>14</v>
      </c>
      <c r="D637" s="9">
        <f>SUM(D638:D643)</f>
        <v>1000</v>
      </c>
      <c r="E637" s="9">
        <f aca="true" t="shared" si="285" ref="E637:Q637">SUM(E638:E643)</f>
        <v>1000</v>
      </c>
      <c r="F637" s="3">
        <f t="shared" si="285"/>
        <v>1000</v>
      </c>
      <c r="G637" s="3">
        <f t="shared" si="285"/>
        <v>1000</v>
      </c>
      <c r="H637" s="9">
        <f t="shared" si="285"/>
        <v>0</v>
      </c>
      <c r="I637" s="9">
        <f t="shared" si="285"/>
        <v>0</v>
      </c>
      <c r="J637" s="9">
        <f t="shared" si="285"/>
        <v>0</v>
      </c>
      <c r="K637" s="9">
        <f t="shared" si="285"/>
        <v>0</v>
      </c>
      <c r="L637" s="9">
        <f t="shared" si="285"/>
        <v>0</v>
      </c>
      <c r="M637" s="9">
        <f t="shared" si="285"/>
        <v>0</v>
      </c>
      <c r="N637" s="9">
        <f t="shared" si="285"/>
        <v>0</v>
      </c>
      <c r="O637" s="9">
        <f t="shared" si="285"/>
        <v>0</v>
      </c>
      <c r="P637" s="9">
        <f t="shared" si="285"/>
        <v>0</v>
      </c>
      <c r="Q637" s="9">
        <f t="shared" si="285"/>
        <v>0</v>
      </c>
      <c r="R637" s="70"/>
      <c r="S637" s="71"/>
    </row>
    <row r="638" spans="1:19" s="10" customFormat="1" ht="19.5" customHeight="1">
      <c r="A638" s="60"/>
      <c r="B638" s="63"/>
      <c r="C638" s="8" t="s">
        <v>0</v>
      </c>
      <c r="D638" s="9">
        <f aca="true" t="shared" si="286" ref="D638:E643">F638+H638+J638+L638</f>
        <v>0</v>
      </c>
      <c r="E638" s="9">
        <f t="shared" si="286"/>
        <v>0</v>
      </c>
      <c r="F638" s="9">
        <f aca="true" t="shared" si="287" ref="F638:Q638">F624+F631</f>
        <v>0</v>
      </c>
      <c r="G638" s="9">
        <f t="shared" si="287"/>
        <v>0</v>
      </c>
      <c r="H638" s="9">
        <f t="shared" si="287"/>
        <v>0</v>
      </c>
      <c r="I638" s="9">
        <f t="shared" si="287"/>
        <v>0</v>
      </c>
      <c r="J638" s="9">
        <f t="shared" si="287"/>
        <v>0</v>
      </c>
      <c r="K638" s="9">
        <f t="shared" si="287"/>
        <v>0</v>
      </c>
      <c r="L638" s="9">
        <f t="shared" si="287"/>
        <v>0</v>
      </c>
      <c r="M638" s="9">
        <f t="shared" si="287"/>
        <v>0</v>
      </c>
      <c r="N638" s="9">
        <f t="shared" si="287"/>
        <v>0</v>
      </c>
      <c r="O638" s="9">
        <f t="shared" si="287"/>
        <v>0</v>
      </c>
      <c r="P638" s="9">
        <f t="shared" si="287"/>
        <v>0</v>
      </c>
      <c r="Q638" s="9">
        <f t="shared" si="287"/>
        <v>0</v>
      </c>
      <c r="R638" s="70"/>
      <c r="S638" s="71"/>
    </row>
    <row r="639" spans="1:19" s="10" customFormat="1" ht="19.5" customHeight="1">
      <c r="A639" s="60"/>
      <c r="B639" s="63"/>
      <c r="C639" s="8" t="s">
        <v>1</v>
      </c>
      <c r="D639" s="9">
        <f t="shared" si="286"/>
        <v>1000</v>
      </c>
      <c r="E639" s="9">
        <f t="shared" si="286"/>
        <v>1000</v>
      </c>
      <c r="F639" s="9">
        <f aca="true" t="shared" si="288" ref="F639:Q639">F625+F632</f>
        <v>1000</v>
      </c>
      <c r="G639" s="9">
        <f t="shared" si="288"/>
        <v>1000</v>
      </c>
      <c r="H639" s="9">
        <f t="shared" si="288"/>
        <v>0</v>
      </c>
      <c r="I639" s="9">
        <f t="shared" si="288"/>
        <v>0</v>
      </c>
      <c r="J639" s="9">
        <f t="shared" si="288"/>
        <v>0</v>
      </c>
      <c r="K639" s="9">
        <f t="shared" si="288"/>
        <v>0</v>
      </c>
      <c r="L639" s="9">
        <f t="shared" si="288"/>
        <v>0</v>
      </c>
      <c r="M639" s="9">
        <f t="shared" si="288"/>
        <v>0</v>
      </c>
      <c r="N639" s="9">
        <f t="shared" si="288"/>
        <v>0</v>
      </c>
      <c r="O639" s="9">
        <f t="shared" si="288"/>
        <v>0</v>
      </c>
      <c r="P639" s="9">
        <f t="shared" si="288"/>
        <v>0</v>
      </c>
      <c r="Q639" s="9">
        <f t="shared" si="288"/>
        <v>0</v>
      </c>
      <c r="R639" s="70"/>
      <c r="S639" s="71"/>
    </row>
    <row r="640" spans="1:19" ht="19.5" customHeight="1">
      <c r="A640" s="60"/>
      <c r="B640" s="63"/>
      <c r="C640" s="8" t="s">
        <v>2</v>
      </c>
      <c r="D640" s="9">
        <f t="shared" si="286"/>
        <v>0</v>
      </c>
      <c r="E640" s="9">
        <f t="shared" si="286"/>
        <v>0</v>
      </c>
      <c r="F640" s="9">
        <f aca="true" t="shared" si="289" ref="F640:Q640">F626+F633</f>
        <v>0</v>
      </c>
      <c r="G640" s="9">
        <f t="shared" si="289"/>
        <v>0</v>
      </c>
      <c r="H640" s="9">
        <f t="shared" si="289"/>
        <v>0</v>
      </c>
      <c r="I640" s="9">
        <f t="shared" si="289"/>
        <v>0</v>
      </c>
      <c r="J640" s="9">
        <f t="shared" si="289"/>
        <v>0</v>
      </c>
      <c r="K640" s="9">
        <f t="shared" si="289"/>
        <v>0</v>
      </c>
      <c r="L640" s="9">
        <f t="shared" si="289"/>
        <v>0</v>
      </c>
      <c r="M640" s="9">
        <f t="shared" si="289"/>
        <v>0</v>
      </c>
      <c r="N640" s="9">
        <f t="shared" si="289"/>
        <v>0</v>
      </c>
      <c r="O640" s="9">
        <f t="shared" si="289"/>
        <v>0</v>
      </c>
      <c r="P640" s="9">
        <f t="shared" si="289"/>
        <v>0</v>
      </c>
      <c r="Q640" s="9">
        <f t="shared" si="289"/>
        <v>0</v>
      </c>
      <c r="R640" s="70"/>
      <c r="S640" s="71"/>
    </row>
    <row r="641" spans="1:19" ht="19.5" customHeight="1">
      <c r="A641" s="60"/>
      <c r="B641" s="63"/>
      <c r="C641" s="8" t="s">
        <v>116</v>
      </c>
      <c r="D641" s="9">
        <f t="shared" si="286"/>
        <v>0</v>
      </c>
      <c r="E641" s="9">
        <f t="shared" si="286"/>
        <v>0</v>
      </c>
      <c r="F641" s="9">
        <f aca="true" t="shared" si="290" ref="F641:Q641">F627+F634</f>
        <v>0</v>
      </c>
      <c r="G641" s="9">
        <f t="shared" si="290"/>
        <v>0</v>
      </c>
      <c r="H641" s="9">
        <f t="shared" si="290"/>
        <v>0</v>
      </c>
      <c r="I641" s="9">
        <f t="shared" si="290"/>
        <v>0</v>
      </c>
      <c r="J641" s="9">
        <f t="shared" si="290"/>
        <v>0</v>
      </c>
      <c r="K641" s="9">
        <f t="shared" si="290"/>
        <v>0</v>
      </c>
      <c r="L641" s="9">
        <f t="shared" si="290"/>
        <v>0</v>
      </c>
      <c r="M641" s="9">
        <f t="shared" si="290"/>
        <v>0</v>
      </c>
      <c r="N641" s="9">
        <f t="shared" si="290"/>
        <v>0</v>
      </c>
      <c r="O641" s="9">
        <f t="shared" si="290"/>
        <v>0</v>
      </c>
      <c r="P641" s="9">
        <f t="shared" si="290"/>
        <v>0</v>
      </c>
      <c r="Q641" s="9">
        <f t="shared" si="290"/>
        <v>0</v>
      </c>
      <c r="R641" s="70"/>
      <c r="S641" s="71"/>
    </row>
    <row r="642" spans="1:19" ht="19.5" customHeight="1">
      <c r="A642" s="60"/>
      <c r="B642" s="63"/>
      <c r="C642" s="8" t="s">
        <v>110</v>
      </c>
      <c r="D642" s="9">
        <f t="shared" si="286"/>
        <v>0</v>
      </c>
      <c r="E642" s="9">
        <f t="shared" si="286"/>
        <v>0</v>
      </c>
      <c r="F642" s="9">
        <f aca="true" t="shared" si="291" ref="F642:Q642">F628+F635</f>
        <v>0</v>
      </c>
      <c r="G642" s="9">
        <f t="shared" si="291"/>
        <v>0</v>
      </c>
      <c r="H642" s="9">
        <f t="shared" si="291"/>
        <v>0</v>
      </c>
      <c r="I642" s="9">
        <f t="shared" si="291"/>
        <v>0</v>
      </c>
      <c r="J642" s="9">
        <f t="shared" si="291"/>
        <v>0</v>
      </c>
      <c r="K642" s="9">
        <f t="shared" si="291"/>
        <v>0</v>
      </c>
      <c r="L642" s="9">
        <f t="shared" si="291"/>
        <v>0</v>
      </c>
      <c r="M642" s="9">
        <f t="shared" si="291"/>
        <v>0</v>
      </c>
      <c r="N642" s="9">
        <f t="shared" si="291"/>
        <v>0</v>
      </c>
      <c r="O642" s="9">
        <f t="shared" si="291"/>
        <v>0</v>
      </c>
      <c r="P642" s="9">
        <f t="shared" si="291"/>
        <v>0</v>
      </c>
      <c r="Q642" s="9">
        <f t="shared" si="291"/>
        <v>0</v>
      </c>
      <c r="R642" s="70"/>
      <c r="S642" s="71"/>
    </row>
    <row r="643" spans="1:19" s="10" customFormat="1" ht="19.5" customHeight="1">
      <c r="A643" s="60"/>
      <c r="B643" s="63"/>
      <c r="C643" s="8" t="s">
        <v>111</v>
      </c>
      <c r="D643" s="9">
        <f t="shared" si="286"/>
        <v>0</v>
      </c>
      <c r="E643" s="9">
        <f t="shared" si="286"/>
        <v>0</v>
      </c>
      <c r="F643" s="9">
        <f aca="true" t="shared" si="292" ref="F643:Q643">F629+F636</f>
        <v>0</v>
      </c>
      <c r="G643" s="9">
        <f t="shared" si="292"/>
        <v>0</v>
      </c>
      <c r="H643" s="9">
        <f t="shared" si="292"/>
        <v>0</v>
      </c>
      <c r="I643" s="9">
        <f t="shared" si="292"/>
        <v>0</v>
      </c>
      <c r="J643" s="9">
        <f t="shared" si="292"/>
        <v>0</v>
      </c>
      <c r="K643" s="9">
        <f t="shared" si="292"/>
        <v>0</v>
      </c>
      <c r="L643" s="9">
        <f t="shared" si="292"/>
        <v>0</v>
      </c>
      <c r="M643" s="9">
        <f t="shared" si="292"/>
        <v>0</v>
      </c>
      <c r="N643" s="9">
        <f t="shared" si="292"/>
        <v>0</v>
      </c>
      <c r="O643" s="9">
        <f t="shared" si="292"/>
        <v>0</v>
      </c>
      <c r="P643" s="9">
        <f t="shared" si="292"/>
        <v>0</v>
      </c>
      <c r="Q643" s="9">
        <f t="shared" si="292"/>
        <v>0</v>
      </c>
      <c r="R643" s="72"/>
      <c r="S643" s="73"/>
    </row>
    <row r="644" spans="1:19" s="10" customFormat="1" ht="19.5" customHeight="1">
      <c r="A644" s="64" t="s">
        <v>197</v>
      </c>
      <c r="B644" s="62" t="s">
        <v>198</v>
      </c>
      <c r="C644" s="8" t="s">
        <v>14</v>
      </c>
      <c r="D644" s="9">
        <f>SUM(D645:D650)</f>
        <v>250</v>
      </c>
      <c r="E644" s="9">
        <f>SUM(E645:E650)</f>
        <v>250</v>
      </c>
      <c r="F644" s="9">
        <f aca="true" t="shared" si="293" ref="F644:Q644">SUM(F645:F650)</f>
        <v>250</v>
      </c>
      <c r="G644" s="9">
        <f t="shared" si="293"/>
        <v>250</v>
      </c>
      <c r="H644" s="9">
        <f t="shared" si="293"/>
        <v>0</v>
      </c>
      <c r="I644" s="9">
        <f t="shared" si="293"/>
        <v>0</v>
      </c>
      <c r="J644" s="9">
        <f t="shared" si="293"/>
        <v>0</v>
      </c>
      <c r="K644" s="9">
        <f t="shared" si="293"/>
        <v>0</v>
      </c>
      <c r="L644" s="9">
        <f t="shared" si="293"/>
        <v>0</v>
      </c>
      <c r="M644" s="9">
        <f t="shared" si="293"/>
        <v>0</v>
      </c>
      <c r="N644" s="9">
        <f t="shared" si="293"/>
        <v>0</v>
      </c>
      <c r="O644" s="9">
        <f t="shared" si="293"/>
        <v>0</v>
      </c>
      <c r="P644" s="9">
        <f t="shared" si="293"/>
        <v>0</v>
      </c>
      <c r="Q644" s="9">
        <f t="shared" si="293"/>
        <v>0</v>
      </c>
      <c r="R644" s="74" t="s">
        <v>18</v>
      </c>
      <c r="S644" s="74"/>
    </row>
    <row r="645" spans="1:19" ht="19.5" customHeight="1">
      <c r="A645" s="64"/>
      <c r="B645" s="62"/>
      <c r="C645" s="5" t="s">
        <v>0</v>
      </c>
      <c r="D645" s="1">
        <f aca="true" t="shared" si="294" ref="D645:E650">F645+H645+J645+L645</f>
        <v>0</v>
      </c>
      <c r="E645" s="1">
        <f t="shared" si="294"/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74"/>
      <c r="S645" s="74"/>
    </row>
    <row r="646" spans="1:19" ht="19.5" customHeight="1">
      <c r="A646" s="64"/>
      <c r="B646" s="62"/>
      <c r="C646" s="5" t="s">
        <v>1</v>
      </c>
      <c r="D646" s="1">
        <f t="shared" si="294"/>
        <v>250</v>
      </c>
      <c r="E646" s="1">
        <f t="shared" si="294"/>
        <v>250</v>
      </c>
      <c r="F646" s="1">
        <v>250</v>
      </c>
      <c r="G646" s="1">
        <v>250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74"/>
      <c r="S646" s="74"/>
    </row>
    <row r="647" spans="1:19" ht="19.5" customHeight="1">
      <c r="A647" s="64"/>
      <c r="B647" s="62"/>
      <c r="C647" s="5" t="s">
        <v>2</v>
      </c>
      <c r="D647" s="1">
        <f t="shared" si="294"/>
        <v>0</v>
      </c>
      <c r="E647" s="1">
        <f t="shared" si="294"/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74"/>
      <c r="S647" s="74"/>
    </row>
    <row r="648" spans="1:19" ht="19.5" customHeight="1">
      <c r="A648" s="64"/>
      <c r="B648" s="62"/>
      <c r="C648" s="5" t="s">
        <v>109</v>
      </c>
      <c r="D648" s="1">
        <f t="shared" si="294"/>
        <v>0</v>
      </c>
      <c r="E648" s="1">
        <f t="shared" si="294"/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74"/>
      <c r="S648" s="74"/>
    </row>
    <row r="649" spans="1:19" ht="19.5" customHeight="1">
      <c r="A649" s="64"/>
      <c r="B649" s="62"/>
      <c r="C649" s="5" t="s">
        <v>112</v>
      </c>
      <c r="D649" s="1">
        <f t="shared" si="294"/>
        <v>0</v>
      </c>
      <c r="E649" s="1">
        <f t="shared" si="294"/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74"/>
      <c r="S649" s="74"/>
    </row>
    <row r="650" spans="1:19" ht="19.5" customHeight="1">
      <c r="A650" s="64"/>
      <c r="B650" s="62"/>
      <c r="C650" s="5" t="s">
        <v>111</v>
      </c>
      <c r="D650" s="1">
        <f t="shared" si="294"/>
        <v>0</v>
      </c>
      <c r="E650" s="1">
        <f t="shared" si="294"/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74"/>
      <c r="S650" s="74"/>
    </row>
    <row r="651" spans="1:19" s="10" customFormat="1" ht="19.5" customHeight="1">
      <c r="A651" s="64"/>
      <c r="B651" s="62" t="s">
        <v>199</v>
      </c>
      <c r="C651" s="8" t="s">
        <v>14</v>
      </c>
      <c r="D651" s="9">
        <f>SUM(D652:D657)</f>
        <v>750</v>
      </c>
      <c r="E651" s="9">
        <f>SUM(E652:E657)</f>
        <v>750</v>
      </c>
      <c r="F651" s="9">
        <f aca="true" t="shared" si="295" ref="F651:Q651">SUM(F652:F657)</f>
        <v>750</v>
      </c>
      <c r="G651" s="9">
        <f t="shared" si="295"/>
        <v>750</v>
      </c>
      <c r="H651" s="9">
        <f t="shared" si="295"/>
        <v>0</v>
      </c>
      <c r="I651" s="9">
        <f t="shared" si="295"/>
        <v>0</v>
      </c>
      <c r="J651" s="9">
        <f t="shared" si="295"/>
        <v>0</v>
      </c>
      <c r="K651" s="9">
        <f t="shared" si="295"/>
        <v>0</v>
      </c>
      <c r="L651" s="9">
        <f t="shared" si="295"/>
        <v>0</v>
      </c>
      <c r="M651" s="9">
        <f t="shared" si="295"/>
        <v>0</v>
      </c>
      <c r="N651" s="9">
        <f t="shared" si="295"/>
        <v>0</v>
      </c>
      <c r="O651" s="9">
        <f t="shared" si="295"/>
        <v>0</v>
      </c>
      <c r="P651" s="9">
        <f t="shared" si="295"/>
        <v>0</v>
      </c>
      <c r="Q651" s="9">
        <f t="shared" si="295"/>
        <v>0</v>
      </c>
      <c r="R651" s="74"/>
      <c r="S651" s="74"/>
    </row>
    <row r="652" spans="1:19" ht="19.5" customHeight="1">
      <c r="A652" s="64"/>
      <c r="B652" s="62"/>
      <c r="C652" s="5" t="s">
        <v>0</v>
      </c>
      <c r="D652" s="1">
        <f aca="true" t="shared" si="296" ref="D652:E657">F652+H652+J652+L652</f>
        <v>0</v>
      </c>
      <c r="E652" s="1">
        <f t="shared" si="296"/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74"/>
      <c r="S652" s="74"/>
    </row>
    <row r="653" spans="1:19" ht="19.5" customHeight="1">
      <c r="A653" s="64"/>
      <c r="B653" s="62"/>
      <c r="C653" s="5" t="s">
        <v>1</v>
      </c>
      <c r="D653" s="1">
        <f t="shared" si="296"/>
        <v>750</v>
      </c>
      <c r="E653" s="1">
        <f t="shared" si="296"/>
        <v>750</v>
      </c>
      <c r="F653" s="1">
        <v>750</v>
      </c>
      <c r="G653" s="1">
        <v>750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74"/>
      <c r="S653" s="74"/>
    </row>
    <row r="654" spans="1:19" ht="19.5" customHeight="1">
      <c r="A654" s="64"/>
      <c r="B654" s="62"/>
      <c r="C654" s="5" t="s">
        <v>2</v>
      </c>
      <c r="D654" s="1">
        <f t="shared" si="296"/>
        <v>0</v>
      </c>
      <c r="E654" s="1">
        <f t="shared" si="296"/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74"/>
      <c r="S654" s="74"/>
    </row>
    <row r="655" spans="1:19" ht="19.5" customHeight="1">
      <c r="A655" s="64"/>
      <c r="B655" s="62"/>
      <c r="C655" s="5" t="s">
        <v>109</v>
      </c>
      <c r="D655" s="1">
        <f t="shared" si="296"/>
        <v>0</v>
      </c>
      <c r="E655" s="1">
        <f t="shared" si="296"/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74"/>
      <c r="S655" s="74"/>
    </row>
    <row r="656" spans="1:19" ht="19.5" customHeight="1">
      <c r="A656" s="64"/>
      <c r="B656" s="62"/>
      <c r="C656" s="5" t="s">
        <v>112</v>
      </c>
      <c r="D656" s="1">
        <f t="shared" si="296"/>
        <v>0</v>
      </c>
      <c r="E656" s="1">
        <f t="shared" si="296"/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74"/>
      <c r="S656" s="74"/>
    </row>
    <row r="657" spans="1:19" ht="19.5" customHeight="1">
      <c r="A657" s="64"/>
      <c r="B657" s="62"/>
      <c r="C657" s="5" t="s">
        <v>111</v>
      </c>
      <c r="D657" s="1">
        <f t="shared" si="296"/>
        <v>0</v>
      </c>
      <c r="E657" s="1">
        <f t="shared" si="296"/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74"/>
      <c r="S657" s="74"/>
    </row>
    <row r="658" spans="1:19" s="10" customFormat="1" ht="19.5" customHeight="1">
      <c r="A658" s="64"/>
      <c r="B658" s="63" t="s">
        <v>114</v>
      </c>
      <c r="C658" s="8" t="s">
        <v>14</v>
      </c>
      <c r="D658" s="9">
        <f>SUM(D659:D664)</f>
        <v>1000</v>
      </c>
      <c r="E658" s="9">
        <f aca="true" t="shared" si="297" ref="E658:Q658">SUM(E659:E664)</f>
        <v>1000</v>
      </c>
      <c r="F658" s="3">
        <f t="shared" si="297"/>
        <v>1000</v>
      </c>
      <c r="G658" s="3">
        <f t="shared" si="297"/>
        <v>1000</v>
      </c>
      <c r="H658" s="9">
        <f t="shared" si="297"/>
        <v>0</v>
      </c>
      <c r="I658" s="9">
        <f t="shared" si="297"/>
        <v>0</v>
      </c>
      <c r="J658" s="9">
        <f t="shared" si="297"/>
        <v>0</v>
      </c>
      <c r="K658" s="9">
        <f t="shared" si="297"/>
        <v>0</v>
      </c>
      <c r="L658" s="9">
        <f t="shared" si="297"/>
        <v>0</v>
      </c>
      <c r="M658" s="9">
        <f t="shared" si="297"/>
        <v>0</v>
      </c>
      <c r="N658" s="9">
        <f t="shared" si="297"/>
        <v>0</v>
      </c>
      <c r="O658" s="9">
        <f t="shared" si="297"/>
        <v>0</v>
      </c>
      <c r="P658" s="9">
        <f t="shared" si="297"/>
        <v>0</v>
      </c>
      <c r="Q658" s="9">
        <f t="shared" si="297"/>
        <v>0</v>
      </c>
      <c r="R658" s="74"/>
      <c r="S658" s="74"/>
    </row>
    <row r="659" spans="1:19" s="10" customFormat="1" ht="19.5" customHeight="1">
      <c r="A659" s="64"/>
      <c r="B659" s="63"/>
      <c r="C659" s="8" t="s">
        <v>0</v>
      </c>
      <c r="D659" s="9">
        <f aca="true" t="shared" si="298" ref="D659:E664">F659+H659+J659+L659</f>
        <v>0</v>
      </c>
      <c r="E659" s="9">
        <f t="shared" si="298"/>
        <v>0</v>
      </c>
      <c r="F659" s="9">
        <f aca="true" t="shared" si="299" ref="F659:Q659">F645+F652</f>
        <v>0</v>
      </c>
      <c r="G659" s="9">
        <f t="shared" si="299"/>
        <v>0</v>
      </c>
      <c r="H659" s="9">
        <f t="shared" si="299"/>
        <v>0</v>
      </c>
      <c r="I659" s="9">
        <f t="shared" si="299"/>
        <v>0</v>
      </c>
      <c r="J659" s="9">
        <f t="shared" si="299"/>
        <v>0</v>
      </c>
      <c r="K659" s="9">
        <f t="shared" si="299"/>
        <v>0</v>
      </c>
      <c r="L659" s="9">
        <f t="shared" si="299"/>
        <v>0</v>
      </c>
      <c r="M659" s="9">
        <f t="shared" si="299"/>
        <v>0</v>
      </c>
      <c r="N659" s="9">
        <f t="shared" si="299"/>
        <v>0</v>
      </c>
      <c r="O659" s="9">
        <f t="shared" si="299"/>
        <v>0</v>
      </c>
      <c r="P659" s="9">
        <f t="shared" si="299"/>
        <v>0</v>
      </c>
      <c r="Q659" s="9">
        <f t="shared" si="299"/>
        <v>0</v>
      </c>
      <c r="R659" s="74"/>
      <c r="S659" s="74"/>
    </row>
    <row r="660" spans="1:19" s="10" customFormat="1" ht="19.5" customHeight="1">
      <c r="A660" s="64"/>
      <c r="B660" s="63"/>
      <c r="C660" s="8" t="s">
        <v>1</v>
      </c>
      <c r="D660" s="9">
        <f t="shared" si="298"/>
        <v>1000</v>
      </c>
      <c r="E660" s="9">
        <f t="shared" si="298"/>
        <v>1000</v>
      </c>
      <c r="F660" s="9">
        <f aca="true" t="shared" si="300" ref="F660:Q660">F646+F653</f>
        <v>1000</v>
      </c>
      <c r="G660" s="9">
        <f t="shared" si="300"/>
        <v>1000</v>
      </c>
      <c r="H660" s="9">
        <f t="shared" si="300"/>
        <v>0</v>
      </c>
      <c r="I660" s="9">
        <f t="shared" si="300"/>
        <v>0</v>
      </c>
      <c r="J660" s="9">
        <f t="shared" si="300"/>
        <v>0</v>
      </c>
      <c r="K660" s="9">
        <f t="shared" si="300"/>
        <v>0</v>
      </c>
      <c r="L660" s="9">
        <f t="shared" si="300"/>
        <v>0</v>
      </c>
      <c r="M660" s="9">
        <f t="shared" si="300"/>
        <v>0</v>
      </c>
      <c r="N660" s="9">
        <f t="shared" si="300"/>
        <v>0</v>
      </c>
      <c r="O660" s="9">
        <f t="shared" si="300"/>
        <v>0</v>
      </c>
      <c r="P660" s="9">
        <f t="shared" si="300"/>
        <v>0</v>
      </c>
      <c r="Q660" s="9">
        <f t="shared" si="300"/>
        <v>0</v>
      </c>
      <c r="R660" s="74"/>
      <c r="S660" s="74"/>
    </row>
    <row r="661" spans="1:19" ht="19.5" customHeight="1">
      <c r="A661" s="64"/>
      <c r="B661" s="63"/>
      <c r="C661" s="8" t="s">
        <v>2</v>
      </c>
      <c r="D661" s="9">
        <f t="shared" si="298"/>
        <v>0</v>
      </c>
      <c r="E661" s="9">
        <f t="shared" si="298"/>
        <v>0</v>
      </c>
      <c r="F661" s="9">
        <f aca="true" t="shared" si="301" ref="F661:Q661">F647+F654</f>
        <v>0</v>
      </c>
      <c r="G661" s="9">
        <f t="shared" si="301"/>
        <v>0</v>
      </c>
      <c r="H661" s="9">
        <f t="shared" si="301"/>
        <v>0</v>
      </c>
      <c r="I661" s="9">
        <f t="shared" si="301"/>
        <v>0</v>
      </c>
      <c r="J661" s="9">
        <f t="shared" si="301"/>
        <v>0</v>
      </c>
      <c r="K661" s="9">
        <f t="shared" si="301"/>
        <v>0</v>
      </c>
      <c r="L661" s="9">
        <f t="shared" si="301"/>
        <v>0</v>
      </c>
      <c r="M661" s="9">
        <f t="shared" si="301"/>
        <v>0</v>
      </c>
      <c r="N661" s="9">
        <f t="shared" si="301"/>
        <v>0</v>
      </c>
      <c r="O661" s="9">
        <f t="shared" si="301"/>
        <v>0</v>
      </c>
      <c r="P661" s="9">
        <f t="shared" si="301"/>
        <v>0</v>
      </c>
      <c r="Q661" s="9">
        <f t="shared" si="301"/>
        <v>0</v>
      </c>
      <c r="R661" s="74"/>
      <c r="S661" s="74"/>
    </row>
    <row r="662" spans="1:19" ht="19.5" customHeight="1">
      <c r="A662" s="64"/>
      <c r="B662" s="63"/>
      <c r="C662" s="8" t="s">
        <v>116</v>
      </c>
      <c r="D662" s="9">
        <f t="shared" si="298"/>
        <v>0</v>
      </c>
      <c r="E662" s="9">
        <f t="shared" si="298"/>
        <v>0</v>
      </c>
      <c r="F662" s="9">
        <f aca="true" t="shared" si="302" ref="F662:Q662">F648+F655</f>
        <v>0</v>
      </c>
      <c r="G662" s="9">
        <f t="shared" si="302"/>
        <v>0</v>
      </c>
      <c r="H662" s="9">
        <f t="shared" si="302"/>
        <v>0</v>
      </c>
      <c r="I662" s="9">
        <f t="shared" si="302"/>
        <v>0</v>
      </c>
      <c r="J662" s="9">
        <f t="shared" si="302"/>
        <v>0</v>
      </c>
      <c r="K662" s="9">
        <f t="shared" si="302"/>
        <v>0</v>
      </c>
      <c r="L662" s="9">
        <f t="shared" si="302"/>
        <v>0</v>
      </c>
      <c r="M662" s="9">
        <f t="shared" si="302"/>
        <v>0</v>
      </c>
      <c r="N662" s="9">
        <f t="shared" si="302"/>
        <v>0</v>
      </c>
      <c r="O662" s="9">
        <f t="shared" si="302"/>
        <v>0</v>
      </c>
      <c r="P662" s="9">
        <f t="shared" si="302"/>
        <v>0</v>
      </c>
      <c r="Q662" s="9">
        <f t="shared" si="302"/>
        <v>0</v>
      </c>
      <c r="R662" s="74"/>
      <c r="S662" s="74"/>
    </row>
    <row r="663" spans="1:19" ht="19.5" customHeight="1">
      <c r="A663" s="64"/>
      <c r="B663" s="63"/>
      <c r="C663" s="8" t="s">
        <v>110</v>
      </c>
      <c r="D663" s="9">
        <f t="shared" si="298"/>
        <v>0</v>
      </c>
      <c r="E663" s="9">
        <f t="shared" si="298"/>
        <v>0</v>
      </c>
      <c r="F663" s="9">
        <f aca="true" t="shared" si="303" ref="F663:Q663">F649+F656</f>
        <v>0</v>
      </c>
      <c r="G663" s="9">
        <f t="shared" si="303"/>
        <v>0</v>
      </c>
      <c r="H663" s="9">
        <f t="shared" si="303"/>
        <v>0</v>
      </c>
      <c r="I663" s="9">
        <f t="shared" si="303"/>
        <v>0</v>
      </c>
      <c r="J663" s="9">
        <f t="shared" si="303"/>
        <v>0</v>
      </c>
      <c r="K663" s="9">
        <f t="shared" si="303"/>
        <v>0</v>
      </c>
      <c r="L663" s="9">
        <f t="shared" si="303"/>
        <v>0</v>
      </c>
      <c r="M663" s="9">
        <f t="shared" si="303"/>
        <v>0</v>
      </c>
      <c r="N663" s="9">
        <f t="shared" si="303"/>
        <v>0</v>
      </c>
      <c r="O663" s="9">
        <f t="shared" si="303"/>
        <v>0</v>
      </c>
      <c r="P663" s="9">
        <f t="shared" si="303"/>
        <v>0</v>
      </c>
      <c r="Q663" s="9">
        <f t="shared" si="303"/>
        <v>0</v>
      </c>
      <c r="R663" s="74"/>
      <c r="S663" s="74"/>
    </row>
    <row r="664" spans="1:19" s="10" customFormat="1" ht="19.5" customHeight="1">
      <c r="A664" s="64"/>
      <c r="B664" s="63"/>
      <c r="C664" s="8" t="s">
        <v>111</v>
      </c>
      <c r="D664" s="9">
        <f t="shared" si="298"/>
        <v>0</v>
      </c>
      <c r="E664" s="9">
        <f t="shared" si="298"/>
        <v>0</v>
      </c>
      <c r="F664" s="9">
        <f aca="true" t="shared" si="304" ref="F664:Q664">F650+F657</f>
        <v>0</v>
      </c>
      <c r="G664" s="9">
        <f t="shared" si="304"/>
        <v>0</v>
      </c>
      <c r="H664" s="9">
        <f t="shared" si="304"/>
        <v>0</v>
      </c>
      <c r="I664" s="9">
        <f t="shared" si="304"/>
        <v>0</v>
      </c>
      <c r="J664" s="9">
        <f t="shared" si="304"/>
        <v>0</v>
      </c>
      <c r="K664" s="9">
        <f t="shared" si="304"/>
        <v>0</v>
      </c>
      <c r="L664" s="9">
        <f t="shared" si="304"/>
        <v>0</v>
      </c>
      <c r="M664" s="9">
        <f t="shared" si="304"/>
        <v>0</v>
      </c>
      <c r="N664" s="9">
        <f t="shared" si="304"/>
        <v>0</v>
      </c>
      <c r="O664" s="9">
        <f t="shared" si="304"/>
        <v>0</v>
      </c>
      <c r="P664" s="9">
        <f t="shared" si="304"/>
        <v>0</v>
      </c>
      <c r="Q664" s="9">
        <f t="shared" si="304"/>
        <v>0</v>
      </c>
      <c r="R664" s="74"/>
      <c r="S664" s="74"/>
    </row>
    <row r="665" spans="1:19" s="10" customFormat="1" ht="19.5" customHeight="1">
      <c r="A665" s="64" t="s">
        <v>200</v>
      </c>
      <c r="B665" s="62" t="s">
        <v>201</v>
      </c>
      <c r="C665" s="8" t="s">
        <v>14</v>
      </c>
      <c r="D665" s="9">
        <f>SUM(D666:D671)</f>
        <v>250</v>
      </c>
      <c r="E665" s="9">
        <f>SUM(E666:E671)</f>
        <v>250</v>
      </c>
      <c r="F665" s="9">
        <f aca="true" t="shared" si="305" ref="F665:Q665">SUM(F666:F671)</f>
        <v>250</v>
      </c>
      <c r="G665" s="9">
        <f t="shared" si="305"/>
        <v>250</v>
      </c>
      <c r="H665" s="9">
        <f t="shared" si="305"/>
        <v>0</v>
      </c>
      <c r="I665" s="9">
        <f t="shared" si="305"/>
        <v>0</v>
      </c>
      <c r="J665" s="9">
        <f t="shared" si="305"/>
        <v>0</v>
      </c>
      <c r="K665" s="9">
        <f t="shared" si="305"/>
        <v>0</v>
      </c>
      <c r="L665" s="9">
        <f t="shared" si="305"/>
        <v>0</v>
      </c>
      <c r="M665" s="9">
        <f t="shared" si="305"/>
        <v>0</v>
      </c>
      <c r="N665" s="9">
        <f t="shared" si="305"/>
        <v>0</v>
      </c>
      <c r="O665" s="9">
        <f t="shared" si="305"/>
        <v>0</v>
      </c>
      <c r="P665" s="9">
        <f t="shared" si="305"/>
        <v>0</v>
      </c>
      <c r="Q665" s="9">
        <f t="shared" si="305"/>
        <v>0</v>
      </c>
      <c r="R665" s="74" t="s">
        <v>18</v>
      </c>
      <c r="S665" s="74"/>
    </row>
    <row r="666" spans="1:19" ht="19.5" customHeight="1">
      <c r="A666" s="64"/>
      <c r="B666" s="62"/>
      <c r="C666" s="5" t="s">
        <v>0</v>
      </c>
      <c r="D666" s="1">
        <f aca="true" t="shared" si="306" ref="D666:E671">F666+H666+J666+L666</f>
        <v>0</v>
      </c>
      <c r="E666" s="1">
        <f t="shared" si="306"/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74"/>
      <c r="S666" s="74"/>
    </row>
    <row r="667" spans="1:19" ht="19.5" customHeight="1">
      <c r="A667" s="64"/>
      <c r="B667" s="62"/>
      <c r="C667" s="5" t="s">
        <v>1</v>
      </c>
      <c r="D667" s="1">
        <f t="shared" si="306"/>
        <v>250</v>
      </c>
      <c r="E667" s="1">
        <f t="shared" si="306"/>
        <v>250</v>
      </c>
      <c r="F667" s="1">
        <v>250</v>
      </c>
      <c r="G667" s="1">
        <v>250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74"/>
      <c r="S667" s="74"/>
    </row>
    <row r="668" spans="1:19" ht="19.5" customHeight="1">
      <c r="A668" s="64"/>
      <c r="B668" s="62"/>
      <c r="C668" s="5" t="s">
        <v>2</v>
      </c>
      <c r="D668" s="1">
        <f t="shared" si="306"/>
        <v>0</v>
      </c>
      <c r="E668" s="1">
        <f t="shared" si="306"/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74"/>
      <c r="S668" s="74"/>
    </row>
    <row r="669" spans="1:19" ht="19.5" customHeight="1">
      <c r="A669" s="64"/>
      <c r="B669" s="62"/>
      <c r="C669" s="5" t="s">
        <v>109</v>
      </c>
      <c r="D669" s="1">
        <f t="shared" si="306"/>
        <v>0</v>
      </c>
      <c r="E669" s="1">
        <f t="shared" si="306"/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74"/>
      <c r="S669" s="74"/>
    </row>
    <row r="670" spans="1:19" ht="19.5" customHeight="1">
      <c r="A670" s="64"/>
      <c r="B670" s="62"/>
      <c r="C670" s="5" t="s">
        <v>112</v>
      </c>
      <c r="D670" s="1">
        <f t="shared" si="306"/>
        <v>0</v>
      </c>
      <c r="E670" s="1">
        <f t="shared" si="306"/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74"/>
      <c r="S670" s="74"/>
    </row>
    <row r="671" spans="1:19" ht="19.5" customHeight="1">
      <c r="A671" s="64"/>
      <c r="B671" s="62"/>
      <c r="C671" s="5" t="s">
        <v>111</v>
      </c>
      <c r="D671" s="1">
        <f t="shared" si="306"/>
        <v>0</v>
      </c>
      <c r="E671" s="1">
        <f t="shared" si="306"/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74"/>
      <c r="S671" s="74"/>
    </row>
    <row r="672" spans="1:19" s="10" customFormat="1" ht="19.5" customHeight="1">
      <c r="A672" s="64"/>
      <c r="B672" s="62" t="s">
        <v>202</v>
      </c>
      <c r="C672" s="8" t="s">
        <v>14</v>
      </c>
      <c r="D672" s="9">
        <f>SUM(D673:D678)</f>
        <v>750</v>
      </c>
      <c r="E672" s="9">
        <f>SUM(E673:E678)</f>
        <v>750</v>
      </c>
      <c r="F672" s="9">
        <f aca="true" t="shared" si="307" ref="F672:Q672">SUM(F673:F678)</f>
        <v>750</v>
      </c>
      <c r="G672" s="9">
        <f t="shared" si="307"/>
        <v>750</v>
      </c>
      <c r="H672" s="9">
        <f t="shared" si="307"/>
        <v>0</v>
      </c>
      <c r="I672" s="9">
        <f t="shared" si="307"/>
        <v>0</v>
      </c>
      <c r="J672" s="9">
        <f t="shared" si="307"/>
        <v>0</v>
      </c>
      <c r="K672" s="9">
        <f t="shared" si="307"/>
        <v>0</v>
      </c>
      <c r="L672" s="9">
        <f t="shared" si="307"/>
        <v>0</v>
      </c>
      <c r="M672" s="9">
        <f t="shared" si="307"/>
        <v>0</v>
      </c>
      <c r="N672" s="9">
        <f t="shared" si="307"/>
        <v>0</v>
      </c>
      <c r="O672" s="9">
        <f t="shared" si="307"/>
        <v>0</v>
      </c>
      <c r="P672" s="9">
        <f t="shared" si="307"/>
        <v>0</v>
      </c>
      <c r="Q672" s="9">
        <f t="shared" si="307"/>
        <v>0</v>
      </c>
      <c r="R672" s="74"/>
      <c r="S672" s="74"/>
    </row>
    <row r="673" spans="1:19" ht="19.5" customHeight="1">
      <c r="A673" s="64"/>
      <c r="B673" s="62"/>
      <c r="C673" s="5" t="s">
        <v>0</v>
      </c>
      <c r="D673" s="1">
        <f aca="true" t="shared" si="308" ref="D673:E678">F673+H673+J673+L673</f>
        <v>0</v>
      </c>
      <c r="E673" s="1">
        <f t="shared" si="308"/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74"/>
      <c r="S673" s="74"/>
    </row>
    <row r="674" spans="1:19" ht="19.5" customHeight="1">
      <c r="A674" s="64"/>
      <c r="B674" s="62"/>
      <c r="C674" s="5" t="s">
        <v>1</v>
      </c>
      <c r="D674" s="1">
        <f t="shared" si="308"/>
        <v>750</v>
      </c>
      <c r="E674" s="1">
        <f t="shared" si="308"/>
        <v>750</v>
      </c>
      <c r="F674" s="1">
        <v>750</v>
      </c>
      <c r="G674" s="1">
        <v>750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74"/>
      <c r="S674" s="74"/>
    </row>
    <row r="675" spans="1:19" ht="19.5" customHeight="1">
      <c r="A675" s="64"/>
      <c r="B675" s="62"/>
      <c r="C675" s="5" t="s">
        <v>2</v>
      </c>
      <c r="D675" s="1">
        <f t="shared" si="308"/>
        <v>0</v>
      </c>
      <c r="E675" s="1">
        <f t="shared" si="308"/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74"/>
      <c r="S675" s="74"/>
    </row>
    <row r="676" spans="1:19" ht="19.5" customHeight="1">
      <c r="A676" s="64"/>
      <c r="B676" s="62"/>
      <c r="C676" s="5" t="s">
        <v>109</v>
      </c>
      <c r="D676" s="1">
        <f t="shared" si="308"/>
        <v>0</v>
      </c>
      <c r="E676" s="1">
        <f t="shared" si="308"/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74"/>
      <c r="S676" s="74"/>
    </row>
    <row r="677" spans="1:19" ht="19.5" customHeight="1">
      <c r="A677" s="64"/>
      <c r="B677" s="62"/>
      <c r="C677" s="5" t="s">
        <v>112</v>
      </c>
      <c r="D677" s="1">
        <f t="shared" si="308"/>
        <v>0</v>
      </c>
      <c r="E677" s="1">
        <f t="shared" si="308"/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74"/>
      <c r="S677" s="74"/>
    </row>
    <row r="678" spans="1:19" ht="19.5" customHeight="1">
      <c r="A678" s="64"/>
      <c r="B678" s="62"/>
      <c r="C678" s="5" t="s">
        <v>111</v>
      </c>
      <c r="D678" s="1">
        <f t="shared" si="308"/>
        <v>0</v>
      </c>
      <c r="E678" s="1">
        <f t="shared" si="308"/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74"/>
      <c r="S678" s="74"/>
    </row>
    <row r="679" spans="1:19" s="10" customFormat="1" ht="19.5" customHeight="1">
      <c r="A679" s="64"/>
      <c r="B679" s="63" t="s">
        <v>114</v>
      </c>
      <c r="C679" s="8" t="s">
        <v>14</v>
      </c>
      <c r="D679" s="9">
        <f>SUM(D680:D685)</f>
        <v>1000</v>
      </c>
      <c r="E679" s="9">
        <f aca="true" t="shared" si="309" ref="E679:Q679">SUM(E680:E685)</f>
        <v>1000</v>
      </c>
      <c r="F679" s="3">
        <f t="shared" si="309"/>
        <v>1000</v>
      </c>
      <c r="G679" s="3">
        <f t="shared" si="309"/>
        <v>1000</v>
      </c>
      <c r="H679" s="9">
        <f t="shared" si="309"/>
        <v>0</v>
      </c>
      <c r="I679" s="9">
        <f t="shared" si="309"/>
        <v>0</v>
      </c>
      <c r="J679" s="9">
        <f t="shared" si="309"/>
        <v>0</v>
      </c>
      <c r="K679" s="9">
        <f t="shared" si="309"/>
        <v>0</v>
      </c>
      <c r="L679" s="9">
        <f t="shared" si="309"/>
        <v>0</v>
      </c>
      <c r="M679" s="9">
        <f t="shared" si="309"/>
        <v>0</v>
      </c>
      <c r="N679" s="9">
        <f t="shared" si="309"/>
        <v>0</v>
      </c>
      <c r="O679" s="9">
        <f t="shared" si="309"/>
        <v>0</v>
      </c>
      <c r="P679" s="9">
        <f t="shared" si="309"/>
        <v>0</v>
      </c>
      <c r="Q679" s="9">
        <f t="shared" si="309"/>
        <v>0</v>
      </c>
      <c r="R679" s="74"/>
      <c r="S679" s="74"/>
    </row>
    <row r="680" spans="1:19" s="10" customFormat="1" ht="19.5" customHeight="1">
      <c r="A680" s="64"/>
      <c r="B680" s="63"/>
      <c r="C680" s="8" t="s">
        <v>0</v>
      </c>
      <c r="D680" s="9">
        <f aca="true" t="shared" si="310" ref="D680:E685">F680+H680+J680+L680</f>
        <v>0</v>
      </c>
      <c r="E680" s="9">
        <f t="shared" si="310"/>
        <v>0</v>
      </c>
      <c r="F680" s="9">
        <f aca="true" t="shared" si="311" ref="F680:Q680">F666+F673</f>
        <v>0</v>
      </c>
      <c r="G680" s="9">
        <f t="shared" si="311"/>
        <v>0</v>
      </c>
      <c r="H680" s="9">
        <f t="shared" si="311"/>
        <v>0</v>
      </c>
      <c r="I680" s="9">
        <f t="shared" si="311"/>
        <v>0</v>
      </c>
      <c r="J680" s="9">
        <f t="shared" si="311"/>
        <v>0</v>
      </c>
      <c r="K680" s="9">
        <f t="shared" si="311"/>
        <v>0</v>
      </c>
      <c r="L680" s="9">
        <f t="shared" si="311"/>
        <v>0</v>
      </c>
      <c r="M680" s="9">
        <f t="shared" si="311"/>
        <v>0</v>
      </c>
      <c r="N680" s="9">
        <f t="shared" si="311"/>
        <v>0</v>
      </c>
      <c r="O680" s="9">
        <f t="shared" si="311"/>
        <v>0</v>
      </c>
      <c r="P680" s="9">
        <f t="shared" si="311"/>
        <v>0</v>
      </c>
      <c r="Q680" s="9">
        <f t="shared" si="311"/>
        <v>0</v>
      </c>
      <c r="R680" s="74"/>
      <c r="S680" s="74"/>
    </row>
    <row r="681" spans="1:19" s="10" customFormat="1" ht="19.5" customHeight="1">
      <c r="A681" s="64"/>
      <c r="B681" s="63"/>
      <c r="C681" s="8" t="s">
        <v>1</v>
      </c>
      <c r="D681" s="9">
        <f t="shared" si="310"/>
        <v>1000</v>
      </c>
      <c r="E681" s="9">
        <f t="shared" si="310"/>
        <v>1000</v>
      </c>
      <c r="F681" s="9">
        <f aca="true" t="shared" si="312" ref="F681:Q681">F667+F674</f>
        <v>1000</v>
      </c>
      <c r="G681" s="9">
        <f t="shared" si="312"/>
        <v>1000</v>
      </c>
      <c r="H681" s="9">
        <f t="shared" si="312"/>
        <v>0</v>
      </c>
      <c r="I681" s="9">
        <f t="shared" si="312"/>
        <v>0</v>
      </c>
      <c r="J681" s="9">
        <f t="shared" si="312"/>
        <v>0</v>
      </c>
      <c r="K681" s="9">
        <f t="shared" si="312"/>
        <v>0</v>
      </c>
      <c r="L681" s="9">
        <f t="shared" si="312"/>
        <v>0</v>
      </c>
      <c r="M681" s="9">
        <f t="shared" si="312"/>
        <v>0</v>
      </c>
      <c r="N681" s="9">
        <f t="shared" si="312"/>
        <v>0</v>
      </c>
      <c r="O681" s="9">
        <f t="shared" si="312"/>
        <v>0</v>
      </c>
      <c r="P681" s="9">
        <f t="shared" si="312"/>
        <v>0</v>
      </c>
      <c r="Q681" s="9">
        <f t="shared" si="312"/>
        <v>0</v>
      </c>
      <c r="R681" s="74"/>
      <c r="S681" s="74"/>
    </row>
    <row r="682" spans="1:19" ht="19.5" customHeight="1">
      <c r="A682" s="64"/>
      <c r="B682" s="63"/>
      <c r="C682" s="8" t="s">
        <v>2</v>
      </c>
      <c r="D682" s="9">
        <f t="shared" si="310"/>
        <v>0</v>
      </c>
      <c r="E682" s="9">
        <f t="shared" si="310"/>
        <v>0</v>
      </c>
      <c r="F682" s="9">
        <f aca="true" t="shared" si="313" ref="F682:Q682">F668+F675</f>
        <v>0</v>
      </c>
      <c r="G682" s="9">
        <f t="shared" si="313"/>
        <v>0</v>
      </c>
      <c r="H682" s="9">
        <f t="shared" si="313"/>
        <v>0</v>
      </c>
      <c r="I682" s="9">
        <f t="shared" si="313"/>
        <v>0</v>
      </c>
      <c r="J682" s="9">
        <f t="shared" si="313"/>
        <v>0</v>
      </c>
      <c r="K682" s="9">
        <f t="shared" si="313"/>
        <v>0</v>
      </c>
      <c r="L682" s="9">
        <f t="shared" si="313"/>
        <v>0</v>
      </c>
      <c r="M682" s="9">
        <f t="shared" si="313"/>
        <v>0</v>
      </c>
      <c r="N682" s="9">
        <f t="shared" si="313"/>
        <v>0</v>
      </c>
      <c r="O682" s="9">
        <f t="shared" si="313"/>
        <v>0</v>
      </c>
      <c r="P682" s="9">
        <f t="shared" si="313"/>
        <v>0</v>
      </c>
      <c r="Q682" s="9">
        <f t="shared" si="313"/>
        <v>0</v>
      </c>
      <c r="R682" s="74"/>
      <c r="S682" s="74"/>
    </row>
    <row r="683" spans="1:19" ht="19.5" customHeight="1">
      <c r="A683" s="64"/>
      <c r="B683" s="63"/>
      <c r="C683" s="8" t="s">
        <v>116</v>
      </c>
      <c r="D683" s="9">
        <f t="shared" si="310"/>
        <v>0</v>
      </c>
      <c r="E683" s="9">
        <f t="shared" si="310"/>
        <v>0</v>
      </c>
      <c r="F683" s="9">
        <f aca="true" t="shared" si="314" ref="F683:Q683">F669+F676</f>
        <v>0</v>
      </c>
      <c r="G683" s="9">
        <f t="shared" si="314"/>
        <v>0</v>
      </c>
      <c r="H683" s="9">
        <f t="shared" si="314"/>
        <v>0</v>
      </c>
      <c r="I683" s="9">
        <f t="shared" si="314"/>
        <v>0</v>
      </c>
      <c r="J683" s="9">
        <f t="shared" si="314"/>
        <v>0</v>
      </c>
      <c r="K683" s="9">
        <f t="shared" si="314"/>
        <v>0</v>
      </c>
      <c r="L683" s="9">
        <f t="shared" si="314"/>
        <v>0</v>
      </c>
      <c r="M683" s="9">
        <f t="shared" si="314"/>
        <v>0</v>
      </c>
      <c r="N683" s="9">
        <f t="shared" si="314"/>
        <v>0</v>
      </c>
      <c r="O683" s="9">
        <f t="shared" si="314"/>
        <v>0</v>
      </c>
      <c r="P683" s="9">
        <f t="shared" si="314"/>
        <v>0</v>
      </c>
      <c r="Q683" s="9">
        <f t="shared" si="314"/>
        <v>0</v>
      </c>
      <c r="R683" s="74"/>
      <c r="S683" s="74"/>
    </row>
    <row r="684" spans="1:19" ht="19.5" customHeight="1">
      <c r="A684" s="64"/>
      <c r="B684" s="63"/>
      <c r="C684" s="8" t="s">
        <v>110</v>
      </c>
      <c r="D684" s="9">
        <f t="shared" si="310"/>
        <v>0</v>
      </c>
      <c r="E684" s="9">
        <f t="shared" si="310"/>
        <v>0</v>
      </c>
      <c r="F684" s="9">
        <f aca="true" t="shared" si="315" ref="F684:Q684">F670+F677</f>
        <v>0</v>
      </c>
      <c r="G684" s="9">
        <f t="shared" si="315"/>
        <v>0</v>
      </c>
      <c r="H684" s="9">
        <f t="shared" si="315"/>
        <v>0</v>
      </c>
      <c r="I684" s="9">
        <f t="shared" si="315"/>
        <v>0</v>
      </c>
      <c r="J684" s="9">
        <f t="shared" si="315"/>
        <v>0</v>
      </c>
      <c r="K684" s="9">
        <f t="shared" si="315"/>
        <v>0</v>
      </c>
      <c r="L684" s="9">
        <f t="shared" si="315"/>
        <v>0</v>
      </c>
      <c r="M684" s="9">
        <f t="shared" si="315"/>
        <v>0</v>
      </c>
      <c r="N684" s="9">
        <f t="shared" si="315"/>
        <v>0</v>
      </c>
      <c r="O684" s="9">
        <f t="shared" si="315"/>
        <v>0</v>
      </c>
      <c r="P684" s="9">
        <f t="shared" si="315"/>
        <v>0</v>
      </c>
      <c r="Q684" s="9">
        <f t="shared" si="315"/>
        <v>0</v>
      </c>
      <c r="R684" s="74"/>
      <c r="S684" s="74"/>
    </row>
    <row r="685" spans="1:19" s="10" customFormat="1" ht="19.5" customHeight="1">
      <c r="A685" s="64"/>
      <c r="B685" s="63"/>
      <c r="C685" s="8" t="s">
        <v>111</v>
      </c>
      <c r="D685" s="9">
        <f t="shared" si="310"/>
        <v>0</v>
      </c>
      <c r="E685" s="9">
        <f t="shared" si="310"/>
        <v>0</v>
      </c>
      <c r="F685" s="9">
        <f aca="true" t="shared" si="316" ref="F685:Q685">F671+F678</f>
        <v>0</v>
      </c>
      <c r="G685" s="9">
        <f t="shared" si="316"/>
        <v>0</v>
      </c>
      <c r="H685" s="9">
        <f t="shared" si="316"/>
        <v>0</v>
      </c>
      <c r="I685" s="9">
        <f t="shared" si="316"/>
        <v>0</v>
      </c>
      <c r="J685" s="9">
        <f t="shared" si="316"/>
        <v>0</v>
      </c>
      <c r="K685" s="9">
        <f t="shared" si="316"/>
        <v>0</v>
      </c>
      <c r="L685" s="9">
        <f t="shared" si="316"/>
        <v>0</v>
      </c>
      <c r="M685" s="9">
        <f t="shared" si="316"/>
        <v>0</v>
      </c>
      <c r="N685" s="9">
        <f t="shared" si="316"/>
        <v>0</v>
      </c>
      <c r="O685" s="9">
        <f t="shared" si="316"/>
        <v>0</v>
      </c>
      <c r="P685" s="9">
        <f t="shared" si="316"/>
        <v>0</v>
      </c>
      <c r="Q685" s="9">
        <f t="shared" si="316"/>
        <v>0</v>
      </c>
      <c r="R685" s="74"/>
      <c r="S685" s="74"/>
    </row>
    <row r="686" spans="1:19" s="10" customFormat="1" ht="19.5" customHeight="1">
      <c r="A686" s="64" t="s">
        <v>203</v>
      </c>
      <c r="B686" s="62" t="s">
        <v>204</v>
      </c>
      <c r="C686" s="8" t="s">
        <v>14</v>
      </c>
      <c r="D686" s="9">
        <f>SUM(D687:D692)</f>
        <v>200</v>
      </c>
      <c r="E686" s="9">
        <f>SUM(E687:E692)</f>
        <v>200</v>
      </c>
      <c r="F686" s="9">
        <f aca="true" t="shared" si="317" ref="F686:Q686">SUM(F687:F692)</f>
        <v>200</v>
      </c>
      <c r="G686" s="9">
        <f t="shared" si="317"/>
        <v>200</v>
      </c>
      <c r="H686" s="9">
        <f t="shared" si="317"/>
        <v>0</v>
      </c>
      <c r="I686" s="9">
        <f t="shared" si="317"/>
        <v>0</v>
      </c>
      <c r="J686" s="9">
        <f t="shared" si="317"/>
        <v>0</v>
      </c>
      <c r="K686" s="9">
        <f t="shared" si="317"/>
        <v>0</v>
      </c>
      <c r="L686" s="9">
        <f t="shared" si="317"/>
        <v>0</v>
      </c>
      <c r="M686" s="9">
        <f t="shared" si="317"/>
        <v>0</v>
      </c>
      <c r="N686" s="9">
        <f t="shared" si="317"/>
        <v>0</v>
      </c>
      <c r="O686" s="9">
        <f t="shared" si="317"/>
        <v>0</v>
      </c>
      <c r="P686" s="9">
        <f t="shared" si="317"/>
        <v>0</v>
      </c>
      <c r="Q686" s="9">
        <f t="shared" si="317"/>
        <v>0</v>
      </c>
      <c r="R686" s="74" t="s">
        <v>18</v>
      </c>
      <c r="S686" s="74"/>
    </row>
    <row r="687" spans="1:19" ht="19.5" customHeight="1">
      <c r="A687" s="64"/>
      <c r="B687" s="62"/>
      <c r="C687" s="5" t="s">
        <v>0</v>
      </c>
      <c r="D687" s="1">
        <f aca="true" t="shared" si="318" ref="D687:E692">F687+H687+J687+L687</f>
        <v>0</v>
      </c>
      <c r="E687" s="1">
        <f t="shared" si="318"/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74"/>
      <c r="S687" s="74"/>
    </row>
    <row r="688" spans="1:19" ht="19.5" customHeight="1">
      <c r="A688" s="64"/>
      <c r="B688" s="62"/>
      <c r="C688" s="5" t="s">
        <v>1</v>
      </c>
      <c r="D688" s="1">
        <f t="shared" si="318"/>
        <v>200</v>
      </c>
      <c r="E688" s="1">
        <f t="shared" si="318"/>
        <v>200</v>
      </c>
      <c r="F688" s="1">
        <v>200</v>
      </c>
      <c r="G688" s="1">
        <v>200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74"/>
      <c r="S688" s="74"/>
    </row>
    <row r="689" spans="1:19" ht="19.5" customHeight="1">
      <c r="A689" s="64"/>
      <c r="B689" s="62"/>
      <c r="C689" s="5" t="s">
        <v>2</v>
      </c>
      <c r="D689" s="1">
        <f t="shared" si="318"/>
        <v>0</v>
      </c>
      <c r="E689" s="1">
        <f t="shared" si="318"/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74"/>
      <c r="S689" s="74"/>
    </row>
    <row r="690" spans="1:19" ht="19.5" customHeight="1">
      <c r="A690" s="64"/>
      <c r="B690" s="62"/>
      <c r="C690" s="5" t="s">
        <v>109</v>
      </c>
      <c r="D690" s="1">
        <f t="shared" si="318"/>
        <v>0</v>
      </c>
      <c r="E690" s="1">
        <f t="shared" si="318"/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74"/>
      <c r="S690" s="74"/>
    </row>
    <row r="691" spans="1:19" ht="19.5" customHeight="1">
      <c r="A691" s="64"/>
      <c r="B691" s="62"/>
      <c r="C691" s="5" t="s">
        <v>112</v>
      </c>
      <c r="D691" s="1">
        <f t="shared" si="318"/>
        <v>0</v>
      </c>
      <c r="E691" s="1">
        <f t="shared" si="318"/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74"/>
      <c r="S691" s="74"/>
    </row>
    <row r="692" spans="1:19" ht="19.5" customHeight="1">
      <c r="A692" s="64"/>
      <c r="B692" s="62"/>
      <c r="C692" s="5" t="s">
        <v>111</v>
      </c>
      <c r="D692" s="1">
        <f t="shared" si="318"/>
        <v>0</v>
      </c>
      <c r="E692" s="1">
        <f t="shared" si="318"/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74"/>
      <c r="S692" s="74"/>
    </row>
    <row r="693" spans="1:19" s="10" customFormat="1" ht="19.5" customHeight="1">
      <c r="A693" s="64"/>
      <c r="B693" s="62" t="s">
        <v>205</v>
      </c>
      <c r="C693" s="8" t="s">
        <v>14</v>
      </c>
      <c r="D693" s="9">
        <f>SUM(D694:D699)</f>
        <v>600</v>
      </c>
      <c r="E693" s="9">
        <f>SUM(E694:E699)</f>
        <v>600</v>
      </c>
      <c r="F693" s="9">
        <f aca="true" t="shared" si="319" ref="F693:Q693">SUM(F694:F699)</f>
        <v>600</v>
      </c>
      <c r="G693" s="9">
        <f t="shared" si="319"/>
        <v>600</v>
      </c>
      <c r="H693" s="9">
        <f t="shared" si="319"/>
        <v>0</v>
      </c>
      <c r="I693" s="9">
        <f t="shared" si="319"/>
        <v>0</v>
      </c>
      <c r="J693" s="9">
        <f t="shared" si="319"/>
        <v>0</v>
      </c>
      <c r="K693" s="9">
        <f t="shared" si="319"/>
        <v>0</v>
      </c>
      <c r="L693" s="9">
        <f t="shared" si="319"/>
        <v>0</v>
      </c>
      <c r="M693" s="9">
        <f t="shared" si="319"/>
        <v>0</v>
      </c>
      <c r="N693" s="9">
        <f t="shared" si="319"/>
        <v>0</v>
      </c>
      <c r="O693" s="9">
        <f t="shared" si="319"/>
        <v>0</v>
      </c>
      <c r="P693" s="9">
        <f t="shared" si="319"/>
        <v>0</v>
      </c>
      <c r="Q693" s="9">
        <f t="shared" si="319"/>
        <v>0</v>
      </c>
      <c r="R693" s="74"/>
      <c r="S693" s="74"/>
    </row>
    <row r="694" spans="1:19" ht="19.5" customHeight="1">
      <c r="A694" s="64"/>
      <c r="B694" s="62"/>
      <c r="C694" s="5" t="s">
        <v>0</v>
      </c>
      <c r="D694" s="1">
        <f aca="true" t="shared" si="320" ref="D694:E699">F694+H694+J694+L694</f>
        <v>0</v>
      </c>
      <c r="E694" s="1">
        <f t="shared" si="320"/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74"/>
      <c r="S694" s="74"/>
    </row>
    <row r="695" spans="1:19" ht="19.5" customHeight="1">
      <c r="A695" s="64"/>
      <c r="B695" s="62"/>
      <c r="C695" s="5" t="s">
        <v>1</v>
      </c>
      <c r="D695" s="1">
        <f t="shared" si="320"/>
        <v>600</v>
      </c>
      <c r="E695" s="1">
        <f t="shared" si="320"/>
        <v>600</v>
      </c>
      <c r="F695" s="1">
        <v>600</v>
      </c>
      <c r="G695" s="1">
        <v>600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74"/>
      <c r="S695" s="74"/>
    </row>
    <row r="696" spans="1:19" ht="19.5" customHeight="1">
      <c r="A696" s="64"/>
      <c r="B696" s="62"/>
      <c r="C696" s="5" t="s">
        <v>2</v>
      </c>
      <c r="D696" s="1">
        <f t="shared" si="320"/>
        <v>0</v>
      </c>
      <c r="E696" s="1">
        <f t="shared" si="320"/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74"/>
      <c r="S696" s="74"/>
    </row>
    <row r="697" spans="1:19" ht="19.5" customHeight="1">
      <c r="A697" s="64"/>
      <c r="B697" s="62"/>
      <c r="C697" s="5" t="s">
        <v>109</v>
      </c>
      <c r="D697" s="1">
        <f t="shared" si="320"/>
        <v>0</v>
      </c>
      <c r="E697" s="1">
        <f t="shared" si="320"/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74"/>
      <c r="S697" s="74"/>
    </row>
    <row r="698" spans="1:19" ht="19.5" customHeight="1">
      <c r="A698" s="64"/>
      <c r="B698" s="62"/>
      <c r="C698" s="5" t="s">
        <v>112</v>
      </c>
      <c r="D698" s="1">
        <f t="shared" si="320"/>
        <v>0</v>
      </c>
      <c r="E698" s="1">
        <f t="shared" si="320"/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74"/>
      <c r="S698" s="74"/>
    </row>
    <row r="699" spans="1:19" ht="19.5" customHeight="1">
      <c r="A699" s="64"/>
      <c r="B699" s="62"/>
      <c r="C699" s="5" t="s">
        <v>111</v>
      </c>
      <c r="D699" s="1">
        <f t="shared" si="320"/>
        <v>0</v>
      </c>
      <c r="E699" s="1">
        <f t="shared" si="320"/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74"/>
      <c r="S699" s="74"/>
    </row>
    <row r="700" spans="1:19" s="10" customFormat="1" ht="19.5" customHeight="1">
      <c r="A700" s="64"/>
      <c r="B700" s="63" t="s">
        <v>114</v>
      </c>
      <c r="C700" s="8" t="s">
        <v>14</v>
      </c>
      <c r="D700" s="9">
        <f>SUM(D701:D706)</f>
        <v>800</v>
      </c>
      <c r="E700" s="9">
        <f aca="true" t="shared" si="321" ref="E700:Q700">SUM(E701:E706)</f>
        <v>800</v>
      </c>
      <c r="F700" s="3">
        <f t="shared" si="321"/>
        <v>800</v>
      </c>
      <c r="G700" s="3">
        <f t="shared" si="321"/>
        <v>800</v>
      </c>
      <c r="H700" s="9">
        <f t="shared" si="321"/>
        <v>0</v>
      </c>
      <c r="I700" s="9">
        <f t="shared" si="321"/>
        <v>0</v>
      </c>
      <c r="J700" s="9">
        <f t="shared" si="321"/>
        <v>0</v>
      </c>
      <c r="K700" s="9">
        <f t="shared" si="321"/>
        <v>0</v>
      </c>
      <c r="L700" s="9">
        <f t="shared" si="321"/>
        <v>0</v>
      </c>
      <c r="M700" s="9">
        <f t="shared" si="321"/>
        <v>0</v>
      </c>
      <c r="N700" s="9">
        <f t="shared" si="321"/>
        <v>0</v>
      </c>
      <c r="O700" s="9">
        <f t="shared" si="321"/>
        <v>0</v>
      </c>
      <c r="P700" s="9">
        <f t="shared" si="321"/>
        <v>0</v>
      </c>
      <c r="Q700" s="9">
        <f t="shared" si="321"/>
        <v>0</v>
      </c>
      <c r="R700" s="74"/>
      <c r="S700" s="74"/>
    </row>
    <row r="701" spans="1:19" s="10" customFormat="1" ht="19.5" customHeight="1">
      <c r="A701" s="64"/>
      <c r="B701" s="63"/>
      <c r="C701" s="8" t="s">
        <v>0</v>
      </c>
      <c r="D701" s="9">
        <f aca="true" t="shared" si="322" ref="D701:E706">F701+H701+J701+L701</f>
        <v>0</v>
      </c>
      <c r="E701" s="9">
        <f t="shared" si="322"/>
        <v>0</v>
      </c>
      <c r="F701" s="9">
        <f aca="true" t="shared" si="323" ref="F701:Q701">F687+F694</f>
        <v>0</v>
      </c>
      <c r="G701" s="9">
        <f t="shared" si="323"/>
        <v>0</v>
      </c>
      <c r="H701" s="9">
        <f t="shared" si="323"/>
        <v>0</v>
      </c>
      <c r="I701" s="9">
        <f t="shared" si="323"/>
        <v>0</v>
      </c>
      <c r="J701" s="9">
        <f t="shared" si="323"/>
        <v>0</v>
      </c>
      <c r="K701" s="9">
        <f t="shared" si="323"/>
        <v>0</v>
      </c>
      <c r="L701" s="9">
        <f t="shared" si="323"/>
        <v>0</v>
      </c>
      <c r="M701" s="9">
        <f t="shared" si="323"/>
        <v>0</v>
      </c>
      <c r="N701" s="9">
        <f t="shared" si="323"/>
        <v>0</v>
      </c>
      <c r="O701" s="9">
        <f t="shared" si="323"/>
        <v>0</v>
      </c>
      <c r="P701" s="9">
        <f t="shared" si="323"/>
        <v>0</v>
      </c>
      <c r="Q701" s="9">
        <f t="shared" si="323"/>
        <v>0</v>
      </c>
      <c r="R701" s="74"/>
      <c r="S701" s="74"/>
    </row>
    <row r="702" spans="1:19" s="10" customFormat="1" ht="19.5" customHeight="1">
      <c r="A702" s="64"/>
      <c r="B702" s="63"/>
      <c r="C702" s="8" t="s">
        <v>1</v>
      </c>
      <c r="D702" s="9">
        <f t="shared" si="322"/>
        <v>800</v>
      </c>
      <c r="E702" s="9">
        <f t="shared" si="322"/>
        <v>800</v>
      </c>
      <c r="F702" s="9">
        <f aca="true" t="shared" si="324" ref="F702:Q702">F688+F695</f>
        <v>800</v>
      </c>
      <c r="G702" s="9">
        <f t="shared" si="324"/>
        <v>800</v>
      </c>
      <c r="H702" s="9">
        <f t="shared" si="324"/>
        <v>0</v>
      </c>
      <c r="I702" s="9">
        <f t="shared" si="324"/>
        <v>0</v>
      </c>
      <c r="J702" s="9">
        <f t="shared" si="324"/>
        <v>0</v>
      </c>
      <c r="K702" s="9">
        <f t="shared" si="324"/>
        <v>0</v>
      </c>
      <c r="L702" s="9">
        <f t="shared" si="324"/>
        <v>0</v>
      </c>
      <c r="M702" s="9">
        <f t="shared" si="324"/>
        <v>0</v>
      </c>
      <c r="N702" s="9">
        <f t="shared" si="324"/>
        <v>0</v>
      </c>
      <c r="O702" s="9">
        <f t="shared" si="324"/>
        <v>0</v>
      </c>
      <c r="P702" s="9">
        <f t="shared" si="324"/>
        <v>0</v>
      </c>
      <c r="Q702" s="9">
        <f t="shared" si="324"/>
        <v>0</v>
      </c>
      <c r="R702" s="74"/>
      <c r="S702" s="74"/>
    </row>
    <row r="703" spans="1:19" ht="19.5" customHeight="1">
      <c r="A703" s="64"/>
      <c r="B703" s="63"/>
      <c r="C703" s="8" t="s">
        <v>2</v>
      </c>
      <c r="D703" s="9">
        <f t="shared" si="322"/>
        <v>0</v>
      </c>
      <c r="E703" s="9">
        <f t="shared" si="322"/>
        <v>0</v>
      </c>
      <c r="F703" s="9">
        <f aca="true" t="shared" si="325" ref="F703:Q703">F689+F696</f>
        <v>0</v>
      </c>
      <c r="G703" s="9">
        <f t="shared" si="325"/>
        <v>0</v>
      </c>
      <c r="H703" s="9">
        <f t="shared" si="325"/>
        <v>0</v>
      </c>
      <c r="I703" s="9">
        <f t="shared" si="325"/>
        <v>0</v>
      </c>
      <c r="J703" s="9">
        <f t="shared" si="325"/>
        <v>0</v>
      </c>
      <c r="K703" s="9">
        <f t="shared" si="325"/>
        <v>0</v>
      </c>
      <c r="L703" s="9">
        <f t="shared" si="325"/>
        <v>0</v>
      </c>
      <c r="M703" s="9">
        <f t="shared" si="325"/>
        <v>0</v>
      </c>
      <c r="N703" s="9">
        <f t="shared" si="325"/>
        <v>0</v>
      </c>
      <c r="O703" s="9">
        <f t="shared" si="325"/>
        <v>0</v>
      </c>
      <c r="P703" s="9">
        <f t="shared" si="325"/>
        <v>0</v>
      </c>
      <c r="Q703" s="9">
        <f t="shared" si="325"/>
        <v>0</v>
      </c>
      <c r="R703" s="74"/>
      <c r="S703" s="74"/>
    </row>
    <row r="704" spans="1:19" ht="19.5" customHeight="1">
      <c r="A704" s="64"/>
      <c r="B704" s="63"/>
      <c r="C704" s="8" t="s">
        <v>116</v>
      </c>
      <c r="D704" s="9">
        <f t="shared" si="322"/>
        <v>0</v>
      </c>
      <c r="E704" s="9">
        <f t="shared" si="322"/>
        <v>0</v>
      </c>
      <c r="F704" s="9">
        <f aca="true" t="shared" si="326" ref="F704:Q704">F690+F697</f>
        <v>0</v>
      </c>
      <c r="G704" s="9">
        <f t="shared" si="326"/>
        <v>0</v>
      </c>
      <c r="H704" s="9">
        <f t="shared" si="326"/>
        <v>0</v>
      </c>
      <c r="I704" s="9">
        <f t="shared" si="326"/>
        <v>0</v>
      </c>
      <c r="J704" s="9">
        <f t="shared" si="326"/>
        <v>0</v>
      </c>
      <c r="K704" s="9">
        <f t="shared" si="326"/>
        <v>0</v>
      </c>
      <c r="L704" s="9">
        <f t="shared" si="326"/>
        <v>0</v>
      </c>
      <c r="M704" s="9">
        <f t="shared" si="326"/>
        <v>0</v>
      </c>
      <c r="N704" s="9">
        <f t="shared" si="326"/>
        <v>0</v>
      </c>
      <c r="O704" s="9">
        <f t="shared" si="326"/>
        <v>0</v>
      </c>
      <c r="P704" s="9">
        <f t="shared" si="326"/>
        <v>0</v>
      </c>
      <c r="Q704" s="9">
        <f t="shared" si="326"/>
        <v>0</v>
      </c>
      <c r="R704" s="74"/>
      <c r="S704" s="74"/>
    </row>
    <row r="705" spans="1:19" ht="19.5" customHeight="1">
      <c r="A705" s="64"/>
      <c r="B705" s="63"/>
      <c r="C705" s="8" t="s">
        <v>110</v>
      </c>
      <c r="D705" s="9">
        <f t="shared" si="322"/>
        <v>0</v>
      </c>
      <c r="E705" s="9">
        <f t="shared" si="322"/>
        <v>0</v>
      </c>
      <c r="F705" s="9">
        <f aca="true" t="shared" si="327" ref="F705:Q705">F691+F698</f>
        <v>0</v>
      </c>
      <c r="G705" s="9">
        <f t="shared" si="327"/>
        <v>0</v>
      </c>
      <c r="H705" s="9">
        <f t="shared" si="327"/>
        <v>0</v>
      </c>
      <c r="I705" s="9">
        <f t="shared" si="327"/>
        <v>0</v>
      </c>
      <c r="J705" s="9">
        <f t="shared" si="327"/>
        <v>0</v>
      </c>
      <c r="K705" s="9">
        <f t="shared" si="327"/>
        <v>0</v>
      </c>
      <c r="L705" s="9">
        <f t="shared" si="327"/>
        <v>0</v>
      </c>
      <c r="M705" s="9">
        <f t="shared" si="327"/>
        <v>0</v>
      </c>
      <c r="N705" s="9">
        <f t="shared" si="327"/>
        <v>0</v>
      </c>
      <c r="O705" s="9">
        <f t="shared" si="327"/>
        <v>0</v>
      </c>
      <c r="P705" s="9">
        <f t="shared" si="327"/>
        <v>0</v>
      </c>
      <c r="Q705" s="9">
        <f t="shared" si="327"/>
        <v>0</v>
      </c>
      <c r="R705" s="74"/>
      <c r="S705" s="74"/>
    </row>
    <row r="706" spans="1:19" s="10" customFormat="1" ht="19.5" customHeight="1">
      <c r="A706" s="64"/>
      <c r="B706" s="63"/>
      <c r="C706" s="8" t="s">
        <v>111</v>
      </c>
      <c r="D706" s="9">
        <f t="shared" si="322"/>
        <v>0</v>
      </c>
      <c r="E706" s="9">
        <f t="shared" si="322"/>
        <v>0</v>
      </c>
      <c r="F706" s="9">
        <f aca="true" t="shared" si="328" ref="F706:Q706">F692+F699</f>
        <v>0</v>
      </c>
      <c r="G706" s="9">
        <f t="shared" si="328"/>
        <v>0</v>
      </c>
      <c r="H706" s="9">
        <f t="shared" si="328"/>
        <v>0</v>
      </c>
      <c r="I706" s="9">
        <f t="shared" si="328"/>
        <v>0</v>
      </c>
      <c r="J706" s="9">
        <f t="shared" si="328"/>
        <v>0</v>
      </c>
      <c r="K706" s="9">
        <f t="shared" si="328"/>
        <v>0</v>
      </c>
      <c r="L706" s="9">
        <f t="shared" si="328"/>
        <v>0</v>
      </c>
      <c r="M706" s="9">
        <f t="shared" si="328"/>
        <v>0</v>
      </c>
      <c r="N706" s="9">
        <f t="shared" si="328"/>
        <v>0</v>
      </c>
      <c r="O706" s="9">
        <f t="shared" si="328"/>
        <v>0</v>
      </c>
      <c r="P706" s="9">
        <f t="shared" si="328"/>
        <v>0</v>
      </c>
      <c r="Q706" s="9">
        <f t="shared" si="328"/>
        <v>0</v>
      </c>
      <c r="R706" s="74"/>
      <c r="S706" s="74"/>
    </row>
    <row r="707" spans="1:19" s="10" customFormat="1" ht="19.5" customHeight="1">
      <c r="A707" s="64" t="s">
        <v>206</v>
      </c>
      <c r="B707" s="62" t="s">
        <v>207</v>
      </c>
      <c r="C707" s="8" t="s">
        <v>14</v>
      </c>
      <c r="D707" s="9">
        <f>SUM(D708:D713)</f>
        <v>250</v>
      </c>
      <c r="E707" s="9">
        <f>SUM(E708:E713)</f>
        <v>250</v>
      </c>
      <c r="F707" s="9">
        <f aca="true" t="shared" si="329" ref="F707:Q707">SUM(F708:F713)</f>
        <v>250</v>
      </c>
      <c r="G707" s="9">
        <f t="shared" si="329"/>
        <v>250</v>
      </c>
      <c r="H707" s="9">
        <f t="shared" si="329"/>
        <v>0</v>
      </c>
      <c r="I707" s="9">
        <f t="shared" si="329"/>
        <v>0</v>
      </c>
      <c r="J707" s="9">
        <f t="shared" si="329"/>
        <v>0</v>
      </c>
      <c r="K707" s="9">
        <f t="shared" si="329"/>
        <v>0</v>
      </c>
      <c r="L707" s="9">
        <f t="shared" si="329"/>
        <v>0</v>
      </c>
      <c r="M707" s="9">
        <f t="shared" si="329"/>
        <v>0</v>
      </c>
      <c r="N707" s="9">
        <f t="shared" si="329"/>
        <v>0</v>
      </c>
      <c r="O707" s="9">
        <f t="shared" si="329"/>
        <v>0</v>
      </c>
      <c r="P707" s="9">
        <f t="shared" si="329"/>
        <v>0</v>
      </c>
      <c r="Q707" s="9">
        <f t="shared" si="329"/>
        <v>0</v>
      </c>
      <c r="R707" s="74" t="s">
        <v>18</v>
      </c>
      <c r="S707" s="74"/>
    </row>
    <row r="708" spans="1:19" ht="19.5" customHeight="1">
      <c r="A708" s="64"/>
      <c r="B708" s="62"/>
      <c r="C708" s="5" t="s">
        <v>0</v>
      </c>
      <c r="D708" s="1">
        <f aca="true" t="shared" si="330" ref="D708:E713">F708+H708+J708+L708</f>
        <v>0</v>
      </c>
      <c r="E708" s="1">
        <f t="shared" si="330"/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74"/>
      <c r="S708" s="74"/>
    </row>
    <row r="709" spans="1:19" ht="19.5" customHeight="1">
      <c r="A709" s="64"/>
      <c r="B709" s="62"/>
      <c r="C709" s="5" t="s">
        <v>1</v>
      </c>
      <c r="D709" s="1">
        <f t="shared" si="330"/>
        <v>250</v>
      </c>
      <c r="E709" s="1">
        <f t="shared" si="330"/>
        <v>250</v>
      </c>
      <c r="F709" s="1">
        <v>250</v>
      </c>
      <c r="G709" s="1">
        <v>250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74"/>
      <c r="S709" s="74"/>
    </row>
    <row r="710" spans="1:19" ht="19.5" customHeight="1">
      <c r="A710" s="64"/>
      <c r="B710" s="62"/>
      <c r="C710" s="5" t="s">
        <v>2</v>
      </c>
      <c r="D710" s="1">
        <f t="shared" si="330"/>
        <v>0</v>
      </c>
      <c r="E710" s="1">
        <f t="shared" si="330"/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74"/>
      <c r="S710" s="74"/>
    </row>
    <row r="711" spans="1:19" ht="19.5" customHeight="1">
      <c r="A711" s="64"/>
      <c r="B711" s="62"/>
      <c r="C711" s="5" t="s">
        <v>109</v>
      </c>
      <c r="D711" s="1">
        <f t="shared" si="330"/>
        <v>0</v>
      </c>
      <c r="E711" s="1">
        <f t="shared" si="330"/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74"/>
      <c r="S711" s="74"/>
    </row>
    <row r="712" spans="1:19" ht="19.5" customHeight="1">
      <c r="A712" s="64"/>
      <c r="B712" s="62"/>
      <c r="C712" s="5" t="s">
        <v>112</v>
      </c>
      <c r="D712" s="1">
        <f t="shared" si="330"/>
        <v>0</v>
      </c>
      <c r="E712" s="1">
        <f t="shared" si="330"/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74"/>
      <c r="S712" s="74"/>
    </row>
    <row r="713" spans="1:19" ht="19.5" customHeight="1">
      <c r="A713" s="64"/>
      <c r="B713" s="62"/>
      <c r="C713" s="5" t="s">
        <v>111</v>
      </c>
      <c r="D713" s="1">
        <f t="shared" si="330"/>
        <v>0</v>
      </c>
      <c r="E713" s="1">
        <f t="shared" si="330"/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74"/>
      <c r="S713" s="74"/>
    </row>
    <row r="714" spans="1:19" s="10" customFormat="1" ht="19.5" customHeight="1">
      <c r="A714" s="64"/>
      <c r="B714" s="62" t="s">
        <v>208</v>
      </c>
      <c r="C714" s="8" t="s">
        <v>14</v>
      </c>
      <c r="D714" s="9">
        <f>SUM(D715:D720)</f>
        <v>750</v>
      </c>
      <c r="E714" s="9">
        <f>SUM(E715:E720)</f>
        <v>750</v>
      </c>
      <c r="F714" s="9">
        <f aca="true" t="shared" si="331" ref="F714:Q714">SUM(F715:F720)</f>
        <v>750</v>
      </c>
      <c r="G714" s="9">
        <f t="shared" si="331"/>
        <v>750</v>
      </c>
      <c r="H714" s="9">
        <f t="shared" si="331"/>
        <v>0</v>
      </c>
      <c r="I714" s="9">
        <f t="shared" si="331"/>
        <v>0</v>
      </c>
      <c r="J714" s="9">
        <f t="shared" si="331"/>
        <v>0</v>
      </c>
      <c r="K714" s="9">
        <f t="shared" si="331"/>
        <v>0</v>
      </c>
      <c r="L714" s="9">
        <f t="shared" si="331"/>
        <v>0</v>
      </c>
      <c r="M714" s="9">
        <f t="shared" si="331"/>
        <v>0</v>
      </c>
      <c r="N714" s="9">
        <f t="shared" si="331"/>
        <v>0</v>
      </c>
      <c r="O714" s="9">
        <f t="shared" si="331"/>
        <v>0</v>
      </c>
      <c r="P714" s="9">
        <f t="shared" si="331"/>
        <v>0</v>
      </c>
      <c r="Q714" s="9">
        <f t="shared" si="331"/>
        <v>0</v>
      </c>
      <c r="R714" s="74"/>
      <c r="S714" s="74"/>
    </row>
    <row r="715" spans="1:19" ht="19.5" customHeight="1">
      <c r="A715" s="64"/>
      <c r="B715" s="62"/>
      <c r="C715" s="5" t="s">
        <v>0</v>
      </c>
      <c r="D715" s="1">
        <f aca="true" t="shared" si="332" ref="D715:E720">F715+H715+J715+L715</f>
        <v>0</v>
      </c>
      <c r="E715" s="1">
        <f t="shared" si="332"/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74"/>
      <c r="S715" s="74"/>
    </row>
    <row r="716" spans="1:19" ht="19.5" customHeight="1">
      <c r="A716" s="64"/>
      <c r="B716" s="62"/>
      <c r="C716" s="5" t="s">
        <v>1</v>
      </c>
      <c r="D716" s="1">
        <f t="shared" si="332"/>
        <v>750</v>
      </c>
      <c r="E716" s="1">
        <f t="shared" si="332"/>
        <v>750</v>
      </c>
      <c r="F716" s="1">
        <v>750</v>
      </c>
      <c r="G716" s="1">
        <v>750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74"/>
      <c r="S716" s="74"/>
    </row>
    <row r="717" spans="1:19" ht="19.5" customHeight="1">
      <c r="A717" s="64"/>
      <c r="B717" s="62"/>
      <c r="C717" s="5" t="s">
        <v>2</v>
      </c>
      <c r="D717" s="1">
        <f t="shared" si="332"/>
        <v>0</v>
      </c>
      <c r="E717" s="1">
        <f t="shared" si="332"/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74"/>
      <c r="S717" s="74"/>
    </row>
    <row r="718" spans="1:19" ht="19.5" customHeight="1">
      <c r="A718" s="64"/>
      <c r="B718" s="62"/>
      <c r="C718" s="5" t="s">
        <v>109</v>
      </c>
      <c r="D718" s="1">
        <f t="shared" si="332"/>
        <v>0</v>
      </c>
      <c r="E718" s="1">
        <f t="shared" si="332"/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74"/>
      <c r="S718" s="74"/>
    </row>
    <row r="719" spans="1:19" ht="19.5" customHeight="1">
      <c r="A719" s="64"/>
      <c r="B719" s="62"/>
      <c r="C719" s="5" t="s">
        <v>112</v>
      </c>
      <c r="D719" s="1">
        <f t="shared" si="332"/>
        <v>0</v>
      </c>
      <c r="E719" s="1">
        <f t="shared" si="332"/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74"/>
      <c r="S719" s="74"/>
    </row>
    <row r="720" spans="1:19" ht="19.5" customHeight="1">
      <c r="A720" s="64"/>
      <c r="B720" s="62"/>
      <c r="C720" s="5" t="s">
        <v>111</v>
      </c>
      <c r="D720" s="1">
        <f t="shared" si="332"/>
        <v>0</v>
      </c>
      <c r="E720" s="1">
        <f t="shared" si="332"/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74"/>
      <c r="S720" s="74"/>
    </row>
    <row r="721" spans="1:19" s="10" customFormat="1" ht="19.5" customHeight="1">
      <c r="A721" s="64"/>
      <c r="B721" s="63" t="s">
        <v>114</v>
      </c>
      <c r="C721" s="8" t="s">
        <v>14</v>
      </c>
      <c r="D721" s="9">
        <f>SUM(D722:D727)</f>
        <v>1000</v>
      </c>
      <c r="E721" s="9">
        <f aca="true" t="shared" si="333" ref="E721:Q721">SUM(E722:E727)</f>
        <v>1000</v>
      </c>
      <c r="F721" s="3">
        <f t="shared" si="333"/>
        <v>1000</v>
      </c>
      <c r="G721" s="3">
        <f t="shared" si="333"/>
        <v>1000</v>
      </c>
      <c r="H721" s="9">
        <f t="shared" si="333"/>
        <v>0</v>
      </c>
      <c r="I721" s="9">
        <f t="shared" si="333"/>
        <v>0</v>
      </c>
      <c r="J721" s="9">
        <f t="shared" si="333"/>
        <v>0</v>
      </c>
      <c r="K721" s="9">
        <f t="shared" si="333"/>
        <v>0</v>
      </c>
      <c r="L721" s="9">
        <f t="shared" si="333"/>
        <v>0</v>
      </c>
      <c r="M721" s="9">
        <f t="shared" si="333"/>
        <v>0</v>
      </c>
      <c r="N721" s="9">
        <f t="shared" si="333"/>
        <v>0</v>
      </c>
      <c r="O721" s="9">
        <f t="shared" si="333"/>
        <v>0</v>
      </c>
      <c r="P721" s="9">
        <f t="shared" si="333"/>
        <v>0</v>
      </c>
      <c r="Q721" s="9">
        <f t="shared" si="333"/>
        <v>0</v>
      </c>
      <c r="R721" s="74"/>
      <c r="S721" s="74"/>
    </row>
    <row r="722" spans="1:19" s="10" customFormat="1" ht="19.5" customHeight="1">
      <c r="A722" s="64"/>
      <c r="B722" s="63"/>
      <c r="C722" s="8" t="s">
        <v>0</v>
      </c>
      <c r="D722" s="9">
        <f aca="true" t="shared" si="334" ref="D722:E727">F722+H722+J722+L722</f>
        <v>0</v>
      </c>
      <c r="E722" s="9">
        <f t="shared" si="334"/>
        <v>0</v>
      </c>
      <c r="F722" s="9">
        <f aca="true" t="shared" si="335" ref="F722:Q722">F708+F715</f>
        <v>0</v>
      </c>
      <c r="G722" s="9">
        <f t="shared" si="335"/>
        <v>0</v>
      </c>
      <c r="H722" s="9">
        <f t="shared" si="335"/>
        <v>0</v>
      </c>
      <c r="I722" s="9">
        <f t="shared" si="335"/>
        <v>0</v>
      </c>
      <c r="J722" s="9">
        <f t="shared" si="335"/>
        <v>0</v>
      </c>
      <c r="K722" s="9">
        <f t="shared" si="335"/>
        <v>0</v>
      </c>
      <c r="L722" s="9">
        <f t="shared" si="335"/>
        <v>0</v>
      </c>
      <c r="M722" s="9">
        <f t="shared" si="335"/>
        <v>0</v>
      </c>
      <c r="N722" s="9">
        <f t="shared" si="335"/>
        <v>0</v>
      </c>
      <c r="O722" s="9">
        <f t="shared" si="335"/>
        <v>0</v>
      </c>
      <c r="P722" s="9">
        <f t="shared" si="335"/>
        <v>0</v>
      </c>
      <c r="Q722" s="9">
        <f t="shared" si="335"/>
        <v>0</v>
      </c>
      <c r="R722" s="74"/>
      <c r="S722" s="74"/>
    </row>
    <row r="723" spans="1:19" s="10" customFormat="1" ht="19.5" customHeight="1">
      <c r="A723" s="64"/>
      <c r="B723" s="63"/>
      <c r="C723" s="8" t="s">
        <v>1</v>
      </c>
      <c r="D723" s="9">
        <f t="shared" si="334"/>
        <v>1000</v>
      </c>
      <c r="E723" s="9">
        <f t="shared" si="334"/>
        <v>1000</v>
      </c>
      <c r="F723" s="9">
        <f aca="true" t="shared" si="336" ref="F723:Q723">F709+F716</f>
        <v>1000</v>
      </c>
      <c r="G723" s="9">
        <f t="shared" si="336"/>
        <v>1000</v>
      </c>
      <c r="H723" s="9">
        <f t="shared" si="336"/>
        <v>0</v>
      </c>
      <c r="I723" s="9">
        <f t="shared" si="336"/>
        <v>0</v>
      </c>
      <c r="J723" s="9">
        <f t="shared" si="336"/>
        <v>0</v>
      </c>
      <c r="K723" s="9">
        <f t="shared" si="336"/>
        <v>0</v>
      </c>
      <c r="L723" s="9">
        <f t="shared" si="336"/>
        <v>0</v>
      </c>
      <c r="M723" s="9">
        <f t="shared" si="336"/>
        <v>0</v>
      </c>
      <c r="N723" s="9">
        <f t="shared" si="336"/>
        <v>0</v>
      </c>
      <c r="O723" s="9">
        <f t="shared" si="336"/>
        <v>0</v>
      </c>
      <c r="P723" s="9">
        <f t="shared" si="336"/>
        <v>0</v>
      </c>
      <c r="Q723" s="9">
        <f t="shared" si="336"/>
        <v>0</v>
      </c>
      <c r="R723" s="74"/>
      <c r="S723" s="74"/>
    </row>
    <row r="724" spans="1:19" ht="19.5" customHeight="1">
      <c r="A724" s="64"/>
      <c r="B724" s="63"/>
      <c r="C724" s="8" t="s">
        <v>2</v>
      </c>
      <c r="D724" s="9">
        <f t="shared" si="334"/>
        <v>0</v>
      </c>
      <c r="E724" s="9">
        <f t="shared" si="334"/>
        <v>0</v>
      </c>
      <c r="F724" s="9">
        <f aca="true" t="shared" si="337" ref="F724:Q724">F710+F717</f>
        <v>0</v>
      </c>
      <c r="G724" s="9">
        <f t="shared" si="337"/>
        <v>0</v>
      </c>
      <c r="H724" s="9">
        <f t="shared" si="337"/>
        <v>0</v>
      </c>
      <c r="I724" s="9">
        <f t="shared" si="337"/>
        <v>0</v>
      </c>
      <c r="J724" s="9">
        <f t="shared" si="337"/>
        <v>0</v>
      </c>
      <c r="K724" s="9">
        <f t="shared" si="337"/>
        <v>0</v>
      </c>
      <c r="L724" s="9">
        <f t="shared" si="337"/>
        <v>0</v>
      </c>
      <c r="M724" s="9">
        <f t="shared" si="337"/>
        <v>0</v>
      </c>
      <c r="N724" s="9">
        <f t="shared" si="337"/>
        <v>0</v>
      </c>
      <c r="O724" s="9">
        <f t="shared" si="337"/>
        <v>0</v>
      </c>
      <c r="P724" s="9">
        <f t="shared" si="337"/>
        <v>0</v>
      </c>
      <c r="Q724" s="9">
        <f t="shared" si="337"/>
        <v>0</v>
      </c>
      <c r="R724" s="74"/>
      <c r="S724" s="74"/>
    </row>
    <row r="725" spans="1:19" ht="19.5" customHeight="1">
      <c r="A725" s="64"/>
      <c r="B725" s="63"/>
      <c r="C725" s="8" t="s">
        <v>116</v>
      </c>
      <c r="D725" s="9">
        <f t="shared" si="334"/>
        <v>0</v>
      </c>
      <c r="E725" s="9">
        <f t="shared" si="334"/>
        <v>0</v>
      </c>
      <c r="F725" s="9">
        <f aca="true" t="shared" si="338" ref="F725:Q725">F711+F718</f>
        <v>0</v>
      </c>
      <c r="G725" s="9">
        <f t="shared" si="338"/>
        <v>0</v>
      </c>
      <c r="H725" s="9">
        <f t="shared" si="338"/>
        <v>0</v>
      </c>
      <c r="I725" s="9">
        <f t="shared" si="338"/>
        <v>0</v>
      </c>
      <c r="J725" s="9">
        <f t="shared" si="338"/>
        <v>0</v>
      </c>
      <c r="K725" s="9">
        <f t="shared" si="338"/>
        <v>0</v>
      </c>
      <c r="L725" s="9">
        <f t="shared" si="338"/>
        <v>0</v>
      </c>
      <c r="M725" s="9">
        <f t="shared" si="338"/>
        <v>0</v>
      </c>
      <c r="N725" s="9">
        <f t="shared" si="338"/>
        <v>0</v>
      </c>
      <c r="O725" s="9">
        <f t="shared" si="338"/>
        <v>0</v>
      </c>
      <c r="P725" s="9">
        <f t="shared" si="338"/>
        <v>0</v>
      </c>
      <c r="Q725" s="9">
        <f t="shared" si="338"/>
        <v>0</v>
      </c>
      <c r="R725" s="74"/>
      <c r="S725" s="74"/>
    </row>
    <row r="726" spans="1:19" ht="19.5" customHeight="1">
      <c r="A726" s="64"/>
      <c r="B726" s="63"/>
      <c r="C726" s="8" t="s">
        <v>110</v>
      </c>
      <c r="D726" s="9">
        <f t="shared" si="334"/>
        <v>0</v>
      </c>
      <c r="E726" s="9">
        <f t="shared" si="334"/>
        <v>0</v>
      </c>
      <c r="F726" s="9">
        <f aca="true" t="shared" si="339" ref="F726:Q726">F712+F719</f>
        <v>0</v>
      </c>
      <c r="G726" s="9">
        <f t="shared" si="339"/>
        <v>0</v>
      </c>
      <c r="H726" s="9">
        <f t="shared" si="339"/>
        <v>0</v>
      </c>
      <c r="I726" s="9">
        <f t="shared" si="339"/>
        <v>0</v>
      </c>
      <c r="J726" s="9">
        <f t="shared" si="339"/>
        <v>0</v>
      </c>
      <c r="K726" s="9">
        <f t="shared" si="339"/>
        <v>0</v>
      </c>
      <c r="L726" s="9">
        <f t="shared" si="339"/>
        <v>0</v>
      </c>
      <c r="M726" s="9">
        <f t="shared" si="339"/>
        <v>0</v>
      </c>
      <c r="N726" s="9">
        <f t="shared" si="339"/>
        <v>0</v>
      </c>
      <c r="O726" s="9">
        <f t="shared" si="339"/>
        <v>0</v>
      </c>
      <c r="P726" s="9">
        <f t="shared" si="339"/>
        <v>0</v>
      </c>
      <c r="Q726" s="9">
        <f t="shared" si="339"/>
        <v>0</v>
      </c>
      <c r="R726" s="74"/>
      <c r="S726" s="74"/>
    </row>
    <row r="727" spans="1:19" s="10" customFormat="1" ht="19.5" customHeight="1">
      <c r="A727" s="64"/>
      <c r="B727" s="63"/>
      <c r="C727" s="8" t="s">
        <v>111</v>
      </c>
      <c r="D727" s="9">
        <f t="shared" si="334"/>
        <v>0</v>
      </c>
      <c r="E727" s="9">
        <f t="shared" si="334"/>
        <v>0</v>
      </c>
      <c r="F727" s="9">
        <f aca="true" t="shared" si="340" ref="F727:Q727">F713+F720</f>
        <v>0</v>
      </c>
      <c r="G727" s="9">
        <f t="shared" si="340"/>
        <v>0</v>
      </c>
      <c r="H727" s="9">
        <f t="shared" si="340"/>
        <v>0</v>
      </c>
      <c r="I727" s="9">
        <f t="shared" si="340"/>
        <v>0</v>
      </c>
      <c r="J727" s="9">
        <f t="shared" si="340"/>
        <v>0</v>
      </c>
      <c r="K727" s="9">
        <f t="shared" si="340"/>
        <v>0</v>
      </c>
      <c r="L727" s="9">
        <f t="shared" si="340"/>
        <v>0</v>
      </c>
      <c r="M727" s="9">
        <f t="shared" si="340"/>
        <v>0</v>
      </c>
      <c r="N727" s="9">
        <f t="shared" si="340"/>
        <v>0</v>
      </c>
      <c r="O727" s="9">
        <f t="shared" si="340"/>
        <v>0</v>
      </c>
      <c r="P727" s="9">
        <f t="shared" si="340"/>
        <v>0</v>
      </c>
      <c r="Q727" s="9">
        <f t="shared" si="340"/>
        <v>0</v>
      </c>
      <c r="R727" s="74"/>
      <c r="S727" s="74"/>
    </row>
    <row r="728" spans="1:19" s="10" customFormat="1" ht="19.5" customHeight="1">
      <c r="A728" s="64" t="s">
        <v>209</v>
      </c>
      <c r="B728" s="62" t="s">
        <v>210</v>
      </c>
      <c r="C728" s="8" t="s">
        <v>14</v>
      </c>
      <c r="D728" s="9">
        <f>SUM(D729:D734)</f>
        <v>250</v>
      </c>
      <c r="E728" s="9">
        <f>SUM(E729:E734)</f>
        <v>250</v>
      </c>
      <c r="F728" s="9">
        <f aca="true" t="shared" si="341" ref="F728:Q728">SUM(F729:F734)</f>
        <v>250</v>
      </c>
      <c r="G728" s="9">
        <f t="shared" si="341"/>
        <v>250</v>
      </c>
      <c r="H728" s="9">
        <f t="shared" si="341"/>
        <v>0</v>
      </c>
      <c r="I728" s="9">
        <f t="shared" si="341"/>
        <v>0</v>
      </c>
      <c r="J728" s="9">
        <f t="shared" si="341"/>
        <v>0</v>
      </c>
      <c r="K728" s="9">
        <f t="shared" si="341"/>
        <v>0</v>
      </c>
      <c r="L728" s="9">
        <f t="shared" si="341"/>
        <v>0</v>
      </c>
      <c r="M728" s="9">
        <f t="shared" si="341"/>
        <v>0</v>
      </c>
      <c r="N728" s="9">
        <f t="shared" si="341"/>
        <v>0</v>
      </c>
      <c r="O728" s="9">
        <f t="shared" si="341"/>
        <v>0</v>
      </c>
      <c r="P728" s="9">
        <f t="shared" si="341"/>
        <v>0</v>
      </c>
      <c r="Q728" s="9">
        <f t="shared" si="341"/>
        <v>0</v>
      </c>
      <c r="R728" s="74" t="s">
        <v>18</v>
      </c>
      <c r="S728" s="74"/>
    </row>
    <row r="729" spans="1:19" ht="19.5" customHeight="1">
      <c r="A729" s="64"/>
      <c r="B729" s="62"/>
      <c r="C729" s="5" t="s">
        <v>0</v>
      </c>
      <c r="D729" s="1">
        <f aca="true" t="shared" si="342" ref="D729:E734">F729+H729+J729+L729</f>
        <v>0</v>
      </c>
      <c r="E729" s="1">
        <f t="shared" si="342"/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74"/>
      <c r="S729" s="74"/>
    </row>
    <row r="730" spans="1:19" ht="19.5" customHeight="1">
      <c r="A730" s="64"/>
      <c r="B730" s="62"/>
      <c r="C730" s="5" t="s">
        <v>1</v>
      </c>
      <c r="D730" s="1">
        <f t="shared" si="342"/>
        <v>250</v>
      </c>
      <c r="E730" s="1">
        <f t="shared" si="342"/>
        <v>250</v>
      </c>
      <c r="F730" s="1">
        <v>250</v>
      </c>
      <c r="G730" s="1">
        <v>250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74"/>
      <c r="S730" s="74"/>
    </row>
    <row r="731" spans="1:19" ht="19.5" customHeight="1">
      <c r="A731" s="64"/>
      <c r="B731" s="62"/>
      <c r="C731" s="5" t="s">
        <v>2</v>
      </c>
      <c r="D731" s="1">
        <f t="shared" si="342"/>
        <v>0</v>
      </c>
      <c r="E731" s="1">
        <f t="shared" si="342"/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74"/>
      <c r="S731" s="74"/>
    </row>
    <row r="732" spans="1:19" ht="19.5" customHeight="1">
      <c r="A732" s="64"/>
      <c r="B732" s="62"/>
      <c r="C732" s="5" t="s">
        <v>109</v>
      </c>
      <c r="D732" s="1">
        <f t="shared" si="342"/>
        <v>0</v>
      </c>
      <c r="E732" s="1">
        <f t="shared" si="342"/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74"/>
      <c r="S732" s="74"/>
    </row>
    <row r="733" spans="1:19" ht="19.5" customHeight="1">
      <c r="A733" s="64"/>
      <c r="B733" s="62"/>
      <c r="C733" s="5" t="s">
        <v>112</v>
      </c>
      <c r="D733" s="1">
        <f t="shared" si="342"/>
        <v>0</v>
      </c>
      <c r="E733" s="1">
        <f t="shared" si="342"/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74"/>
      <c r="S733" s="74"/>
    </row>
    <row r="734" spans="1:19" ht="19.5" customHeight="1">
      <c r="A734" s="64"/>
      <c r="B734" s="62"/>
      <c r="C734" s="5" t="s">
        <v>111</v>
      </c>
      <c r="D734" s="1">
        <f t="shared" si="342"/>
        <v>0</v>
      </c>
      <c r="E734" s="1">
        <f t="shared" si="342"/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74"/>
      <c r="S734" s="74"/>
    </row>
    <row r="735" spans="1:19" s="10" customFormat="1" ht="19.5" customHeight="1">
      <c r="A735" s="64"/>
      <c r="B735" s="62" t="s">
        <v>211</v>
      </c>
      <c r="C735" s="8" t="s">
        <v>14</v>
      </c>
      <c r="D735" s="9">
        <f>SUM(D736:D741)</f>
        <v>750</v>
      </c>
      <c r="E735" s="9">
        <f>SUM(E736:E741)</f>
        <v>750</v>
      </c>
      <c r="F735" s="9">
        <f aca="true" t="shared" si="343" ref="F735:Q735">SUM(F736:F741)</f>
        <v>750</v>
      </c>
      <c r="G735" s="9">
        <f t="shared" si="343"/>
        <v>750</v>
      </c>
      <c r="H735" s="9">
        <f t="shared" si="343"/>
        <v>0</v>
      </c>
      <c r="I735" s="9">
        <f t="shared" si="343"/>
        <v>0</v>
      </c>
      <c r="J735" s="9">
        <f t="shared" si="343"/>
        <v>0</v>
      </c>
      <c r="K735" s="9">
        <f t="shared" si="343"/>
        <v>0</v>
      </c>
      <c r="L735" s="9">
        <f t="shared" si="343"/>
        <v>0</v>
      </c>
      <c r="M735" s="9">
        <f t="shared" si="343"/>
        <v>0</v>
      </c>
      <c r="N735" s="9">
        <f t="shared" si="343"/>
        <v>0</v>
      </c>
      <c r="O735" s="9">
        <f t="shared" si="343"/>
        <v>0</v>
      </c>
      <c r="P735" s="9">
        <f t="shared" si="343"/>
        <v>0</v>
      </c>
      <c r="Q735" s="9">
        <f t="shared" si="343"/>
        <v>0</v>
      </c>
      <c r="R735" s="74"/>
      <c r="S735" s="74"/>
    </row>
    <row r="736" spans="1:19" ht="19.5" customHeight="1">
      <c r="A736" s="64"/>
      <c r="B736" s="62"/>
      <c r="C736" s="5" t="s">
        <v>0</v>
      </c>
      <c r="D736" s="1">
        <f aca="true" t="shared" si="344" ref="D736:E741">F736+H736+J736+L736</f>
        <v>0</v>
      </c>
      <c r="E736" s="1">
        <f t="shared" si="344"/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74"/>
      <c r="S736" s="74"/>
    </row>
    <row r="737" spans="1:19" ht="19.5" customHeight="1">
      <c r="A737" s="64"/>
      <c r="B737" s="62"/>
      <c r="C737" s="5" t="s">
        <v>1</v>
      </c>
      <c r="D737" s="1">
        <f t="shared" si="344"/>
        <v>750</v>
      </c>
      <c r="E737" s="1">
        <f t="shared" si="344"/>
        <v>750</v>
      </c>
      <c r="F737" s="1">
        <v>750</v>
      </c>
      <c r="G737" s="1">
        <v>750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74"/>
      <c r="S737" s="74"/>
    </row>
    <row r="738" spans="1:19" ht="19.5" customHeight="1">
      <c r="A738" s="64"/>
      <c r="B738" s="62"/>
      <c r="C738" s="5" t="s">
        <v>2</v>
      </c>
      <c r="D738" s="1">
        <f t="shared" si="344"/>
        <v>0</v>
      </c>
      <c r="E738" s="1">
        <f t="shared" si="344"/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74"/>
      <c r="S738" s="74"/>
    </row>
    <row r="739" spans="1:19" ht="19.5" customHeight="1">
      <c r="A739" s="64"/>
      <c r="B739" s="62"/>
      <c r="C739" s="5" t="s">
        <v>109</v>
      </c>
      <c r="D739" s="1">
        <f t="shared" si="344"/>
        <v>0</v>
      </c>
      <c r="E739" s="1">
        <f t="shared" si="344"/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74"/>
      <c r="S739" s="74"/>
    </row>
    <row r="740" spans="1:19" ht="19.5" customHeight="1">
      <c r="A740" s="64"/>
      <c r="B740" s="62"/>
      <c r="C740" s="5" t="s">
        <v>112</v>
      </c>
      <c r="D740" s="1">
        <f t="shared" si="344"/>
        <v>0</v>
      </c>
      <c r="E740" s="1">
        <f t="shared" si="344"/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74"/>
      <c r="S740" s="74"/>
    </row>
    <row r="741" spans="1:19" ht="19.5" customHeight="1">
      <c r="A741" s="64"/>
      <c r="B741" s="62"/>
      <c r="C741" s="5" t="s">
        <v>111</v>
      </c>
      <c r="D741" s="1">
        <f t="shared" si="344"/>
        <v>0</v>
      </c>
      <c r="E741" s="1">
        <f t="shared" si="344"/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74"/>
      <c r="S741" s="74"/>
    </row>
    <row r="742" spans="1:19" s="10" customFormat="1" ht="19.5" customHeight="1">
      <c r="A742" s="64"/>
      <c r="B742" s="63" t="s">
        <v>114</v>
      </c>
      <c r="C742" s="8" t="s">
        <v>14</v>
      </c>
      <c r="D742" s="9">
        <f>SUM(D743:D748)</f>
        <v>1000</v>
      </c>
      <c r="E742" s="9">
        <f aca="true" t="shared" si="345" ref="E742:Q742">SUM(E743:E748)</f>
        <v>1000</v>
      </c>
      <c r="F742" s="3">
        <f t="shared" si="345"/>
        <v>1000</v>
      </c>
      <c r="G742" s="3">
        <f t="shared" si="345"/>
        <v>1000</v>
      </c>
      <c r="H742" s="9">
        <f t="shared" si="345"/>
        <v>0</v>
      </c>
      <c r="I742" s="9">
        <f t="shared" si="345"/>
        <v>0</v>
      </c>
      <c r="J742" s="9">
        <f t="shared" si="345"/>
        <v>0</v>
      </c>
      <c r="K742" s="9">
        <f t="shared" si="345"/>
        <v>0</v>
      </c>
      <c r="L742" s="9">
        <f t="shared" si="345"/>
        <v>0</v>
      </c>
      <c r="M742" s="9">
        <f t="shared" si="345"/>
        <v>0</v>
      </c>
      <c r="N742" s="9">
        <f t="shared" si="345"/>
        <v>0</v>
      </c>
      <c r="O742" s="9">
        <f t="shared" si="345"/>
        <v>0</v>
      </c>
      <c r="P742" s="9">
        <f t="shared" si="345"/>
        <v>0</v>
      </c>
      <c r="Q742" s="9">
        <f t="shared" si="345"/>
        <v>0</v>
      </c>
      <c r="R742" s="74"/>
      <c r="S742" s="74"/>
    </row>
    <row r="743" spans="1:19" s="10" customFormat="1" ht="19.5" customHeight="1">
      <c r="A743" s="64"/>
      <c r="B743" s="63"/>
      <c r="C743" s="8" t="s">
        <v>0</v>
      </c>
      <c r="D743" s="9">
        <f aca="true" t="shared" si="346" ref="D743:E748">F743+H743+J743+L743</f>
        <v>0</v>
      </c>
      <c r="E743" s="9">
        <f t="shared" si="346"/>
        <v>0</v>
      </c>
      <c r="F743" s="9">
        <f aca="true" t="shared" si="347" ref="F743:Q743">F729+F736</f>
        <v>0</v>
      </c>
      <c r="G743" s="9">
        <f t="shared" si="347"/>
        <v>0</v>
      </c>
      <c r="H743" s="9">
        <f t="shared" si="347"/>
        <v>0</v>
      </c>
      <c r="I743" s="9">
        <f t="shared" si="347"/>
        <v>0</v>
      </c>
      <c r="J743" s="9">
        <f t="shared" si="347"/>
        <v>0</v>
      </c>
      <c r="K743" s="9">
        <f t="shared" si="347"/>
        <v>0</v>
      </c>
      <c r="L743" s="9">
        <f t="shared" si="347"/>
        <v>0</v>
      </c>
      <c r="M743" s="9">
        <f t="shared" si="347"/>
        <v>0</v>
      </c>
      <c r="N743" s="9">
        <f t="shared" si="347"/>
        <v>0</v>
      </c>
      <c r="O743" s="9">
        <f t="shared" si="347"/>
        <v>0</v>
      </c>
      <c r="P743" s="9">
        <f t="shared" si="347"/>
        <v>0</v>
      </c>
      <c r="Q743" s="9">
        <f t="shared" si="347"/>
        <v>0</v>
      </c>
      <c r="R743" s="74"/>
      <c r="S743" s="74"/>
    </row>
    <row r="744" spans="1:19" s="10" customFormat="1" ht="19.5" customHeight="1">
      <c r="A744" s="64"/>
      <c r="B744" s="63"/>
      <c r="C744" s="8" t="s">
        <v>1</v>
      </c>
      <c r="D744" s="9">
        <f t="shared" si="346"/>
        <v>1000</v>
      </c>
      <c r="E744" s="9">
        <f t="shared" si="346"/>
        <v>1000</v>
      </c>
      <c r="F744" s="9">
        <f aca="true" t="shared" si="348" ref="F744:Q744">F730+F737</f>
        <v>1000</v>
      </c>
      <c r="G744" s="9">
        <f t="shared" si="348"/>
        <v>1000</v>
      </c>
      <c r="H744" s="9">
        <f t="shared" si="348"/>
        <v>0</v>
      </c>
      <c r="I744" s="9">
        <f t="shared" si="348"/>
        <v>0</v>
      </c>
      <c r="J744" s="9">
        <f t="shared" si="348"/>
        <v>0</v>
      </c>
      <c r="K744" s="9">
        <f t="shared" si="348"/>
        <v>0</v>
      </c>
      <c r="L744" s="9">
        <f t="shared" si="348"/>
        <v>0</v>
      </c>
      <c r="M744" s="9">
        <f t="shared" si="348"/>
        <v>0</v>
      </c>
      <c r="N744" s="9">
        <f t="shared" si="348"/>
        <v>0</v>
      </c>
      <c r="O744" s="9">
        <f t="shared" si="348"/>
        <v>0</v>
      </c>
      <c r="P744" s="9">
        <f t="shared" si="348"/>
        <v>0</v>
      </c>
      <c r="Q744" s="9">
        <f t="shared" si="348"/>
        <v>0</v>
      </c>
      <c r="R744" s="74"/>
      <c r="S744" s="74"/>
    </row>
    <row r="745" spans="1:19" ht="19.5" customHeight="1">
      <c r="A745" s="64"/>
      <c r="B745" s="63"/>
      <c r="C745" s="8" t="s">
        <v>2</v>
      </c>
      <c r="D745" s="9">
        <f t="shared" si="346"/>
        <v>0</v>
      </c>
      <c r="E745" s="9">
        <f t="shared" si="346"/>
        <v>0</v>
      </c>
      <c r="F745" s="9">
        <f aca="true" t="shared" si="349" ref="F745:Q745">F731+F738</f>
        <v>0</v>
      </c>
      <c r="G745" s="9">
        <f t="shared" si="349"/>
        <v>0</v>
      </c>
      <c r="H745" s="9">
        <f t="shared" si="349"/>
        <v>0</v>
      </c>
      <c r="I745" s="9">
        <f t="shared" si="349"/>
        <v>0</v>
      </c>
      <c r="J745" s="9">
        <f t="shared" si="349"/>
        <v>0</v>
      </c>
      <c r="K745" s="9">
        <f t="shared" si="349"/>
        <v>0</v>
      </c>
      <c r="L745" s="9">
        <f t="shared" si="349"/>
        <v>0</v>
      </c>
      <c r="M745" s="9">
        <f t="shared" si="349"/>
        <v>0</v>
      </c>
      <c r="N745" s="9">
        <f t="shared" si="349"/>
        <v>0</v>
      </c>
      <c r="O745" s="9">
        <f t="shared" si="349"/>
        <v>0</v>
      </c>
      <c r="P745" s="9">
        <f t="shared" si="349"/>
        <v>0</v>
      </c>
      <c r="Q745" s="9">
        <f t="shared" si="349"/>
        <v>0</v>
      </c>
      <c r="R745" s="74"/>
      <c r="S745" s="74"/>
    </row>
    <row r="746" spans="1:19" ht="19.5" customHeight="1">
      <c r="A746" s="64"/>
      <c r="B746" s="63"/>
      <c r="C746" s="8" t="s">
        <v>116</v>
      </c>
      <c r="D746" s="9">
        <f t="shared" si="346"/>
        <v>0</v>
      </c>
      <c r="E746" s="9">
        <f t="shared" si="346"/>
        <v>0</v>
      </c>
      <c r="F746" s="9">
        <f aca="true" t="shared" si="350" ref="F746:Q746">F732+F739</f>
        <v>0</v>
      </c>
      <c r="G746" s="9">
        <f t="shared" si="350"/>
        <v>0</v>
      </c>
      <c r="H746" s="9">
        <f t="shared" si="350"/>
        <v>0</v>
      </c>
      <c r="I746" s="9">
        <f t="shared" si="350"/>
        <v>0</v>
      </c>
      <c r="J746" s="9">
        <f t="shared" si="350"/>
        <v>0</v>
      </c>
      <c r="K746" s="9">
        <f t="shared" si="350"/>
        <v>0</v>
      </c>
      <c r="L746" s="9">
        <f t="shared" si="350"/>
        <v>0</v>
      </c>
      <c r="M746" s="9">
        <f t="shared" si="350"/>
        <v>0</v>
      </c>
      <c r="N746" s="9">
        <f t="shared" si="350"/>
        <v>0</v>
      </c>
      <c r="O746" s="9">
        <f t="shared" si="350"/>
        <v>0</v>
      </c>
      <c r="P746" s="9">
        <f t="shared" si="350"/>
        <v>0</v>
      </c>
      <c r="Q746" s="9">
        <f t="shared" si="350"/>
        <v>0</v>
      </c>
      <c r="R746" s="74"/>
      <c r="S746" s="74"/>
    </row>
    <row r="747" spans="1:19" ht="19.5" customHeight="1">
      <c r="A747" s="64"/>
      <c r="B747" s="63"/>
      <c r="C747" s="8" t="s">
        <v>110</v>
      </c>
      <c r="D747" s="9">
        <f t="shared" si="346"/>
        <v>0</v>
      </c>
      <c r="E747" s="9">
        <f t="shared" si="346"/>
        <v>0</v>
      </c>
      <c r="F747" s="9">
        <f aca="true" t="shared" si="351" ref="F747:Q747">F733+F740</f>
        <v>0</v>
      </c>
      <c r="G747" s="9">
        <f t="shared" si="351"/>
        <v>0</v>
      </c>
      <c r="H747" s="9">
        <f t="shared" si="351"/>
        <v>0</v>
      </c>
      <c r="I747" s="9">
        <f t="shared" si="351"/>
        <v>0</v>
      </c>
      <c r="J747" s="9">
        <f t="shared" si="351"/>
        <v>0</v>
      </c>
      <c r="K747" s="9">
        <f t="shared" si="351"/>
        <v>0</v>
      </c>
      <c r="L747" s="9">
        <f t="shared" si="351"/>
        <v>0</v>
      </c>
      <c r="M747" s="9">
        <f t="shared" si="351"/>
        <v>0</v>
      </c>
      <c r="N747" s="9">
        <f t="shared" si="351"/>
        <v>0</v>
      </c>
      <c r="O747" s="9">
        <f t="shared" si="351"/>
        <v>0</v>
      </c>
      <c r="P747" s="9">
        <f t="shared" si="351"/>
        <v>0</v>
      </c>
      <c r="Q747" s="9">
        <f t="shared" si="351"/>
        <v>0</v>
      </c>
      <c r="R747" s="74"/>
      <c r="S747" s="74"/>
    </row>
    <row r="748" spans="1:19" s="10" customFormat="1" ht="19.5" customHeight="1">
      <c r="A748" s="64"/>
      <c r="B748" s="63"/>
      <c r="C748" s="8" t="s">
        <v>111</v>
      </c>
      <c r="D748" s="9">
        <f t="shared" si="346"/>
        <v>0</v>
      </c>
      <c r="E748" s="9">
        <f t="shared" si="346"/>
        <v>0</v>
      </c>
      <c r="F748" s="9">
        <f aca="true" t="shared" si="352" ref="F748:Q748">F734+F741</f>
        <v>0</v>
      </c>
      <c r="G748" s="9">
        <f t="shared" si="352"/>
        <v>0</v>
      </c>
      <c r="H748" s="9">
        <f t="shared" si="352"/>
        <v>0</v>
      </c>
      <c r="I748" s="9">
        <f t="shared" si="352"/>
        <v>0</v>
      </c>
      <c r="J748" s="9">
        <f t="shared" si="352"/>
        <v>0</v>
      </c>
      <c r="K748" s="9">
        <f t="shared" si="352"/>
        <v>0</v>
      </c>
      <c r="L748" s="9">
        <f t="shared" si="352"/>
        <v>0</v>
      </c>
      <c r="M748" s="9">
        <f t="shared" si="352"/>
        <v>0</v>
      </c>
      <c r="N748" s="9">
        <f t="shared" si="352"/>
        <v>0</v>
      </c>
      <c r="O748" s="9">
        <f t="shared" si="352"/>
        <v>0</v>
      </c>
      <c r="P748" s="9">
        <f t="shared" si="352"/>
        <v>0</v>
      </c>
      <c r="Q748" s="9">
        <f t="shared" si="352"/>
        <v>0</v>
      </c>
      <c r="R748" s="74"/>
      <c r="S748" s="74"/>
    </row>
    <row r="749" spans="1:19" s="10" customFormat="1" ht="19.5" customHeight="1">
      <c r="A749" s="64" t="s">
        <v>212</v>
      </c>
      <c r="B749" s="62" t="s">
        <v>213</v>
      </c>
      <c r="C749" s="8" t="s">
        <v>14</v>
      </c>
      <c r="D749" s="9">
        <f>SUM(D750:D755)</f>
        <v>250</v>
      </c>
      <c r="E749" s="9">
        <f>SUM(E750:E755)</f>
        <v>250</v>
      </c>
      <c r="F749" s="9">
        <f aca="true" t="shared" si="353" ref="F749:Q749">SUM(F750:F755)</f>
        <v>250</v>
      </c>
      <c r="G749" s="9">
        <f t="shared" si="353"/>
        <v>250</v>
      </c>
      <c r="H749" s="9">
        <f t="shared" si="353"/>
        <v>0</v>
      </c>
      <c r="I749" s="9">
        <f t="shared" si="353"/>
        <v>0</v>
      </c>
      <c r="J749" s="9">
        <f t="shared" si="353"/>
        <v>0</v>
      </c>
      <c r="K749" s="9">
        <f t="shared" si="353"/>
        <v>0</v>
      </c>
      <c r="L749" s="9">
        <f t="shared" si="353"/>
        <v>0</v>
      </c>
      <c r="M749" s="9">
        <f t="shared" si="353"/>
        <v>0</v>
      </c>
      <c r="N749" s="9">
        <f t="shared" si="353"/>
        <v>0</v>
      </c>
      <c r="O749" s="9">
        <f t="shared" si="353"/>
        <v>0</v>
      </c>
      <c r="P749" s="9">
        <f t="shared" si="353"/>
        <v>0</v>
      </c>
      <c r="Q749" s="9">
        <f t="shared" si="353"/>
        <v>0</v>
      </c>
      <c r="R749" s="74" t="s">
        <v>18</v>
      </c>
      <c r="S749" s="74"/>
    </row>
    <row r="750" spans="1:19" ht="19.5" customHeight="1">
      <c r="A750" s="64"/>
      <c r="B750" s="62"/>
      <c r="C750" s="5" t="s">
        <v>0</v>
      </c>
      <c r="D750" s="1">
        <f aca="true" t="shared" si="354" ref="D750:E755">F750+H750+J750+L750</f>
        <v>0</v>
      </c>
      <c r="E750" s="1">
        <f t="shared" si="354"/>
        <v>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74"/>
      <c r="S750" s="74"/>
    </row>
    <row r="751" spans="1:19" ht="19.5" customHeight="1">
      <c r="A751" s="64"/>
      <c r="B751" s="62"/>
      <c r="C751" s="5" t="s">
        <v>1</v>
      </c>
      <c r="D751" s="1">
        <f t="shared" si="354"/>
        <v>250</v>
      </c>
      <c r="E751" s="1">
        <f t="shared" si="354"/>
        <v>250</v>
      </c>
      <c r="F751" s="1">
        <v>250</v>
      </c>
      <c r="G751" s="1">
        <v>250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74"/>
      <c r="S751" s="74"/>
    </row>
    <row r="752" spans="1:19" ht="19.5" customHeight="1">
      <c r="A752" s="64"/>
      <c r="B752" s="62"/>
      <c r="C752" s="5" t="s">
        <v>2</v>
      </c>
      <c r="D752" s="1">
        <f t="shared" si="354"/>
        <v>0</v>
      </c>
      <c r="E752" s="1">
        <f t="shared" si="354"/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74"/>
      <c r="S752" s="74"/>
    </row>
    <row r="753" spans="1:19" ht="19.5" customHeight="1">
      <c r="A753" s="64"/>
      <c r="B753" s="62"/>
      <c r="C753" s="5" t="s">
        <v>109</v>
      </c>
      <c r="D753" s="1">
        <f t="shared" si="354"/>
        <v>0</v>
      </c>
      <c r="E753" s="1">
        <f t="shared" si="354"/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74"/>
      <c r="S753" s="74"/>
    </row>
    <row r="754" spans="1:19" ht="19.5" customHeight="1">
      <c r="A754" s="64"/>
      <c r="B754" s="62"/>
      <c r="C754" s="5" t="s">
        <v>112</v>
      </c>
      <c r="D754" s="1">
        <f t="shared" si="354"/>
        <v>0</v>
      </c>
      <c r="E754" s="1">
        <f t="shared" si="354"/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74"/>
      <c r="S754" s="74"/>
    </row>
    <row r="755" spans="1:19" ht="19.5" customHeight="1">
      <c r="A755" s="64"/>
      <c r="B755" s="62"/>
      <c r="C755" s="5" t="s">
        <v>111</v>
      </c>
      <c r="D755" s="1">
        <f t="shared" si="354"/>
        <v>0</v>
      </c>
      <c r="E755" s="1">
        <f t="shared" si="354"/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74"/>
      <c r="S755" s="74"/>
    </row>
    <row r="756" spans="1:19" s="10" customFormat="1" ht="19.5" customHeight="1">
      <c r="A756" s="64"/>
      <c r="B756" s="62" t="s">
        <v>214</v>
      </c>
      <c r="C756" s="8" t="s">
        <v>14</v>
      </c>
      <c r="D756" s="9">
        <f>SUM(D757:D762)</f>
        <v>750</v>
      </c>
      <c r="E756" s="9">
        <f>SUM(E757:E762)</f>
        <v>750</v>
      </c>
      <c r="F756" s="9">
        <f aca="true" t="shared" si="355" ref="F756:Q756">SUM(F757:F762)</f>
        <v>750</v>
      </c>
      <c r="G756" s="9">
        <f t="shared" si="355"/>
        <v>750</v>
      </c>
      <c r="H756" s="9">
        <f t="shared" si="355"/>
        <v>0</v>
      </c>
      <c r="I756" s="9">
        <f t="shared" si="355"/>
        <v>0</v>
      </c>
      <c r="J756" s="9">
        <f t="shared" si="355"/>
        <v>0</v>
      </c>
      <c r="K756" s="9">
        <f t="shared" si="355"/>
        <v>0</v>
      </c>
      <c r="L756" s="9">
        <f t="shared" si="355"/>
        <v>0</v>
      </c>
      <c r="M756" s="9">
        <f t="shared" si="355"/>
        <v>0</v>
      </c>
      <c r="N756" s="9">
        <f t="shared" si="355"/>
        <v>0</v>
      </c>
      <c r="O756" s="9">
        <f t="shared" si="355"/>
        <v>0</v>
      </c>
      <c r="P756" s="9">
        <f t="shared" si="355"/>
        <v>0</v>
      </c>
      <c r="Q756" s="9">
        <f t="shared" si="355"/>
        <v>0</v>
      </c>
      <c r="R756" s="74"/>
      <c r="S756" s="74"/>
    </row>
    <row r="757" spans="1:19" ht="19.5" customHeight="1">
      <c r="A757" s="64"/>
      <c r="B757" s="62"/>
      <c r="C757" s="5" t="s">
        <v>0</v>
      </c>
      <c r="D757" s="1">
        <f aca="true" t="shared" si="356" ref="D757:E762">F757+H757+J757+L757</f>
        <v>0</v>
      </c>
      <c r="E757" s="1">
        <f t="shared" si="356"/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74"/>
      <c r="S757" s="74"/>
    </row>
    <row r="758" spans="1:19" ht="19.5" customHeight="1">
      <c r="A758" s="64"/>
      <c r="B758" s="62"/>
      <c r="C758" s="5" t="s">
        <v>1</v>
      </c>
      <c r="D758" s="1">
        <f t="shared" si="356"/>
        <v>750</v>
      </c>
      <c r="E758" s="1">
        <f t="shared" si="356"/>
        <v>750</v>
      </c>
      <c r="F758" s="1">
        <v>750</v>
      </c>
      <c r="G758" s="1">
        <v>750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74"/>
      <c r="S758" s="74"/>
    </row>
    <row r="759" spans="1:19" ht="19.5" customHeight="1">
      <c r="A759" s="64"/>
      <c r="B759" s="62"/>
      <c r="C759" s="5" t="s">
        <v>2</v>
      </c>
      <c r="D759" s="1">
        <f t="shared" si="356"/>
        <v>0</v>
      </c>
      <c r="E759" s="1">
        <f t="shared" si="356"/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74"/>
      <c r="S759" s="74"/>
    </row>
    <row r="760" spans="1:19" ht="19.5" customHeight="1">
      <c r="A760" s="64"/>
      <c r="B760" s="62"/>
      <c r="C760" s="5" t="s">
        <v>109</v>
      </c>
      <c r="D760" s="1">
        <f t="shared" si="356"/>
        <v>0</v>
      </c>
      <c r="E760" s="1">
        <f t="shared" si="356"/>
        <v>0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74"/>
      <c r="S760" s="74"/>
    </row>
    <row r="761" spans="1:19" ht="19.5" customHeight="1">
      <c r="A761" s="64"/>
      <c r="B761" s="62"/>
      <c r="C761" s="5" t="s">
        <v>112</v>
      </c>
      <c r="D761" s="1">
        <f t="shared" si="356"/>
        <v>0</v>
      </c>
      <c r="E761" s="1">
        <f t="shared" si="356"/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74"/>
      <c r="S761" s="74"/>
    </row>
    <row r="762" spans="1:19" ht="19.5" customHeight="1">
      <c r="A762" s="64"/>
      <c r="B762" s="62"/>
      <c r="C762" s="5" t="s">
        <v>111</v>
      </c>
      <c r="D762" s="1">
        <f t="shared" si="356"/>
        <v>0</v>
      </c>
      <c r="E762" s="1">
        <f t="shared" si="356"/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74"/>
      <c r="S762" s="74"/>
    </row>
    <row r="763" spans="1:19" s="10" customFormat="1" ht="19.5" customHeight="1">
      <c r="A763" s="64"/>
      <c r="B763" s="63" t="s">
        <v>114</v>
      </c>
      <c r="C763" s="8" t="s">
        <v>14</v>
      </c>
      <c r="D763" s="9">
        <f>SUM(D764:D769)</f>
        <v>1000</v>
      </c>
      <c r="E763" s="9">
        <f aca="true" t="shared" si="357" ref="E763:Q763">SUM(E764:E769)</f>
        <v>1000</v>
      </c>
      <c r="F763" s="3">
        <f t="shared" si="357"/>
        <v>1000</v>
      </c>
      <c r="G763" s="3">
        <f t="shared" si="357"/>
        <v>1000</v>
      </c>
      <c r="H763" s="9">
        <f t="shared" si="357"/>
        <v>0</v>
      </c>
      <c r="I763" s="9">
        <f t="shared" si="357"/>
        <v>0</v>
      </c>
      <c r="J763" s="9">
        <f t="shared" si="357"/>
        <v>0</v>
      </c>
      <c r="K763" s="9">
        <f t="shared" si="357"/>
        <v>0</v>
      </c>
      <c r="L763" s="9">
        <f t="shared" si="357"/>
        <v>0</v>
      </c>
      <c r="M763" s="9">
        <f t="shared" si="357"/>
        <v>0</v>
      </c>
      <c r="N763" s="9">
        <f t="shared" si="357"/>
        <v>0</v>
      </c>
      <c r="O763" s="9">
        <f t="shared" si="357"/>
        <v>0</v>
      </c>
      <c r="P763" s="9">
        <f t="shared" si="357"/>
        <v>0</v>
      </c>
      <c r="Q763" s="9">
        <f t="shared" si="357"/>
        <v>0</v>
      </c>
      <c r="R763" s="74"/>
      <c r="S763" s="74"/>
    </row>
    <row r="764" spans="1:19" s="10" customFormat="1" ht="19.5" customHeight="1">
      <c r="A764" s="64"/>
      <c r="B764" s="63"/>
      <c r="C764" s="8" t="s">
        <v>0</v>
      </c>
      <c r="D764" s="9">
        <f aca="true" t="shared" si="358" ref="D764:E769">F764+H764+J764+L764</f>
        <v>0</v>
      </c>
      <c r="E764" s="9">
        <f t="shared" si="358"/>
        <v>0</v>
      </c>
      <c r="F764" s="9">
        <f aca="true" t="shared" si="359" ref="F764:Q764">F750+F757</f>
        <v>0</v>
      </c>
      <c r="G764" s="9">
        <f t="shared" si="359"/>
        <v>0</v>
      </c>
      <c r="H764" s="9">
        <f t="shared" si="359"/>
        <v>0</v>
      </c>
      <c r="I764" s="9">
        <f t="shared" si="359"/>
        <v>0</v>
      </c>
      <c r="J764" s="9">
        <f t="shared" si="359"/>
        <v>0</v>
      </c>
      <c r="K764" s="9">
        <f t="shared" si="359"/>
        <v>0</v>
      </c>
      <c r="L764" s="9">
        <f t="shared" si="359"/>
        <v>0</v>
      </c>
      <c r="M764" s="9">
        <f t="shared" si="359"/>
        <v>0</v>
      </c>
      <c r="N764" s="9">
        <f t="shared" si="359"/>
        <v>0</v>
      </c>
      <c r="O764" s="9">
        <f t="shared" si="359"/>
        <v>0</v>
      </c>
      <c r="P764" s="9">
        <f t="shared" si="359"/>
        <v>0</v>
      </c>
      <c r="Q764" s="9">
        <f t="shared" si="359"/>
        <v>0</v>
      </c>
      <c r="R764" s="74"/>
      <c r="S764" s="74"/>
    </row>
    <row r="765" spans="1:19" s="10" customFormat="1" ht="19.5" customHeight="1">
      <c r="A765" s="64"/>
      <c r="B765" s="63"/>
      <c r="C765" s="8" t="s">
        <v>1</v>
      </c>
      <c r="D765" s="9">
        <f t="shared" si="358"/>
        <v>1000</v>
      </c>
      <c r="E765" s="9">
        <f t="shared" si="358"/>
        <v>1000</v>
      </c>
      <c r="F765" s="9">
        <f aca="true" t="shared" si="360" ref="F765:Q765">F751+F758</f>
        <v>1000</v>
      </c>
      <c r="G765" s="9">
        <f t="shared" si="360"/>
        <v>1000</v>
      </c>
      <c r="H765" s="9">
        <f t="shared" si="360"/>
        <v>0</v>
      </c>
      <c r="I765" s="9">
        <f t="shared" si="360"/>
        <v>0</v>
      </c>
      <c r="J765" s="9">
        <f t="shared" si="360"/>
        <v>0</v>
      </c>
      <c r="K765" s="9">
        <f t="shared" si="360"/>
        <v>0</v>
      </c>
      <c r="L765" s="9">
        <f t="shared" si="360"/>
        <v>0</v>
      </c>
      <c r="M765" s="9">
        <f t="shared" si="360"/>
        <v>0</v>
      </c>
      <c r="N765" s="9">
        <f t="shared" si="360"/>
        <v>0</v>
      </c>
      <c r="O765" s="9">
        <f t="shared" si="360"/>
        <v>0</v>
      </c>
      <c r="P765" s="9">
        <f t="shared" si="360"/>
        <v>0</v>
      </c>
      <c r="Q765" s="9">
        <f t="shared" si="360"/>
        <v>0</v>
      </c>
      <c r="R765" s="74"/>
      <c r="S765" s="74"/>
    </row>
    <row r="766" spans="1:19" ht="19.5" customHeight="1">
      <c r="A766" s="64"/>
      <c r="B766" s="63"/>
      <c r="C766" s="8" t="s">
        <v>2</v>
      </c>
      <c r="D766" s="9">
        <f t="shared" si="358"/>
        <v>0</v>
      </c>
      <c r="E766" s="9">
        <f t="shared" si="358"/>
        <v>0</v>
      </c>
      <c r="F766" s="9">
        <f aca="true" t="shared" si="361" ref="F766:Q766">F752+F759</f>
        <v>0</v>
      </c>
      <c r="G766" s="9">
        <f t="shared" si="361"/>
        <v>0</v>
      </c>
      <c r="H766" s="9">
        <f t="shared" si="361"/>
        <v>0</v>
      </c>
      <c r="I766" s="9">
        <f t="shared" si="361"/>
        <v>0</v>
      </c>
      <c r="J766" s="9">
        <f t="shared" si="361"/>
        <v>0</v>
      </c>
      <c r="K766" s="9">
        <f t="shared" si="361"/>
        <v>0</v>
      </c>
      <c r="L766" s="9">
        <f t="shared" si="361"/>
        <v>0</v>
      </c>
      <c r="M766" s="9">
        <f t="shared" si="361"/>
        <v>0</v>
      </c>
      <c r="N766" s="9">
        <f t="shared" si="361"/>
        <v>0</v>
      </c>
      <c r="O766" s="9">
        <f t="shared" si="361"/>
        <v>0</v>
      </c>
      <c r="P766" s="9">
        <f t="shared" si="361"/>
        <v>0</v>
      </c>
      <c r="Q766" s="9">
        <f t="shared" si="361"/>
        <v>0</v>
      </c>
      <c r="R766" s="74"/>
      <c r="S766" s="74"/>
    </row>
    <row r="767" spans="1:19" ht="19.5" customHeight="1">
      <c r="A767" s="64"/>
      <c r="B767" s="63"/>
      <c r="C767" s="8" t="s">
        <v>116</v>
      </c>
      <c r="D767" s="9">
        <f t="shared" si="358"/>
        <v>0</v>
      </c>
      <c r="E767" s="9">
        <f t="shared" si="358"/>
        <v>0</v>
      </c>
      <c r="F767" s="9">
        <f aca="true" t="shared" si="362" ref="F767:Q767">F753+F760</f>
        <v>0</v>
      </c>
      <c r="G767" s="9">
        <f t="shared" si="362"/>
        <v>0</v>
      </c>
      <c r="H767" s="9">
        <f t="shared" si="362"/>
        <v>0</v>
      </c>
      <c r="I767" s="9">
        <f t="shared" si="362"/>
        <v>0</v>
      </c>
      <c r="J767" s="9">
        <f t="shared" si="362"/>
        <v>0</v>
      </c>
      <c r="K767" s="9">
        <f t="shared" si="362"/>
        <v>0</v>
      </c>
      <c r="L767" s="9">
        <f t="shared" si="362"/>
        <v>0</v>
      </c>
      <c r="M767" s="9">
        <f t="shared" si="362"/>
        <v>0</v>
      </c>
      <c r="N767" s="9">
        <f t="shared" si="362"/>
        <v>0</v>
      </c>
      <c r="O767" s="9">
        <f t="shared" si="362"/>
        <v>0</v>
      </c>
      <c r="P767" s="9">
        <f t="shared" si="362"/>
        <v>0</v>
      </c>
      <c r="Q767" s="9">
        <f t="shared" si="362"/>
        <v>0</v>
      </c>
      <c r="R767" s="74"/>
      <c r="S767" s="74"/>
    </row>
    <row r="768" spans="1:19" ht="19.5" customHeight="1">
      <c r="A768" s="64"/>
      <c r="B768" s="63"/>
      <c r="C768" s="8" t="s">
        <v>110</v>
      </c>
      <c r="D768" s="9">
        <f t="shared" si="358"/>
        <v>0</v>
      </c>
      <c r="E768" s="9">
        <f t="shared" si="358"/>
        <v>0</v>
      </c>
      <c r="F768" s="9">
        <f aca="true" t="shared" si="363" ref="F768:Q768">F754+F761</f>
        <v>0</v>
      </c>
      <c r="G768" s="9">
        <f t="shared" si="363"/>
        <v>0</v>
      </c>
      <c r="H768" s="9">
        <f t="shared" si="363"/>
        <v>0</v>
      </c>
      <c r="I768" s="9">
        <f t="shared" si="363"/>
        <v>0</v>
      </c>
      <c r="J768" s="9">
        <f t="shared" si="363"/>
        <v>0</v>
      </c>
      <c r="K768" s="9">
        <f t="shared" si="363"/>
        <v>0</v>
      </c>
      <c r="L768" s="9">
        <f t="shared" si="363"/>
        <v>0</v>
      </c>
      <c r="M768" s="9">
        <f t="shared" si="363"/>
        <v>0</v>
      </c>
      <c r="N768" s="9">
        <f t="shared" si="363"/>
        <v>0</v>
      </c>
      <c r="O768" s="9">
        <f t="shared" si="363"/>
        <v>0</v>
      </c>
      <c r="P768" s="9">
        <f t="shared" si="363"/>
        <v>0</v>
      </c>
      <c r="Q768" s="9">
        <f t="shared" si="363"/>
        <v>0</v>
      </c>
      <c r="R768" s="74"/>
      <c r="S768" s="74"/>
    </row>
    <row r="769" spans="1:19" s="10" customFormat="1" ht="19.5" customHeight="1">
      <c r="A769" s="64"/>
      <c r="B769" s="63"/>
      <c r="C769" s="8" t="s">
        <v>111</v>
      </c>
      <c r="D769" s="9">
        <f t="shared" si="358"/>
        <v>0</v>
      </c>
      <c r="E769" s="9">
        <f t="shared" si="358"/>
        <v>0</v>
      </c>
      <c r="F769" s="9">
        <f aca="true" t="shared" si="364" ref="F769:Q769">F755+F762</f>
        <v>0</v>
      </c>
      <c r="G769" s="9">
        <f t="shared" si="364"/>
        <v>0</v>
      </c>
      <c r="H769" s="9">
        <f t="shared" si="364"/>
        <v>0</v>
      </c>
      <c r="I769" s="9">
        <f t="shared" si="364"/>
        <v>0</v>
      </c>
      <c r="J769" s="9">
        <f t="shared" si="364"/>
        <v>0</v>
      </c>
      <c r="K769" s="9">
        <f t="shared" si="364"/>
        <v>0</v>
      </c>
      <c r="L769" s="9">
        <f t="shared" si="364"/>
        <v>0</v>
      </c>
      <c r="M769" s="9">
        <f t="shared" si="364"/>
        <v>0</v>
      </c>
      <c r="N769" s="9">
        <f t="shared" si="364"/>
        <v>0</v>
      </c>
      <c r="O769" s="9">
        <f t="shared" si="364"/>
        <v>0</v>
      </c>
      <c r="P769" s="9">
        <f t="shared" si="364"/>
        <v>0</v>
      </c>
      <c r="Q769" s="9">
        <f t="shared" si="364"/>
        <v>0</v>
      </c>
      <c r="R769" s="74"/>
      <c r="S769" s="74"/>
    </row>
    <row r="770" spans="1:19" s="10" customFormat="1" ht="19.5" customHeight="1">
      <c r="A770" s="64" t="s">
        <v>215</v>
      </c>
      <c r="B770" s="62" t="s">
        <v>216</v>
      </c>
      <c r="C770" s="8" t="s">
        <v>14</v>
      </c>
      <c r="D770" s="9">
        <f>SUM(D771:D776)</f>
        <v>250</v>
      </c>
      <c r="E770" s="9">
        <f>SUM(E771:E776)</f>
        <v>250</v>
      </c>
      <c r="F770" s="9">
        <f aca="true" t="shared" si="365" ref="F770:Q770">SUM(F771:F776)</f>
        <v>250</v>
      </c>
      <c r="G770" s="9">
        <f t="shared" si="365"/>
        <v>250</v>
      </c>
      <c r="H770" s="9">
        <f t="shared" si="365"/>
        <v>0</v>
      </c>
      <c r="I770" s="9">
        <f t="shared" si="365"/>
        <v>0</v>
      </c>
      <c r="J770" s="9">
        <f t="shared" si="365"/>
        <v>0</v>
      </c>
      <c r="K770" s="9">
        <f t="shared" si="365"/>
        <v>0</v>
      </c>
      <c r="L770" s="9">
        <f t="shared" si="365"/>
        <v>0</v>
      </c>
      <c r="M770" s="9">
        <f t="shared" si="365"/>
        <v>0</v>
      </c>
      <c r="N770" s="9">
        <f t="shared" si="365"/>
        <v>0</v>
      </c>
      <c r="O770" s="9">
        <f t="shared" si="365"/>
        <v>0</v>
      </c>
      <c r="P770" s="9">
        <f t="shared" si="365"/>
        <v>0</v>
      </c>
      <c r="Q770" s="9">
        <f t="shared" si="365"/>
        <v>0</v>
      </c>
      <c r="R770" s="74" t="s">
        <v>18</v>
      </c>
      <c r="S770" s="74"/>
    </row>
    <row r="771" spans="1:19" ht="19.5" customHeight="1">
      <c r="A771" s="64"/>
      <c r="B771" s="62"/>
      <c r="C771" s="5" t="s">
        <v>0</v>
      </c>
      <c r="D771" s="1">
        <f aca="true" t="shared" si="366" ref="D771:E776">F771+H771+J771+L771</f>
        <v>0</v>
      </c>
      <c r="E771" s="1">
        <f t="shared" si="366"/>
        <v>0</v>
      </c>
      <c r="F771" s="1">
        <v>0</v>
      </c>
      <c r="G771" s="1">
        <v>0</v>
      </c>
      <c r="H771" s="1">
        <v>0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74"/>
      <c r="S771" s="74"/>
    </row>
    <row r="772" spans="1:19" ht="19.5" customHeight="1">
      <c r="A772" s="64"/>
      <c r="B772" s="62"/>
      <c r="C772" s="5" t="s">
        <v>1</v>
      </c>
      <c r="D772" s="1">
        <f t="shared" si="366"/>
        <v>250</v>
      </c>
      <c r="E772" s="1">
        <f t="shared" si="366"/>
        <v>250</v>
      </c>
      <c r="F772" s="1">
        <v>250</v>
      </c>
      <c r="G772" s="1">
        <v>250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74"/>
      <c r="S772" s="74"/>
    </row>
    <row r="773" spans="1:19" ht="19.5" customHeight="1">
      <c r="A773" s="64"/>
      <c r="B773" s="62"/>
      <c r="C773" s="5" t="s">
        <v>2</v>
      </c>
      <c r="D773" s="1">
        <f t="shared" si="366"/>
        <v>0</v>
      </c>
      <c r="E773" s="1">
        <f t="shared" si="366"/>
        <v>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74"/>
      <c r="S773" s="74"/>
    </row>
    <row r="774" spans="1:19" ht="19.5" customHeight="1">
      <c r="A774" s="64"/>
      <c r="B774" s="62"/>
      <c r="C774" s="5" t="s">
        <v>109</v>
      </c>
      <c r="D774" s="1">
        <f t="shared" si="366"/>
        <v>0</v>
      </c>
      <c r="E774" s="1">
        <f t="shared" si="366"/>
        <v>0</v>
      </c>
      <c r="F774" s="1">
        <v>0</v>
      </c>
      <c r="G774" s="1">
        <v>0</v>
      </c>
      <c r="H774" s="1">
        <v>0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74"/>
      <c r="S774" s="74"/>
    </row>
    <row r="775" spans="1:19" ht="19.5" customHeight="1">
      <c r="A775" s="64"/>
      <c r="B775" s="62"/>
      <c r="C775" s="5" t="s">
        <v>112</v>
      </c>
      <c r="D775" s="1">
        <f t="shared" si="366"/>
        <v>0</v>
      </c>
      <c r="E775" s="1">
        <f t="shared" si="366"/>
        <v>0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74"/>
      <c r="S775" s="74"/>
    </row>
    <row r="776" spans="1:19" ht="19.5" customHeight="1">
      <c r="A776" s="64"/>
      <c r="B776" s="62"/>
      <c r="C776" s="5" t="s">
        <v>111</v>
      </c>
      <c r="D776" s="1">
        <f t="shared" si="366"/>
        <v>0</v>
      </c>
      <c r="E776" s="1">
        <f t="shared" si="366"/>
        <v>0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74"/>
      <c r="S776" s="74"/>
    </row>
    <row r="777" spans="1:19" s="10" customFormat="1" ht="19.5" customHeight="1">
      <c r="A777" s="64"/>
      <c r="B777" s="62" t="s">
        <v>217</v>
      </c>
      <c r="C777" s="8" t="s">
        <v>14</v>
      </c>
      <c r="D777" s="9">
        <f>SUM(D778:D783)</f>
        <v>750</v>
      </c>
      <c r="E777" s="9">
        <f>SUM(E778:E783)</f>
        <v>750</v>
      </c>
      <c r="F777" s="9">
        <f aca="true" t="shared" si="367" ref="F777:Q777">SUM(F778:F783)</f>
        <v>750</v>
      </c>
      <c r="G777" s="9">
        <f t="shared" si="367"/>
        <v>750</v>
      </c>
      <c r="H777" s="9">
        <f t="shared" si="367"/>
        <v>0</v>
      </c>
      <c r="I777" s="9">
        <f t="shared" si="367"/>
        <v>0</v>
      </c>
      <c r="J777" s="9">
        <f t="shared" si="367"/>
        <v>0</v>
      </c>
      <c r="K777" s="9">
        <f t="shared" si="367"/>
        <v>0</v>
      </c>
      <c r="L777" s="9">
        <f t="shared" si="367"/>
        <v>0</v>
      </c>
      <c r="M777" s="9">
        <f t="shared" si="367"/>
        <v>0</v>
      </c>
      <c r="N777" s="9">
        <f t="shared" si="367"/>
        <v>0</v>
      </c>
      <c r="O777" s="9">
        <f t="shared" si="367"/>
        <v>0</v>
      </c>
      <c r="P777" s="9">
        <f t="shared" si="367"/>
        <v>0</v>
      </c>
      <c r="Q777" s="9">
        <f t="shared" si="367"/>
        <v>0</v>
      </c>
      <c r="R777" s="74"/>
      <c r="S777" s="74"/>
    </row>
    <row r="778" spans="1:19" ht="19.5" customHeight="1">
      <c r="A778" s="64"/>
      <c r="B778" s="62"/>
      <c r="C778" s="5" t="s">
        <v>0</v>
      </c>
      <c r="D778" s="1">
        <f aca="true" t="shared" si="368" ref="D778:E783">F778+H778+J778+L778</f>
        <v>0</v>
      </c>
      <c r="E778" s="1">
        <f t="shared" si="368"/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74"/>
      <c r="S778" s="74"/>
    </row>
    <row r="779" spans="1:19" ht="19.5" customHeight="1">
      <c r="A779" s="64"/>
      <c r="B779" s="62"/>
      <c r="C779" s="5" t="s">
        <v>1</v>
      </c>
      <c r="D779" s="1">
        <f t="shared" si="368"/>
        <v>750</v>
      </c>
      <c r="E779" s="1">
        <f t="shared" si="368"/>
        <v>750</v>
      </c>
      <c r="F779" s="1">
        <v>750</v>
      </c>
      <c r="G779" s="1">
        <v>750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74"/>
      <c r="S779" s="74"/>
    </row>
    <row r="780" spans="1:19" ht="19.5" customHeight="1">
      <c r="A780" s="64"/>
      <c r="B780" s="62"/>
      <c r="C780" s="5" t="s">
        <v>2</v>
      </c>
      <c r="D780" s="1">
        <f t="shared" si="368"/>
        <v>0</v>
      </c>
      <c r="E780" s="1">
        <f t="shared" si="368"/>
        <v>0</v>
      </c>
      <c r="F780" s="1">
        <v>0</v>
      </c>
      <c r="G780" s="1">
        <v>0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74"/>
      <c r="S780" s="74"/>
    </row>
    <row r="781" spans="1:19" ht="19.5" customHeight="1">
      <c r="A781" s="64"/>
      <c r="B781" s="62"/>
      <c r="C781" s="5" t="s">
        <v>109</v>
      </c>
      <c r="D781" s="1">
        <f t="shared" si="368"/>
        <v>0</v>
      </c>
      <c r="E781" s="1">
        <f t="shared" si="368"/>
        <v>0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74"/>
      <c r="S781" s="74"/>
    </row>
    <row r="782" spans="1:19" ht="19.5" customHeight="1">
      <c r="A782" s="64"/>
      <c r="B782" s="62"/>
      <c r="C782" s="5" t="s">
        <v>112</v>
      </c>
      <c r="D782" s="1">
        <f t="shared" si="368"/>
        <v>0</v>
      </c>
      <c r="E782" s="1">
        <f t="shared" si="368"/>
        <v>0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74"/>
      <c r="S782" s="74"/>
    </row>
    <row r="783" spans="1:19" ht="19.5" customHeight="1">
      <c r="A783" s="64"/>
      <c r="B783" s="62"/>
      <c r="C783" s="5" t="s">
        <v>111</v>
      </c>
      <c r="D783" s="1">
        <f t="shared" si="368"/>
        <v>0</v>
      </c>
      <c r="E783" s="1">
        <f t="shared" si="368"/>
        <v>0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74"/>
      <c r="S783" s="74"/>
    </row>
    <row r="784" spans="1:19" s="10" customFormat="1" ht="19.5" customHeight="1">
      <c r="A784" s="64"/>
      <c r="B784" s="63" t="s">
        <v>114</v>
      </c>
      <c r="C784" s="8" t="s">
        <v>14</v>
      </c>
      <c r="D784" s="9">
        <f>SUM(D785:D790)</f>
        <v>1000</v>
      </c>
      <c r="E784" s="9">
        <f aca="true" t="shared" si="369" ref="E784:Q784">SUM(E785:E790)</f>
        <v>1000</v>
      </c>
      <c r="F784" s="3">
        <f t="shared" si="369"/>
        <v>1000</v>
      </c>
      <c r="G784" s="3">
        <f t="shared" si="369"/>
        <v>1000</v>
      </c>
      <c r="H784" s="9">
        <f t="shared" si="369"/>
        <v>0</v>
      </c>
      <c r="I784" s="9">
        <f t="shared" si="369"/>
        <v>0</v>
      </c>
      <c r="J784" s="9">
        <f t="shared" si="369"/>
        <v>0</v>
      </c>
      <c r="K784" s="9">
        <f t="shared" si="369"/>
        <v>0</v>
      </c>
      <c r="L784" s="9">
        <f t="shared" si="369"/>
        <v>0</v>
      </c>
      <c r="M784" s="9">
        <f t="shared" si="369"/>
        <v>0</v>
      </c>
      <c r="N784" s="9">
        <f t="shared" si="369"/>
        <v>0</v>
      </c>
      <c r="O784" s="9">
        <f t="shared" si="369"/>
        <v>0</v>
      </c>
      <c r="P784" s="9">
        <f t="shared" si="369"/>
        <v>0</v>
      </c>
      <c r="Q784" s="9">
        <f t="shared" si="369"/>
        <v>0</v>
      </c>
      <c r="R784" s="74"/>
      <c r="S784" s="74"/>
    </row>
    <row r="785" spans="1:19" s="10" customFormat="1" ht="19.5" customHeight="1">
      <c r="A785" s="64"/>
      <c r="B785" s="63"/>
      <c r="C785" s="8" t="s">
        <v>0</v>
      </c>
      <c r="D785" s="9">
        <f aca="true" t="shared" si="370" ref="D785:E790">F785+H785+J785+L785</f>
        <v>0</v>
      </c>
      <c r="E785" s="9">
        <f t="shared" si="370"/>
        <v>0</v>
      </c>
      <c r="F785" s="9">
        <f aca="true" t="shared" si="371" ref="F785:Q785">F771+F778</f>
        <v>0</v>
      </c>
      <c r="G785" s="9">
        <f t="shared" si="371"/>
        <v>0</v>
      </c>
      <c r="H785" s="9">
        <f t="shared" si="371"/>
        <v>0</v>
      </c>
      <c r="I785" s="9">
        <f t="shared" si="371"/>
        <v>0</v>
      </c>
      <c r="J785" s="9">
        <f t="shared" si="371"/>
        <v>0</v>
      </c>
      <c r="K785" s="9">
        <f t="shared" si="371"/>
        <v>0</v>
      </c>
      <c r="L785" s="9">
        <f t="shared" si="371"/>
        <v>0</v>
      </c>
      <c r="M785" s="9">
        <f t="shared" si="371"/>
        <v>0</v>
      </c>
      <c r="N785" s="9">
        <f t="shared" si="371"/>
        <v>0</v>
      </c>
      <c r="O785" s="9">
        <f t="shared" si="371"/>
        <v>0</v>
      </c>
      <c r="P785" s="9">
        <f t="shared" si="371"/>
        <v>0</v>
      </c>
      <c r="Q785" s="9">
        <f t="shared" si="371"/>
        <v>0</v>
      </c>
      <c r="R785" s="74"/>
      <c r="S785" s="74"/>
    </row>
    <row r="786" spans="1:19" s="10" customFormat="1" ht="19.5" customHeight="1">
      <c r="A786" s="64"/>
      <c r="B786" s="63"/>
      <c r="C786" s="8" t="s">
        <v>1</v>
      </c>
      <c r="D786" s="9">
        <f t="shared" si="370"/>
        <v>1000</v>
      </c>
      <c r="E786" s="9">
        <f t="shared" si="370"/>
        <v>1000</v>
      </c>
      <c r="F786" s="9">
        <f aca="true" t="shared" si="372" ref="F786:Q786">F772+F779</f>
        <v>1000</v>
      </c>
      <c r="G786" s="9">
        <f t="shared" si="372"/>
        <v>1000</v>
      </c>
      <c r="H786" s="9">
        <f t="shared" si="372"/>
        <v>0</v>
      </c>
      <c r="I786" s="9">
        <f t="shared" si="372"/>
        <v>0</v>
      </c>
      <c r="J786" s="9">
        <f t="shared" si="372"/>
        <v>0</v>
      </c>
      <c r="K786" s="9">
        <f t="shared" si="372"/>
        <v>0</v>
      </c>
      <c r="L786" s="9">
        <f t="shared" si="372"/>
        <v>0</v>
      </c>
      <c r="M786" s="9">
        <f t="shared" si="372"/>
        <v>0</v>
      </c>
      <c r="N786" s="9">
        <f t="shared" si="372"/>
        <v>0</v>
      </c>
      <c r="O786" s="9">
        <f t="shared" si="372"/>
        <v>0</v>
      </c>
      <c r="P786" s="9">
        <f t="shared" si="372"/>
        <v>0</v>
      </c>
      <c r="Q786" s="9">
        <f t="shared" si="372"/>
        <v>0</v>
      </c>
      <c r="R786" s="74"/>
      <c r="S786" s="74"/>
    </row>
    <row r="787" spans="1:19" ht="19.5" customHeight="1">
      <c r="A787" s="64"/>
      <c r="B787" s="63"/>
      <c r="C787" s="8" t="s">
        <v>2</v>
      </c>
      <c r="D787" s="9">
        <f t="shared" si="370"/>
        <v>0</v>
      </c>
      <c r="E787" s="9">
        <f t="shared" si="370"/>
        <v>0</v>
      </c>
      <c r="F787" s="9">
        <f aca="true" t="shared" si="373" ref="F787:Q787">F773+F780</f>
        <v>0</v>
      </c>
      <c r="G787" s="9">
        <f t="shared" si="373"/>
        <v>0</v>
      </c>
      <c r="H787" s="9">
        <f t="shared" si="373"/>
        <v>0</v>
      </c>
      <c r="I787" s="9">
        <f t="shared" si="373"/>
        <v>0</v>
      </c>
      <c r="J787" s="9">
        <f t="shared" si="373"/>
        <v>0</v>
      </c>
      <c r="K787" s="9">
        <f t="shared" si="373"/>
        <v>0</v>
      </c>
      <c r="L787" s="9">
        <f t="shared" si="373"/>
        <v>0</v>
      </c>
      <c r="M787" s="9">
        <f t="shared" si="373"/>
        <v>0</v>
      </c>
      <c r="N787" s="9">
        <f t="shared" si="373"/>
        <v>0</v>
      </c>
      <c r="O787" s="9">
        <f t="shared" si="373"/>
        <v>0</v>
      </c>
      <c r="P787" s="9">
        <f t="shared" si="373"/>
        <v>0</v>
      </c>
      <c r="Q787" s="9">
        <f t="shared" si="373"/>
        <v>0</v>
      </c>
      <c r="R787" s="74"/>
      <c r="S787" s="74"/>
    </row>
    <row r="788" spans="1:19" ht="19.5" customHeight="1">
      <c r="A788" s="64"/>
      <c r="B788" s="63"/>
      <c r="C788" s="8" t="s">
        <v>116</v>
      </c>
      <c r="D788" s="9">
        <f t="shared" si="370"/>
        <v>0</v>
      </c>
      <c r="E788" s="9">
        <f t="shared" si="370"/>
        <v>0</v>
      </c>
      <c r="F788" s="9">
        <f aca="true" t="shared" si="374" ref="F788:Q788">F774+F781</f>
        <v>0</v>
      </c>
      <c r="G788" s="9">
        <f t="shared" si="374"/>
        <v>0</v>
      </c>
      <c r="H788" s="9">
        <f t="shared" si="374"/>
        <v>0</v>
      </c>
      <c r="I788" s="9">
        <f t="shared" si="374"/>
        <v>0</v>
      </c>
      <c r="J788" s="9">
        <f t="shared" si="374"/>
        <v>0</v>
      </c>
      <c r="K788" s="9">
        <f t="shared" si="374"/>
        <v>0</v>
      </c>
      <c r="L788" s="9">
        <f t="shared" si="374"/>
        <v>0</v>
      </c>
      <c r="M788" s="9">
        <f t="shared" si="374"/>
        <v>0</v>
      </c>
      <c r="N788" s="9">
        <f t="shared" si="374"/>
        <v>0</v>
      </c>
      <c r="O788" s="9">
        <f t="shared" si="374"/>
        <v>0</v>
      </c>
      <c r="P788" s="9">
        <f t="shared" si="374"/>
        <v>0</v>
      </c>
      <c r="Q788" s="9">
        <f t="shared" si="374"/>
        <v>0</v>
      </c>
      <c r="R788" s="74"/>
      <c r="S788" s="74"/>
    </row>
    <row r="789" spans="1:19" ht="19.5" customHeight="1">
      <c r="A789" s="64"/>
      <c r="B789" s="63"/>
      <c r="C789" s="8" t="s">
        <v>110</v>
      </c>
      <c r="D789" s="9">
        <f t="shared" si="370"/>
        <v>0</v>
      </c>
      <c r="E789" s="9">
        <f t="shared" si="370"/>
        <v>0</v>
      </c>
      <c r="F789" s="9">
        <f aca="true" t="shared" si="375" ref="F789:Q789">F775+F782</f>
        <v>0</v>
      </c>
      <c r="G789" s="9">
        <f t="shared" si="375"/>
        <v>0</v>
      </c>
      <c r="H789" s="9">
        <f t="shared" si="375"/>
        <v>0</v>
      </c>
      <c r="I789" s="9">
        <f t="shared" si="375"/>
        <v>0</v>
      </c>
      <c r="J789" s="9">
        <f t="shared" si="375"/>
        <v>0</v>
      </c>
      <c r="K789" s="9">
        <f t="shared" si="375"/>
        <v>0</v>
      </c>
      <c r="L789" s="9">
        <f t="shared" si="375"/>
        <v>0</v>
      </c>
      <c r="M789" s="9">
        <f t="shared" si="375"/>
        <v>0</v>
      </c>
      <c r="N789" s="9">
        <f t="shared" si="375"/>
        <v>0</v>
      </c>
      <c r="O789" s="9">
        <f t="shared" si="375"/>
        <v>0</v>
      </c>
      <c r="P789" s="9">
        <f t="shared" si="375"/>
        <v>0</v>
      </c>
      <c r="Q789" s="9">
        <f t="shared" si="375"/>
        <v>0</v>
      </c>
      <c r="R789" s="74"/>
      <c r="S789" s="74"/>
    </row>
    <row r="790" spans="1:19" s="10" customFormat="1" ht="19.5" customHeight="1">
      <c r="A790" s="64"/>
      <c r="B790" s="63"/>
      <c r="C790" s="8" t="s">
        <v>111</v>
      </c>
      <c r="D790" s="9">
        <f t="shared" si="370"/>
        <v>0</v>
      </c>
      <c r="E790" s="9">
        <f t="shared" si="370"/>
        <v>0</v>
      </c>
      <c r="F790" s="9">
        <f aca="true" t="shared" si="376" ref="F790:Q790">F776+F783</f>
        <v>0</v>
      </c>
      <c r="G790" s="9">
        <f t="shared" si="376"/>
        <v>0</v>
      </c>
      <c r="H790" s="9">
        <f t="shared" si="376"/>
        <v>0</v>
      </c>
      <c r="I790" s="9">
        <f t="shared" si="376"/>
        <v>0</v>
      </c>
      <c r="J790" s="9">
        <f t="shared" si="376"/>
        <v>0</v>
      </c>
      <c r="K790" s="9">
        <f t="shared" si="376"/>
        <v>0</v>
      </c>
      <c r="L790" s="9">
        <f t="shared" si="376"/>
        <v>0</v>
      </c>
      <c r="M790" s="9">
        <f t="shared" si="376"/>
        <v>0</v>
      </c>
      <c r="N790" s="9">
        <f t="shared" si="376"/>
        <v>0</v>
      </c>
      <c r="O790" s="9">
        <f t="shared" si="376"/>
        <v>0</v>
      </c>
      <c r="P790" s="9">
        <f t="shared" si="376"/>
        <v>0</v>
      </c>
      <c r="Q790" s="9">
        <f t="shared" si="376"/>
        <v>0</v>
      </c>
      <c r="R790" s="74"/>
      <c r="S790" s="74"/>
    </row>
    <row r="791" spans="1:19" s="10" customFormat="1" ht="19.5" customHeight="1">
      <c r="A791" s="64" t="s">
        <v>218</v>
      </c>
      <c r="B791" s="62" t="s">
        <v>219</v>
      </c>
      <c r="C791" s="8" t="s">
        <v>14</v>
      </c>
      <c r="D791" s="9">
        <f>SUM(D792:D797)</f>
        <v>250</v>
      </c>
      <c r="E791" s="9">
        <f>SUM(E792:E797)</f>
        <v>250</v>
      </c>
      <c r="F791" s="9">
        <f aca="true" t="shared" si="377" ref="F791:Q791">SUM(F792:F797)</f>
        <v>250</v>
      </c>
      <c r="G791" s="9">
        <f t="shared" si="377"/>
        <v>250</v>
      </c>
      <c r="H791" s="9">
        <f t="shared" si="377"/>
        <v>0</v>
      </c>
      <c r="I791" s="9">
        <f t="shared" si="377"/>
        <v>0</v>
      </c>
      <c r="J791" s="9">
        <f t="shared" si="377"/>
        <v>0</v>
      </c>
      <c r="K791" s="9">
        <f t="shared" si="377"/>
        <v>0</v>
      </c>
      <c r="L791" s="9">
        <f t="shared" si="377"/>
        <v>0</v>
      </c>
      <c r="M791" s="9">
        <f t="shared" si="377"/>
        <v>0</v>
      </c>
      <c r="N791" s="9">
        <f t="shared" si="377"/>
        <v>0</v>
      </c>
      <c r="O791" s="9">
        <f t="shared" si="377"/>
        <v>0</v>
      </c>
      <c r="P791" s="9">
        <f t="shared" si="377"/>
        <v>0</v>
      </c>
      <c r="Q791" s="9">
        <f t="shared" si="377"/>
        <v>0</v>
      </c>
      <c r="R791" s="74" t="s">
        <v>18</v>
      </c>
      <c r="S791" s="74"/>
    </row>
    <row r="792" spans="1:19" ht="19.5" customHeight="1">
      <c r="A792" s="64"/>
      <c r="B792" s="62"/>
      <c r="C792" s="5" t="s">
        <v>0</v>
      </c>
      <c r="D792" s="1">
        <f aca="true" t="shared" si="378" ref="D792:E797">F792+H792+J792+L792</f>
        <v>0</v>
      </c>
      <c r="E792" s="1">
        <f t="shared" si="378"/>
        <v>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74"/>
      <c r="S792" s="74"/>
    </row>
    <row r="793" spans="1:19" ht="19.5" customHeight="1">
      <c r="A793" s="64"/>
      <c r="B793" s="62"/>
      <c r="C793" s="5" t="s">
        <v>1</v>
      </c>
      <c r="D793" s="1">
        <f t="shared" si="378"/>
        <v>250</v>
      </c>
      <c r="E793" s="1">
        <f t="shared" si="378"/>
        <v>250</v>
      </c>
      <c r="F793" s="1">
        <v>250</v>
      </c>
      <c r="G793" s="1">
        <v>250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74"/>
      <c r="S793" s="74"/>
    </row>
    <row r="794" spans="1:19" ht="19.5" customHeight="1">
      <c r="A794" s="64"/>
      <c r="B794" s="62"/>
      <c r="C794" s="5" t="s">
        <v>2</v>
      </c>
      <c r="D794" s="1">
        <f t="shared" si="378"/>
        <v>0</v>
      </c>
      <c r="E794" s="1">
        <f t="shared" si="378"/>
        <v>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74"/>
      <c r="S794" s="74"/>
    </row>
    <row r="795" spans="1:19" ht="19.5" customHeight="1">
      <c r="A795" s="64"/>
      <c r="B795" s="62"/>
      <c r="C795" s="5" t="s">
        <v>109</v>
      </c>
      <c r="D795" s="1">
        <f t="shared" si="378"/>
        <v>0</v>
      </c>
      <c r="E795" s="1">
        <f t="shared" si="378"/>
        <v>0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74"/>
      <c r="S795" s="74"/>
    </row>
    <row r="796" spans="1:19" ht="19.5" customHeight="1">
      <c r="A796" s="64"/>
      <c r="B796" s="62"/>
      <c r="C796" s="5" t="s">
        <v>112</v>
      </c>
      <c r="D796" s="1">
        <f t="shared" si="378"/>
        <v>0</v>
      </c>
      <c r="E796" s="1">
        <f t="shared" si="378"/>
        <v>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74"/>
      <c r="S796" s="74"/>
    </row>
    <row r="797" spans="1:19" ht="19.5" customHeight="1">
      <c r="A797" s="64"/>
      <c r="B797" s="62"/>
      <c r="C797" s="5" t="s">
        <v>111</v>
      </c>
      <c r="D797" s="1">
        <f t="shared" si="378"/>
        <v>0</v>
      </c>
      <c r="E797" s="1">
        <f t="shared" si="378"/>
        <v>0</v>
      </c>
      <c r="F797" s="1">
        <v>0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74"/>
      <c r="S797" s="74"/>
    </row>
    <row r="798" spans="1:19" s="10" customFormat="1" ht="19.5" customHeight="1">
      <c r="A798" s="64"/>
      <c r="B798" s="62" t="s">
        <v>220</v>
      </c>
      <c r="C798" s="8" t="s">
        <v>14</v>
      </c>
      <c r="D798" s="9">
        <f>SUM(D799:D804)</f>
        <v>750</v>
      </c>
      <c r="E798" s="9">
        <f>SUM(E799:E804)</f>
        <v>750</v>
      </c>
      <c r="F798" s="9">
        <f aca="true" t="shared" si="379" ref="F798:Q798">SUM(F799:F804)</f>
        <v>750</v>
      </c>
      <c r="G798" s="9">
        <f t="shared" si="379"/>
        <v>750</v>
      </c>
      <c r="H798" s="9">
        <f t="shared" si="379"/>
        <v>0</v>
      </c>
      <c r="I798" s="9">
        <f t="shared" si="379"/>
        <v>0</v>
      </c>
      <c r="J798" s="9">
        <f t="shared" si="379"/>
        <v>0</v>
      </c>
      <c r="K798" s="9">
        <f t="shared" si="379"/>
        <v>0</v>
      </c>
      <c r="L798" s="9">
        <f t="shared" si="379"/>
        <v>0</v>
      </c>
      <c r="M798" s="9">
        <f t="shared" si="379"/>
        <v>0</v>
      </c>
      <c r="N798" s="9">
        <f t="shared" si="379"/>
        <v>0</v>
      </c>
      <c r="O798" s="9">
        <f t="shared" si="379"/>
        <v>0</v>
      </c>
      <c r="P798" s="9">
        <f t="shared" si="379"/>
        <v>0</v>
      </c>
      <c r="Q798" s="9">
        <f t="shared" si="379"/>
        <v>0</v>
      </c>
      <c r="R798" s="74"/>
      <c r="S798" s="74"/>
    </row>
    <row r="799" spans="1:19" ht="19.5" customHeight="1">
      <c r="A799" s="64"/>
      <c r="B799" s="62"/>
      <c r="C799" s="5" t="s">
        <v>0</v>
      </c>
      <c r="D799" s="1">
        <f aca="true" t="shared" si="380" ref="D799:E804">F799+H799+J799+L799</f>
        <v>0</v>
      </c>
      <c r="E799" s="1">
        <f t="shared" si="380"/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74"/>
      <c r="S799" s="74"/>
    </row>
    <row r="800" spans="1:19" ht="19.5" customHeight="1">
      <c r="A800" s="64"/>
      <c r="B800" s="62"/>
      <c r="C800" s="5" t="s">
        <v>1</v>
      </c>
      <c r="D800" s="1">
        <f t="shared" si="380"/>
        <v>750</v>
      </c>
      <c r="E800" s="1">
        <f t="shared" si="380"/>
        <v>750</v>
      </c>
      <c r="F800" s="1">
        <v>750</v>
      </c>
      <c r="G800" s="1">
        <v>750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74"/>
      <c r="S800" s="74"/>
    </row>
    <row r="801" spans="1:19" ht="19.5" customHeight="1">
      <c r="A801" s="64"/>
      <c r="B801" s="62"/>
      <c r="C801" s="5" t="s">
        <v>2</v>
      </c>
      <c r="D801" s="1">
        <f t="shared" si="380"/>
        <v>0</v>
      </c>
      <c r="E801" s="1">
        <f t="shared" si="380"/>
        <v>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74"/>
      <c r="S801" s="74"/>
    </row>
    <row r="802" spans="1:19" ht="19.5" customHeight="1">
      <c r="A802" s="64"/>
      <c r="B802" s="62"/>
      <c r="C802" s="5" t="s">
        <v>109</v>
      </c>
      <c r="D802" s="1">
        <f t="shared" si="380"/>
        <v>0</v>
      </c>
      <c r="E802" s="1">
        <f t="shared" si="380"/>
        <v>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74"/>
      <c r="S802" s="74"/>
    </row>
    <row r="803" spans="1:19" ht="19.5" customHeight="1">
      <c r="A803" s="64"/>
      <c r="B803" s="62"/>
      <c r="C803" s="5" t="s">
        <v>112</v>
      </c>
      <c r="D803" s="1">
        <f t="shared" si="380"/>
        <v>0</v>
      </c>
      <c r="E803" s="1">
        <f t="shared" si="380"/>
        <v>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74"/>
      <c r="S803" s="74"/>
    </row>
    <row r="804" spans="1:19" ht="19.5" customHeight="1">
      <c r="A804" s="64"/>
      <c r="B804" s="62"/>
      <c r="C804" s="5" t="s">
        <v>111</v>
      </c>
      <c r="D804" s="1">
        <f t="shared" si="380"/>
        <v>0</v>
      </c>
      <c r="E804" s="1">
        <f t="shared" si="380"/>
        <v>0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74"/>
      <c r="S804" s="74"/>
    </row>
    <row r="805" spans="1:19" s="10" customFormat="1" ht="19.5" customHeight="1">
      <c r="A805" s="64"/>
      <c r="B805" s="63" t="s">
        <v>114</v>
      </c>
      <c r="C805" s="8" t="s">
        <v>14</v>
      </c>
      <c r="D805" s="9">
        <f>SUM(D806:D811)</f>
        <v>1000</v>
      </c>
      <c r="E805" s="9">
        <f aca="true" t="shared" si="381" ref="E805:Q805">SUM(E806:E811)</f>
        <v>1000</v>
      </c>
      <c r="F805" s="3">
        <f t="shared" si="381"/>
        <v>1000</v>
      </c>
      <c r="G805" s="3">
        <f t="shared" si="381"/>
        <v>1000</v>
      </c>
      <c r="H805" s="9">
        <f t="shared" si="381"/>
        <v>0</v>
      </c>
      <c r="I805" s="9">
        <f t="shared" si="381"/>
        <v>0</v>
      </c>
      <c r="J805" s="9">
        <f t="shared" si="381"/>
        <v>0</v>
      </c>
      <c r="K805" s="9">
        <f t="shared" si="381"/>
        <v>0</v>
      </c>
      <c r="L805" s="9">
        <f t="shared" si="381"/>
        <v>0</v>
      </c>
      <c r="M805" s="9">
        <f t="shared" si="381"/>
        <v>0</v>
      </c>
      <c r="N805" s="9">
        <f t="shared" si="381"/>
        <v>0</v>
      </c>
      <c r="O805" s="9">
        <f t="shared" si="381"/>
        <v>0</v>
      </c>
      <c r="P805" s="9">
        <f t="shared" si="381"/>
        <v>0</v>
      </c>
      <c r="Q805" s="9">
        <f t="shared" si="381"/>
        <v>0</v>
      </c>
      <c r="R805" s="74"/>
      <c r="S805" s="74"/>
    </row>
    <row r="806" spans="1:19" s="10" customFormat="1" ht="19.5" customHeight="1">
      <c r="A806" s="64"/>
      <c r="B806" s="63"/>
      <c r="C806" s="8" t="s">
        <v>0</v>
      </c>
      <c r="D806" s="9">
        <f aca="true" t="shared" si="382" ref="D806:E811">F806+H806+J806+L806</f>
        <v>0</v>
      </c>
      <c r="E806" s="9">
        <f t="shared" si="382"/>
        <v>0</v>
      </c>
      <c r="F806" s="9">
        <f aca="true" t="shared" si="383" ref="F806:Q806">F792+F799</f>
        <v>0</v>
      </c>
      <c r="G806" s="9">
        <f t="shared" si="383"/>
        <v>0</v>
      </c>
      <c r="H806" s="9">
        <f t="shared" si="383"/>
        <v>0</v>
      </c>
      <c r="I806" s="9">
        <f t="shared" si="383"/>
        <v>0</v>
      </c>
      <c r="J806" s="9">
        <f t="shared" si="383"/>
        <v>0</v>
      </c>
      <c r="K806" s="9">
        <f t="shared" si="383"/>
        <v>0</v>
      </c>
      <c r="L806" s="9">
        <f t="shared" si="383"/>
        <v>0</v>
      </c>
      <c r="M806" s="9">
        <f t="shared" si="383"/>
        <v>0</v>
      </c>
      <c r="N806" s="9">
        <f t="shared" si="383"/>
        <v>0</v>
      </c>
      <c r="O806" s="9">
        <f t="shared" si="383"/>
        <v>0</v>
      </c>
      <c r="P806" s="9">
        <f t="shared" si="383"/>
        <v>0</v>
      </c>
      <c r="Q806" s="9">
        <f t="shared" si="383"/>
        <v>0</v>
      </c>
      <c r="R806" s="74"/>
      <c r="S806" s="74"/>
    </row>
    <row r="807" spans="1:19" s="10" customFormat="1" ht="19.5" customHeight="1">
      <c r="A807" s="64"/>
      <c r="B807" s="63"/>
      <c r="C807" s="8" t="s">
        <v>1</v>
      </c>
      <c r="D807" s="9">
        <f t="shared" si="382"/>
        <v>1000</v>
      </c>
      <c r="E807" s="9">
        <f t="shared" si="382"/>
        <v>1000</v>
      </c>
      <c r="F807" s="9">
        <f aca="true" t="shared" si="384" ref="F807:Q807">F793+F800</f>
        <v>1000</v>
      </c>
      <c r="G807" s="9">
        <f t="shared" si="384"/>
        <v>1000</v>
      </c>
      <c r="H807" s="9">
        <f t="shared" si="384"/>
        <v>0</v>
      </c>
      <c r="I807" s="9">
        <f t="shared" si="384"/>
        <v>0</v>
      </c>
      <c r="J807" s="9">
        <f t="shared" si="384"/>
        <v>0</v>
      </c>
      <c r="K807" s="9">
        <f t="shared" si="384"/>
        <v>0</v>
      </c>
      <c r="L807" s="9">
        <f t="shared" si="384"/>
        <v>0</v>
      </c>
      <c r="M807" s="9">
        <f t="shared" si="384"/>
        <v>0</v>
      </c>
      <c r="N807" s="9">
        <f t="shared" si="384"/>
        <v>0</v>
      </c>
      <c r="O807" s="9">
        <f t="shared" si="384"/>
        <v>0</v>
      </c>
      <c r="P807" s="9">
        <f t="shared" si="384"/>
        <v>0</v>
      </c>
      <c r="Q807" s="9">
        <f t="shared" si="384"/>
        <v>0</v>
      </c>
      <c r="R807" s="74"/>
      <c r="S807" s="74"/>
    </row>
    <row r="808" spans="1:19" ht="19.5" customHeight="1">
      <c r="A808" s="64"/>
      <c r="B808" s="63"/>
      <c r="C808" s="8" t="s">
        <v>2</v>
      </c>
      <c r="D808" s="9">
        <f t="shared" si="382"/>
        <v>0</v>
      </c>
      <c r="E808" s="9">
        <f t="shared" si="382"/>
        <v>0</v>
      </c>
      <c r="F808" s="9">
        <f aca="true" t="shared" si="385" ref="F808:Q808">F794+F801</f>
        <v>0</v>
      </c>
      <c r="G808" s="9">
        <f t="shared" si="385"/>
        <v>0</v>
      </c>
      <c r="H808" s="9">
        <f t="shared" si="385"/>
        <v>0</v>
      </c>
      <c r="I808" s="9">
        <f t="shared" si="385"/>
        <v>0</v>
      </c>
      <c r="J808" s="9">
        <f t="shared" si="385"/>
        <v>0</v>
      </c>
      <c r="K808" s="9">
        <f t="shared" si="385"/>
        <v>0</v>
      </c>
      <c r="L808" s="9">
        <f t="shared" si="385"/>
        <v>0</v>
      </c>
      <c r="M808" s="9">
        <f t="shared" si="385"/>
        <v>0</v>
      </c>
      <c r="N808" s="9">
        <f t="shared" si="385"/>
        <v>0</v>
      </c>
      <c r="O808" s="9">
        <f t="shared" si="385"/>
        <v>0</v>
      </c>
      <c r="P808" s="9">
        <f t="shared" si="385"/>
        <v>0</v>
      </c>
      <c r="Q808" s="9">
        <f t="shared" si="385"/>
        <v>0</v>
      </c>
      <c r="R808" s="74"/>
      <c r="S808" s="74"/>
    </row>
    <row r="809" spans="1:19" ht="19.5" customHeight="1">
      <c r="A809" s="64"/>
      <c r="B809" s="63"/>
      <c r="C809" s="8" t="s">
        <v>116</v>
      </c>
      <c r="D809" s="9">
        <f t="shared" si="382"/>
        <v>0</v>
      </c>
      <c r="E809" s="9">
        <f t="shared" si="382"/>
        <v>0</v>
      </c>
      <c r="F809" s="9">
        <f aca="true" t="shared" si="386" ref="F809:Q809">F795+F802</f>
        <v>0</v>
      </c>
      <c r="G809" s="9">
        <f t="shared" si="386"/>
        <v>0</v>
      </c>
      <c r="H809" s="9">
        <f t="shared" si="386"/>
        <v>0</v>
      </c>
      <c r="I809" s="9">
        <f t="shared" si="386"/>
        <v>0</v>
      </c>
      <c r="J809" s="9">
        <f t="shared" si="386"/>
        <v>0</v>
      </c>
      <c r="K809" s="9">
        <f t="shared" si="386"/>
        <v>0</v>
      </c>
      <c r="L809" s="9">
        <f t="shared" si="386"/>
        <v>0</v>
      </c>
      <c r="M809" s="9">
        <f t="shared" si="386"/>
        <v>0</v>
      </c>
      <c r="N809" s="9">
        <f t="shared" si="386"/>
        <v>0</v>
      </c>
      <c r="O809" s="9">
        <f t="shared" si="386"/>
        <v>0</v>
      </c>
      <c r="P809" s="9">
        <f t="shared" si="386"/>
        <v>0</v>
      </c>
      <c r="Q809" s="9">
        <f t="shared" si="386"/>
        <v>0</v>
      </c>
      <c r="R809" s="74"/>
      <c r="S809" s="74"/>
    </row>
    <row r="810" spans="1:19" ht="19.5" customHeight="1">
      <c r="A810" s="64"/>
      <c r="B810" s="63"/>
      <c r="C810" s="8" t="s">
        <v>110</v>
      </c>
      <c r="D810" s="9">
        <f t="shared" si="382"/>
        <v>0</v>
      </c>
      <c r="E810" s="9">
        <f t="shared" si="382"/>
        <v>0</v>
      </c>
      <c r="F810" s="9">
        <f aca="true" t="shared" si="387" ref="F810:Q810">F796+F803</f>
        <v>0</v>
      </c>
      <c r="G810" s="9">
        <f t="shared" si="387"/>
        <v>0</v>
      </c>
      <c r="H810" s="9">
        <f t="shared" si="387"/>
        <v>0</v>
      </c>
      <c r="I810" s="9">
        <f t="shared" si="387"/>
        <v>0</v>
      </c>
      <c r="J810" s="9">
        <f t="shared" si="387"/>
        <v>0</v>
      </c>
      <c r="K810" s="9">
        <f t="shared" si="387"/>
        <v>0</v>
      </c>
      <c r="L810" s="9">
        <f t="shared" si="387"/>
        <v>0</v>
      </c>
      <c r="M810" s="9">
        <f t="shared" si="387"/>
        <v>0</v>
      </c>
      <c r="N810" s="9">
        <f t="shared" si="387"/>
        <v>0</v>
      </c>
      <c r="O810" s="9">
        <f t="shared" si="387"/>
        <v>0</v>
      </c>
      <c r="P810" s="9">
        <f t="shared" si="387"/>
        <v>0</v>
      </c>
      <c r="Q810" s="9">
        <f t="shared" si="387"/>
        <v>0</v>
      </c>
      <c r="R810" s="74"/>
      <c r="S810" s="74"/>
    </row>
    <row r="811" spans="1:19" s="10" customFormat="1" ht="19.5" customHeight="1">
      <c r="A811" s="64"/>
      <c r="B811" s="63"/>
      <c r="C811" s="8" t="s">
        <v>111</v>
      </c>
      <c r="D811" s="9">
        <f t="shared" si="382"/>
        <v>0</v>
      </c>
      <c r="E811" s="9">
        <f t="shared" si="382"/>
        <v>0</v>
      </c>
      <c r="F811" s="9">
        <f aca="true" t="shared" si="388" ref="F811:Q811">F797+F804</f>
        <v>0</v>
      </c>
      <c r="G811" s="9">
        <f t="shared" si="388"/>
        <v>0</v>
      </c>
      <c r="H811" s="9">
        <f t="shared" si="388"/>
        <v>0</v>
      </c>
      <c r="I811" s="9">
        <f t="shared" si="388"/>
        <v>0</v>
      </c>
      <c r="J811" s="9">
        <f t="shared" si="388"/>
        <v>0</v>
      </c>
      <c r="K811" s="9">
        <f t="shared" si="388"/>
        <v>0</v>
      </c>
      <c r="L811" s="9">
        <f t="shared" si="388"/>
        <v>0</v>
      </c>
      <c r="M811" s="9">
        <f t="shared" si="388"/>
        <v>0</v>
      </c>
      <c r="N811" s="9">
        <f t="shared" si="388"/>
        <v>0</v>
      </c>
      <c r="O811" s="9">
        <f t="shared" si="388"/>
        <v>0</v>
      </c>
      <c r="P811" s="9">
        <f t="shared" si="388"/>
        <v>0</v>
      </c>
      <c r="Q811" s="9">
        <f t="shared" si="388"/>
        <v>0</v>
      </c>
      <c r="R811" s="74"/>
      <c r="S811" s="74"/>
    </row>
    <row r="812" spans="1:19" s="10" customFormat="1" ht="19.5" customHeight="1">
      <c r="A812" s="64" t="s">
        <v>221</v>
      </c>
      <c r="B812" s="62" t="s">
        <v>222</v>
      </c>
      <c r="C812" s="8" t="s">
        <v>14</v>
      </c>
      <c r="D812" s="9">
        <f>SUM(D813:D818)</f>
        <v>250</v>
      </c>
      <c r="E812" s="9">
        <f>SUM(E813:E818)</f>
        <v>250</v>
      </c>
      <c r="F812" s="9">
        <f aca="true" t="shared" si="389" ref="F812:Q812">SUM(F813:F818)</f>
        <v>250</v>
      </c>
      <c r="G812" s="9">
        <f t="shared" si="389"/>
        <v>250</v>
      </c>
      <c r="H812" s="9">
        <f t="shared" si="389"/>
        <v>0</v>
      </c>
      <c r="I812" s="9">
        <f t="shared" si="389"/>
        <v>0</v>
      </c>
      <c r="J812" s="9">
        <f t="shared" si="389"/>
        <v>0</v>
      </c>
      <c r="K812" s="9">
        <f t="shared" si="389"/>
        <v>0</v>
      </c>
      <c r="L812" s="9">
        <f t="shared" si="389"/>
        <v>0</v>
      </c>
      <c r="M812" s="9">
        <f t="shared" si="389"/>
        <v>0</v>
      </c>
      <c r="N812" s="9">
        <f t="shared" si="389"/>
        <v>0</v>
      </c>
      <c r="O812" s="9">
        <f t="shared" si="389"/>
        <v>0</v>
      </c>
      <c r="P812" s="9">
        <f t="shared" si="389"/>
        <v>0</v>
      </c>
      <c r="Q812" s="9">
        <f t="shared" si="389"/>
        <v>0</v>
      </c>
      <c r="R812" s="74" t="s">
        <v>18</v>
      </c>
      <c r="S812" s="74"/>
    </row>
    <row r="813" spans="1:19" ht="19.5" customHeight="1">
      <c r="A813" s="64"/>
      <c r="B813" s="62"/>
      <c r="C813" s="5" t="s">
        <v>0</v>
      </c>
      <c r="D813" s="1">
        <f aca="true" t="shared" si="390" ref="D813:E818">F813+H813+J813+L813</f>
        <v>0</v>
      </c>
      <c r="E813" s="1">
        <f t="shared" si="390"/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74"/>
      <c r="S813" s="74"/>
    </row>
    <row r="814" spans="1:19" ht="19.5" customHeight="1">
      <c r="A814" s="64"/>
      <c r="B814" s="62"/>
      <c r="C814" s="5" t="s">
        <v>1</v>
      </c>
      <c r="D814" s="1">
        <f t="shared" si="390"/>
        <v>250</v>
      </c>
      <c r="E814" s="1">
        <f t="shared" si="390"/>
        <v>250</v>
      </c>
      <c r="F814" s="1">
        <v>250</v>
      </c>
      <c r="G814" s="1">
        <v>250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74"/>
      <c r="S814" s="74"/>
    </row>
    <row r="815" spans="1:19" ht="19.5" customHeight="1">
      <c r="A815" s="64"/>
      <c r="B815" s="62"/>
      <c r="C815" s="5" t="s">
        <v>2</v>
      </c>
      <c r="D815" s="1">
        <f t="shared" si="390"/>
        <v>0</v>
      </c>
      <c r="E815" s="1">
        <f t="shared" si="390"/>
        <v>0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74"/>
      <c r="S815" s="74"/>
    </row>
    <row r="816" spans="1:19" ht="19.5" customHeight="1">
      <c r="A816" s="64"/>
      <c r="B816" s="62"/>
      <c r="C816" s="5" t="s">
        <v>109</v>
      </c>
      <c r="D816" s="1">
        <f t="shared" si="390"/>
        <v>0</v>
      </c>
      <c r="E816" s="1">
        <f t="shared" si="390"/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74"/>
      <c r="S816" s="74"/>
    </row>
    <row r="817" spans="1:19" ht="19.5" customHeight="1">
      <c r="A817" s="64"/>
      <c r="B817" s="62"/>
      <c r="C817" s="5" t="s">
        <v>112</v>
      </c>
      <c r="D817" s="1">
        <f t="shared" si="390"/>
        <v>0</v>
      </c>
      <c r="E817" s="1">
        <f t="shared" si="390"/>
        <v>0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74"/>
      <c r="S817" s="74"/>
    </row>
    <row r="818" spans="1:19" ht="19.5" customHeight="1">
      <c r="A818" s="64"/>
      <c r="B818" s="62"/>
      <c r="C818" s="5" t="s">
        <v>111</v>
      </c>
      <c r="D818" s="1">
        <f t="shared" si="390"/>
        <v>0</v>
      </c>
      <c r="E818" s="1">
        <f t="shared" si="390"/>
        <v>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74"/>
      <c r="S818" s="74"/>
    </row>
    <row r="819" spans="1:19" s="10" customFormat="1" ht="19.5" customHeight="1">
      <c r="A819" s="64"/>
      <c r="B819" s="62" t="s">
        <v>223</v>
      </c>
      <c r="C819" s="8" t="s">
        <v>14</v>
      </c>
      <c r="D819" s="9">
        <f>SUM(D820:D825)</f>
        <v>750</v>
      </c>
      <c r="E819" s="9">
        <f>SUM(E820:E825)</f>
        <v>750</v>
      </c>
      <c r="F819" s="9">
        <f aca="true" t="shared" si="391" ref="F819:Q819">SUM(F820:F825)</f>
        <v>750</v>
      </c>
      <c r="G819" s="9">
        <f t="shared" si="391"/>
        <v>750</v>
      </c>
      <c r="H819" s="9">
        <f t="shared" si="391"/>
        <v>0</v>
      </c>
      <c r="I819" s="9">
        <f t="shared" si="391"/>
        <v>0</v>
      </c>
      <c r="J819" s="9">
        <f t="shared" si="391"/>
        <v>0</v>
      </c>
      <c r="K819" s="9">
        <f t="shared" si="391"/>
        <v>0</v>
      </c>
      <c r="L819" s="9">
        <f t="shared" si="391"/>
        <v>0</v>
      </c>
      <c r="M819" s="9">
        <f t="shared" si="391"/>
        <v>0</v>
      </c>
      <c r="N819" s="9">
        <f t="shared" si="391"/>
        <v>0</v>
      </c>
      <c r="O819" s="9">
        <f t="shared" si="391"/>
        <v>0</v>
      </c>
      <c r="P819" s="9">
        <f t="shared" si="391"/>
        <v>0</v>
      </c>
      <c r="Q819" s="9">
        <f t="shared" si="391"/>
        <v>0</v>
      </c>
      <c r="R819" s="74"/>
      <c r="S819" s="74"/>
    </row>
    <row r="820" spans="1:19" ht="19.5" customHeight="1">
      <c r="A820" s="64"/>
      <c r="B820" s="62"/>
      <c r="C820" s="5" t="s">
        <v>0</v>
      </c>
      <c r="D820" s="1">
        <f aca="true" t="shared" si="392" ref="D820:E825">F820+H820+J820+L820</f>
        <v>0</v>
      </c>
      <c r="E820" s="1">
        <f t="shared" si="392"/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74"/>
      <c r="S820" s="74"/>
    </row>
    <row r="821" spans="1:19" ht="19.5" customHeight="1">
      <c r="A821" s="64"/>
      <c r="B821" s="62"/>
      <c r="C821" s="5" t="s">
        <v>1</v>
      </c>
      <c r="D821" s="1">
        <f t="shared" si="392"/>
        <v>750</v>
      </c>
      <c r="E821" s="1">
        <f t="shared" si="392"/>
        <v>750</v>
      </c>
      <c r="F821" s="1">
        <v>750</v>
      </c>
      <c r="G821" s="1">
        <v>750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74"/>
      <c r="S821" s="74"/>
    </row>
    <row r="822" spans="1:19" ht="19.5" customHeight="1">
      <c r="A822" s="64"/>
      <c r="B822" s="62"/>
      <c r="C822" s="5" t="s">
        <v>2</v>
      </c>
      <c r="D822" s="1">
        <f t="shared" si="392"/>
        <v>0</v>
      </c>
      <c r="E822" s="1">
        <f t="shared" si="392"/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74"/>
      <c r="S822" s="74"/>
    </row>
    <row r="823" spans="1:19" ht="19.5" customHeight="1">
      <c r="A823" s="64"/>
      <c r="B823" s="62"/>
      <c r="C823" s="5" t="s">
        <v>109</v>
      </c>
      <c r="D823" s="1">
        <f t="shared" si="392"/>
        <v>0</v>
      </c>
      <c r="E823" s="1">
        <f t="shared" si="392"/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74"/>
      <c r="S823" s="74"/>
    </row>
    <row r="824" spans="1:19" ht="19.5" customHeight="1">
      <c r="A824" s="64"/>
      <c r="B824" s="62"/>
      <c r="C824" s="5" t="s">
        <v>112</v>
      </c>
      <c r="D824" s="1">
        <f t="shared" si="392"/>
        <v>0</v>
      </c>
      <c r="E824" s="1">
        <f t="shared" si="392"/>
        <v>0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74"/>
      <c r="S824" s="74"/>
    </row>
    <row r="825" spans="1:19" ht="19.5" customHeight="1">
      <c r="A825" s="64"/>
      <c r="B825" s="62"/>
      <c r="C825" s="5" t="s">
        <v>111</v>
      </c>
      <c r="D825" s="1">
        <f t="shared" si="392"/>
        <v>0</v>
      </c>
      <c r="E825" s="1">
        <f t="shared" si="392"/>
        <v>0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74"/>
      <c r="S825" s="74"/>
    </row>
    <row r="826" spans="1:19" s="10" customFormat="1" ht="19.5" customHeight="1">
      <c r="A826" s="64"/>
      <c r="B826" s="63" t="s">
        <v>114</v>
      </c>
      <c r="C826" s="8" t="s">
        <v>14</v>
      </c>
      <c r="D826" s="9">
        <f>SUM(D827:D832)</f>
        <v>1000</v>
      </c>
      <c r="E826" s="9">
        <f aca="true" t="shared" si="393" ref="E826:Q826">SUM(E827:E832)</f>
        <v>1000</v>
      </c>
      <c r="F826" s="3">
        <f t="shared" si="393"/>
        <v>1000</v>
      </c>
      <c r="G826" s="3">
        <f t="shared" si="393"/>
        <v>1000</v>
      </c>
      <c r="H826" s="9">
        <f t="shared" si="393"/>
        <v>0</v>
      </c>
      <c r="I826" s="9">
        <f t="shared" si="393"/>
        <v>0</v>
      </c>
      <c r="J826" s="9">
        <f t="shared" si="393"/>
        <v>0</v>
      </c>
      <c r="K826" s="9">
        <f t="shared" si="393"/>
        <v>0</v>
      </c>
      <c r="L826" s="9">
        <f t="shared" si="393"/>
        <v>0</v>
      </c>
      <c r="M826" s="9">
        <f t="shared" si="393"/>
        <v>0</v>
      </c>
      <c r="N826" s="9">
        <f t="shared" si="393"/>
        <v>0</v>
      </c>
      <c r="O826" s="9">
        <f t="shared" si="393"/>
        <v>0</v>
      </c>
      <c r="P826" s="9">
        <f t="shared" si="393"/>
        <v>0</v>
      </c>
      <c r="Q826" s="9">
        <f t="shared" si="393"/>
        <v>0</v>
      </c>
      <c r="R826" s="74"/>
      <c r="S826" s="74"/>
    </row>
    <row r="827" spans="1:19" s="10" customFormat="1" ht="19.5" customHeight="1">
      <c r="A827" s="64"/>
      <c r="B827" s="63"/>
      <c r="C827" s="8" t="s">
        <v>0</v>
      </c>
      <c r="D827" s="9">
        <f aca="true" t="shared" si="394" ref="D827:E832">F827+H827+J827+L827</f>
        <v>0</v>
      </c>
      <c r="E827" s="9">
        <f t="shared" si="394"/>
        <v>0</v>
      </c>
      <c r="F827" s="9">
        <f aca="true" t="shared" si="395" ref="F827:Q827">F813+F820</f>
        <v>0</v>
      </c>
      <c r="G827" s="9">
        <f t="shared" si="395"/>
        <v>0</v>
      </c>
      <c r="H827" s="9">
        <f t="shared" si="395"/>
        <v>0</v>
      </c>
      <c r="I827" s="9">
        <f t="shared" si="395"/>
        <v>0</v>
      </c>
      <c r="J827" s="9">
        <f t="shared" si="395"/>
        <v>0</v>
      </c>
      <c r="K827" s="9">
        <f t="shared" si="395"/>
        <v>0</v>
      </c>
      <c r="L827" s="9">
        <f t="shared" si="395"/>
        <v>0</v>
      </c>
      <c r="M827" s="9">
        <f t="shared" si="395"/>
        <v>0</v>
      </c>
      <c r="N827" s="9">
        <f t="shared" si="395"/>
        <v>0</v>
      </c>
      <c r="O827" s="9">
        <f t="shared" si="395"/>
        <v>0</v>
      </c>
      <c r="P827" s="9">
        <f t="shared" si="395"/>
        <v>0</v>
      </c>
      <c r="Q827" s="9">
        <f t="shared" si="395"/>
        <v>0</v>
      </c>
      <c r="R827" s="74"/>
      <c r="S827" s="74"/>
    </row>
    <row r="828" spans="1:19" s="10" customFormat="1" ht="19.5" customHeight="1">
      <c r="A828" s="64"/>
      <c r="B828" s="63"/>
      <c r="C828" s="8" t="s">
        <v>1</v>
      </c>
      <c r="D828" s="9">
        <f t="shared" si="394"/>
        <v>1000</v>
      </c>
      <c r="E828" s="9">
        <f t="shared" si="394"/>
        <v>1000</v>
      </c>
      <c r="F828" s="9">
        <f aca="true" t="shared" si="396" ref="F828:Q828">F814+F821</f>
        <v>1000</v>
      </c>
      <c r="G828" s="9">
        <f t="shared" si="396"/>
        <v>1000</v>
      </c>
      <c r="H828" s="9">
        <f t="shared" si="396"/>
        <v>0</v>
      </c>
      <c r="I828" s="9">
        <f t="shared" si="396"/>
        <v>0</v>
      </c>
      <c r="J828" s="9">
        <f t="shared" si="396"/>
        <v>0</v>
      </c>
      <c r="K828" s="9">
        <f t="shared" si="396"/>
        <v>0</v>
      </c>
      <c r="L828" s="9">
        <f t="shared" si="396"/>
        <v>0</v>
      </c>
      <c r="M828" s="9">
        <f t="shared" si="396"/>
        <v>0</v>
      </c>
      <c r="N828" s="9">
        <f t="shared" si="396"/>
        <v>0</v>
      </c>
      <c r="O828" s="9">
        <f t="shared" si="396"/>
        <v>0</v>
      </c>
      <c r="P828" s="9">
        <f t="shared" si="396"/>
        <v>0</v>
      </c>
      <c r="Q828" s="9">
        <f t="shared" si="396"/>
        <v>0</v>
      </c>
      <c r="R828" s="74"/>
      <c r="S828" s="74"/>
    </row>
    <row r="829" spans="1:19" ht="19.5" customHeight="1">
      <c r="A829" s="64"/>
      <c r="B829" s="63"/>
      <c r="C829" s="8" t="s">
        <v>2</v>
      </c>
      <c r="D829" s="9">
        <f t="shared" si="394"/>
        <v>0</v>
      </c>
      <c r="E829" s="9">
        <f t="shared" si="394"/>
        <v>0</v>
      </c>
      <c r="F829" s="9">
        <f aca="true" t="shared" si="397" ref="F829:Q829">F815+F822</f>
        <v>0</v>
      </c>
      <c r="G829" s="9">
        <f t="shared" si="397"/>
        <v>0</v>
      </c>
      <c r="H829" s="9">
        <f t="shared" si="397"/>
        <v>0</v>
      </c>
      <c r="I829" s="9">
        <f t="shared" si="397"/>
        <v>0</v>
      </c>
      <c r="J829" s="9">
        <f t="shared" si="397"/>
        <v>0</v>
      </c>
      <c r="K829" s="9">
        <f t="shared" si="397"/>
        <v>0</v>
      </c>
      <c r="L829" s="9">
        <f t="shared" si="397"/>
        <v>0</v>
      </c>
      <c r="M829" s="9">
        <f t="shared" si="397"/>
        <v>0</v>
      </c>
      <c r="N829" s="9">
        <f t="shared" si="397"/>
        <v>0</v>
      </c>
      <c r="O829" s="9">
        <f t="shared" si="397"/>
        <v>0</v>
      </c>
      <c r="P829" s="9">
        <f t="shared" si="397"/>
        <v>0</v>
      </c>
      <c r="Q829" s="9">
        <f t="shared" si="397"/>
        <v>0</v>
      </c>
      <c r="R829" s="74"/>
      <c r="S829" s="74"/>
    </row>
    <row r="830" spans="1:19" ht="19.5" customHeight="1">
      <c r="A830" s="64"/>
      <c r="B830" s="63"/>
      <c r="C830" s="8" t="s">
        <v>116</v>
      </c>
      <c r="D830" s="9">
        <f t="shared" si="394"/>
        <v>0</v>
      </c>
      <c r="E830" s="9">
        <f t="shared" si="394"/>
        <v>0</v>
      </c>
      <c r="F830" s="9">
        <f aca="true" t="shared" si="398" ref="F830:Q830">F816+F823</f>
        <v>0</v>
      </c>
      <c r="G830" s="9">
        <f t="shared" si="398"/>
        <v>0</v>
      </c>
      <c r="H830" s="9">
        <f t="shared" si="398"/>
        <v>0</v>
      </c>
      <c r="I830" s="9">
        <f t="shared" si="398"/>
        <v>0</v>
      </c>
      <c r="J830" s="9">
        <f t="shared" si="398"/>
        <v>0</v>
      </c>
      <c r="K830" s="9">
        <f t="shared" si="398"/>
        <v>0</v>
      </c>
      <c r="L830" s="9">
        <f t="shared" si="398"/>
        <v>0</v>
      </c>
      <c r="M830" s="9">
        <f t="shared" si="398"/>
        <v>0</v>
      </c>
      <c r="N830" s="9">
        <f t="shared" si="398"/>
        <v>0</v>
      </c>
      <c r="O830" s="9">
        <f t="shared" si="398"/>
        <v>0</v>
      </c>
      <c r="P830" s="9">
        <f t="shared" si="398"/>
        <v>0</v>
      </c>
      <c r="Q830" s="9">
        <f t="shared" si="398"/>
        <v>0</v>
      </c>
      <c r="R830" s="74"/>
      <c r="S830" s="74"/>
    </row>
    <row r="831" spans="1:19" ht="19.5" customHeight="1">
      <c r="A831" s="64"/>
      <c r="B831" s="63"/>
      <c r="C831" s="8" t="s">
        <v>110</v>
      </c>
      <c r="D831" s="9">
        <f t="shared" si="394"/>
        <v>0</v>
      </c>
      <c r="E831" s="9">
        <f t="shared" si="394"/>
        <v>0</v>
      </c>
      <c r="F831" s="9">
        <f aca="true" t="shared" si="399" ref="F831:Q831">F817+F824</f>
        <v>0</v>
      </c>
      <c r="G831" s="9">
        <f t="shared" si="399"/>
        <v>0</v>
      </c>
      <c r="H831" s="9">
        <f t="shared" si="399"/>
        <v>0</v>
      </c>
      <c r="I831" s="9">
        <f t="shared" si="399"/>
        <v>0</v>
      </c>
      <c r="J831" s="9">
        <f t="shared" si="399"/>
        <v>0</v>
      </c>
      <c r="K831" s="9">
        <f t="shared" si="399"/>
        <v>0</v>
      </c>
      <c r="L831" s="9">
        <f t="shared" si="399"/>
        <v>0</v>
      </c>
      <c r="M831" s="9">
        <f t="shared" si="399"/>
        <v>0</v>
      </c>
      <c r="N831" s="9">
        <f t="shared" si="399"/>
        <v>0</v>
      </c>
      <c r="O831" s="9">
        <f t="shared" si="399"/>
        <v>0</v>
      </c>
      <c r="P831" s="9">
        <f t="shared" si="399"/>
        <v>0</v>
      </c>
      <c r="Q831" s="9">
        <f t="shared" si="399"/>
        <v>0</v>
      </c>
      <c r="R831" s="74"/>
      <c r="S831" s="74"/>
    </row>
    <row r="832" spans="1:19" s="10" customFormat="1" ht="19.5" customHeight="1">
      <c r="A832" s="64"/>
      <c r="B832" s="63"/>
      <c r="C832" s="8" t="s">
        <v>111</v>
      </c>
      <c r="D832" s="9">
        <f t="shared" si="394"/>
        <v>0</v>
      </c>
      <c r="E832" s="9">
        <f t="shared" si="394"/>
        <v>0</v>
      </c>
      <c r="F832" s="9">
        <f aca="true" t="shared" si="400" ref="F832:Q832">F818+F825</f>
        <v>0</v>
      </c>
      <c r="G832" s="9">
        <f t="shared" si="400"/>
        <v>0</v>
      </c>
      <c r="H832" s="9">
        <f t="shared" si="400"/>
        <v>0</v>
      </c>
      <c r="I832" s="9">
        <f t="shared" si="400"/>
        <v>0</v>
      </c>
      <c r="J832" s="9">
        <f t="shared" si="400"/>
        <v>0</v>
      </c>
      <c r="K832" s="9">
        <f t="shared" si="400"/>
        <v>0</v>
      </c>
      <c r="L832" s="9">
        <f t="shared" si="400"/>
        <v>0</v>
      </c>
      <c r="M832" s="9">
        <f t="shared" si="400"/>
        <v>0</v>
      </c>
      <c r="N832" s="9">
        <f t="shared" si="400"/>
        <v>0</v>
      </c>
      <c r="O832" s="9">
        <f t="shared" si="400"/>
        <v>0</v>
      </c>
      <c r="P832" s="9">
        <f t="shared" si="400"/>
        <v>0</v>
      </c>
      <c r="Q832" s="9">
        <f t="shared" si="400"/>
        <v>0</v>
      </c>
      <c r="R832" s="74"/>
      <c r="S832" s="74"/>
    </row>
    <row r="833" spans="1:19" s="10" customFormat="1" ht="19.5" customHeight="1">
      <c r="A833" s="64" t="s">
        <v>224</v>
      </c>
      <c r="B833" s="62" t="s">
        <v>225</v>
      </c>
      <c r="C833" s="8" t="s">
        <v>14</v>
      </c>
      <c r="D833" s="9">
        <f>SUM(D834:D839)</f>
        <v>250</v>
      </c>
      <c r="E833" s="9">
        <f>SUM(E834:E839)</f>
        <v>250</v>
      </c>
      <c r="F833" s="9">
        <f aca="true" t="shared" si="401" ref="F833:Q833">SUM(F834:F839)</f>
        <v>250</v>
      </c>
      <c r="G833" s="9">
        <f t="shared" si="401"/>
        <v>250</v>
      </c>
      <c r="H833" s="9">
        <f t="shared" si="401"/>
        <v>0</v>
      </c>
      <c r="I833" s="9">
        <f t="shared" si="401"/>
        <v>0</v>
      </c>
      <c r="J833" s="9">
        <f t="shared" si="401"/>
        <v>0</v>
      </c>
      <c r="K833" s="9">
        <f t="shared" si="401"/>
        <v>0</v>
      </c>
      <c r="L833" s="9">
        <f t="shared" si="401"/>
        <v>0</v>
      </c>
      <c r="M833" s="9">
        <f t="shared" si="401"/>
        <v>0</v>
      </c>
      <c r="N833" s="9">
        <f t="shared" si="401"/>
        <v>0</v>
      </c>
      <c r="O833" s="9">
        <f t="shared" si="401"/>
        <v>0</v>
      </c>
      <c r="P833" s="9">
        <f t="shared" si="401"/>
        <v>0</v>
      </c>
      <c r="Q833" s="9">
        <f t="shared" si="401"/>
        <v>0</v>
      </c>
      <c r="R833" s="74" t="s">
        <v>18</v>
      </c>
      <c r="S833" s="74"/>
    </row>
    <row r="834" spans="1:19" ht="19.5" customHeight="1">
      <c r="A834" s="64"/>
      <c r="B834" s="62"/>
      <c r="C834" s="5" t="s">
        <v>0</v>
      </c>
      <c r="D834" s="1">
        <f aca="true" t="shared" si="402" ref="D834:E839">F834+H834+J834+L834</f>
        <v>0</v>
      </c>
      <c r="E834" s="1">
        <f t="shared" si="402"/>
        <v>0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74"/>
      <c r="S834" s="74"/>
    </row>
    <row r="835" spans="1:19" ht="19.5" customHeight="1">
      <c r="A835" s="64"/>
      <c r="B835" s="62"/>
      <c r="C835" s="5" t="s">
        <v>1</v>
      </c>
      <c r="D835" s="1">
        <f t="shared" si="402"/>
        <v>250</v>
      </c>
      <c r="E835" s="1">
        <f t="shared" si="402"/>
        <v>250</v>
      </c>
      <c r="F835" s="1">
        <v>250</v>
      </c>
      <c r="G835" s="1">
        <v>250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74"/>
      <c r="S835" s="74"/>
    </row>
    <row r="836" spans="1:19" ht="19.5" customHeight="1">
      <c r="A836" s="64"/>
      <c r="B836" s="62"/>
      <c r="C836" s="5" t="s">
        <v>2</v>
      </c>
      <c r="D836" s="1">
        <f t="shared" si="402"/>
        <v>0</v>
      </c>
      <c r="E836" s="1">
        <f t="shared" si="402"/>
        <v>0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74"/>
      <c r="S836" s="74"/>
    </row>
    <row r="837" spans="1:19" ht="19.5" customHeight="1">
      <c r="A837" s="64"/>
      <c r="B837" s="62"/>
      <c r="C837" s="5" t="s">
        <v>109</v>
      </c>
      <c r="D837" s="1">
        <f t="shared" si="402"/>
        <v>0</v>
      </c>
      <c r="E837" s="1">
        <f t="shared" si="402"/>
        <v>0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74"/>
      <c r="S837" s="74"/>
    </row>
    <row r="838" spans="1:19" ht="19.5" customHeight="1">
      <c r="A838" s="64"/>
      <c r="B838" s="62"/>
      <c r="C838" s="5" t="s">
        <v>112</v>
      </c>
      <c r="D838" s="1">
        <f t="shared" si="402"/>
        <v>0</v>
      </c>
      <c r="E838" s="1">
        <f t="shared" si="402"/>
        <v>0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74"/>
      <c r="S838" s="74"/>
    </row>
    <row r="839" spans="1:19" ht="19.5" customHeight="1">
      <c r="A839" s="64"/>
      <c r="B839" s="62"/>
      <c r="C839" s="5" t="s">
        <v>111</v>
      </c>
      <c r="D839" s="1">
        <f t="shared" si="402"/>
        <v>0</v>
      </c>
      <c r="E839" s="1">
        <f t="shared" si="402"/>
        <v>0</v>
      </c>
      <c r="F839" s="1">
        <v>0</v>
      </c>
      <c r="G839" s="1">
        <v>0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74"/>
      <c r="S839" s="74"/>
    </row>
    <row r="840" spans="1:19" s="10" customFormat="1" ht="19.5" customHeight="1">
      <c r="A840" s="64"/>
      <c r="B840" s="62" t="s">
        <v>226</v>
      </c>
      <c r="C840" s="8" t="s">
        <v>14</v>
      </c>
      <c r="D840" s="9">
        <f>SUM(D841:D846)</f>
        <v>750</v>
      </c>
      <c r="E840" s="9">
        <f>SUM(E841:E846)</f>
        <v>750</v>
      </c>
      <c r="F840" s="9">
        <f aca="true" t="shared" si="403" ref="F840:Q840">SUM(F841:F846)</f>
        <v>750</v>
      </c>
      <c r="G840" s="9">
        <f t="shared" si="403"/>
        <v>750</v>
      </c>
      <c r="H840" s="9">
        <f t="shared" si="403"/>
        <v>0</v>
      </c>
      <c r="I840" s="9">
        <f t="shared" si="403"/>
        <v>0</v>
      </c>
      <c r="J840" s="9">
        <f t="shared" si="403"/>
        <v>0</v>
      </c>
      <c r="K840" s="9">
        <f t="shared" si="403"/>
        <v>0</v>
      </c>
      <c r="L840" s="9">
        <f t="shared" si="403"/>
        <v>0</v>
      </c>
      <c r="M840" s="9">
        <f t="shared" si="403"/>
        <v>0</v>
      </c>
      <c r="N840" s="9">
        <f t="shared" si="403"/>
        <v>0</v>
      </c>
      <c r="O840" s="9">
        <f t="shared" si="403"/>
        <v>0</v>
      </c>
      <c r="P840" s="9">
        <f t="shared" si="403"/>
        <v>0</v>
      </c>
      <c r="Q840" s="9">
        <f t="shared" si="403"/>
        <v>0</v>
      </c>
      <c r="R840" s="74"/>
      <c r="S840" s="74"/>
    </row>
    <row r="841" spans="1:19" ht="19.5" customHeight="1">
      <c r="A841" s="64"/>
      <c r="B841" s="62"/>
      <c r="C841" s="5" t="s">
        <v>0</v>
      </c>
      <c r="D841" s="1">
        <f aca="true" t="shared" si="404" ref="D841:E846">F841+H841+J841+L841</f>
        <v>0</v>
      </c>
      <c r="E841" s="1">
        <f t="shared" si="404"/>
        <v>0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74"/>
      <c r="S841" s="74"/>
    </row>
    <row r="842" spans="1:19" ht="19.5" customHeight="1">
      <c r="A842" s="64"/>
      <c r="B842" s="62"/>
      <c r="C842" s="5" t="s">
        <v>1</v>
      </c>
      <c r="D842" s="1">
        <f t="shared" si="404"/>
        <v>750</v>
      </c>
      <c r="E842" s="1">
        <f t="shared" si="404"/>
        <v>750</v>
      </c>
      <c r="F842" s="1">
        <v>750</v>
      </c>
      <c r="G842" s="1">
        <v>750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74"/>
      <c r="S842" s="74"/>
    </row>
    <row r="843" spans="1:19" ht="19.5" customHeight="1">
      <c r="A843" s="64"/>
      <c r="B843" s="62"/>
      <c r="C843" s="5" t="s">
        <v>2</v>
      </c>
      <c r="D843" s="1">
        <f t="shared" si="404"/>
        <v>0</v>
      </c>
      <c r="E843" s="1">
        <f t="shared" si="404"/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74"/>
      <c r="S843" s="74"/>
    </row>
    <row r="844" spans="1:19" ht="19.5" customHeight="1">
      <c r="A844" s="64"/>
      <c r="B844" s="62"/>
      <c r="C844" s="5" t="s">
        <v>109</v>
      </c>
      <c r="D844" s="1">
        <f t="shared" si="404"/>
        <v>0</v>
      </c>
      <c r="E844" s="1">
        <f t="shared" si="404"/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74"/>
      <c r="S844" s="74"/>
    </row>
    <row r="845" spans="1:19" ht="19.5" customHeight="1">
      <c r="A845" s="64"/>
      <c r="B845" s="62"/>
      <c r="C845" s="5" t="s">
        <v>112</v>
      </c>
      <c r="D845" s="1">
        <f t="shared" si="404"/>
        <v>0</v>
      </c>
      <c r="E845" s="1">
        <f t="shared" si="404"/>
        <v>0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74"/>
      <c r="S845" s="74"/>
    </row>
    <row r="846" spans="1:19" ht="19.5" customHeight="1">
      <c r="A846" s="64"/>
      <c r="B846" s="62"/>
      <c r="C846" s="5" t="s">
        <v>111</v>
      </c>
      <c r="D846" s="1">
        <f t="shared" si="404"/>
        <v>0</v>
      </c>
      <c r="E846" s="1">
        <f t="shared" si="404"/>
        <v>0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74"/>
      <c r="S846" s="74"/>
    </row>
    <row r="847" spans="1:19" s="10" customFormat="1" ht="19.5" customHeight="1">
      <c r="A847" s="64"/>
      <c r="B847" s="63" t="s">
        <v>114</v>
      </c>
      <c r="C847" s="8" t="s">
        <v>14</v>
      </c>
      <c r="D847" s="9">
        <f>SUM(D848:D853)</f>
        <v>1000</v>
      </c>
      <c r="E847" s="9">
        <f aca="true" t="shared" si="405" ref="E847:Q847">SUM(E848:E853)</f>
        <v>1000</v>
      </c>
      <c r="F847" s="3">
        <f t="shared" si="405"/>
        <v>1000</v>
      </c>
      <c r="G847" s="3">
        <f t="shared" si="405"/>
        <v>1000</v>
      </c>
      <c r="H847" s="9">
        <f t="shared" si="405"/>
        <v>0</v>
      </c>
      <c r="I847" s="9">
        <f t="shared" si="405"/>
        <v>0</v>
      </c>
      <c r="J847" s="9">
        <f t="shared" si="405"/>
        <v>0</v>
      </c>
      <c r="K847" s="9">
        <f t="shared" si="405"/>
        <v>0</v>
      </c>
      <c r="L847" s="9">
        <f t="shared" si="405"/>
        <v>0</v>
      </c>
      <c r="M847" s="9">
        <f t="shared" si="405"/>
        <v>0</v>
      </c>
      <c r="N847" s="9">
        <f t="shared" si="405"/>
        <v>0</v>
      </c>
      <c r="O847" s="9">
        <f t="shared" si="405"/>
        <v>0</v>
      </c>
      <c r="P847" s="9">
        <f t="shared" si="405"/>
        <v>0</v>
      </c>
      <c r="Q847" s="9">
        <f t="shared" si="405"/>
        <v>0</v>
      </c>
      <c r="R847" s="74"/>
      <c r="S847" s="74"/>
    </row>
    <row r="848" spans="1:19" s="10" customFormat="1" ht="19.5" customHeight="1">
      <c r="A848" s="64"/>
      <c r="B848" s="63"/>
      <c r="C848" s="8" t="s">
        <v>0</v>
      </c>
      <c r="D848" s="9">
        <f aca="true" t="shared" si="406" ref="D848:E853">F848+H848+J848+L848</f>
        <v>0</v>
      </c>
      <c r="E848" s="9">
        <f t="shared" si="406"/>
        <v>0</v>
      </c>
      <c r="F848" s="9">
        <f aca="true" t="shared" si="407" ref="F848:Q848">F834+F841</f>
        <v>0</v>
      </c>
      <c r="G848" s="9">
        <f t="shared" si="407"/>
        <v>0</v>
      </c>
      <c r="H848" s="9">
        <f t="shared" si="407"/>
        <v>0</v>
      </c>
      <c r="I848" s="9">
        <f t="shared" si="407"/>
        <v>0</v>
      </c>
      <c r="J848" s="9">
        <f t="shared" si="407"/>
        <v>0</v>
      </c>
      <c r="K848" s="9">
        <f t="shared" si="407"/>
        <v>0</v>
      </c>
      <c r="L848" s="9">
        <f t="shared" si="407"/>
        <v>0</v>
      </c>
      <c r="M848" s="9">
        <f t="shared" si="407"/>
        <v>0</v>
      </c>
      <c r="N848" s="9">
        <f t="shared" si="407"/>
        <v>0</v>
      </c>
      <c r="O848" s="9">
        <f t="shared" si="407"/>
        <v>0</v>
      </c>
      <c r="P848" s="9">
        <f t="shared" si="407"/>
        <v>0</v>
      </c>
      <c r="Q848" s="9">
        <f t="shared" si="407"/>
        <v>0</v>
      </c>
      <c r="R848" s="74"/>
      <c r="S848" s="74"/>
    </row>
    <row r="849" spans="1:19" s="10" customFormat="1" ht="19.5" customHeight="1">
      <c r="A849" s="64"/>
      <c r="B849" s="63"/>
      <c r="C849" s="8" t="s">
        <v>1</v>
      </c>
      <c r="D849" s="9">
        <f t="shared" si="406"/>
        <v>1000</v>
      </c>
      <c r="E849" s="9">
        <f t="shared" si="406"/>
        <v>1000</v>
      </c>
      <c r="F849" s="9">
        <f aca="true" t="shared" si="408" ref="F849:Q849">F835+F842</f>
        <v>1000</v>
      </c>
      <c r="G849" s="9">
        <f t="shared" si="408"/>
        <v>1000</v>
      </c>
      <c r="H849" s="9">
        <f t="shared" si="408"/>
        <v>0</v>
      </c>
      <c r="I849" s="9">
        <f t="shared" si="408"/>
        <v>0</v>
      </c>
      <c r="J849" s="9">
        <f t="shared" si="408"/>
        <v>0</v>
      </c>
      <c r="K849" s="9">
        <f t="shared" si="408"/>
        <v>0</v>
      </c>
      <c r="L849" s="9">
        <f t="shared" si="408"/>
        <v>0</v>
      </c>
      <c r="M849" s="9">
        <f t="shared" si="408"/>
        <v>0</v>
      </c>
      <c r="N849" s="9">
        <f t="shared" si="408"/>
        <v>0</v>
      </c>
      <c r="O849" s="9">
        <f t="shared" si="408"/>
        <v>0</v>
      </c>
      <c r="P849" s="9">
        <f t="shared" si="408"/>
        <v>0</v>
      </c>
      <c r="Q849" s="9">
        <f t="shared" si="408"/>
        <v>0</v>
      </c>
      <c r="R849" s="74"/>
      <c r="S849" s="74"/>
    </row>
    <row r="850" spans="1:19" ht="19.5" customHeight="1">
      <c r="A850" s="64"/>
      <c r="B850" s="63"/>
      <c r="C850" s="8" t="s">
        <v>2</v>
      </c>
      <c r="D850" s="9">
        <f t="shared" si="406"/>
        <v>0</v>
      </c>
      <c r="E850" s="9">
        <f t="shared" si="406"/>
        <v>0</v>
      </c>
      <c r="F850" s="9">
        <f aca="true" t="shared" si="409" ref="F850:Q850">F836+F843</f>
        <v>0</v>
      </c>
      <c r="G850" s="9">
        <f t="shared" si="409"/>
        <v>0</v>
      </c>
      <c r="H850" s="9">
        <f t="shared" si="409"/>
        <v>0</v>
      </c>
      <c r="I850" s="9">
        <f t="shared" si="409"/>
        <v>0</v>
      </c>
      <c r="J850" s="9">
        <f t="shared" si="409"/>
        <v>0</v>
      </c>
      <c r="K850" s="9">
        <f t="shared" si="409"/>
        <v>0</v>
      </c>
      <c r="L850" s="9">
        <f t="shared" si="409"/>
        <v>0</v>
      </c>
      <c r="M850" s="9">
        <f t="shared" si="409"/>
        <v>0</v>
      </c>
      <c r="N850" s="9">
        <f t="shared" si="409"/>
        <v>0</v>
      </c>
      <c r="O850" s="9">
        <f t="shared" si="409"/>
        <v>0</v>
      </c>
      <c r="P850" s="9">
        <f t="shared" si="409"/>
        <v>0</v>
      </c>
      <c r="Q850" s="9">
        <f t="shared" si="409"/>
        <v>0</v>
      </c>
      <c r="R850" s="74"/>
      <c r="S850" s="74"/>
    </row>
    <row r="851" spans="1:19" ht="19.5" customHeight="1">
      <c r="A851" s="64"/>
      <c r="B851" s="63"/>
      <c r="C851" s="8" t="s">
        <v>116</v>
      </c>
      <c r="D851" s="9">
        <f t="shared" si="406"/>
        <v>0</v>
      </c>
      <c r="E851" s="9">
        <f t="shared" si="406"/>
        <v>0</v>
      </c>
      <c r="F851" s="9">
        <f aca="true" t="shared" si="410" ref="F851:Q851">F837+F844</f>
        <v>0</v>
      </c>
      <c r="G851" s="9">
        <f t="shared" si="410"/>
        <v>0</v>
      </c>
      <c r="H851" s="9">
        <f t="shared" si="410"/>
        <v>0</v>
      </c>
      <c r="I851" s="9">
        <f t="shared" si="410"/>
        <v>0</v>
      </c>
      <c r="J851" s="9">
        <f t="shared" si="410"/>
        <v>0</v>
      </c>
      <c r="K851" s="9">
        <f t="shared" si="410"/>
        <v>0</v>
      </c>
      <c r="L851" s="9">
        <f t="shared" si="410"/>
        <v>0</v>
      </c>
      <c r="M851" s="9">
        <f t="shared" si="410"/>
        <v>0</v>
      </c>
      <c r="N851" s="9">
        <f t="shared" si="410"/>
        <v>0</v>
      </c>
      <c r="O851" s="9">
        <f t="shared" si="410"/>
        <v>0</v>
      </c>
      <c r="P851" s="9">
        <f t="shared" si="410"/>
        <v>0</v>
      </c>
      <c r="Q851" s="9">
        <f t="shared" si="410"/>
        <v>0</v>
      </c>
      <c r="R851" s="74"/>
      <c r="S851" s="74"/>
    </row>
    <row r="852" spans="1:19" ht="19.5" customHeight="1">
      <c r="A852" s="64"/>
      <c r="B852" s="63"/>
      <c r="C852" s="8" t="s">
        <v>110</v>
      </c>
      <c r="D852" s="9">
        <f t="shared" si="406"/>
        <v>0</v>
      </c>
      <c r="E852" s="9">
        <f t="shared" si="406"/>
        <v>0</v>
      </c>
      <c r="F852" s="9">
        <f aca="true" t="shared" si="411" ref="F852:Q852">F838+F845</f>
        <v>0</v>
      </c>
      <c r="G852" s="9">
        <f t="shared" si="411"/>
        <v>0</v>
      </c>
      <c r="H852" s="9">
        <f t="shared" si="411"/>
        <v>0</v>
      </c>
      <c r="I852" s="9">
        <f t="shared" si="411"/>
        <v>0</v>
      </c>
      <c r="J852" s="9">
        <f t="shared" si="411"/>
        <v>0</v>
      </c>
      <c r="K852" s="9">
        <f t="shared" si="411"/>
        <v>0</v>
      </c>
      <c r="L852" s="9">
        <f t="shared" si="411"/>
        <v>0</v>
      </c>
      <c r="M852" s="9">
        <f t="shared" si="411"/>
        <v>0</v>
      </c>
      <c r="N852" s="9">
        <f t="shared" si="411"/>
        <v>0</v>
      </c>
      <c r="O852" s="9">
        <f t="shared" si="411"/>
        <v>0</v>
      </c>
      <c r="P852" s="9">
        <f t="shared" si="411"/>
        <v>0</v>
      </c>
      <c r="Q852" s="9">
        <f t="shared" si="411"/>
        <v>0</v>
      </c>
      <c r="R852" s="74"/>
      <c r="S852" s="74"/>
    </row>
    <row r="853" spans="1:19" s="10" customFormat="1" ht="19.5" customHeight="1">
      <c r="A853" s="64"/>
      <c r="B853" s="63"/>
      <c r="C853" s="8" t="s">
        <v>111</v>
      </c>
      <c r="D853" s="9">
        <f t="shared" si="406"/>
        <v>0</v>
      </c>
      <c r="E853" s="9">
        <f t="shared" si="406"/>
        <v>0</v>
      </c>
      <c r="F853" s="9">
        <f aca="true" t="shared" si="412" ref="F853:Q853">F839+F846</f>
        <v>0</v>
      </c>
      <c r="G853" s="9">
        <f t="shared" si="412"/>
        <v>0</v>
      </c>
      <c r="H853" s="9">
        <f t="shared" si="412"/>
        <v>0</v>
      </c>
      <c r="I853" s="9">
        <f t="shared" si="412"/>
        <v>0</v>
      </c>
      <c r="J853" s="9">
        <f t="shared" si="412"/>
        <v>0</v>
      </c>
      <c r="K853" s="9">
        <f t="shared" si="412"/>
        <v>0</v>
      </c>
      <c r="L853" s="9">
        <f t="shared" si="412"/>
        <v>0</v>
      </c>
      <c r="M853" s="9">
        <f t="shared" si="412"/>
        <v>0</v>
      </c>
      <c r="N853" s="9">
        <f t="shared" si="412"/>
        <v>0</v>
      </c>
      <c r="O853" s="9">
        <f t="shared" si="412"/>
        <v>0</v>
      </c>
      <c r="P853" s="9">
        <f t="shared" si="412"/>
        <v>0</v>
      </c>
      <c r="Q853" s="9">
        <f t="shared" si="412"/>
        <v>0</v>
      </c>
      <c r="R853" s="74"/>
      <c r="S853" s="74"/>
    </row>
    <row r="854" spans="1:19" s="10" customFormat="1" ht="19.5" customHeight="1">
      <c r="A854" s="64" t="s">
        <v>227</v>
      </c>
      <c r="B854" s="62" t="s">
        <v>228</v>
      </c>
      <c r="C854" s="8" t="s">
        <v>14</v>
      </c>
      <c r="D854" s="9">
        <f>SUM(D855:D860)</f>
        <v>250</v>
      </c>
      <c r="E854" s="9">
        <f>SUM(E855:E860)</f>
        <v>250</v>
      </c>
      <c r="F854" s="9">
        <f aca="true" t="shared" si="413" ref="F854:Q854">SUM(F855:F860)</f>
        <v>250</v>
      </c>
      <c r="G854" s="9">
        <f t="shared" si="413"/>
        <v>250</v>
      </c>
      <c r="H854" s="9">
        <f t="shared" si="413"/>
        <v>0</v>
      </c>
      <c r="I854" s="9">
        <f t="shared" si="413"/>
        <v>0</v>
      </c>
      <c r="J854" s="9">
        <f t="shared" si="413"/>
        <v>0</v>
      </c>
      <c r="K854" s="9">
        <f t="shared" si="413"/>
        <v>0</v>
      </c>
      <c r="L854" s="9">
        <f t="shared" si="413"/>
        <v>0</v>
      </c>
      <c r="M854" s="9">
        <f t="shared" si="413"/>
        <v>0</v>
      </c>
      <c r="N854" s="9">
        <f t="shared" si="413"/>
        <v>0</v>
      </c>
      <c r="O854" s="9">
        <f t="shared" si="413"/>
        <v>0</v>
      </c>
      <c r="P854" s="9">
        <f t="shared" si="413"/>
        <v>0</v>
      </c>
      <c r="Q854" s="9">
        <f t="shared" si="413"/>
        <v>0</v>
      </c>
      <c r="R854" s="74" t="s">
        <v>18</v>
      </c>
      <c r="S854" s="74"/>
    </row>
    <row r="855" spans="1:19" ht="19.5" customHeight="1">
      <c r="A855" s="64"/>
      <c r="B855" s="62"/>
      <c r="C855" s="5" t="s">
        <v>0</v>
      </c>
      <c r="D855" s="1">
        <f aca="true" t="shared" si="414" ref="D855:E860">F855+H855+J855+L855</f>
        <v>0</v>
      </c>
      <c r="E855" s="1">
        <f t="shared" si="414"/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74"/>
      <c r="S855" s="74"/>
    </row>
    <row r="856" spans="1:19" ht="19.5" customHeight="1">
      <c r="A856" s="64"/>
      <c r="B856" s="62"/>
      <c r="C856" s="5" t="s">
        <v>1</v>
      </c>
      <c r="D856" s="1">
        <f t="shared" si="414"/>
        <v>250</v>
      </c>
      <c r="E856" s="1">
        <f t="shared" si="414"/>
        <v>250</v>
      </c>
      <c r="F856" s="1">
        <v>250</v>
      </c>
      <c r="G856" s="1">
        <v>250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74"/>
      <c r="S856" s="74"/>
    </row>
    <row r="857" spans="1:19" ht="19.5" customHeight="1">
      <c r="A857" s="64"/>
      <c r="B857" s="62"/>
      <c r="C857" s="5" t="s">
        <v>2</v>
      </c>
      <c r="D857" s="1">
        <f t="shared" si="414"/>
        <v>0</v>
      </c>
      <c r="E857" s="1">
        <f t="shared" si="414"/>
        <v>0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74"/>
      <c r="S857" s="74"/>
    </row>
    <row r="858" spans="1:19" ht="19.5" customHeight="1">
      <c r="A858" s="64"/>
      <c r="B858" s="62"/>
      <c r="C858" s="5" t="s">
        <v>109</v>
      </c>
      <c r="D858" s="1">
        <f t="shared" si="414"/>
        <v>0</v>
      </c>
      <c r="E858" s="1">
        <f t="shared" si="414"/>
        <v>0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74"/>
      <c r="S858" s="74"/>
    </row>
    <row r="859" spans="1:19" ht="19.5" customHeight="1">
      <c r="A859" s="64"/>
      <c r="B859" s="62"/>
      <c r="C859" s="5" t="s">
        <v>112</v>
      </c>
      <c r="D859" s="1">
        <f t="shared" si="414"/>
        <v>0</v>
      </c>
      <c r="E859" s="1">
        <f t="shared" si="414"/>
        <v>0</v>
      </c>
      <c r="F859" s="1">
        <v>0</v>
      </c>
      <c r="G859" s="1">
        <v>0</v>
      </c>
      <c r="H859" s="1">
        <v>0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74"/>
      <c r="S859" s="74"/>
    </row>
    <row r="860" spans="1:19" ht="19.5" customHeight="1">
      <c r="A860" s="64"/>
      <c r="B860" s="62"/>
      <c r="C860" s="5" t="s">
        <v>111</v>
      </c>
      <c r="D860" s="1">
        <f t="shared" si="414"/>
        <v>0</v>
      </c>
      <c r="E860" s="1">
        <f t="shared" si="414"/>
        <v>0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74"/>
      <c r="S860" s="74"/>
    </row>
    <row r="861" spans="1:19" s="10" customFormat="1" ht="19.5" customHeight="1">
      <c r="A861" s="64"/>
      <c r="B861" s="62" t="s">
        <v>229</v>
      </c>
      <c r="C861" s="8" t="s">
        <v>14</v>
      </c>
      <c r="D861" s="9">
        <f>SUM(D862:D867)</f>
        <v>750</v>
      </c>
      <c r="E861" s="9">
        <f>SUM(E862:E867)</f>
        <v>750</v>
      </c>
      <c r="F861" s="9">
        <f aca="true" t="shared" si="415" ref="F861:Q861">SUM(F862:F867)</f>
        <v>750</v>
      </c>
      <c r="G861" s="9">
        <f t="shared" si="415"/>
        <v>750</v>
      </c>
      <c r="H861" s="9">
        <f t="shared" si="415"/>
        <v>0</v>
      </c>
      <c r="I861" s="9">
        <f t="shared" si="415"/>
        <v>0</v>
      </c>
      <c r="J861" s="9">
        <f t="shared" si="415"/>
        <v>0</v>
      </c>
      <c r="K861" s="9">
        <f t="shared" si="415"/>
        <v>0</v>
      </c>
      <c r="L861" s="9">
        <f t="shared" si="415"/>
        <v>0</v>
      </c>
      <c r="M861" s="9">
        <f t="shared" si="415"/>
        <v>0</v>
      </c>
      <c r="N861" s="9">
        <f t="shared" si="415"/>
        <v>0</v>
      </c>
      <c r="O861" s="9">
        <f t="shared" si="415"/>
        <v>0</v>
      </c>
      <c r="P861" s="9">
        <f t="shared" si="415"/>
        <v>0</v>
      </c>
      <c r="Q861" s="9">
        <f t="shared" si="415"/>
        <v>0</v>
      </c>
      <c r="R861" s="74"/>
      <c r="S861" s="74"/>
    </row>
    <row r="862" spans="1:19" ht="19.5" customHeight="1">
      <c r="A862" s="64"/>
      <c r="B862" s="62"/>
      <c r="C862" s="5" t="s">
        <v>0</v>
      </c>
      <c r="D862" s="1">
        <f aca="true" t="shared" si="416" ref="D862:E867">F862+H862+J862+L862</f>
        <v>0</v>
      </c>
      <c r="E862" s="1">
        <f t="shared" si="416"/>
        <v>0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74"/>
      <c r="S862" s="74"/>
    </row>
    <row r="863" spans="1:19" ht="19.5" customHeight="1">
      <c r="A863" s="64"/>
      <c r="B863" s="62"/>
      <c r="C863" s="5" t="s">
        <v>1</v>
      </c>
      <c r="D863" s="1">
        <f t="shared" si="416"/>
        <v>750</v>
      </c>
      <c r="E863" s="1">
        <f t="shared" si="416"/>
        <v>750</v>
      </c>
      <c r="F863" s="1">
        <v>750</v>
      </c>
      <c r="G863" s="1">
        <v>750</v>
      </c>
      <c r="H863" s="1">
        <v>0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74"/>
      <c r="S863" s="74"/>
    </row>
    <row r="864" spans="1:19" ht="19.5" customHeight="1">
      <c r="A864" s="64"/>
      <c r="B864" s="62"/>
      <c r="C864" s="5" t="s">
        <v>2</v>
      </c>
      <c r="D864" s="1">
        <f t="shared" si="416"/>
        <v>0</v>
      </c>
      <c r="E864" s="1">
        <f t="shared" si="416"/>
        <v>0</v>
      </c>
      <c r="F864" s="1">
        <v>0</v>
      </c>
      <c r="G864" s="1">
        <v>0</v>
      </c>
      <c r="H864" s="1">
        <v>0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74"/>
      <c r="S864" s="74"/>
    </row>
    <row r="865" spans="1:19" ht="19.5" customHeight="1">
      <c r="A865" s="64"/>
      <c r="B865" s="62"/>
      <c r="C865" s="5" t="s">
        <v>109</v>
      </c>
      <c r="D865" s="1">
        <f t="shared" si="416"/>
        <v>0</v>
      </c>
      <c r="E865" s="1">
        <f t="shared" si="416"/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74"/>
      <c r="S865" s="74"/>
    </row>
    <row r="866" spans="1:19" ht="19.5" customHeight="1">
      <c r="A866" s="64"/>
      <c r="B866" s="62"/>
      <c r="C866" s="5" t="s">
        <v>112</v>
      </c>
      <c r="D866" s="1">
        <f t="shared" si="416"/>
        <v>0</v>
      </c>
      <c r="E866" s="1">
        <f t="shared" si="416"/>
        <v>0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74"/>
      <c r="S866" s="74"/>
    </row>
    <row r="867" spans="1:19" ht="19.5" customHeight="1">
      <c r="A867" s="64"/>
      <c r="B867" s="62"/>
      <c r="C867" s="5" t="s">
        <v>111</v>
      </c>
      <c r="D867" s="1">
        <f t="shared" si="416"/>
        <v>0</v>
      </c>
      <c r="E867" s="1">
        <f t="shared" si="416"/>
        <v>0</v>
      </c>
      <c r="F867" s="1">
        <v>0</v>
      </c>
      <c r="G867" s="1">
        <v>0</v>
      </c>
      <c r="H867" s="1">
        <v>0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74"/>
      <c r="S867" s="74"/>
    </row>
    <row r="868" spans="1:19" s="10" customFormat="1" ht="19.5" customHeight="1">
      <c r="A868" s="64"/>
      <c r="B868" s="63" t="s">
        <v>114</v>
      </c>
      <c r="C868" s="8" t="s">
        <v>14</v>
      </c>
      <c r="D868" s="9">
        <f>SUM(D869:D874)</f>
        <v>1000</v>
      </c>
      <c r="E868" s="9">
        <f aca="true" t="shared" si="417" ref="E868:Q868">SUM(E869:E874)</f>
        <v>1000</v>
      </c>
      <c r="F868" s="3">
        <f t="shared" si="417"/>
        <v>1000</v>
      </c>
      <c r="G868" s="3">
        <f t="shared" si="417"/>
        <v>1000</v>
      </c>
      <c r="H868" s="9">
        <f t="shared" si="417"/>
        <v>0</v>
      </c>
      <c r="I868" s="9">
        <f t="shared" si="417"/>
        <v>0</v>
      </c>
      <c r="J868" s="9">
        <f t="shared" si="417"/>
        <v>0</v>
      </c>
      <c r="K868" s="9">
        <f t="shared" si="417"/>
        <v>0</v>
      </c>
      <c r="L868" s="9">
        <f t="shared" si="417"/>
        <v>0</v>
      </c>
      <c r="M868" s="9">
        <f t="shared" si="417"/>
        <v>0</v>
      </c>
      <c r="N868" s="9">
        <f t="shared" si="417"/>
        <v>0</v>
      </c>
      <c r="O868" s="9">
        <f t="shared" si="417"/>
        <v>0</v>
      </c>
      <c r="P868" s="9">
        <f t="shared" si="417"/>
        <v>0</v>
      </c>
      <c r="Q868" s="9">
        <f t="shared" si="417"/>
        <v>0</v>
      </c>
      <c r="R868" s="74"/>
      <c r="S868" s="74"/>
    </row>
    <row r="869" spans="1:19" s="10" customFormat="1" ht="19.5" customHeight="1">
      <c r="A869" s="64"/>
      <c r="B869" s="63"/>
      <c r="C869" s="8" t="s">
        <v>0</v>
      </c>
      <c r="D869" s="9">
        <f aca="true" t="shared" si="418" ref="D869:E874">F869+H869+J869+L869</f>
        <v>0</v>
      </c>
      <c r="E869" s="9">
        <f t="shared" si="418"/>
        <v>0</v>
      </c>
      <c r="F869" s="9">
        <f aca="true" t="shared" si="419" ref="F869:Q869">F855+F862</f>
        <v>0</v>
      </c>
      <c r="G869" s="9">
        <f t="shared" si="419"/>
        <v>0</v>
      </c>
      <c r="H869" s="9">
        <f t="shared" si="419"/>
        <v>0</v>
      </c>
      <c r="I869" s="9">
        <f t="shared" si="419"/>
        <v>0</v>
      </c>
      <c r="J869" s="9">
        <f t="shared" si="419"/>
        <v>0</v>
      </c>
      <c r="K869" s="9">
        <f t="shared" si="419"/>
        <v>0</v>
      </c>
      <c r="L869" s="9">
        <f t="shared" si="419"/>
        <v>0</v>
      </c>
      <c r="M869" s="9">
        <f t="shared" si="419"/>
        <v>0</v>
      </c>
      <c r="N869" s="9">
        <f t="shared" si="419"/>
        <v>0</v>
      </c>
      <c r="O869" s="9">
        <f t="shared" si="419"/>
        <v>0</v>
      </c>
      <c r="P869" s="9">
        <f t="shared" si="419"/>
        <v>0</v>
      </c>
      <c r="Q869" s="9">
        <f t="shared" si="419"/>
        <v>0</v>
      </c>
      <c r="R869" s="74"/>
      <c r="S869" s="74"/>
    </row>
    <row r="870" spans="1:19" s="10" customFormat="1" ht="19.5" customHeight="1">
      <c r="A870" s="64"/>
      <c r="B870" s="63"/>
      <c r="C870" s="8" t="s">
        <v>1</v>
      </c>
      <c r="D870" s="9">
        <f t="shared" si="418"/>
        <v>1000</v>
      </c>
      <c r="E870" s="9">
        <f t="shared" si="418"/>
        <v>1000</v>
      </c>
      <c r="F870" s="9">
        <f aca="true" t="shared" si="420" ref="F870:Q870">F856+F863</f>
        <v>1000</v>
      </c>
      <c r="G870" s="9">
        <f t="shared" si="420"/>
        <v>1000</v>
      </c>
      <c r="H870" s="9">
        <f t="shared" si="420"/>
        <v>0</v>
      </c>
      <c r="I870" s="9">
        <f t="shared" si="420"/>
        <v>0</v>
      </c>
      <c r="J870" s="9">
        <f t="shared" si="420"/>
        <v>0</v>
      </c>
      <c r="K870" s="9">
        <f t="shared" si="420"/>
        <v>0</v>
      </c>
      <c r="L870" s="9">
        <f t="shared" si="420"/>
        <v>0</v>
      </c>
      <c r="M870" s="9">
        <f t="shared" si="420"/>
        <v>0</v>
      </c>
      <c r="N870" s="9">
        <f t="shared" si="420"/>
        <v>0</v>
      </c>
      <c r="O870" s="9">
        <f t="shared" si="420"/>
        <v>0</v>
      </c>
      <c r="P870" s="9">
        <f t="shared" si="420"/>
        <v>0</v>
      </c>
      <c r="Q870" s="9">
        <f t="shared" si="420"/>
        <v>0</v>
      </c>
      <c r="R870" s="74"/>
      <c r="S870" s="74"/>
    </row>
    <row r="871" spans="1:19" ht="19.5" customHeight="1">
      <c r="A871" s="64"/>
      <c r="B871" s="63"/>
      <c r="C871" s="8" t="s">
        <v>2</v>
      </c>
      <c r="D871" s="9">
        <f t="shared" si="418"/>
        <v>0</v>
      </c>
      <c r="E871" s="9">
        <f t="shared" si="418"/>
        <v>0</v>
      </c>
      <c r="F871" s="9">
        <f aca="true" t="shared" si="421" ref="F871:Q871">F857+F864</f>
        <v>0</v>
      </c>
      <c r="G871" s="9">
        <f t="shared" si="421"/>
        <v>0</v>
      </c>
      <c r="H871" s="9">
        <f t="shared" si="421"/>
        <v>0</v>
      </c>
      <c r="I871" s="9">
        <f t="shared" si="421"/>
        <v>0</v>
      </c>
      <c r="J871" s="9">
        <f t="shared" si="421"/>
        <v>0</v>
      </c>
      <c r="K871" s="9">
        <f t="shared" si="421"/>
        <v>0</v>
      </c>
      <c r="L871" s="9">
        <f t="shared" si="421"/>
        <v>0</v>
      </c>
      <c r="M871" s="9">
        <f t="shared" si="421"/>
        <v>0</v>
      </c>
      <c r="N871" s="9">
        <f t="shared" si="421"/>
        <v>0</v>
      </c>
      <c r="O871" s="9">
        <f t="shared" si="421"/>
        <v>0</v>
      </c>
      <c r="P871" s="9">
        <f t="shared" si="421"/>
        <v>0</v>
      </c>
      <c r="Q871" s="9">
        <f t="shared" si="421"/>
        <v>0</v>
      </c>
      <c r="R871" s="74"/>
      <c r="S871" s="74"/>
    </row>
    <row r="872" spans="1:19" ht="19.5" customHeight="1">
      <c r="A872" s="64"/>
      <c r="B872" s="63"/>
      <c r="C872" s="8" t="s">
        <v>116</v>
      </c>
      <c r="D872" s="9">
        <f t="shared" si="418"/>
        <v>0</v>
      </c>
      <c r="E872" s="9">
        <f t="shared" si="418"/>
        <v>0</v>
      </c>
      <c r="F872" s="9">
        <f aca="true" t="shared" si="422" ref="F872:Q872">F858+F865</f>
        <v>0</v>
      </c>
      <c r="G872" s="9">
        <f t="shared" si="422"/>
        <v>0</v>
      </c>
      <c r="H872" s="9">
        <f t="shared" si="422"/>
        <v>0</v>
      </c>
      <c r="I872" s="9">
        <f t="shared" si="422"/>
        <v>0</v>
      </c>
      <c r="J872" s="9">
        <f t="shared" si="422"/>
        <v>0</v>
      </c>
      <c r="K872" s="9">
        <f t="shared" si="422"/>
        <v>0</v>
      </c>
      <c r="L872" s="9">
        <f t="shared" si="422"/>
        <v>0</v>
      </c>
      <c r="M872" s="9">
        <f t="shared" si="422"/>
        <v>0</v>
      </c>
      <c r="N872" s="9">
        <f t="shared" si="422"/>
        <v>0</v>
      </c>
      <c r="O872" s="9">
        <f t="shared" si="422"/>
        <v>0</v>
      </c>
      <c r="P872" s="9">
        <f t="shared" si="422"/>
        <v>0</v>
      </c>
      <c r="Q872" s="9">
        <f t="shared" si="422"/>
        <v>0</v>
      </c>
      <c r="R872" s="74"/>
      <c r="S872" s="74"/>
    </row>
    <row r="873" spans="1:19" ht="19.5" customHeight="1">
      <c r="A873" s="64"/>
      <c r="B873" s="63"/>
      <c r="C873" s="8" t="s">
        <v>110</v>
      </c>
      <c r="D873" s="9">
        <f t="shared" si="418"/>
        <v>0</v>
      </c>
      <c r="E873" s="9">
        <f t="shared" si="418"/>
        <v>0</v>
      </c>
      <c r="F873" s="9">
        <f aca="true" t="shared" si="423" ref="F873:Q873">F859+F866</f>
        <v>0</v>
      </c>
      <c r="G873" s="9">
        <f t="shared" si="423"/>
        <v>0</v>
      </c>
      <c r="H873" s="9">
        <f t="shared" si="423"/>
        <v>0</v>
      </c>
      <c r="I873" s="9">
        <f t="shared" si="423"/>
        <v>0</v>
      </c>
      <c r="J873" s="9">
        <f t="shared" si="423"/>
        <v>0</v>
      </c>
      <c r="K873" s="9">
        <f t="shared" si="423"/>
        <v>0</v>
      </c>
      <c r="L873" s="9">
        <f t="shared" si="423"/>
        <v>0</v>
      </c>
      <c r="M873" s="9">
        <f t="shared" si="423"/>
        <v>0</v>
      </c>
      <c r="N873" s="9">
        <f t="shared" si="423"/>
        <v>0</v>
      </c>
      <c r="O873" s="9">
        <f t="shared" si="423"/>
        <v>0</v>
      </c>
      <c r="P873" s="9">
        <f t="shared" si="423"/>
        <v>0</v>
      </c>
      <c r="Q873" s="9">
        <f t="shared" si="423"/>
        <v>0</v>
      </c>
      <c r="R873" s="74"/>
      <c r="S873" s="74"/>
    </row>
    <row r="874" spans="1:19" s="10" customFormat="1" ht="19.5" customHeight="1">
      <c r="A874" s="64"/>
      <c r="B874" s="63"/>
      <c r="C874" s="8" t="s">
        <v>111</v>
      </c>
      <c r="D874" s="9">
        <f t="shared" si="418"/>
        <v>0</v>
      </c>
      <c r="E874" s="9">
        <f t="shared" si="418"/>
        <v>0</v>
      </c>
      <c r="F874" s="9">
        <f aca="true" t="shared" si="424" ref="F874:Q874">F860+F867</f>
        <v>0</v>
      </c>
      <c r="G874" s="9">
        <f t="shared" si="424"/>
        <v>0</v>
      </c>
      <c r="H874" s="9">
        <f t="shared" si="424"/>
        <v>0</v>
      </c>
      <c r="I874" s="9">
        <f t="shared" si="424"/>
        <v>0</v>
      </c>
      <c r="J874" s="9">
        <f t="shared" si="424"/>
        <v>0</v>
      </c>
      <c r="K874" s="9">
        <f t="shared" si="424"/>
        <v>0</v>
      </c>
      <c r="L874" s="9">
        <f t="shared" si="424"/>
        <v>0</v>
      </c>
      <c r="M874" s="9">
        <f t="shared" si="424"/>
        <v>0</v>
      </c>
      <c r="N874" s="9">
        <f t="shared" si="424"/>
        <v>0</v>
      </c>
      <c r="O874" s="9">
        <f t="shared" si="424"/>
        <v>0</v>
      </c>
      <c r="P874" s="9">
        <f t="shared" si="424"/>
        <v>0</v>
      </c>
      <c r="Q874" s="9">
        <f t="shared" si="424"/>
        <v>0</v>
      </c>
      <c r="R874" s="74"/>
      <c r="S874" s="74"/>
    </row>
    <row r="875" spans="1:19" s="10" customFormat="1" ht="19.5" customHeight="1">
      <c r="A875" s="64" t="s">
        <v>230</v>
      </c>
      <c r="B875" s="62" t="s">
        <v>231</v>
      </c>
      <c r="C875" s="8" t="s">
        <v>14</v>
      </c>
      <c r="D875" s="9">
        <f>SUM(D876:D881)</f>
        <v>250</v>
      </c>
      <c r="E875" s="9">
        <f>SUM(E876:E881)</f>
        <v>250</v>
      </c>
      <c r="F875" s="9">
        <f aca="true" t="shared" si="425" ref="F875:Q875">SUM(F876:F881)</f>
        <v>250</v>
      </c>
      <c r="G875" s="9">
        <f t="shared" si="425"/>
        <v>250</v>
      </c>
      <c r="H875" s="9">
        <f t="shared" si="425"/>
        <v>0</v>
      </c>
      <c r="I875" s="9">
        <f t="shared" si="425"/>
        <v>0</v>
      </c>
      <c r="J875" s="9">
        <f t="shared" si="425"/>
        <v>0</v>
      </c>
      <c r="K875" s="9">
        <f t="shared" si="425"/>
        <v>0</v>
      </c>
      <c r="L875" s="9">
        <f t="shared" si="425"/>
        <v>0</v>
      </c>
      <c r="M875" s="9">
        <f t="shared" si="425"/>
        <v>0</v>
      </c>
      <c r="N875" s="9">
        <f t="shared" si="425"/>
        <v>0</v>
      </c>
      <c r="O875" s="9">
        <f t="shared" si="425"/>
        <v>0</v>
      </c>
      <c r="P875" s="9">
        <f t="shared" si="425"/>
        <v>0</v>
      </c>
      <c r="Q875" s="9">
        <f t="shared" si="425"/>
        <v>0</v>
      </c>
      <c r="R875" s="74" t="s">
        <v>18</v>
      </c>
      <c r="S875" s="74"/>
    </row>
    <row r="876" spans="1:19" ht="19.5" customHeight="1">
      <c r="A876" s="64"/>
      <c r="B876" s="62"/>
      <c r="C876" s="5" t="s">
        <v>0</v>
      </c>
      <c r="D876" s="1">
        <f aca="true" t="shared" si="426" ref="D876:E881">F876+H876+J876+L876</f>
        <v>0</v>
      </c>
      <c r="E876" s="1">
        <f t="shared" si="426"/>
        <v>0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74"/>
      <c r="S876" s="74"/>
    </row>
    <row r="877" spans="1:19" ht="19.5" customHeight="1">
      <c r="A877" s="64"/>
      <c r="B877" s="62"/>
      <c r="C877" s="5" t="s">
        <v>1</v>
      </c>
      <c r="D877" s="1">
        <f t="shared" si="426"/>
        <v>250</v>
      </c>
      <c r="E877" s="1">
        <f t="shared" si="426"/>
        <v>250</v>
      </c>
      <c r="F877" s="1">
        <v>250</v>
      </c>
      <c r="G877" s="1">
        <v>250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74"/>
      <c r="S877" s="74"/>
    </row>
    <row r="878" spans="1:19" ht="19.5" customHeight="1">
      <c r="A878" s="64"/>
      <c r="B878" s="62"/>
      <c r="C878" s="5" t="s">
        <v>2</v>
      </c>
      <c r="D878" s="1">
        <f t="shared" si="426"/>
        <v>0</v>
      </c>
      <c r="E878" s="1">
        <f t="shared" si="426"/>
        <v>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74"/>
      <c r="S878" s="74"/>
    </row>
    <row r="879" spans="1:19" ht="19.5" customHeight="1">
      <c r="A879" s="64"/>
      <c r="B879" s="62"/>
      <c r="C879" s="5" t="s">
        <v>109</v>
      </c>
      <c r="D879" s="1">
        <f t="shared" si="426"/>
        <v>0</v>
      </c>
      <c r="E879" s="1">
        <f t="shared" si="426"/>
        <v>0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74"/>
      <c r="S879" s="74"/>
    </row>
    <row r="880" spans="1:19" ht="19.5" customHeight="1">
      <c r="A880" s="64"/>
      <c r="B880" s="62"/>
      <c r="C880" s="5" t="s">
        <v>112</v>
      </c>
      <c r="D880" s="1">
        <f t="shared" si="426"/>
        <v>0</v>
      </c>
      <c r="E880" s="1">
        <f t="shared" si="426"/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74"/>
      <c r="S880" s="74"/>
    </row>
    <row r="881" spans="1:19" ht="19.5" customHeight="1">
      <c r="A881" s="64"/>
      <c r="B881" s="62"/>
      <c r="C881" s="5" t="s">
        <v>111</v>
      </c>
      <c r="D881" s="1">
        <f t="shared" si="426"/>
        <v>0</v>
      </c>
      <c r="E881" s="1">
        <f t="shared" si="426"/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74"/>
      <c r="S881" s="74"/>
    </row>
    <row r="882" spans="1:19" s="10" customFormat="1" ht="19.5" customHeight="1">
      <c r="A882" s="64"/>
      <c r="B882" s="62" t="s">
        <v>232</v>
      </c>
      <c r="C882" s="8" t="s">
        <v>14</v>
      </c>
      <c r="D882" s="9">
        <f>SUM(D883:D888)</f>
        <v>750</v>
      </c>
      <c r="E882" s="9">
        <f>SUM(E883:E888)</f>
        <v>750</v>
      </c>
      <c r="F882" s="9">
        <f aca="true" t="shared" si="427" ref="F882:Q882">SUM(F883:F888)</f>
        <v>750</v>
      </c>
      <c r="G882" s="9">
        <f t="shared" si="427"/>
        <v>750</v>
      </c>
      <c r="H882" s="9">
        <f t="shared" si="427"/>
        <v>0</v>
      </c>
      <c r="I882" s="9">
        <f t="shared" si="427"/>
        <v>0</v>
      </c>
      <c r="J882" s="9">
        <f t="shared" si="427"/>
        <v>0</v>
      </c>
      <c r="K882" s="9">
        <f t="shared" si="427"/>
        <v>0</v>
      </c>
      <c r="L882" s="9">
        <f t="shared" si="427"/>
        <v>0</v>
      </c>
      <c r="M882" s="9">
        <f t="shared" si="427"/>
        <v>0</v>
      </c>
      <c r="N882" s="9">
        <f t="shared" si="427"/>
        <v>0</v>
      </c>
      <c r="O882" s="9">
        <f t="shared" si="427"/>
        <v>0</v>
      </c>
      <c r="P882" s="9">
        <f t="shared" si="427"/>
        <v>0</v>
      </c>
      <c r="Q882" s="9">
        <f t="shared" si="427"/>
        <v>0</v>
      </c>
      <c r="R882" s="74"/>
      <c r="S882" s="74"/>
    </row>
    <row r="883" spans="1:19" ht="19.5" customHeight="1">
      <c r="A883" s="64"/>
      <c r="B883" s="62"/>
      <c r="C883" s="5" t="s">
        <v>0</v>
      </c>
      <c r="D883" s="1">
        <f aca="true" t="shared" si="428" ref="D883:E888">F883+H883+J883+L883</f>
        <v>0</v>
      </c>
      <c r="E883" s="1">
        <f t="shared" si="428"/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74"/>
      <c r="S883" s="74"/>
    </row>
    <row r="884" spans="1:19" ht="19.5" customHeight="1">
      <c r="A884" s="64"/>
      <c r="B884" s="62"/>
      <c r="C884" s="5" t="s">
        <v>1</v>
      </c>
      <c r="D884" s="1">
        <f t="shared" si="428"/>
        <v>750</v>
      </c>
      <c r="E884" s="1">
        <f t="shared" si="428"/>
        <v>750</v>
      </c>
      <c r="F884" s="1">
        <v>750</v>
      </c>
      <c r="G884" s="1">
        <v>750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74"/>
      <c r="S884" s="74"/>
    </row>
    <row r="885" spans="1:19" ht="19.5" customHeight="1">
      <c r="A885" s="64"/>
      <c r="B885" s="62"/>
      <c r="C885" s="5" t="s">
        <v>2</v>
      </c>
      <c r="D885" s="1">
        <f t="shared" si="428"/>
        <v>0</v>
      </c>
      <c r="E885" s="1">
        <f t="shared" si="428"/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74"/>
      <c r="S885" s="74"/>
    </row>
    <row r="886" spans="1:19" ht="19.5" customHeight="1">
      <c r="A886" s="64"/>
      <c r="B886" s="62"/>
      <c r="C886" s="5" t="s">
        <v>109</v>
      </c>
      <c r="D886" s="1">
        <f t="shared" si="428"/>
        <v>0</v>
      </c>
      <c r="E886" s="1">
        <f t="shared" si="428"/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74"/>
      <c r="S886" s="74"/>
    </row>
    <row r="887" spans="1:19" ht="19.5" customHeight="1">
      <c r="A887" s="64"/>
      <c r="B887" s="62"/>
      <c r="C887" s="5" t="s">
        <v>112</v>
      </c>
      <c r="D887" s="1">
        <f t="shared" si="428"/>
        <v>0</v>
      </c>
      <c r="E887" s="1">
        <f t="shared" si="428"/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74"/>
      <c r="S887" s="74"/>
    </row>
    <row r="888" spans="1:19" ht="19.5" customHeight="1">
      <c r="A888" s="64"/>
      <c r="B888" s="62"/>
      <c r="C888" s="5" t="s">
        <v>111</v>
      </c>
      <c r="D888" s="1">
        <f t="shared" si="428"/>
        <v>0</v>
      </c>
      <c r="E888" s="1">
        <f t="shared" si="428"/>
        <v>0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74"/>
      <c r="S888" s="74"/>
    </row>
    <row r="889" spans="1:19" s="10" customFormat="1" ht="19.5" customHeight="1">
      <c r="A889" s="64"/>
      <c r="B889" s="63" t="s">
        <v>114</v>
      </c>
      <c r="C889" s="8" t="s">
        <v>14</v>
      </c>
      <c r="D889" s="9">
        <f>SUM(D890:D895)</f>
        <v>1000</v>
      </c>
      <c r="E889" s="9">
        <f aca="true" t="shared" si="429" ref="E889:Q889">SUM(E890:E895)</f>
        <v>1000</v>
      </c>
      <c r="F889" s="3">
        <f t="shared" si="429"/>
        <v>1000</v>
      </c>
      <c r="G889" s="3">
        <f t="shared" si="429"/>
        <v>1000</v>
      </c>
      <c r="H889" s="9">
        <f t="shared" si="429"/>
        <v>0</v>
      </c>
      <c r="I889" s="9">
        <f t="shared" si="429"/>
        <v>0</v>
      </c>
      <c r="J889" s="9">
        <f t="shared" si="429"/>
        <v>0</v>
      </c>
      <c r="K889" s="9">
        <f t="shared" si="429"/>
        <v>0</v>
      </c>
      <c r="L889" s="9">
        <f t="shared" si="429"/>
        <v>0</v>
      </c>
      <c r="M889" s="9">
        <f t="shared" si="429"/>
        <v>0</v>
      </c>
      <c r="N889" s="9">
        <f t="shared" si="429"/>
        <v>0</v>
      </c>
      <c r="O889" s="9">
        <f t="shared" si="429"/>
        <v>0</v>
      </c>
      <c r="P889" s="9">
        <f t="shared" si="429"/>
        <v>0</v>
      </c>
      <c r="Q889" s="9">
        <f t="shared" si="429"/>
        <v>0</v>
      </c>
      <c r="R889" s="74"/>
      <c r="S889" s="74"/>
    </row>
    <row r="890" spans="1:19" s="10" customFormat="1" ht="19.5" customHeight="1">
      <c r="A890" s="64"/>
      <c r="B890" s="63"/>
      <c r="C890" s="8" t="s">
        <v>0</v>
      </c>
      <c r="D890" s="9">
        <f aca="true" t="shared" si="430" ref="D890:E895">F890+H890+J890+L890</f>
        <v>0</v>
      </c>
      <c r="E890" s="9">
        <f t="shared" si="430"/>
        <v>0</v>
      </c>
      <c r="F890" s="9">
        <f aca="true" t="shared" si="431" ref="F890:Q890">F876+F883</f>
        <v>0</v>
      </c>
      <c r="G890" s="9">
        <f t="shared" si="431"/>
        <v>0</v>
      </c>
      <c r="H890" s="9">
        <f t="shared" si="431"/>
        <v>0</v>
      </c>
      <c r="I890" s="9">
        <f t="shared" si="431"/>
        <v>0</v>
      </c>
      <c r="J890" s="9">
        <f t="shared" si="431"/>
        <v>0</v>
      </c>
      <c r="K890" s="9">
        <f t="shared" si="431"/>
        <v>0</v>
      </c>
      <c r="L890" s="9">
        <f t="shared" si="431"/>
        <v>0</v>
      </c>
      <c r="M890" s="9">
        <f t="shared" si="431"/>
        <v>0</v>
      </c>
      <c r="N890" s="9">
        <f t="shared" si="431"/>
        <v>0</v>
      </c>
      <c r="O890" s="9">
        <f t="shared" si="431"/>
        <v>0</v>
      </c>
      <c r="P890" s="9">
        <f t="shared" si="431"/>
        <v>0</v>
      </c>
      <c r="Q890" s="9">
        <f t="shared" si="431"/>
        <v>0</v>
      </c>
      <c r="R890" s="74"/>
      <c r="S890" s="74"/>
    </row>
    <row r="891" spans="1:19" s="10" customFormat="1" ht="19.5" customHeight="1">
      <c r="A891" s="64"/>
      <c r="B891" s="63"/>
      <c r="C891" s="8" t="s">
        <v>1</v>
      </c>
      <c r="D891" s="9">
        <f t="shared" si="430"/>
        <v>1000</v>
      </c>
      <c r="E891" s="9">
        <f t="shared" si="430"/>
        <v>1000</v>
      </c>
      <c r="F891" s="9">
        <f aca="true" t="shared" si="432" ref="F891:Q891">F877+F884</f>
        <v>1000</v>
      </c>
      <c r="G891" s="9">
        <f t="shared" si="432"/>
        <v>1000</v>
      </c>
      <c r="H891" s="9">
        <f t="shared" si="432"/>
        <v>0</v>
      </c>
      <c r="I891" s="9">
        <f t="shared" si="432"/>
        <v>0</v>
      </c>
      <c r="J891" s="9">
        <f t="shared" si="432"/>
        <v>0</v>
      </c>
      <c r="K891" s="9">
        <f t="shared" si="432"/>
        <v>0</v>
      </c>
      <c r="L891" s="9">
        <f t="shared" si="432"/>
        <v>0</v>
      </c>
      <c r="M891" s="9">
        <f t="shared" si="432"/>
        <v>0</v>
      </c>
      <c r="N891" s="9">
        <f t="shared" si="432"/>
        <v>0</v>
      </c>
      <c r="O891" s="9">
        <f t="shared" si="432"/>
        <v>0</v>
      </c>
      <c r="P891" s="9">
        <f t="shared" si="432"/>
        <v>0</v>
      </c>
      <c r="Q891" s="9">
        <f t="shared" si="432"/>
        <v>0</v>
      </c>
      <c r="R891" s="74"/>
      <c r="S891" s="74"/>
    </row>
    <row r="892" spans="1:19" ht="19.5" customHeight="1">
      <c r="A892" s="64"/>
      <c r="B892" s="63"/>
      <c r="C892" s="8" t="s">
        <v>2</v>
      </c>
      <c r="D892" s="9">
        <f t="shared" si="430"/>
        <v>0</v>
      </c>
      <c r="E892" s="9">
        <f t="shared" si="430"/>
        <v>0</v>
      </c>
      <c r="F892" s="9">
        <f aca="true" t="shared" si="433" ref="F892:Q892">F878+F885</f>
        <v>0</v>
      </c>
      <c r="G892" s="9">
        <f t="shared" si="433"/>
        <v>0</v>
      </c>
      <c r="H892" s="9">
        <f t="shared" si="433"/>
        <v>0</v>
      </c>
      <c r="I892" s="9">
        <f t="shared" si="433"/>
        <v>0</v>
      </c>
      <c r="J892" s="9">
        <f t="shared" si="433"/>
        <v>0</v>
      </c>
      <c r="K892" s="9">
        <f t="shared" si="433"/>
        <v>0</v>
      </c>
      <c r="L892" s="9">
        <f t="shared" si="433"/>
        <v>0</v>
      </c>
      <c r="M892" s="9">
        <f t="shared" si="433"/>
        <v>0</v>
      </c>
      <c r="N892" s="9">
        <f t="shared" si="433"/>
        <v>0</v>
      </c>
      <c r="O892" s="9">
        <f t="shared" si="433"/>
        <v>0</v>
      </c>
      <c r="P892" s="9">
        <f t="shared" si="433"/>
        <v>0</v>
      </c>
      <c r="Q892" s="9">
        <f t="shared" si="433"/>
        <v>0</v>
      </c>
      <c r="R892" s="74"/>
      <c r="S892" s="74"/>
    </row>
    <row r="893" spans="1:19" ht="19.5" customHeight="1">
      <c r="A893" s="64"/>
      <c r="B893" s="63"/>
      <c r="C893" s="8" t="s">
        <v>116</v>
      </c>
      <c r="D893" s="9">
        <f t="shared" si="430"/>
        <v>0</v>
      </c>
      <c r="E893" s="9">
        <f t="shared" si="430"/>
        <v>0</v>
      </c>
      <c r="F893" s="9">
        <f aca="true" t="shared" si="434" ref="F893:Q893">F879+F886</f>
        <v>0</v>
      </c>
      <c r="G893" s="9">
        <f t="shared" si="434"/>
        <v>0</v>
      </c>
      <c r="H893" s="9">
        <f t="shared" si="434"/>
        <v>0</v>
      </c>
      <c r="I893" s="9">
        <f t="shared" si="434"/>
        <v>0</v>
      </c>
      <c r="J893" s="9">
        <f t="shared" si="434"/>
        <v>0</v>
      </c>
      <c r="K893" s="9">
        <f t="shared" si="434"/>
        <v>0</v>
      </c>
      <c r="L893" s="9">
        <f t="shared" si="434"/>
        <v>0</v>
      </c>
      <c r="M893" s="9">
        <f t="shared" si="434"/>
        <v>0</v>
      </c>
      <c r="N893" s="9">
        <f t="shared" si="434"/>
        <v>0</v>
      </c>
      <c r="O893" s="9">
        <f t="shared" si="434"/>
        <v>0</v>
      </c>
      <c r="P893" s="9">
        <f t="shared" si="434"/>
        <v>0</v>
      </c>
      <c r="Q893" s="9">
        <f t="shared" si="434"/>
        <v>0</v>
      </c>
      <c r="R893" s="74"/>
      <c r="S893" s="74"/>
    </row>
    <row r="894" spans="1:19" ht="19.5" customHeight="1">
      <c r="A894" s="64"/>
      <c r="B894" s="63"/>
      <c r="C894" s="8" t="s">
        <v>110</v>
      </c>
      <c r="D894" s="9">
        <f t="shared" si="430"/>
        <v>0</v>
      </c>
      <c r="E894" s="9">
        <f t="shared" si="430"/>
        <v>0</v>
      </c>
      <c r="F894" s="9">
        <f aca="true" t="shared" si="435" ref="F894:Q894">F880+F887</f>
        <v>0</v>
      </c>
      <c r="G894" s="9">
        <f t="shared" si="435"/>
        <v>0</v>
      </c>
      <c r="H894" s="9">
        <f t="shared" si="435"/>
        <v>0</v>
      </c>
      <c r="I894" s="9">
        <f t="shared" si="435"/>
        <v>0</v>
      </c>
      <c r="J894" s="9">
        <f t="shared" si="435"/>
        <v>0</v>
      </c>
      <c r="K894" s="9">
        <f t="shared" si="435"/>
        <v>0</v>
      </c>
      <c r="L894" s="9">
        <f t="shared" si="435"/>
        <v>0</v>
      </c>
      <c r="M894" s="9">
        <f t="shared" si="435"/>
        <v>0</v>
      </c>
      <c r="N894" s="9">
        <f t="shared" si="435"/>
        <v>0</v>
      </c>
      <c r="O894" s="9">
        <f t="shared" si="435"/>
        <v>0</v>
      </c>
      <c r="P894" s="9">
        <f t="shared" si="435"/>
        <v>0</v>
      </c>
      <c r="Q894" s="9">
        <f t="shared" si="435"/>
        <v>0</v>
      </c>
      <c r="R894" s="74"/>
      <c r="S894" s="74"/>
    </row>
    <row r="895" spans="1:19" s="10" customFormat="1" ht="19.5" customHeight="1">
      <c r="A895" s="64"/>
      <c r="B895" s="63"/>
      <c r="C895" s="8" t="s">
        <v>111</v>
      </c>
      <c r="D895" s="9">
        <f t="shared" si="430"/>
        <v>0</v>
      </c>
      <c r="E895" s="9">
        <f t="shared" si="430"/>
        <v>0</v>
      </c>
      <c r="F895" s="9">
        <f aca="true" t="shared" si="436" ref="F895:Q895">F881+F888</f>
        <v>0</v>
      </c>
      <c r="G895" s="9">
        <f t="shared" si="436"/>
        <v>0</v>
      </c>
      <c r="H895" s="9">
        <f t="shared" si="436"/>
        <v>0</v>
      </c>
      <c r="I895" s="9">
        <f t="shared" si="436"/>
        <v>0</v>
      </c>
      <c r="J895" s="9">
        <f t="shared" si="436"/>
        <v>0</v>
      </c>
      <c r="K895" s="9">
        <f t="shared" si="436"/>
        <v>0</v>
      </c>
      <c r="L895" s="9">
        <f t="shared" si="436"/>
        <v>0</v>
      </c>
      <c r="M895" s="9">
        <f t="shared" si="436"/>
        <v>0</v>
      </c>
      <c r="N895" s="9">
        <f t="shared" si="436"/>
        <v>0</v>
      </c>
      <c r="O895" s="9">
        <f t="shared" si="436"/>
        <v>0</v>
      </c>
      <c r="P895" s="9">
        <f t="shared" si="436"/>
        <v>0</v>
      </c>
      <c r="Q895" s="9">
        <f t="shared" si="436"/>
        <v>0</v>
      </c>
      <c r="R895" s="74"/>
      <c r="S895" s="74"/>
    </row>
    <row r="896" spans="1:19" s="10" customFormat="1" ht="19.5" customHeight="1">
      <c r="A896" s="64" t="s">
        <v>233</v>
      </c>
      <c r="B896" s="62" t="s">
        <v>234</v>
      </c>
      <c r="C896" s="8" t="s">
        <v>14</v>
      </c>
      <c r="D896" s="9">
        <f>SUM(D897:D902)</f>
        <v>250</v>
      </c>
      <c r="E896" s="9">
        <f>SUM(E897:E902)</f>
        <v>250</v>
      </c>
      <c r="F896" s="9">
        <f aca="true" t="shared" si="437" ref="F896:Q896">SUM(F897:F902)</f>
        <v>250</v>
      </c>
      <c r="G896" s="9">
        <f t="shared" si="437"/>
        <v>250</v>
      </c>
      <c r="H896" s="9">
        <f t="shared" si="437"/>
        <v>0</v>
      </c>
      <c r="I896" s="9">
        <f t="shared" si="437"/>
        <v>0</v>
      </c>
      <c r="J896" s="9">
        <f t="shared" si="437"/>
        <v>0</v>
      </c>
      <c r="K896" s="9">
        <f t="shared" si="437"/>
        <v>0</v>
      </c>
      <c r="L896" s="9">
        <f t="shared" si="437"/>
        <v>0</v>
      </c>
      <c r="M896" s="9">
        <f t="shared" si="437"/>
        <v>0</v>
      </c>
      <c r="N896" s="9">
        <f t="shared" si="437"/>
        <v>0</v>
      </c>
      <c r="O896" s="9">
        <f t="shared" si="437"/>
        <v>0</v>
      </c>
      <c r="P896" s="9">
        <f t="shared" si="437"/>
        <v>0</v>
      </c>
      <c r="Q896" s="9">
        <f t="shared" si="437"/>
        <v>0</v>
      </c>
      <c r="R896" s="74" t="s">
        <v>18</v>
      </c>
      <c r="S896" s="74"/>
    </row>
    <row r="897" spans="1:19" ht="19.5" customHeight="1">
      <c r="A897" s="64"/>
      <c r="B897" s="62"/>
      <c r="C897" s="5" t="s">
        <v>0</v>
      </c>
      <c r="D897" s="1">
        <f aca="true" t="shared" si="438" ref="D897:E902">F897+H897+J897+L897</f>
        <v>0</v>
      </c>
      <c r="E897" s="1">
        <f t="shared" si="438"/>
        <v>0</v>
      </c>
      <c r="F897" s="1">
        <v>0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74"/>
      <c r="S897" s="74"/>
    </row>
    <row r="898" spans="1:19" ht="19.5" customHeight="1">
      <c r="A898" s="64"/>
      <c r="B898" s="62"/>
      <c r="C898" s="5" t="s">
        <v>1</v>
      </c>
      <c r="D898" s="1">
        <f t="shared" si="438"/>
        <v>250</v>
      </c>
      <c r="E898" s="1">
        <f t="shared" si="438"/>
        <v>250</v>
      </c>
      <c r="F898" s="1">
        <v>250</v>
      </c>
      <c r="G898" s="1">
        <v>250</v>
      </c>
      <c r="H898" s="1">
        <v>0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74"/>
      <c r="S898" s="74"/>
    </row>
    <row r="899" spans="1:19" ht="19.5" customHeight="1">
      <c r="A899" s="64"/>
      <c r="B899" s="62"/>
      <c r="C899" s="5" t="s">
        <v>2</v>
      </c>
      <c r="D899" s="1">
        <f t="shared" si="438"/>
        <v>0</v>
      </c>
      <c r="E899" s="1">
        <f t="shared" si="438"/>
        <v>0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74"/>
      <c r="S899" s="74"/>
    </row>
    <row r="900" spans="1:19" ht="19.5" customHeight="1">
      <c r="A900" s="64"/>
      <c r="B900" s="62"/>
      <c r="C900" s="5" t="s">
        <v>109</v>
      </c>
      <c r="D900" s="1">
        <f t="shared" si="438"/>
        <v>0</v>
      </c>
      <c r="E900" s="1">
        <f t="shared" si="438"/>
        <v>0</v>
      </c>
      <c r="F900" s="1">
        <v>0</v>
      </c>
      <c r="G900" s="1">
        <v>0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74"/>
      <c r="S900" s="74"/>
    </row>
    <row r="901" spans="1:19" ht="19.5" customHeight="1">
      <c r="A901" s="64"/>
      <c r="B901" s="62"/>
      <c r="C901" s="5" t="s">
        <v>112</v>
      </c>
      <c r="D901" s="1">
        <f t="shared" si="438"/>
        <v>0</v>
      </c>
      <c r="E901" s="1">
        <f t="shared" si="438"/>
        <v>0</v>
      </c>
      <c r="F901" s="1">
        <v>0</v>
      </c>
      <c r="G901" s="1">
        <v>0</v>
      </c>
      <c r="H901" s="1">
        <v>0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74"/>
      <c r="S901" s="74"/>
    </row>
    <row r="902" spans="1:19" ht="19.5" customHeight="1">
      <c r="A902" s="64"/>
      <c r="B902" s="62"/>
      <c r="C902" s="5" t="s">
        <v>111</v>
      </c>
      <c r="D902" s="1">
        <f t="shared" si="438"/>
        <v>0</v>
      </c>
      <c r="E902" s="1">
        <f t="shared" si="438"/>
        <v>0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74"/>
      <c r="S902" s="74"/>
    </row>
    <row r="903" spans="1:19" s="10" customFormat="1" ht="19.5" customHeight="1">
      <c r="A903" s="64"/>
      <c r="B903" s="62" t="s">
        <v>235</v>
      </c>
      <c r="C903" s="8" t="s">
        <v>14</v>
      </c>
      <c r="D903" s="9">
        <f>SUM(D904:D909)</f>
        <v>750</v>
      </c>
      <c r="E903" s="9">
        <f>SUM(E904:E909)</f>
        <v>750</v>
      </c>
      <c r="F903" s="9">
        <f aca="true" t="shared" si="439" ref="F903:Q903">SUM(F904:F909)</f>
        <v>750</v>
      </c>
      <c r="G903" s="9">
        <f t="shared" si="439"/>
        <v>750</v>
      </c>
      <c r="H903" s="9">
        <f t="shared" si="439"/>
        <v>0</v>
      </c>
      <c r="I903" s="9">
        <f t="shared" si="439"/>
        <v>0</v>
      </c>
      <c r="J903" s="9">
        <f t="shared" si="439"/>
        <v>0</v>
      </c>
      <c r="K903" s="9">
        <f t="shared" si="439"/>
        <v>0</v>
      </c>
      <c r="L903" s="9">
        <f t="shared" si="439"/>
        <v>0</v>
      </c>
      <c r="M903" s="9">
        <f t="shared" si="439"/>
        <v>0</v>
      </c>
      <c r="N903" s="9">
        <f t="shared" si="439"/>
        <v>0</v>
      </c>
      <c r="O903" s="9">
        <f t="shared" si="439"/>
        <v>0</v>
      </c>
      <c r="P903" s="9">
        <f t="shared" si="439"/>
        <v>0</v>
      </c>
      <c r="Q903" s="9">
        <f t="shared" si="439"/>
        <v>0</v>
      </c>
      <c r="R903" s="74"/>
      <c r="S903" s="74"/>
    </row>
    <row r="904" spans="1:19" ht="19.5" customHeight="1">
      <c r="A904" s="64"/>
      <c r="B904" s="62"/>
      <c r="C904" s="5" t="s">
        <v>0</v>
      </c>
      <c r="D904" s="1">
        <f aca="true" t="shared" si="440" ref="D904:E909">F904+H904+J904+L904</f>
        <v>0</v>
      </c>
      <c r="E904" s="1">
        <f t="shared" si="440"/>
        <v>0</v>
      </c>
      <c r="F904" s="1">
        <v>0</v>
      </c>
      <c r="G904" s="1">
        <v>0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74"/>
      <c r="S904" s="74"/>
    </row>
    <row r="905" spans="1:19" ht="19.5" customHeight="1">
      <c r="A905" s="64"/>
      <c r="B905" s="62"/>
      <c r="C905" s="5" t="s">
        <v>1</v>
      </c>
      <c r="D905" s="1">
        <f t="shared" si="440"/>
        <v>750</v>
      </c>
      <c r="E905" s="1">
        <f t="shared" si="440"/>
        <v>750</v>
      </c>
      <c r="F905" s="1">
        <v>750</v>
      </c>
      <c r="G905" s="1">
        <v>750</v>
      </c>
      <c r="H905" s="1">
        <v>0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74"/>
      <c r="S905" s="74"/>
    </row>
    <row r="906" spans="1:19" ht="19.5" customHeight="1">
      <c r="A906" s="64"/>
      <c r="B906" s="62"/>
      <c r="C906" s="5" t="s">
        <v>2</v>
      </c>
      <c r="D906" s="1">
        <f t="shared" si="440"/>
        <v>0</v>
      </c>
      <c r="E906" s="1">
        <f t="shared" si="440"/>
        <v>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74"/>
      <c r="S906" s="74"/>
    </row>
    <row r="907" spans="1:19" ht="19.5" customHeight="1">
      <c r="A907" s="64"/>
      <c r="B907" s="62"/>
      <c r="C907" s="5" t="s">
        <v>109</v>
      </c>
      <c r="D907" s="1">
        <f t="shared" si="440"/>
        <v>0</v>
      </c>
      <c r="E907" s="1">
        <f t="shared" si="440"/>
        <v>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74"/>
      <c r="S907" s="74"/>
    </row>
    <row r="908" spans="1:19" ht="19.5" customHeight="1">
      <c r="A908" s="64"/>
      <c r="B908" s="62"/>
      <c r="C908" s="5" t="s">
        <v>112</v>
      </c>
      <c r="D908" s="1">
        <f t="shared" si="440"/>
        <v>0</v>
      </c>
      <c r="E908" s="1">
        <f t="shared" si="440"/>
        <v>0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74"/>
      <c r="S908" s="74"/>
    </row>
    <row r="909" spans="1:19" ht="19.5" customHeight="1">
      <c r="A909" s="64"/>
      <c r="B909" s="62"/>
      <c r="C909" s="5" t="s">
        <v>111</v>
      </c>
      <c r="D909" s="1">
        <f t="shared" si="440"/>
        <v>0</v>
      </c>
      <c r="E909" s="1">
        <f t="shared" si="440"/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74"/>
      <c r="S909" s="74"/>
    </row>
    <row r="910" spans="1:19" s="10" customFormat="1" ht="19.5" customHeight="1">
      <c r="A910" s="64"/>
      <c r="B910" s="63" t="s">
        <v>114</v>
      </c>
      <c r="C910" s="8" t="s">
        <v>14</v>
      </c>
      <c r="D910" s="9">
        <f>SUM(D911:D916)</f>
        <v>1000</v>
      </c>
      <c r="E910" s="9">
        <f aca="true" t="shared" si="441" ref="E910:Q910">SUM(E911:E916)</f>
        <v>1000</v>
      </c>
      <c r="F910" s="3">
        <f t="shared" si="441"/>
        <v>1000</v>
      </c>
      <c r="G910" s="3">
        <f t="shared" si="441"/>
        <v>1000</v>
      </c>
      <c r="H910" s="9">
        <f t="shared" si="441"/>
        <v>0</v>
      </c>
      <c r="I910" s="9">
        <f t="shared" si="441"/>
        <v>0</v>
      </c>
      <c r="J910" s="9">
        <f t="shared" si="441"/>
        <v>0</v>
      </c>
      <c r="K910" s="9">
        <f t="shared" si="441"/>
        <v>0</v>
      </c>
      <c r="L910" s="9">
        <f t="shared" si="441"/>
        <v>0</v>
      </c>
      <c r="M910" s="9">
        <f t="shared" si="441"/>
        <v>0</v>
      </c>
      <c r="N910" s="9">
        <f t="shared" si="441"/>
        <v>0</v>
      </c>
      <c r="O910" s="9">
        <f t="shared" si="441"/>
        <v>0</v>
      </c>
      <c r="P910" s="9">
        <f t="shared" si="441"/>
        <v>0</v>
      </c>
      <c r="Q910" s="9">
        <f t="shared" si="441"/>
        <v>0</v>
      </c>
      <c r="R910" s="74"/>
      <c r="S910" s="74"/>
    </row>
    <row r="911" spans="1:19" s="10" customFormat="1" ht="19.5" customHeight="1">
      <c r="A911" s="64"/>
      <c r="B911" s="63"/>
      <c r="C911" s="8" t="s">
        <v>0</v>
      </c>
      <c r="D911" s="9">
        <f aca="true" t="shared" si="442" ref="D911:E916">F911+H911+J911+L911</f>
        <v>0</v>
      </c>
      <c r="E911" s="9">
        <f t="shared" si="442"/>
        <v>0</v>
      </c>
      <c r="F911" s="9">
        <f aca="true" t="shared" si="443" ref="F911:Q911">F897+F904</f>
        <v>0</v>
      </c>
      <c r="G911" s="9">
        <f t="shared" si="443"/>
        <v>0</v>
      </c>
      <c r="H911" s="9">
        <f t="shared" si="443"/>
        <v>0</v>
      </c>
      <c r="I911" s="9">
        <f t="shared" si="443"/>
        <v>0</v>
      </c>
      <c r="J911" s="9">
        <f t="shared" si="443"/>
        <v>0</v>
      </c>
      <c r="K911" s="9">
        <f t="shared" si="443"/>
        <v>0</v>
      </c>
      <c r="L911" s="9">
        <f t="shared" si="443"/>
        <v>0</v>
      </c>
      <c r="M911" s="9">
        <f t="shared" si="443"/>
        <v>0</v>
      </c>
      <c r="N911" s="9">
        <f t="shared" si="443"/>
        <v>0</v>
      </c>
      <c r="O911" s="9">
        <f t="shared" si="443"/>
        <v>0</v>
      </c>
      <c r="P911" s="9">
        <f t="shared" si="443"/>
        <v>0</v>
      </c>
      <c r="Q911" s="9">
        <f t="shared" si="443"/>
        <v>0</v>
      </c>
      <c r="R911" s="74"/>
      <c r="S911" s="74"/>
    </row>
    <row r="912" spans="1:19" s="10" customFormat="1" ht="19.5" customHeight="1">
      <c r="A912" s="64"/>
      <c r="B912" s="63"/>
      <c r="C912" s="8" t="s">
        <v>1</v>
      </c>
      <c r="D912" s="9">
        <f t="shared" si="442"/>
        <v>1000</v>
      </c>
      <c r="E912" s="9">
        <f t="shared" si="442"/>
        <v>1000</v>
      </c>
      <c r="F912" s="9">
        <f aca="true" t="shared" si="444" ref="F912:Q912">F898+F905</f>
        <v>1000</v>
      </c>
      <c r="G912" s="9">
        <f t="shared" si="444"/>
        <v>1000</v>
      </c>
      <c r="H912" s="9">
        <f t="shared" si="444"/>
        <v>0</v>
      </c>
      <c r="I912" s="9">
        <f t="shared" si="444"/>
        <v>0</v>
      </c>
      <c r="J912" s="9">
        <f t="shared" si="444"/>
        <v>0</v>
      </c>
      <c r="K912" s="9">
        <f t="shared" si="444"/>
        <v>0</v>
      </c>
      <c r="L912" s="9">
        <f t="shared" si="444"/>
        <v>0</v>
      </c>
      <c r="M912" s="9">
        <f t="shared" si="444"/>
        <v>0</v>
      </c>
      <c r="N912" s="9">
        <f t="shared" si="444"/>
        <v>0</v>
      </c>
      <c r="O912" s="9">
        <f t="shared" si="444"/>
        <v>0</v>
      </c>
      <c r="P912" s="9">
        <f t="shared" si="444"/>
        <v>0</v>
      </c>
      <c r="Q912" s="9">
        <f t="shared" si="444"/>
        <v>0</v>
      </c>
      <c r="R912" s="74"/>
      <c r="S912" s="74"/>
    </row>
    <row r="913" spans="1:19" ht="19.5" customHeight="1">
      <c r="A913" s="64"/>
      <c r="B913" s="63"/>
      <c r="C913" s="8" t="s">
        <v>2</v>
      </c>
      <c r="D913" s="9">
        <f t="shared" si="442"/>
        <v>0</v>
      </c>
      <c r="E913" s="9">
        <f t="shared" si="442"/>
        <v>0</v>
      </c>
      <c r="F913" s="9">
        <f aca="true" t="shared" si="445" ref="F913:Q913">F899+F906</f>
        <v>0</v>
      </c>
      <c r="G913" s="9">
        <f t="shared" si="445"/>
        <v>0</v>
      </c>
      <c r="H913" s="9">
        <f t="shared" si="445"/>
        <v>0</v>
      </c>
      <c r="I913" s="9">
        <f t="shared" si="445"/>
        <v>0</v>
      </c>
      <c r="J913" s="9">
        <f t="shared" si="445"/>
        <v>0</v>
      </c>
      <c r="K913" s="9">
        <f t="shared" si="445"/>
        <v>0</v>
      </c>
      <c r="L913" s="9">
        <f t="shared" si="445"/>
        <v>0</v>
      </c>
      <c r="M913" s="9">
        <f t="shared" si="445"/>
        <v>0</v>
      </c>
      <c r="N913" s="9">
        <f t="shared" si="445"/>
        <v>0</v>
      </c>
      <c r="O913" s="9">
        <f t="shared" si="445"/>
        <v>0</v>
      </c>
      <c r="P913" s="9">
        <f t="shared" si="445"/>
        <v>0</v>
      </c>
      <c r="Q913" s="9">
        <f t="shared" si="445"/>
        <v>0</v>
      </c>
      <c r="R913" s="74"/>
      <c r="S913" s="74"/>
    </row>
    <row r="914" spans="1:19" ht="19.5" customHeight="1">
      <c r="A914" s="64"/>
      <c r="B914" s="63"/>
      <c r="C914" s="8" t="s">
        <v>116</v>
      </c>
      <c r="D914" s="9">
        <f t="shared" si="442"/>
        <v>0</v>
      </c>
      <c r="E914" s="9">
        <f t="shared" si="442"/>
        <v>0</v>
      </c>
      <c r="F914" s="9">
        <f aca="true" t="shared" si="446" ref="F914:Q914">F900+F907</f>
        <v>0</v>
      </c>
      <c r="G914" s="9">
        <f t="shared" si="446"/>
        <v>0</v>
      </c>
      <c r="H914" s="9">
        <f t="shared" si="446"/>
        <v>0</v>
      </c>
      <c r="I914" s="9">
        <f t="shared" si="446"/>
        <v>0</v>
      </c>
      <c r="J914" s="9">
        <f t="shared" si="446"/>
        <v>0</v>
      </c>
      <c r="K914" s="9">
        <f t="shared" si="446"/>
        <v>0</v>
      </c>
      <c r="L914" s="9">
        <f t="shared" si="446"/>
        <v>0</v>
      </c>
      <c r="M914" s="9">
        <f t="shared" si="446"/>
        <v>0</v>
      </c>
      <c r="N914" s="9">
        <f t="shared" si="446"/>
        <v>0</v>
      </c>
      <c r="O914" s="9">
        <f t="shared" si="446"/>
        <v>0</v>
      </c>
      <c r="P914" s="9">
        <f t="shared" si="446"/>
        <v>0</v>
      </c>
      <c r="Q914" s="9">
        <f t="shared" si="446"/>
        <v>0</v>
      </c>
      <c r="R914" s="74"/>
      <c r="S914" s="74"/>
    </row>
    <row r="915" spans="1:19" ht="19.5" customHeight="1">
      <c r="A915" s="64"/>
      <c r="B915" s="63"/>
      <c r="C915" s="8" t="s">
        <v>110</v>
      </c>
      <c r="D915" s="9">
        <f t="shared" si="442"/>
        <v>0</v>
      </c>
      <c r="E915" s="9">
        <f t="shared" si="442"/>
        <v>0</v>
      </c>
      <c r="F915" s="9">
        <f aca="true" t="shared" si="447" ref="F915:Q915">F901+F908</f>
        <v>0</v>
      </c>
      <c r="G915" s="9">
        <f t="shared" si="447"/>
        <v>0</v>
      </c>
      <c r="H915" s="9">
        <f t="shared" si="447"/>
        <v>0</v>
      </c>
      <c r="I915" s="9">
        <f t="shared" si="447"/>
        <v>0</v>
      </c>
      <c r="J915" s="9">
        <f t="shared" si="447"/>
        <v>0</v>
      </c>
      <c r="K915" s="9">
        <f t="shared" si="447"/>
        <v>0</v>
      </c>
      <c r="L915" s="9">
        <f t="shared" si="447"/>
        <v>0</v>
      </c>
      <c r="M915" s="9">
        <f t="shared" si="447"/>
        <v>0</v>
      </c>
      <c r="N915" s="9">
        <f t="shared" si="447"/>
        <v>0</v>
      </c>
      <c r="O915" s="9">
        <f t="shared" si="447"/>
        <v>0</v>
      </c>
      <c r="P915" s="9">
        <f t="shared" si="447"/>
        <v>0</v>
      </c>
      <c r="Q915" s="9">
        <f t="shared" si="447"/>
        <v>0</v>
      </c>
      <c r="R915" s="74"/>
      <c r="S915" s="74"/>
    </row>
    <row r="916" spans="1:19" s="10" customFormat="1" ht="19.5" customHeight="1">
      <c r="A916" s="64"/>
      <c r="B916" s="63"/>
      <c r="C916" s="8" t="s">
        <v>111</v>
      </c>
      <c r="D916" s="9">
        <f t="shared" si="442"/>
        <v>0</v>
      </c>
      <c r="E916" s="9">
        <f t="shared" si="442"/>
        <v>0</v>
      </c>
      <c r="F916" s="9">
        <f aca="true" t="shared" si="448" ref="F916:Q916">F902+F909</f>
        <v>0</v>
      </c>
      <c r="G916" s="9">
        <f t="shared" si="448"/>
        <v>0</v>
      </c>
      <c r="H916" s="9">
        <f t="shared" si="448"/>
        <v>0</v>
      </c>
      <c r="I916" s="9">
        <f t="shared" si="448"/>
        <v>0</v>
      </c>
      <c r="J916" s="9">
        <f t="shared" si="448"/>
        <v>0</v>
      </c>
      <c r="K916" s="9">
        <f t="shared" si="448"/>
        <v>0</v>
      </c>
      <c r="L916" s="9">
        <f t="shared" si="448"/>
        <v>0</v>
      </c>
      <c r="M916" s="9">
        <f t="shared" si="448"/>
        <v>0</v>
      </c>
      <c r="N916" s="9">
        <f t="shared" si="448"/>
        <v>0</v>
      </c>
      <c r="O916" s="9">
        <f t="shared" si="448"/>
        <v>0</v>
      </c>
      <c r="P916" s="9">
        <f t="shared" si="448"/>
        <v>0</v>
      </c>
      <c r="Q916" s="9">
        <f t="shared" si="448"/>
        <v>0</v>
      </c>
      <c r="R916" s="74"/>
      <c r="S916" s="74"/>
    </row>
    <row r="917" spans="1:19" s="10" customFormat="1" ht="19.5" customHeight="1">
      <c r="A917" s="64" t="s">
        <v>236</v>
      </c>
      <c r="B917" s="62" t="s">
        <v>237</v>
      </c>
      <c r="C917" s="8" t="s">
        <v>14</v>
      </c>
      <c r="D917" s="9">
        <f>SUM(D918:D923)</f>
        <v>500</v>
      </c>
      <c r="E917" s="9">
        <f>SUM(E918:E923)</f>
        <v>500</v>
      </c>
      <c r="F917" s="9">
        <f aca="true" t="shared" si="449" ref="F917:Q917">SUM(F918:F923)</f>
        <v>500</v>
      </c>
      <c r="G917" s="9">
        <f t="shared" si="449"/>
        <v>500</v>
      </c>
      <c r="H917" s="9">
        <f t="shared" si="449"/>
        <v>0</v>
      </c>
      <c r="I917" s="9">
        <f t="shared" si="449"/>
        <v>0</v>
      </c>
      <c r="J917" s="9">
        <f t="shared" si="449"/>
        <v>0</v>
      </c>
      <c r="K917" s="9">
        <f t="shared" si="449"/>
        <v>0</v>
      </c>
      <c r="L917" s="9">
        <f t="shared" si="449"/>
        <v>0</v>
      </c>
      <c r="M917" s="9">
        <f t="shared" si="449"/>
        <v>0</v>
      </c>
      <c r="N917" s="9">
        <f t="shared" si="449"/>
        <v>0</v>
      </c>
      <c r="O917" s="9">
        <f t="shared" si="449"/>
        <v>0</v>
      </c>
      <c r="P917" s="9">
        <f t="shared" si="449"/>
        <v>0</v>
      </c>
      <c r="Q917" s="9">
        <f t="shared" si="449"/>
        <v>0</v>
      </c>
      <c r="R917" s="74" t="s">
        <v>18</v>
      </c>
      <c r="S917" s="74"/>
    </row>
    <row r="918" spans="1:19" ht="19.5" customHeight="1">
      <c r="A918" s="64"/>
      <c r="B918" s="62"/>
      <c r="C918" s="5" t="s">
        <v>0</v>
      </c>
      <c r="D918" s="1">
        <f aca="true" t="shared" si="450" ref="D918:E923">F918+H918+J918+L918</f>
        <v>0</v>
      </c>
      <c r="E918" s="1">
        <f t="shared" si="450"/>
        <v>0</v>
      </c>
      <c r="F918" s="1">
        <v>0</v>
      </c>
      <c r="G918" s="1">
        <v>0</v>
      </c>
      <c r="H918" s="1">
        <v>0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74"/>
      <c r="S918" s="74"/>
    </row>
    <row r="919" spans="1:19" ht="19.5" customHeight="1">
      <c r="A919" s="64"/>
      <c r="B919" s="62"/>
      <c r="C919" s="5" t="s">
        <v>1</v>
      </c>
      <c r="D919" s="1">
        <f t="shared" si="450"/>
        <v>500</v>
      </c>
      <c r="E919" s="1">
        <f t="shared" si="450"/>
        <v>500</v>
      </c>
      <c r="F919" s="1">
        <v>500</v>
      </c>
      <c r="G919" s="1">
        <v>500</v>
      </c>
      <c r="H919" s="1">
        <v>0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74"/>
      <c r="S919" s="74"/>
    </row>
    <row r="920" spans="1:19" ht="19.5" customHeight="1">
      <c r="A920" s="64"/>
      <c r="B920" s="62"/>
      <c r="C920" s="5" t="s">
        <v>2</v>
      </c>
      <c r="D920" s="1">
        <f t="shared" si="450"/>
        <v>0</v>
      </c>
      <c r="E920" s="1">
        <f t="shared" si="450"/>
        <v>0</v>
      </c>
      <c r="F920" s="1">
        <v>0</v>
      </c>
      <c r="G920" s="1">
        <v>0</v>
      </c>
      <c r="H920" s="1">
        <v>0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74"/>
      <c r="S920" s="74"/>
    </row>
    <row r="921" spans="1:19" ht="19.5" customHeight="1">
      <c r="A921" s="64"/>
      <c r="B921" s="62"/>
      <c r="C921" s="5" t="s">
        <v>109</v>
      </c>
      <c r="D921" s="1">
        <f t="shared" si="450"/>
        <v>0</v>
      </c>
      <c r="E921" s="1">
        <f t="shared" si="450"/>
        <v>0</v>
      </c>
      <c r="F921" s="1">
        <v>0</v>
      </c>
      <c r="G921" s="1">
        <v>0</v>
      </c>
      <c r="H921" s="1">
        <v>0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74"/>
      <c r="S921" s="74"/>
    </row>
    <row r="922" spans="1:19" ht="19.5" customHeight="1">
      <c r="A922" s="64"/>
      <c r="B922" s="62"/>
      <c r="C922" s="5" t="s">
        <v>112</v>
      </c>
      <c r="D922" s="1">
        <f t="shared" si="450"/>
        <v>0</v>
      </c>
      <c r="E922" s="1">
        <f t="shared" si="450"/>
        <v>0</v>
      </c>
      <c r="F922" s="1">
        <v>0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74"/>
      <c r="S922" s="74"/>
    </row>
    <row r="923" spans="1:19" ht="19.5" customHeight="1">
      <c r="A923" s="64"/>
      <c r="B923" s="62"/>
      <c r="C923" s="5" t="s">
        <v>111</v>
      </c>
      <c r="D923" s="1">
        <f t="shared" si="450"/>
        <v>0</v>
      </c>
      <c r="E923" s="1">
        <f t="shared" si="450"/>
        <v>0</v>
      </c>
      <c r="F923" s="1">
        <v>0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74"/>
      <c r="S923" s="74"/>
    </row>
    <row r="924" spans="1:19" s="10" customFormat="1" ht="19.5" customHeight="1">
      <c r="A924" s="64"/>
      <c r="B924" s="62" t="s">
        <v>238</v>
      </c>
      <c r="C924" s="8" t="s">
        <v>14</v>
      </c>
      <c r="D924" s="9">
        <f>SUM(D925:D930)</f>
        <v>1500</v>
      </c>
      <c r="E924" s="9">
        <f>SUM(E925:E930)</f>
        <v>1500</v>
      </c>
      <c r="F924" s="9">
        <f aca="true" t="shared" si="451" ref="F924:Q924">SUM(F925:F930)</f>
        <v>1500</v>
      </c>
      <c r="G924" s="9">
        <f t="shared" si="451"/>
        <v>1500</v>
      </c>
      <c r="H924" s="9">
        <f t="shared" si="451"/>
        <v>0</v>
      </c>
      <c r="I924" s="9">
        <f t="shared" si="451"/>
        <v>0</v>
      </c>
      <c r="J924" s="9">
        <f t="shared" si="451"/>
        <v>0</v>
      </c>
      <c r="K924" s="9">
        <f t="shared" si="451"/>
        <v>0</v>
      </c>
      <c r="L924" s="9">
        <f t="shared" si="451"/>
        <v>0</v>
      </c>
      <c r="M924" s="9">
        <f t="shared" si="451"/>
        <v>0</v>
      </c>
      <c r="N924" s="9">
        <f t="shared" si="451"/>
        <v>0</v>
      </c>
      <c r="O924" s="9">
        <f t="shared" si="451"/>
        <v>0</v>
      </c>
      <c r="P924" s="9">
        <f t="shared" si="451"/>
        <v>0</v>
      </c>
      <c r="Q924" s="9">
        <f t="shared" si="451"/>
        <v>0</v>
      </c>
      <c r="R924" s="74"/>
      <c r="S924" s="74"/>
    </row>
    <row r="925" spans="1:19" ht="19.5" customHeight="1">
      <c r="A925" s="64"/>
      <c r="B925" s="62"/>
      <c r="C925" s="5" t="s">
        <v>0</v>
      </c>
      <c r="D925" s="1">
        <f aca="true" t="shared" si="452" ref="D925:E930">F925+H925+J925+L925</f>
        <v>0</v>
      </c>
      <c r="E925" s="1">
        <f t="shared" si="452"/>
        <v>0</v>
      </c>
      <c r="F925" s="1">
        <v>0</v>
      </c>
      <c r="G925" s="1">
        <v>0</v>
      </c>
      <c r="H925" s="1">
        <v>0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74"/>
      <c r="S925" s="74"/>
    </row>
    <row r="926" spans="1:19" ht="19.5" customHeight="1">
      <c r="A926" s="64"/>
      <c r="B926" s="62"/>
      <c r="C926" s="5" t="s">
        <v>1</v>
      </c>
      <c r="D926" s="1">
        <f t="shared" si="452"/>
        <v>1500</v>
      </c>
      <c r="E926" s="1">
        <f t="shared" si="452"/>
        <v>1500</v>
      </c>
      <c r="F926" s="1">
        <v>1500</v>
      </c>
      <c r="G926" s="1">
        <v>1500</v>
      </c>
      <c r="H926" s="1">
        <v>0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74"/>
      <c r="S926" s="74"/>
    </row>
    <row r="927" spans="1:19" ht="19.5" customHeight="1">
      <c r="A927" s="64"/>
      <c r="B927" s="62"/>
      <c r="C927" s="5" t="s">
        <v>2</v>
      </c>
      <c r="D927" s="1">
        <f t="shared" si="452"/>
        <v>0</v>
      </c>
      <c r="E927" s="1">
        <f t="shared" si="452"/>
        <v>0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74"/>
      <c r="S927" s="74"/>
    </row>
    <row r="928" spans="1:19" ht="19.5" customHeight="1">
      <c r="A928" s="64"/>
      <c r="B928" s="62"/>
      <c r="C928" s="5" t="s">
        <v>109</v>
      </c>
      <c r="D928" s="1">
        <f t="shared" si="452"/>
        <v>0</v>
      </c>
      <c r="E928" s="1">
        <f t="shared" si="452"/>
        <v>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74"/>
      <c r="S928" s="74"/>
    </row>
    <row r="929" spans="1:19" ht="19.5" customHeight="1">
      <c r="A929" s="64"/>
      <c r="B929" s="62"/>
      <c r="C929" s="5" t="s">
        <v>112</v>
      </c>
      <c r="D929" s="1">
        <f t="shared" si="452"/>
        <v>0</v>
      </c>
      <c r="E929" s="1">
        <f t="shared" si="452"/>
        <v>0</v>
      </c>
      <c r="F929" s="1">
        <v>0</v>
      </c>
      <c r="G929" s="1">
        <v>0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74"/>
      <c r="S929" s="74"/>
    </row>
    <row r="930" spans="1:19" ht="19.5" customHeight="1">
      <c r="A930" s="64"/>
      <c r="B930" s="62"/>
      <c r="C930" s="5" t="s">
        <v>111</v>
      </c>
      <c r="D930" s="1">
        <f t="shared" si="452"/>
        <v>0</v>
      </c>
      <c r="E930" s="1">
        <f t="shared" si="452"/>
        <v>0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74"/>
      <c r="S930" s="74"/>
    </row>
    <row r="931" spans="1:19" s="10" customFormat="1" ht="19.5" customHeight="1">
      <c r="A931" s="64"/>
      <c r="B931" s="63" t="s">
        <v>114</v>
      </c>
      <c r="C931" s="8" t="s">
        <v>14</v>
      </c>
      <c r="D931" s="9">
        <f>SUM(D932:D937)</f>
        <v>2000</v>
      </c>
      <c r="E931" s="9">
        <f aca="true" t="shared" si="453" ref="E931:Q931">SUM(E932:E937)</f>
        <v>2000</v>
      </c>
      <c r="F931" s="3">
        <f t="shared" si="453"/>
        <v>2000</v>
      </c>
      <c r="G931" s="3">
        <f t="shared" si="453"/>
        <v>2000</v>
      </c>
      <c r="H931" s="9">
        <f t="shared" si="453"/>
        <v>0</v>
      </c>
      <c r="I931" s="9">
        <f t="shared" si="453"/>
        <v>0</v>
      </c>
      <c r="J931" s="9">
        <f t="shared" si="453"/>
        <v>0</v>
      </c>
      <c r="K931" s="9">
        <f t="shared" si="453"/>
        <v>0</v>
      </c>
      <c r="L931" s="9">
        <f t="shared" si="453"/>
        <v>0</v>
      </c>
      <c r="M931" s="9">
        <f t="shared" si="453"/>
        <v>0</v>
      </c>
      <c r="N931" s="9">
        <f t="shared" si="453"/>
        <v>0</v>
      </c>
      <c r="O931" s="9">
        <f t="shared" si="453"/>
        <v>0</v>
      </c>
      <c r="P931" s="9">
        <f t="shared" si="453"/>
        <v>0</v>
      </c>
      <c r="Q931" s="9">
        <f t="shared" si="453"/>
        <v>0</v>
      </c>
      <c r="R931" s="74"/>
      <c r="S931" s="74"/>
    </row>
    <row r="932" spans="1:19" s="10" customFormat="1" ht="19.5" customHeight="1">
      <c r="A932" s="64"/>
      <c r="B932" s="63"/>
      <c r="C932" s="8" t="s">
        <v>0</v>
      </c>
      <c r="D932" s="9">
        <f aca="true" t="shared" si="454" ref="D932:E937">F932+H932+J932+L932</f>
        <v>0</v>
      </c>
      <c r="E932" s="9">
        <f t="shared" si="454"/>
        <v>0</v>
      </c>
      <c r="F932" s="9">
        <f aca="true" t="shared" si="455" ref="F932:Q932">F918+F925</f>
        <v>0</v>
      </c>
      <c r="G932" s="9">
        <f t="shared" si="455"/>
        <v>0</v>
      </c>
      <c r="H932" s="9">
        <f t="shared" si="455"/>
        <v>0</v>
      </c>
      <c r="I932" s="9">
        <f t="shared" si="455"/>
        <v>0</v>
      </c>
      <c r="J932" s="9">
        <f t="shared" si="455"/>
        <v>0</v>
      </c>
      <c r="K932" s="9">
        <f t="shared" si="455"/>
        <v>0</v>
      </c>
      <c r="L932" s="9">
        <f t="shared" si="455"/>
        <v>0</v>
      </c>
      <c r="M932" s="9">
        <f t="shared" si="455"/>
        <v>0</v>
      </c>
      <c r="N932" s="9">
        <f t="shared" si="455"/>
        <v>0</v>
      </c>
      <c r="O932" s="9">
        <f t="shared" si="455"/>
        <v>0</v>
      </c>
      <c r="P932" s="9">
        <f t="shared" si="455"/>
        <v>0</v>
      </c>
      <c r="Q932" s="9">
        <f t="shared" si="455"/>
        <v>0</v>
      </c>
      <c r="R932" s="74"/>
      <c r="S932" s="74"/>
    </row>
    <row r="933" spans="1:19" s="10" customFormat="1" ht="19.5" customHeight="1">
      <c r="A933" s="64"/>
      <c r="B933" s="63"/>
      <c r="C933" s="8" t="s">
        <v>1</v>
      </c>
      <c r="D933" s="9">
        <f t="shared" si="454"/>
        <v>2000</v>
      </c>
      <c r="E933" s="9">
        <f t="shared" si="454"/>
        <v>2000</v>
      </c>
      <c r="F933" s="9">
        <f aca="true" t="shared" si="456" ref="F933:Q933">F919+F926</f>
        <v>2000</v>
      </c>
      <c r="G933" s="9">
        <f t="shared" si="456"/>
        <v>2000</v>
      </c>
      <c r="H933" s="9">
        <f t="shared" si="456"/>
        <v>0</v>
      </c>
      <c r="I933" s="9">
        <f t="shared" si="456"/>
        <v>0</v>
      </c>
      <c r="J933" s="9">
        <f t="shared" si="456"/>
        <v>0</v>
      </c>
      <c r="K933" s="9">
        <f t="shared" si="456"/>
        <v>0</v>
      </c>
      <c r="L933" s="9">
        <f t="shared" si="456"/>
        <v>0</v>
      </c>
      <c r="M933" s="9">
        <f t="shared" si="456"/>
        <v>0</v>
      </c>
      <c r="N933" s="9">
        <f t="shared" si="456"/>
        <v>0</v>
      </c>
      <c r="O933" s="9">
        <f t="shared" si="456"/>
        <v>0</v>
      </c>
      <c r="P933" s="9">
        <f t="shared" si="456"/>
        <v>0</v>
      </c>
      <c r="Q933" s="9">
        <f t="shared" si="456"/>
        <v>0</v>
      </c>
      <c r="R933" s="74"/>
      <c r="S933" s="74"/>
    </row>
    <row r="934" spans="1:19" ht="19.5" customHeight="1">
      <c r="A934" s="64"/>
      <c r="B934" s="63"/>
      <c r="C934" s="8" t="s">
        <v>2</v>
      </c>
      <c r="D934" s="9">
        <f t="shared" si="454"/>
        <v>0</v>
      </c>
      <c r="E934" s="9">
        <f t="shared" si="454"/>
        <v>0</v>
      </c>
      <c r="F934" s="9">
        <f aca="true" t="shared" si="457" ref="F934:Q934">F920+F927</f>
        <v>0</v>
      </c>
      <c r="G934" s="9">
        <f t="shared" si="457"/>
        <v>0</v>
      </c>
      <c r="H934" s="9">
        <f t="shared" si="457"/>
        <v>0</v>
      </c>
      <c r="I934" s="9">
        <f t="shared" si="457"/>
        <v>0</v>
      </c>
      <c r="J934" s="9">
        <f t="shared" si="457"/>
        <v>0</v>
      </c>
      <c r="K934" s="9">
        <f t="shared" si="457"/>
        <v>0</v>
      </c>
      <c r="L934" s="9">
        <f t="shared" si="457"/>
        <v>0</v>
      </c>
      <c r="M934" s="9">
        <f t="shared" si="457"/>
        <v>0</v>
      </c>
      <c r="N934" s="9">
        <f t="shared" si="457"/>
        <v>0</v>
      </c>
      <c r="O934" s="9">
        <f t="shared" si="457"/>
        <v>0</v>
      </c>
      <c r="P934" s="9">
        <f t="shared" si="457"/>
        <v>0</v>
      </c>
      <c r="Q934" s="9">
        <f t="shared" si="457"/>
        <v>0</v>
      </c>
      <c r="R934" s="74"/>
      <c r="S934" s="74"/>
    </row>
    <row r="935" spans="1:19" ht="19.5" customHeight="1">
      <c r="A935" s="64"/>
      <c r="B935" s="63"/>
      <c r="C935" s="8" t="s">
        <v>116</v>
      </c>
      <c r="D935" s="9">
        <f t="shared" si="454"/>
        <v>0</v>
      </c>
      <c r="E935" s="9">
        <f t="shared" si="454"/>
        <v>0</v>
      </c>
      <c r="F935" s="9">
        <f aca="true" t="shared" si="458" ref="F935:Q935">F921+F928</f>
        <v>0</v>
      </c>
      <c r="G935" s="9">
        <f t="shared" si="458"/>
        <v>0</v>
      </c>
      <c r="H935" s="9">
        <f t="shared" si="458"/>
        <v>0</v>
      </c>
      <c r="I935" s="9">
        <f t="shared" si="458"/>
        <v>0</v>
      </c>
      <c r="J935" s="9">
        <f t="shared" si="458"/>
        <v>0</v>
      </c>
      <c r="K935" s="9">
        <f t="shared" si="458"/>
        <v>0</v>
      </c>
      <c r="L935" s="9">
        <f t="shared" si="458"/>
        <v>0</v>
      </c>
      <c r="M935" s="9">
        <f t="shared" si="458"/>
        <v>0</v>
      </c>
      <c r="N935" s="9">
        <f t="shared" si="458"/>
        <v>0</v>
      </c>
      <c r="O935" s="9">
        <f t="shared" si="458"/>
        <v>0</v>
      </c>
      <c r="P935" s="9">
        <f t="shared" si="458"/>
        <v>0</v>
      </c>
      <c r="Q935" s="9">
        <f t="shared" si="458"/>
        <v>0</v>
      </c>
      <c r="R935" s="74"/>
      <c r="S935" s="74"/>
    </row>
    <row r="936" spans="1:19" ht="19.5" customHeight="1">
      <c r="A936" s="64"/>
      <c r="B936" s="63"/>
      <c r="C936" s="8" t="s">
        <v>110</v>
      </c>
      <c r="D936" s="9">
        <f t="shared" si="454"/>
        <v>0</v>
      </c>
      <c r="E936" s="9">
        <f t="shared" si="454"/>
        <v>0</v>
      </c>
      <c r="F936" s="9">
        <f aca="true" t="shared" si="459" ref="F936:Q936">F922+F929</f>
        <v>0</v>
      </c>
      <c r="G936" s="9">
        <f t="shared" si="459"/>
        <v>0</v>
      </c>
      <c r="H936" s="9">
        <f t="shared" si="459"/>
        <v>0</v>
      </c>
      <c r="I936" s="9">
        <f t="shared" si="459"/>
        <v>0</v>
      </c>
      <c r="J936" s="9">
        <f t="shared" si="459"/>
        <v>0</v>
      </c>
      <c r="K936" s="9">
        <f t="shared" si="459"/>
        <v>0</v>
      </c>
      <c r="L936" s="9">
        <f t="shared" si="459"/>
        <v>0</v>
      </c>
      <c r="M936" s="9">
        <f t="shared" si="459"/>
        <v>0</v>
      </c>
      <c r="N936" s="9">
        <f t="shared" si="459"/>
        <v>0</v>
      </c>
      <c r="O936" s="9">
        <f t="shared" si="459"/>
        <v>0</v>
      </c>
      <c r="P936" s="9">
        <f t="shared" si="459"/>
        <v>0</v>
      </c>
      <c r="Q936" s="9">
        <f t="shared" si="459"/>
        <v>0</v>
      </c>
      <c r="R936" s="74"/>
      <c r="S936" s="74"/>
    </row>
    <row r="937" spans="1:19" s="10" customFormat="1" ht="19.5" customHeight="1">
      <c r="A937" s="64"/>
      <c r="B937" s="63"/>
      <c r="C937" s="8" t="s">
        <v>111</v>
      </c>
      <c r="D937" s="9">
        <f t="shared" si="454"/>
        <v>0</v>
      </c>
      <c r="E937" s="9">
        <f t="shared" si="454"/>
        <v>0</v>
      </c>
      <c r="F937" s="9">
        <f aca="true" t="shared" si="460" ref="F937:Q937">F923+F930</f>
        <v>0</v>
      </c>
      <c r="G937" s="9">
        <f t="shared" si="460"/>
        <v>0</v>
      </c>
      <c r="H937" s="9">
        <f t="shared" si="460"/>
        <v>0</v>
      </c>
      <c r="I937" s="9">
        <f t="shared" si="460"/>
        <v>0</v>
      </c>
      <c r="J937" s="9">
        <f t="shared" si="460"/>
        <v>0</v>
      </c>
      <c r="K937" s="9">
        <f t="shared" si="460"/>
        <v>0</v>
      </c>
      <c r="L937" s="9">
        <f t="shared" si="460"/>
        <v>0</v>
      </c>
      <c r="M937" s="9">
        <f t="shared" si="460"/>
        <v>0</v>
      </c>
      <c r="N937" s="9">
        <f t="shared" si="460"/>
        <v>0</v>
      </c>
      <c r="O937" s="9">
        <f t="shared" si="460"/>
        <v>0</v>
      </c>
      <c r="P937" s="9">
        <f t="shared" si="460"/>
        <v>0</v>
      </c>
      <c r="Q937" s="9">
        <f t="shared" si="460"/>
        <v>0</v>
      </c>
      <c r="R937" s="74"/>
      <c r="S937" s="74"/>
    </row>
    <row r="938" spans="1:19" s="10" customFormat="1" ht="19.5" customHeight="1">
      <c r="A938" s="64" t="s">
        <v>239</v>
      </c>
      <c r="B938" s="62" t="s">
        <v>240</v>
      </c>
      <c r="C938" s="8" t="s">
        <v>14</v>
      </c>
      <c r="D938" s="9">
        <f>SUM(D939:D944)</f>
        <v>250</v>
      </c>
      <c r="E938" s="9">
        <f>SUM(E939:E944)</f>
        <v>250</v>
      </c>
      <c r="F938" s="9">
        <f aca="true" t="shared" si="461" ref="F938:Q938">SUM(F939:F944)</f>
        <v>250</v>
      </c>
      <c r="G938" s="9">
        <f t="shared" si="461"/>
        <v>250</v>
      </c>
      <c r="H938" s="9">
        <f t="shared" si="461"/>
        <v>0</v>
      </c>
      <c r="I938" s="9">
        <f t="shared" si="461"/>
        <v>0</v>
      </c>
      <c r="J938" s="9">
        <f t="shared" si="461"/>
        <v>0</v>
      </c>
      <c r="K938" s="9">
        <f t="shared" si="461"/>
        <v>0</v>
      </c>
      <c r="L938" s="9">
        <f t="shared" si="461"/>
        <v>0</v>
      </c>
      <c r="M938" s="9">
        <f t="shared" si="461"/>
        <v>0</v>
      </c>
      <c r="N938" s="9">
        <f t="shared" si="461"/>
        <v>0</v>
      </c>
      <c r="O938" s="9">
        <f t="shared" si="461"/>
        <v>0</v>
      </c>
      <c r="P938" s="9">
        <f t="shared" si="461"/>
        <v>0</v>
      </c>
      <c r="Q938" s="9">
        <f t="shared" si="461"/>
        <v>0</v>
      </c>
      <c r="R938" s="74" t="s">
        <v>18</v>
      </c>
      <c r="S938" s="74"/>
    </row>
    <row r="939" spans="1:19" ht="19.5" customHeight="1">
      <c r="A939" s="64"/>
      <c r="B939" s="62"/>
      <c r="C939" s="5" t="s">
        <v>0</v>
      </c>
      <c r="D939" s="1">
        <f aca="true" t="shared" si="462" ref="D939:E944">F939+H939+J939+L939</f>
        <v>0</v>
      </c>
      <c r="E939" s="1">
        <f t="shared" si="462"/>
        <v>0</v>
      </c>
      <c r="F939" s="1">
        <v>0</v>
      </c>
      <c r="G939" s="1">
        <v>0</v>
      </c>
      <c r="H939" s="1">
        <v>0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74"/>
      <c r="S939" s="74"/>
    </row>
    <row r="940" spans="1:19" ht="19.5" customHeight="1">
      <c r="A940" s="64"/>
      <c r="B940" s="62"/>
      <c r="C940" s="5" t="s">
        <v>1</v>
      </c>
      <c r="D940" s="1">
        <f t="shared" si="462"/>
        <v>250</v>
      </c>
      <c r="E940" s="1">
        <f t="shared" si="462"/>
        <v>250</v>
      </c>
      <c r="F940" s="1">
        <v>250</v>
      </c>
      <c r="G940" s="1">
        <v>250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74"/>
      <c r="S940" s="74"/>
    </row>
    <row r="941" spans="1:19" ht="19.5" customHeight="1">
      <c r="A941" s="64"/>
      <c r="B941" s="62"/>
      <c r="C941" s="5" t="s">
        <v>2</v>
      </c>
      <c r="D941" s="1">
        <f t="shared" si="462"/>
        <v>0</v>
      </c>
      <c r="E941" s="1">
        <f t="shared" si="462"/>
        <v>0</v>
      </c>
      <c r="F941" s="1">
        <v>0</v>
      </c>
      <c r="G941" s="1">
        <v>0</v>
      </c>
      <c r="H941" s="1">
        <v>0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74"/>
      <c r="S941" s="74"/>
    </row>
    <row r="942" spans="1:19" ht="19.5" customHeight="1">
      <c r="A942" s="64"/>
      <c r="B942" s="62"/>
      <c r="C942" s="5" t="s">
        <v>109</v>
      </c>
      <c r="D942" s="1">
        <f t="shared" si="462"/>
        <v>0</v>
      </c>
      <c r="E942" s="1">
        <f t="shared" si="462"/>
        <v>0</v>
      </c>
      <c r="F942" s="1">
        <v>0</v>
      </c>
      <c r="G942" s="1">
        <v>0</v>
      </c>
      <c r="H942" s="1">
        <v>0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74"/>
      <c r="S942" s="74"/>
    </row>
    <row r="943" spans="1:19" ht="19.5" customHeight="1">
      <c r="A943" s="64"/>
      <c r="B943" s="62"/>
      <c r="C943" s="5" t="s">
        <v>112</v>
      </c>
      <c r="D943" s="1">
        <f t="shared" si="462"/>
        <v>0</v>
      </c>
      <c r="E943" s="1">
        <f t="shared" si="462"/>
        <v>0</v>
      </c>
      <c r="F943" s="1">
        <v>0</v>
      </c>
      <c r="G943" s="1">
        <v>0</v>
      </c>
      <c r="H943" s="1">
        <v>0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74"/>
      <c r="S943" s="74"/>
    </row>
    <row r="944" spans="1:19" ht="19.5" customHeight="1">
      <c r="A944" s="64"/>
      <c r="B944" s="62"/>
      <c r="C944" s="5" t="s">
        <v>111</v>
      </c>
      <c r="D944" s="1">
        <f t="shared" si="462"/>
        <v>0</v>
      </c>
      <c r="E944" s="1">
        <f t="shared" si="462"/>
        <v>0</v>
      </c>
      <c r="F944" s="1">
        <v>0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74"/>
      <c r="S944" s="74"/>
    </row>
    <row r="945" spans="1:19" s="10" customFormat="1" ht="19.5" customHeight="1">
      <c r="A945" s="64"/>
      <c r="B945" s="62" t="s">
        <v>241</v>
      </c>
      <c r="C945" s="8" t="s">
        <v>14</v>
      </c>
      <c r="D945" s="9">
        <f>SUM(D946:D951)</f>
        <v>750</v>
      </c>
      <c r="E945" s="9">
        <f>SUM(E946:E951)</f>
        <v>750</v>
      </c>
      <c r="F945" s="9">
        <f aca="true" t="shared" si="463" ref="F945:Q945">SUM(F946:F951)</f>
        <v>750</v>
      </c>
      <c r="G945" s="9">
        <f t="shared" si="463"/>
        <v>750</v>
      </c>
      <c r="H945" s="9">
        <f t="shared" si="463"/>
        <v>0</v>
      </c>
      <c r="I945" s="9">
        <f t="shared" si="463"/>
        <v>0</v>
      </c>
      <c r="J945" s="9">
        <f t="shared" si="463"/>
        <v>0</v>
      </c>
      <c r="K945" s="9">
        <f t="shared" si="463"/>
        <v>0</v>
      </c>
      <c r="L945" s="9">
        <f t="shared" si="463"/>
        <v>0</v>
      </c>
      <c r="M945" s="9">
        <f t="shared" si="463"/>
        <v>0</v>
      </c>
      <c r="N945" s="9">
        <f t="shared" si="463"/>
        <v>0</v>
      </c>
      <c r="O945" s="9">
        <f t="shared" si="463"/>
        <v>0</v>
      </c>
      <c r="P945" s="9">
        <f t="shared" si="463"/>
        <v>0</v>
      </c>
      <c r="Q945" s="9">
        <f t="shared" si="463"/>
        <v>0</v>
      </c>
      <c r="R945" s="74"/>
      <c r="S945" s="74"/>
    </row>
    <row r="946" spans="1:19" ht="19.5" customHeight="1">
      <c r="A946" s="64"/>
      <c r="B946" s="62"/>
      <c r="C946" s="5" t="s">
        <v>0</v>
      </c>
      <c r="D946" s="1">
        <f aca="true" t="shared" si="464" ref="D946:E951">F946+H946+J946+L946</f>
        <v>0</v>
      </c>
      <c r="E946" s="1">
        <f t="shared" si="464"/>
        <v>0</v>
      </c>
      <c r="F946" s="1">
        <v>0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74"/>
      <c r="S946" s="74"/>
    </row>
    <row r="947" spans="1:19" ht="19.5" customHeight="1">
      <c r="A947" s="64"/>
      <c r="B947" s="62"/>
      <c r="C947" s="5" t="s">
        <v>1</v>
      </c>
      <c r="D947" s="1">
        <f t="shared" si="464"/>
        <v>750</v>
      </c>
      <c r="E947" s="1">
        <f t="shared" si="464"/>
        <v>750</v>
      </c>
      <c r="F947" s="1">
        <v>750</v>
      </c>
      <c r="G947" s="1">
        <v>750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74"/>
      <c r="S947" s="74"/>
    </row>
    <row r="948" spans="1:19" ht="19.5" customHeight="1">
      <c r="A948" s="64"/>
      <c r="B948" s="62"/>
      <c r="C948" s="5" t="s">
        <v>2</v>
      </c>
      <c r="D948" s="1">
        <f t="shared" si="464"/>
        <v>0</v>
      </c>
      <c r="E948" s="1">
        <f t="shared" si="464"/>
        <v>0</v>
      </c>
      <c r="F948" s="1">
        <v>0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74"/>
      <c r="S948" s="74"/>
    </row>
    <row r="949" spans="1:19" ht="19.5" customHeight="1">
      <c r="A949" s="64"/>
      <c r="B949" s="62"/>
      <c r="C949" s="5" t="s">
        <v>109</v>
      </c>
      <c r="D949" s="1">
        <f t="shared" si="464"/>
        <v>0</v>
      </c>
      <c r="E949" s="1">
        <f t="shared" si="464"/>
        <v>0</v>
      </c>
      <c r="F949" s="1">
        <v>0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74"/>
      <c r="S949" s="74"/>
    </row>
    <row r="950" spans="1:19" ht="19.5" customHeight="1">
      <c r="A950" s="64"/>
      <c r="B950" s="62"/>
      <c r="C950" s="5" t="s">
        <v>112</v>
      </c>
      <c r="D950" s="1">
        <f t="shared" si="464"/>
        <v>0</v>
      </c>
      <c r="E950" s="1">
        <f t="shared" si="464"/>
        <v>0</v>
      </c>
      <c r="F950" s="1">
        <v>0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74"/>
      <c r="S950" s="74"/>
    </row>
    <row r="951" spans="1:19" ht="19.5" customHeight="1">
      <c r="A951" s="64"/>
      <c r="B951" s="62"/>
      <c r="C951" s="5" t="s">
        <v>111</v>
      </c>
      <c r="D951" s="1">
        <f t="shared" si="464"/>
        <v>0</v>
      </c>
      <c r="E951" s="1">
        <f t="shared" si="464"/>
        <v>0</v>
      </c>
      <c r="F951" s="1">
        <v>0</v>
      </c>
      <c r="G951" s="1">
        <v>0</v>
      </c>
      <c r="H951" s="1">
        <v>0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74"/>
      <c r="S951" s="74"/>
    </row>
    <row r="952" spans="1:19" s="10" customFormat="1" ht="19.5" customHeight="1">
      <c r="A952" s="64"/>
      <c r="B952" s="63" t="s">
        <v>114</v>
      </c>
      <c r="C952" s="8" t="s">
        <v>14</v>
      </c>
      <c r="D952" s="9">
        <f>SUM(D953:D958)</f>
        <v>1000</v>
      </c>
      <c r="E952" s="9">
        <f aca="true" t="shared" si="465" ref="E952:Q952">SUM(E953:E958)</f>
        <v>1000</v>
      </c>
      <c r="F952" s="3">
        <f t="shared" si="465"/>
        <v>1000</v>
      </c>
      <c r="G952" s="3">
        <f t="shared" si="465"/>
        <v>1000</v>
      </c>
      <c r="H952" s="9">
        <f t="shared" si="465"/>
        <v>0</v>
      </c>
      <c r="I952" s="9">
        <f t="shared" si="465"/>
        <v>0</v>
      </c>
      <c r="J952" s="9">
        <f t="shared" si="465"/>
        <v>0</v>
      </c>
      <c r="K952" s="9">
        <f t="shared" si="465"/>
        <v>0</v>
      </c>
      <c r="L952" s="9">
        <f t="shared" si="465"/>
        <v>0</v>
      </c>
      <c r="M952" s="9">
        <f t="shared" si="465"/>
        <v>0</v>
      </c>
      <c r="N952" s="9">
        <f t="shared" si="465"/>
        <v>0</v>
      </c>
      <c r="O952" s="9">
        <f t="shared" si="465"/>
        <v>0</v>
      </c>
      <c r="P952" s="9">
        <f t="shared" si="465"/>
        <v>0</v>
      </c>
      <c r="Q952" s="9">
        <f t="shared" si="465"/>
        <v>0</v>
      </c>
      <c r="R952" s="74"/>
      <c r="S952" s="74"/>
    </row>
    <row r="953" spans="1:19" s="10" customFormat="1" ht="19.5" customHeight="1">
      <c r="A953" s="64"/>
      <c r="B953" s="63"/>
      <c r="C953" s="8" t="s">
        <v>0</v>
      </c>
      <c r="D953" s="9">
        <f aca="true" t="shared" si="466" ref="D953:E958">F953+H953+J953+L953</f>
        <v>0</v>
      </c>
      <c r="E953" s="9">
        <f t="shared" si="466"/>
        <v>0</v>
      </c>
      <c r="F953" s="9">
        <f aca="true" t="shared" si="467" ref="F953:Q953">F939+F946</f>
        <v>0</v>
      </c>
      <c r="G953" s="9">
        <f t="shared" si="467"/>
        <v>0</v>
      </c>
      <c r="H953" s="9">
        <f t="shared" si="467"/>
        <v>0</v>
      </c>
      <c r="I953" s="9">
        <f t="shared" si="467"/>
        <v>0</v>
      </c>
      <c r="J953" s="9">
        <f t="shared" si="467"/>
        <v>0</v>
      </c>
      <c r="K953" s="9">
        <f t="shared" si="467"/>
        <v>0</v>
      </c>
      <c r="L953" s="9">
        <f t="shared" si="467"/>
        <v>0</v>
      </c>
      <c r="M953" s="9">
        <f t="shared" si="467"/>
        <v>0</v>
      </c>
      <c r="N953" s="9">
        <f t="shared" si="467"/>
        <v>0</v>
      </c>
      <c r="O953" s="9">
        <f t="shared" si="467"/>
        <v>0</v>
      </c>
      <c r="P953" s="9">
        <f t="shared" si="467"/>
        <v>0</v>
      </c>
      <c r="Q953" s="9">
        <f t="shared" si="467"/>
        <v>0</v>
      </c>
      <c r="R953" s="74"/>
      <c r="S953" s="74"/>
    </row>
    <row r="954" spans="1:19" s="10" customFormat="1" ht="19.5" customHeight="1">
      <c r="A954" s="64"/>
      <c r="B954" s="63"/>
      <c r="C954" s="8" t="s">
        <v>1</v>
      </c>
      <c r="D954" s="9">
        <f t="shared" si="466"/>
        <v>1000</v>
      </c>
      <c r="E954" s="9">
        <f t="shared" si="466"/>
        <v>1000</v>
      </c>
      <c r="F954" s="9">
        <f aca="true" t="shared" si="468" ref="F954:Q954">F940+F947</f>
        <v>1000</v>
      </c>
      <c r="G954" s="9">
        <f t="shared" si="468"/>
        <v>1000</v>
      </c>
      <c r="H954" s="9">
        <f t="shared" si="468"/>
        <v>0</v>
      </c>
      <c r="I954" s="9">
        <f t="shared" si="468"/>
        <v>0</v>
      </c>
      <c r="J954" s="9">
        <f t="shared" si="468"/>
        <v>0</v>
      </c>
      <c r="K954" s="9">
        <f t="shared" si="468"/>
        <v>0</v>
      </c>
      <c r="L954" s="9">
        <f t="shared" si="468"/>
        <v>0</v>
      </c>
      <c r="M954" s="9">
        <f t="shared" si="468"/>
        <v>0</v>
      </c>
      <c r="N954" s="9">
        <f t="shared" si="468"/>
        <v>0</v>
      </c>
      <c r="O954" s="9">
        <f t="shared" si="468"/>
        <v>0</v>
      </c>
      <c r="P954" s="9">
        <f t="shared" si="468"/>
        <v>0</v>
      </c>
      <c r="Q954" s="9">
        <f t="shared" si="468"/>
        <v>0</v>
      </c>
      <c r="R954" s="74"/>
      <c r="S954" s="74"/>
    </row>
    <row r="955" spans="1:19" ht="19.5" customHeight="1">
      <c r="A955" s="64"/>
      <c r="B955" s="63"/>
      <c r="C955" s="8" t="s">
        <v>2</v>
      </c>
      <c r="D955" s="9">
        <f t="shared" si="466"/>
        <v>0</v>
      </c>
      <c r="E955" s="9">
        <f t="shared" si="466"/>
        <v>0</v>
      </c>
      <c r="F955" s="9">
        <f aca="true" t="shared" si="469" ref="F955:Q955">F941+F948</f>
        <v>0</v>
      </c>
      <c r="G955" s="9">
        <f t="shared" si="469"/>
        <v>0</v>
      </c>
      <c r="H955" s="9">
        <f t="shared" si="469"/>
        <v>0</v>
      </c>
      <c r="I955" s="9">
        <f t="shared" si="469"/>
        <v>0</v>
      </c>
      <c r="J955" s="9">
        <f t="shared" si="469"/>
        <v>0</v>
      </c>
      <c r="K955" s="9">
        <f t="shared" si="469"/>
        <v>0</v>
      </c>
      <c r="L955" s="9">
        <f t="shared" si="469"/>
        <v>0</v>
      </c>
      <c r="M955" s="9">
        <f t="shared" si="469"/>
        <v>0</v>
      </c>
      <c r="N955" s="9">
        <f t="shared" si="469"/>
        <v>0</v>
      </c>
      <c r="O955" s="9">
        <f t="shared" si="469"/>
        <v>0</v>
      </c>
      <c r="P955" s="9">
        <f t="shared" si="469"/>
        <v>0</v>
      </c>
      <c r="Q955" s="9">
        <f t="shared" si="469"/>
        <v>0</v>
      </c>
      <c r="R955" s="74"/>
      <c r="S955" s="74"/>
    </row>
    <row r="956" spans="1:19" ht="19.5" customHeight="1">
      <c r="A956" s="64"/>
      <c r="B956" s="63"/>
      <c r="C956" s="8" t="s">
        <v>116</v>
      </c>
      <c r="D956" s="9">
        <f t="shared" si="466"/>
        <v>0</v>
      </c>
      <c r="E956" s="9">
        <f t="shared" si="466"/>
        <v>0</v>
      </c>
      <c r="F956" s="9">
        <f aca="true" t="shared" si="470" ref="F956:Q956">F942+F949</f>
        <v>0</v>
      </c>
      <c r="G956" s="9">
        <f t="shared" si="470"/>
        <v>0</v>
      </c>
      <c r="H956" s="9">
        <f t="shared" si="470"/>
        <v>0</v>
      </c>
      <c r="I956" s="9">
        <f t="shared" si="470"/>
        <v>0</v>
      </c>
      <c r="J956" s="9">
        <f t="shared" si="470"/>
        <v>0</v>
      </c>
      <c r="K956" s="9">
        <f t="shared" si="470"/>
        <v>0</v>
      </c>
      <c r="L956" s="9">
        <f t="shared" si="470"/>
        <v>0</v>
      </c>
      <c r="M956" s="9">
        <f t="shared" si="470"/>
        <v>0</v>
      </c>
      <c r="N956" s="9">
        <f t="shared" si="470"/>
        <v>0</v>
      </c>
      <c r="O956" s="9">
        <f t="shared" si="470"/>
        <v>0</v>
      </c>
      <c r="P956" s="9">
        <f t="shared" si="470"/>
        <v>0</v>
      </c>
      <c r="Q956" s="9">
        <f t="shared" si="470"/>
        <v>0</v>
      </c>
      <c r="R956" s="74"/>
      <c r="S956" s="74"/>
    </row>
    <row r="957" spans="1:19" ht="19.5" customHeight="1">
      <c r="A957" s="64"/>
      <c r="B957" s="63"/>
      <c r="C957" s="8" t="s">
        <v>110</v>
      </c>
      <c r="D957" s="9">
        <f t="shared" si="466"/>
        <v>0</v>
      </c>
      <c r="E957" s="9">
        <f t="shared" si="466"/>
        <v>0</v>
      </c>
      <c r="F957" s="9">
        <f aca="true" t="shared" si="471" ref="F957:Q957">F943+F950</f>
        <v>0</v>
      </c>
      <c r="G957" s="9">
        <f t="shared" si="471"/>
        <v>0</v>
      </c>
      <c r="H957" s="9">
        <f t="shared" si="471"/>
        <v>0</v>
      </c>
      <c r="I957" s="9">
        <f t="shared" si="471"/>
        <v>0</v>
      </c>
      <c r="J957" s="9">
        <f t="shared" si="471"/>
        <v>0</v>
      </c>
      <c r="K957" s="9">
        <f t="shared" si="471"/>
        <v>0</v>
      </c>
      <c r="L957" s="9">
        <f t="shared" si="471"/>
        <v>0</v>
      </c>
      <c r="M957" s="9">
        <f t="shared" si="471"/>
        <v>0</v>
      </c>
      <c r="N957" s="9">
        <f t="shared" si="471"/>
        <v>0</v>
      </c>
      <c r="O957" s="9">
        <f t="shared" si="471"/>
        <v>0</v>
      </c>
      <c r="P957" s="9">
        <f t="shared" si="471"/>
        <v>0</v>
      </c>
      <c r="Q957" s="9">
        <f t="shared" si="471"/>
        <v>0</v>
      </c>
      <c r="R957" s="74"/>
      <c r="S957" s="74"/>
    </row>
    <row r="958" spans="1:19" s="10" customFormat="1" ht="19.5" customHeight="1">
      <c r="A958" s="64"/>
      <c r="B958" s="63"/>
      <c r="C958" s="8" t="s">
        <v>111</v>
      </c>
      <c r="D958" s="9">
        <f t="shared" si="466"/>
        <v>0</v>
      </c>
      <c r="E958" s="9">
        <f t="shared" si="466"/>
        <v>0</v>
      </c>
      <c r="F958" s="9">
        <f aca="true" t="shared" si="472" ref="F958:Q958">F944+F951</f>
        <v>0</v>
      </c>
      <c r="G958" s="9">
        <f t="shared" si="472"/>
        <v>0</v>
      </c>
      <c r="H958" s="9">
        <f t="shared" si="472"/>
        <v>0</v>
      </c>
      <c r="I958" s="9">
        <f t="shared" si="472"/>
        <v>0</v>
      </c>
      <c r="J958" s="9">
        <f t="shared" si="472"/>
        <v>0</v>
      </c>
      <c r="K958" s="9">
        <f t="shared" si="472"/>
        <v>0</v>
      </c>
      <c r="L958" s="9">
        <f t="shared" si="472"/>
        <v>0</v>
      </c>
      <c r="M958" s="9">
        <f t="shared" si="472"/>
        <v>0</v>
      </c>
      <c r="N958" s="9">
        <f t="shared" si="472"/>
        <v>0</v>
      </c>
      <c r="O958" s="9">
        <f t="shared" si="472"/>
        <v>0</v>
      </c>
      <c r="P958" s="9">
        <f t="shared" si="472"/>
        <v>0</v>
      </c>
      <c r="Q958" s="9">
        <f t="shared" si="472"/>
        <v>0</v>
      </c>
      <c r="R958" s="74"/>
      <c r="S958" s="74"/>
    </row>
    <row r="959" spans="1:19" s="10" customFormat="1" ht="19.5" customHeight="1">
      <c r="A959" s="64" t="s">
        <v>242</v>
      </c>
      <c r="B959" s="62" t="s">
        <v>243</v>
      </c>
      <c r="C959" s="8" t="s">
        <v>14</v>
      </c>
      <c r="D959" s="9">
        <f>SUM(D960:D965)</f>
        <v>250</v>
      </c>
      <c r="E959" s="9">
        <f>SUM(E960:E965)</f>
        <v>250</v>
      </c>
      <c r="F959" s="9">
        <f aca="true" t="shared" si="473" ref="F959:Q959">SUM(F960:F965)</f>
        <v>250</v>
      </c>
      <c r="G959" s="9">
        <f t="shared" si="473"/>
        <v>250</v>
      </c>
      <c r="H959" s="9">
        <f t="shared" si="473"/>
        <v>0</v>
      </c>
      <c r="I959" s="9">
        <f t="shared" si="473"/>
        <v>0</v>
      </c>
      <c r="J959" s="9">
        <f t="shared" si="473"/>
        <v>0</v>
      </c>
      <c r="K959" s="9">
        <f t="shared" si="473"/>
        <v>0</v>
      </c>
      <c r="L959" s="9">
        <f t="shared" si="473"/>
        <v>0</v>
      </c>
      <c r="M959" s="9">
        <f t="shared" si="473"/>
        <v>0</v>
      </c>
      <c r="N959" s="9">
        <f t="shared" si="473"/>
        <v>0</v>
      </c>
      <c r="O959" s="9">
        <f t="shared" si="473"/>
        <v>0</v>
      </c>
      <c r="P959" s="9">
        <f t="shared" si="473"/>
        <v>0</v>
      </c>
      <c r="Q959" s="9">
        <f t="shared" si="473"/>
        <v>0</v>
      </c>
      <c r="R959" s="74" t="s">
        <v>18</v>
      </c>
      <c r="S959" s="74"/>
    </row>
    <row r="960" spans="1:19" ht="19.5" customHeight="1">
      <c r="A960" s="64"/>
      <c r="B960" s="62"/>
      <c r="C960" s="5" t="s">
        <v>0</v>
      </c>
      <c r="D960" s="1">
        <f aca="true" t="shared" si="474" ref="D960:E965">F960+H960+J960+L960</f>
        <v>0</v>
      </c>
      <c r="E960" s="1">
        <f t="shared" si="474"/>
        <v>0</v>
      </c>
      <c r="F960" s="1">
        <v>0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74"/>
      <c r="S960" s="74"/>
    </row>
    <row r="961" spans="1:19" ht="19.5" customHeight="1">
      <c r="A961" s="64"/>
      <c r="B961" s="62"/>
      <c r="C961" s="5" t="s">
        <v>1</v>
      </c>
      <c r="D961" s="1">
        <f t="shared" si="474"/>
        <v>250</v>
      </c>
      <c r="E961" s="1">
        <f t="shared" si="474"/>
        <v>250</v>
      </c>
      <c r="F961" s="1">
        <v>250</v>
      </c>
      <c r="G961" s="1">
        <v>250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74"/>
      <c r="S961" s="74"/>
    </row>
    <row r="962" spans="1:19" ht="19.5" customHeight="1">
      <c r="A962" s="64"/>
      <c r="B962" s="62"/>
      <c r="C962" s="5" t="s">
        <v>2</v>
      </c>
      <c r="D962" s="1">
        <f t="shared" si="474"/>
        <v>0</v>
      </c>
      <c r="E962" s="1">
        <f t="shared" si="474"/>
        <v>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74"/>
      <c r="S962" s="74"/>
    </row>
    <row r="963" spans="1:19" ht="19.5" customHeight="1">
      <c r="A963" s="64"/>
      <c r="B963" s="62"/>
      <c r="C963" s="5" t="s">
        <v>109</v>
      </c>
      <c r="D963" s="1">
        <f t="shared" si="474"/>
        <v>0</v>
      </c>
      <c r="E963" s="1">
        <f t="shared" si="474"/>
        <v>0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74"/>
      <c r="S963" s="74"/>
    </row>
    <row r="964" spans="1:19" ht="19.5" customHeight="1">
      <c r="A964" s="64"/>
      <c r="B964" s="62"/>
      <c r="C964" s="5" t="s">
        <v>112</v>
      </c>
      <c r="D964" s="1">
        <f t="shared" si="474"/>
        <v>0</v>
      </c>
      <c r="E964" s="1">
        <f t="shared" si="474"/>
        <v>0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74"/>
      <c r="S964" s="74"/>
    </row>
    <row r="965" spans="1:19" ht="19.5" customHeight="1">
      <c r="A965" s="64"/>
      <c r="B965" s="62"/>
      <c r="C965" s="5" t="s">
        <v>111</v>
      </c>
      <c r="D965" s="1">
        <f t="shared" si="474"/>
        <v>0</v>
      </c>
      <c r="E965" s="1">
        <f t="shared" si="474"/>
        <v>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74"/>
      <c r="S965" s="74"/>
    </row>
    <row r="966" spans="1:19" s="10" customFormat="1" ht="19.5" customHeight="1">
      <c r="A966" s="64"/>
      <c r="B966" s="62" t="s">
        <v>244</v>
      </c>
      <c r="C966" s="8" t="s">
        <v>14</v>
      </c>
      <c r="D966" s="9">
        <f>SUM(D967:D972)</f>
        <v>750</v>
      </c>
      <c r="E966" s="9">
        <f>SUM(E967:E972)</f>
        <v>750</v>
      </c>
      <c r="F966" s="9">
        <f aca="true" t="shared" si="475" ref="F966:Q966">SUM(F967:F972)</f>
        <v>750</v>
      </c>
      <c r="G966" s="9">
        <f t="shared" si="475"/>
        <v>750</v>
      </c>
      <c r="H966" s="9">
        <f t="shared" si="475"/>
        <v>0</v>
      </c>
      <c r="I966" s="9">
        <f t="shared" si="475"/>
        <v>0</v>
      </c>
      <c r="J966" s="9">
        <f t="shared" si="475"/>
        <v>0</v>
      </c>
      <c r="K966" s="9">
        <f t="shared" si="475"/>
        <v>0</v>
      </c>
      <c r="L966" s="9">
        <f t="shared" si="475"/>
        <v>0</v>
      </c>
      <c r="M966" s="9">
        <f t="shared" si="475"/>
        <v>0</v>
      </c>
      <c r="N966" s="9">
        <f t="shared" si="475"/>
        <v>0</v>
      </c>
      <c r="O966" s="9">
        <f t="shared" si="475"/>
        <v>0</v>
      </c>
      <c r="P966" s="9">
        <f t="shared" si="475"/>
        <v>0</v>
      </c>
      <c r="Q966" s="9">
        <f t="shared" si="475"/>
        <v>0</v>
      </c>
      <c r="R966" s="74"/>
      <c r="S966" s="74"/>
    </row>
    <row r="967" spans="1:19" ht="19.5" customHeight="1">
      <c r="A967" s="64"/>
      <c r="B967" s="62"/>
      <c r="C967" s="5" t="s">
        <v>0</v>
      </c>
      <c r="D967" s="1">
        <f aca="true" t="shared" si="476" ref="D967:E972">F967+H967+J967+L967</f>
        <v>0</v>
      </c>
      <c r="E967" s="1">
        <f t="shared" si="476"/>
        <v>0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74"/>
      <c r="S967" s="74"/>
    </row>
    <row r="968" spans="1:19" ht="19.5" customHeight="1">
      <c r="A968" s="64"/>
      <c r="B968" s="62"/>
      <c r="C968" s="5" t="s">
        <v>1</v>
      </c>
      <c r="D968" s="1">
        <f t="shared" si="476"/>
        <v>750</v>
      </c>
      <c r="E968" s="1">
        <f t="shared" si="476"/>
        <v>750</v>
      </c>
      <c r="F968" s="1">
        <v>750</v>
      </c>
      <c r="G968" s="1">
        <v>750</v>
      </c>
      <c r="H968" s="1">
        <v>0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74"/>
      <c r="S968" s="74"/>
    </row>
    <row r="969" spans="1:19" ht="19.5" customHeight="1">
      <c r="A969" s="64"/>
      <c r="B969" s="62"/>
      <c r="C969" s="5" t="s">
        <v>2</v>
      </c>
      <c r="D969" s="1">
        <f t="shared" si="476"/>
        <v>0</v>
      </c>
      <c r="E969" s="1">
        <f t="shared" si="476"/>
        <v>0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74"/>
      <c r="S969" s="74"/>
    </row>
    <row r="970" spans="1:19" ht="19.5" customHeight="1">
      <c r="A970" s="64"/>
      <c r="B970" s="62"/>
      <c r="C970" s="5" t="s">
        <v>109</v>
      </c>
      <c r="D970" s="1">
        <f t="shared" si="476"/>
        <v>0</v>
      </c>
      <c r="E970" s="1">
        <f t="shared" si="476"/>
        <v>0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74"/>
      <c r="S970" s="74"/>
    </row>
    <row r="971" spans="1:19" ht="19.5" customHeight="1">
      <c r="A971" s="64"/>
      <c r="B971" s="62"/>
      <c r="C971" s="5" t="s">
        <v>112</v>
      </c>
      <c r="D971" s="1">
        <f t="shared" si="476"/>
        <v>0</v>
      </c>
      <c r="E971" s="1">
        <f t="shared" si="476"/>
        <v>0</v>
      </c>
      <c r="F971" s="1">
        <v>0</v>
      </c>
      <c r="G971" s="1">
        <v>0</v>
      </c>
      <c r="H971" s="1">
        <v>0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74"/>
      <c r="S971" s="74"/>
    </row>
    <row r="972" spans="1:19" ht="19.5" customHeight="1">
      <c r="A972" s="64"/>
      <c r="B972" s="62"/>
      <c r="C972" s="5" t="s">
        <v>111</v>
      </c>
      <c r="D972" s="1">
        <f t="shared" si="476"/>
        <v>0</v>
      </c>
      <c r="E972" s="1">
        <f t="shared" si="476"/>
        <v>0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74"/>
      <c r="S972" s="74"/>
    </row>
    <row r="973" spans="1:19" s="10" customFormat="1" ht="19.5" customHeight="1">
      <c r="A973" s="64"/>
      <c r="B973" s="63" t="s">
        <v>114</v>
      </c>
      <c r="C973" s="8" t="s">
        <v>14</v>
      </c>
      <c r="D973" s="9">
        <f>SUM(D974:D979)</f>
        <v>1000</v>
      </c>
      <c r="E973" s="9">
        <f aca="true" t="shared" si="477" ref="E973:Q973">SUM(E974:E979)</f>
        <v>1000</v>
      </c>
      <c r="F973" s="3">
        <f t="shared" si="477"/>
        <v>1000</v>
      </c>
      <c r="G973" s="3">
        <f t="shared" si="477"/>
        <v>1000</v>
      </c>
      <c r="H973" s="9">
        <f t="shared" si="477"/>
        <v>0</v>
      </c>
      <c r="I973" s="9">
        <f t="shared" si="477"/>
        <v>0</v>
      </c>
      <c r="J973" s="9">
        <f t="shared" si="477"/>
        <v>0</v>
      </c>
      <c r="K973" s="9">
        <f t="shared" si="477"/>
        <v>0</v>
      </c>
      <c r="L973" s="9">
        <f t="shared" si="477"/>
        <v>0</v>
      </c>
      <c r="M973" s="9">
        <f t="shared" si="477"/>
        <v>0</v>
      </c>
      <c r="N973" s="9">
        <f t="shared" si="477"/>
        <v>0</v>
      </c>
      <c r="O973" s="9">
        <f t="shared" si="477"/>
        <v>0</v>
      </c>
      <c r="P973" s="9">
        <f t="shared" si="477"/>
        <v>0</v>
      </c>
      <c r="Q973" s="9">
        <f t="shared" si="477"/>
        <v>0</v>
      </c>
      <c r="R973" s="74"/>
      <c r="S973" s="74"/>
    </row>
    <row r="974" spans="1:19" s="10" customFormat="1" ht="19.5" customHeight="1">
      <c r="A974" s="64"/>
      <c r="B974" s="63"/>
      <c r="C974" s="8" t="s">
        <v>0</v>
      </c>
      <c r="D974" s="9">
        <f aca="true" t="shared" si="478" ref="D974:E979">F974+H974+J974+L974</f>
        <v>0</v>
      </c>
      <c r="E974" s="9">
        <f t="shared" si="478"/>
        <v>0</v>
      </c>
      <c r="F974" s="9">
        <f aca="true" t="shared" si="479" ref="F974:Q974">F960+F967</f>
        <v>0</v>
      </c>
      <c r="G974" s="9">
        <f t="shared" si="479"/>
        <v>0</v>
      </c>
      <c r="H974" s="9">
        <f t="shared" si="479"/>
        <v>0</v>
      </c>
      <c r="I974" s="9">
        <f t="shared" si="479"/>
        <v>0</v>
      </c>
      <c r="J974" s="9">
        <f t="shared" si="479"/>
        <v>0</v>
      </c>
      <c r="K974" s="9">
        <f t="shared" si="479"/>
        <v>0</v>
      </c>
      <c r="L974" s="9">
        <f t="shared" si="479"/>
        <v>0</v>
      </c>
      <c r="M974" s="9">
        <f t="shared" si="479"/>
        <v>0</v>
      </c>
      <c r="N974" s="9">
        <f t="shared" si="479"/>
        <v>0</v>
      </c>
      <c r="O974" s="9">
        <f t="shared" si="479"/>
        <v>0</v>
      </c>
      <c r="P974" s="9">
        <f t="shared" si="479"/>
        <v>0</v>
      </c>
      <c r="Q974" s="9">
        <f t="shared" si="479"/>
        <v>0</v>
      </c>
      <c r="R974" s="74"/>
      <c r="S974" s="74"/>
    </row>
    <row r="975" spans="1:19" s="10" customFormat="1" ht="19.5" customHeight="1">
      <c r="A975" s="64"/>
      <c r="B975" s="63"/>
      <c r="C975" s="8" t="s">
        <v>1</v>
      </c>
      <c r="D975" s="9">
        <f t="shared" si="478"/>
        <v>1000</v>
      </c>
      <c r="E975" s="9">
        <f t="shared" si="478"/>
        <v>1000</v>
      </c>
      <c r="F975" s="9">
        <f aca="true" t="shared" si="480" ref="F975:Q975">F961+F968</f>
        <v>1000</v>
      </c>
      <c r="G975" s="9">
        <f t="shared" si="480"/>
        <v>1000</v>
      </c>
      <c r="H975" s="9">
        <f t="shared" si="480"/>
        <v>0</v>
      </c>
      <c r="I975" s="9">
        <f t="shared" si="480"/>
        <v>0</v>
      </c>
      <c r="J975" s="9">
        <f t="shared" si="480"/>
        <v>0</v>
      </c>
      <c r="K975" s="9">
        <f t="shared" si="480"/>
        <v>0</v>
      </c>
      <c r="L975" s="9">
        <f t="shared" si="480"/>
        <v>0</v>
      </c>
      <c r="M975" s="9">
        <f t="shared" si="480"/>
        <v>0</v>
      </c>
      <c r="N975" s="9">
        <f t="shared" si="480"/>
        <v>0</v>
      </c>
      <c r="O975" s="9">
        <f t="shared" si="480"/>
        <v>0</v>
      </c>
      <c r="P975" s="9">
        <f t="shared" si="480"/>
        <v>0</v>
      </c>
      <c r="Q975" s="9">
        <f t="shared" si="480"/>
        <v>0</v>
      </c>
      <c r="R975" s="74"/>
      <c r="S975" s="74"/>
    </row>
    <row r="976" spans="1:19" ht="19.5" customHeight="1">
      <c r="A976" s="64"/>
      <c r="B976" s="63"/>
      <c r="C976" s="8" t="s">
        <v>2</v>
      </c>
      <c r="D976" s="9">
        <f t="shared" si="478"/>
        <v>0</v>
      </c>
      <c r="E976" s="9">
        <f t="shared" si="478"/>
        <v>0</v>
      </c>
      <c r="F976" s="9">
        <f aca="true" t="shared" si="481" ref="F976:Q976">F962+F969</f>
        <v>0</v>
      </c>
      <c r="G976" s="9">
        <f t="shared" si="481"/>
        <v>0</v>
      </c>
      <c r="H976" s="9">
        <f t="shared" si="481"/>
        <v>0</v>
      </c>
      <c r="I976" s="9">
        <f t="shared" si="481"/>
        <v>0</v>
      </c>
      <c r="J976" s="9">
        <f t="shared" si="481"/>
        <v>0</v>
      </c>
      <c r="K976" s="9">
        <f t="shared" si="481"/>
        <v>0</v>
      </c>
      <c r="L976" s="9">
        <f t="shared" si="481"/>
        <v>0</v>
      </c>
      <c r="M976" s="9">
        <f t="shared" si="481"/>
        <v>0</v>
      </c>
      <c r="N976" s="9">
        <f t="shared" si="481"/>
        <v>0</v>
      </c>
      <c r="O976" s="9">
        <f t="shared" si="481"/>
        <v>0</v>
      </c>
      <c r="P976" s="9">
        <f t="shared" si="481"/>
        <v>0</v>
      </c>
      <c r="Q976" s="9">
        <f t="shared" si="481"/>
        <v>0</v>
      </c>
      <c r="R976" s="74"/>
      <c r="S976" s="74"/>
    </row>
    <row r="977" spans="1:19" ht="19.5" customHeight="1">
      <c r="A977" s="64"/>
      <c r="B977" s="63"/>
      <c r="C977" s="8" t="s">
        <v>116</v>
      </c>
      <c r="D977" s="9">
        <f t="shared" si="478"/>
        <v>0</v>
      </c>
      <c r="E977" s="9">
        <f t="shared" si="478"/>
        <v>0</v>
      </c>
      <c r="F977" s="9">
        <f aca="true" t="shared" si="482" ref="F977:Q977">F963+F970</f>
        <v>0</v>
      </c>
      <c r="G977" s="9">
        <f t="shared" si="482"/>
        <v>0</v>
      </c>
      <c r="H977" s="9">
        <f t="shared" si="482"/>
        <v>0</v>
      </c>
      <c r="I977" s="9">
        <f t="shared" si="482"/>
        <v>0</v>
      </c>
      <c r="J977" s="9">
        <f t="shared" si="482"/>
        <v>0</v>
      </c>
      <c r="K977" s="9">
        <f t="shared" si="482"/>
        <v>0</v>
      </c>
      <c r="L977" s="9">
        <f t="shared" si="482"/>
        <v>0</v>
      </c>
      <c r="M977" s="9">
        <f t="shared" si="482"/>
        <v>0</v>
      </c>
      <c r="N977" s="9">
        <f t="shared" si="482"/>
        <v>0</v>
      </c>
      <c r="O977" s="9">
        <f t="shared" si="482"/>
        <v>0</v>
      </c>
      <c r="P977" s="9">
        <f t="shared" si="482"/>
        <v>0</v>
      </c>
      <c r="Q977" s="9">
        <f t="shared" si="482"/>
        <v>0</v>
      </c>
      <c r="R977" s="74"/>
      <c r="S977" s="74"/>
    </row>
    <row r="978" spans="1:19" ht="19.5" customHeight="1">
      <c r="A978" s="64"/>
      <c r="B978" s="63"/>
      <c r="C978" s="8" t="s">
        <v>110</v>
      </c>
      <c r="D978" s="9">
        <f t="shared" si="478"/>
        <v>0</v>
      </c>
      <c r="E978" s="9">
        <f t="shared" si="478"/>
        <v>0</v>
      </c>
      <c r="F978" s="9">
        <f aca="true" t="shared" si="483" ref="F978:Q978">F964+F971</f>
        <v>0</v>
      </c>
      <c r="G978" s="9">
        <f t="shared" si="483"/>
        <v>0</v>
      </c>
      <c r="H978" s="9">
        <f t="shared" si="483"/>
        <v>0</v>
      </c>
      <c r="I978" s="9">
        <f t="shared" si="483"/>
        <v>0</v>
      </c>
      <c r="J978" s="9">
        <f t="shared" si="483"/>
        <v>0</v>
      </c>
      <c r="K978" s="9">
        <f t="shared" si="483"/>
        <v>0</v>
      </c>
      <c r="L978" s="9">
        <f t="shared" si="483"/>
        <v>0</v>
      </c>
      <c r="M978" s="9">
        <f t="shared" si="483"/>
        <v>0</v>
      </c>
      <c r="N978" s="9">
        <f t="shared" si="483"/>
        <v>0</v>
      </c>
      <c r="O978" s="9">
        <f t="shared" si="483"/>
        <v>0</v>
      </c>
      <c r="P978" s="9">
        <f t="shared" si="483"/>
        <v>0</v>
      </c>
      <c r="Q978" s="9">
        <f t="shared" si="483"/>
        <v>0</v>
      </c>
      <c r="R978" s="74"/>
      <c r="S978" s="74"/>
    </row>
    <row r="979" spans="1:19" s="10" customFormat="1" ht="19.5" customHeight="1">
      <c r="A979" s="64"/>
      <c r="B979" s="63"/>
      <c r="C979" s="8" t="s">
        <v>111</v>
      </c>
      <c r="D979" s="9">
        <f t="shared" si="478"/>
        <v>0</v>
      </c>
      <c r="E979" s="9">
        <f t="shared" si="478"/>
        <v>0</v>
      </c>
      <c r="F979" s="9">
        <f aca="true" t="shared" si="484" ref="F979:Q979">F965+F972</f>
        <v>0</v>
      </c>
      <c r="G979" s="9">
        <f t="shared" si="484"/>
        <v>0</v>
      </c>
      <c r="H979" s="9">
        <f t="shared" si="484"/>
        <v>0</v>
      </c>
      <c r="I979" s="9">
        <f t="shared" si="484"/>
        <v>0</v>
      </c>
      <c r="J979" s="9">
        <f t="shared" si="484"/>
        <v>0</v>
      </c>
      <c r="K979" s="9">
        <f t="shared" si="484"/>
        <v>0</v>
      </c>
      <c r="L979" s="9">
        <f t="shared" si="484"/>
        <v>0</v>
      </c>
      <c r="M979" s="9">
        <f t="shared" si="484"/>
        <v>0</v>
      </c>
      <c r="N979" s="9">
        <f t="shared" si="484"/>
        <v>0</v>
      </c>
      <c r="O979" s="9">
        <f t="shared" si="484"/>
        <v>0</v>
      </c>
      <c r="P979" s="9">
        <f t="shared" si="484"/>
        <v>0</v>
      </c>
      <c r="Q979" s="9">
        <f t="shared" si="484"/>
        <v>0</v>
      </c>
      <c r="R979" s="74"/>
      <c r="S979" s="74"/>
    </row>
    <row r="980" spans="1:19" s="10" customFormat="1" ht="19.5" customHeight="1">
      <c r="A980" s="64" t="s">
        <v>245</v>
      </c>
      <c r="B980" s="62" t="s">
        <v>246</v>
      </c>
      <c r="C980" s="8" t="s">
        <v>14</v>
      </c>
      <c r="D980" s="9">
        <f>SUM(D981:D986)</f>
        <v>250</v>
      </c>
      <c r="E980" s="9">
        <f>SUM(E981:E986)</f>
        <v>250</v>
      </c>
      <c r="F980" s="9">
        <f aca="true" t="shared" si="485" ref="F980:Q980">SUM(F981:F986)</f>
        <v>250</v>
      </c>
      <c r="G980" s="9">
        <f t="shared" si="485"/>
        <v>250</v>
      </c>
      <c r="H980" s="9">
        <f t="shared" si="485"/>
        <v>0</v>
      </c>
      <c r="I980" s="9">
        <f t="shared" si="485"/>
        <v>0</v>
      </c>
      <c r="J980" s="9">
        <f t="shared" si="485"/>
        <v>0</v>
      </c>
      <c r="K980" s="9">
        <f t="shared" si="485"/>
        <v>0</v>
      </c>
      <c r="L980" s="9">
        <f t="shared" si="485"/>
        <v>0</v>
      </c>
      <c r="M980" s="9">
        <f t="shared" si="485"/>
        <v>0</v>
      </c>
      <c r="N980" s="9">
        <f t="shared" si="485"/>
        <v>0</v>
      </c>
      <c r="O980" s="9">
        <f t="shared" si="485"/>
        <v>0</v>
      </c>
      <c r="P980" s="9">
        <f t="shared" si="485"/>
        <v>0</v>
      </c>
      <c r="Q980" s="9">
        <f t="shared" si="485"/>
        <v>0</v>
      </c>
      <c r="R980" s="74" t="s">
        <v>18</v>
      </c>
      <c r="S980" s="74"/>
    </row>
    <row r="981" spans="1:19" ht="19.5" customHeight="1">
      <c r="A981" s="64"/>
      <c r="B981" s="62"/>
      <c r="C981" s="5" t="s">
        <v>0</v>
      </c>
      <c r="D981" s="1">
        <f aca="true" t="shared" si="486" ref="D981:E986">F981+H981+J981+L981</f>
        <v>0</v>
      </c>
      <c r="E981" s="1">
        <f t="shared" si="486"/>
        <v>0</v>
      </c>
      <c r="F981" s="1">
        <v>0</v>
      </c>
      <c r="G981" s="1">
        <v>0</v>
      </c>
      <c r="H981" s="1">
        <v>0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74"/>
      <c r="S981" s="74"/>
    </row>
    <row r="982" spans="1:19" ht="19.5" customHeight="1">
      <c r="A982" s="64"/>
      <c r="B982" s="62"/>
      <c r="C982" s="5" t="s">
        <v>1</v>
      </c>
      <c r="D982" s="1">
        <f t="shared" si="486"/>
        <v>250</v>
      </c>
      <c r="E982" s="1">
        <f t="shared" si="486"/>
        <v>250</v>
      </c>
      <c r="F982" s="1">
        <v>250</v>
      </c>
      <c r="G982" s="1">
        <v>250</v>
      </c>
      <c r="H982" s="1">
        <v>0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74"/>
      <c r="S982" s="74"/>
    </row>
    <row r="983" spans="1:19" ht="19.5" customHeight="1">
      <c r="A983" s="64"/>
      <c r="B983" s="62"/>
      <c r="C983" s="5" t="s">
        <v>2</v>
      </c>
      <c r="D983" s="1">
        <f t="shared" si="486"/>
        <v>0</v>
      </c>
      <c r="E983" s="1">
        <f t="shared" si="486"/>
        <v>0</v>
      </c>
      <c r="F983" s="1">
        <v>0</v>
      </c>
      <c r="G983" s="1">
        <v>0</v>
      </c>
      <c r="H983" s="1">
        <v>0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74"/>
      <c r="S983" s="74"/>
    </row>
    <row r="984" spans="1:19" ht="19.5" customHeight="1">
      <c r="A984" s="64"/>
      <c r="B984" s="62"/>
      <c r="C984" s="5" t="s">
        <v>109</v>
      </c>
      <c r="D984" s="1">
        <f t="shared" si="486"/>
        <v>0</v>
      </c>
      <c r="E984" s="1">
        <f t="shared" si="486"/>
        <v>0</v>
      </c>
      <c r="F984" s="1">
        <v>0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74"/>
      <c r="S984" s="74"/>
    </row>
    <row r="985" spans="1:19" ht="19.5" customHeight="1">
      <c r="A985" s="64"/>
      <c r="B985" s="62"/>
      <c r="C985" s="5" t="s">
        <v>112</v>
      </c>
      <c r="D985" s="1">
        <f t="shared" si="486"/>
        <v>0</v>
      </c>
      <c r="E985" s="1">
        <f t="shared" si="486"/>
        <v>0</v>
      </c>
      <c r="F985" s="1">
        <v>0</v>
      </c>
      <c r="G985" s="1">
        <v>0</v>
      </c>
      <c r="H985" s="1">
        <v>0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74"/>
      <c r="S985" s="74"/>
    </row>
    <row r="986" spans="1:19" ht="19.5" customHeight="1">
      <c r="A986" s="64"/>
      <c r="B986" s="62"/>
      <c r="C986" s="5" t="s">
        <v>111</v>
      </c>
      <c r="D986" s="1">
        <f t="shared" si="486"/>
        <v>0</v>
      </c>
      <c r="E986" s="1">
        <f t="shared" si="486"/>
        <v>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74"/>
      <c r="S986" s="74"/>
    </row>
    <row r="987" spans="1:19" s="10" customFormat="1" ht="19.5" customHeight="1">
      <c r="A987" s="64"/>
      <c r="B987" s="62" t="s">
        <v>247</v>
      </c>
      <c r="C987" s="8" t="s">
        <v>14</v>
      </c>
      <c r="D987" s="9">
        <f>SUM(D988:D993)</f>
        <v>750</v>
      </c>
      <c r="E987" s="9">
        <f>SUM(E988:E993)</f>
        <v>750</v>
      </c>
      <c r="F987" s="9">
        <f aca="true" t="shared" si="487" ref="F987:Q987">SUM(F988:F993)</f>
        <v>750</v>
      </c>
      <c r="G987" s="9">
        <f t="shared" si="487"/>
        <v>750</v>
      </c>
      <c r="H987" s="9">
        <f t="shared" si="487"/>
        <v>0</v>
      </c>
      <c r="I987" s="9">
        <f t="shared" si="487"/>
        <v>0</v>
      </c>
      <c r="J987" s="9">
        <f t="shared" si="487"/>
        <v>0</v>
      </c>
      <c r="K987" s="9">
        <f t="shared" si="487"/>
        <v>0</v>
      </c>
      <c r="L987" s="9">
        <f t="shared" si="487"/>
        <v>0</v>
      </c>
      <c r="M987" s="9">
        <f t="shared" si="487"/>
        <v>0</v>
      </c>
      <c r="N987" s="9">
        <f t="shared" si="487"/>
        <v>0</v>
      </c>
      <c r="O987" s="9">
        <f t="shared" si="487"/>
        <v>0</v>
      </c>
      <c r="P987" s="9">
        <f t="shared" si="487"/>
        <v>0</v>
      </c>
      <c r="Q987" s="9">
        <f t="shared" si="487"/>
        <v>0</v>
      </c>
      <c r="R987" s="74"/>
      <c r="S987" s="74"/>
    </row>
    <row r="988" spans="1:19" ht="19.5" customHeight="1">
      <c r="A988" s="64"/>
      <c r="B988" s="62"/>
      <c r="C988" s="5" t="s">
        <v>0</v>
      </c>
      <c r="D988" s="1">
        <f aca="true" t="shared" si="488" ref="D988:E993">F988+H988+J988+L988</f>
        <v>0</v>
      </c>
      <c r="E988" s="1">
        <f t="shared" si="488"/>
        <v>0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74"/>
      <c r="S988" s="74"/>
    </row>
    <row r="989" spans="1:19" ht="19.5" customHeight="1">
      <c r="A989" s="64"/>
      <c r="B989" s="62"/>
      <c r="C989" s="5" t="s">
        <v>1</v>
      </c>
      <c r="D989" s="1">
        <f t="shared" si="488"/>
        <v>750</v>
      </c>
      <c r="E989" s="1">
        <f t="shared" si="488"/>
        <v>750</v>
      </c>
      <c r="F989" s="1">
        <v>750</v>
      </c>
      <c r="G989" s="1">
        <v>750</v>
      </c>
      <c r="H989" s="1">
        <v>0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74"/>
      <c r="S989" s="74"/>
    </row>
    <row r="990" spans="1:19" ht="19.5" customHeight="1">
      <c r="A990" s="64"/>
      <c r="B990" s="62"/>
      <c r="C990" s="5" t="s">
        <v>2</v>
      </c>
      <c r="D990" s="1">
        <f t="shared" si="488"/>
        <v>0</v>
      </c>
      <c r="E990" s="1">
        <f t="shared" si="488"/>
        <v>0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74"/>
      <c r="S990" s="74"/>
    </row>
    <row r="991" spans="1:19" ht="19.5" customHeight="1">
      <c r="A991" s="64"/>
      <c r="B991" s="62"/>
      <c r="C991" s="5" t="s">
        <v>109</v>
      </c>
      <c r="D991" s="1">
        <f t="shared" si="488"/>
        <v>0</v>
      </c>
      <c r="E991" s="1">
        <f t="shared" si="488"/>
        <v>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74"/>
      <c r="S991" s="74"/>
    </row>
    <row r="992" spans="1:19" ht="19.5" customHeight="1">
      <c r="A992" s="64"/>
      <c r="B992" s="62"/>
      <c r="C992" s="5" t="s">
        <v>112</v>
      </c>
      <c r="D992" s="1">
        <f t="shared" si="488"/>
        <v>0</v>
      </c>
      <c r="E992" s="1">
        <f t="shared" si="488"/>
        <v>0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74"/>
      <c r="S992" s="74"/>
    </row>
    <row r="993" spans="1:19" ht="19.5" customHeight="1">
      <c r="A993" s="64"/>
      <c r="B993" s="62"/>
      <c r="C993" s="5" t="s">
        <v>111</v>
      </c>
      <c r="D993" s="1">
        <f t="shared" si="488"/>
        <v>0</v>
      </c>
      <c r="E993" s="1">
        <f t="shared" si="488"/>
        <v>0</v>
      </c>
      <c r="F993" s="1">
        <v>0</v>
      </c>
      <c r="G993" s="1">
        <v>0</v>
      </c>
      <c r="H993" s="1">
        <v>0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74"/>
      <c r="S993" s="74"/>
    </row>
    <row r="994" spans="1:19" s="10" customFormat="1" ht="19.5" customHeight="1">
      <c r="A994" s="64"/>
      <c r="B994" s="63" t="s">
        <v>114</v>
      </c>
      <c r="C994" s="8" t="s">
        <v>14</v>
      </c>
      <c r="D994" s="9">
        <f>SUM(D995:D1000)</f>
        <v>1000</v>
      </c>
      <c r="E994" s="9">
        <f aca="true" t="shared" si="489" ref="E994:Q994">SUM(E995:E1000)</f>
        <v>1000</v>
      </c>
      <c r="F994" s="3">
        <f t="shared" si="489"/>
        <v>1000</v>
      </c>
      <c r="G994" s="3">
        <f t="shared" si="489"/>
        <v>1000</v>
      </c>
      <c r="H994" s="9">
        <f t="shared" si="489"/>
        <v>0</v>
      </c>
      <c r="I994" s="9">
        <f t="shared" si="489"/>
        <v>0</v>
      </c>
      <c r="J994" s="9">
        <f t="shared" si="489"/>
        <v>0</v>
      </c>
      <c r="K994" s="9">
        <f t="shared" si="489"/>
        <v>0</v>
      </c>
      <c r="L994" s="9">
        <f t="shared" si="489"/>
        <v>0</v>
      </c>
      <c r="M994" s="9">
        <f t="shared" si="489"/>
        <v>0</v>
      </c>
      <c r="N994" s="9">
        <f t="shared" si="489"/>
        <v>0</v>
      </c>
      <c r="O994" s="9">
        <f t="shared" si="489"/>
        <v>0</v>
      </c>
      <c r="P994" s="9">
        <f t="shared" si="489"/>
        <v>0</v>
      </c>
      <c r="Q994" s="9">
        <f t="shared" si="489"/>
        <v>0</v>
      </c>
      <c r="R994" s="74"/>
      <c r="S994" s="74"/>
    </row>
    <row r="995" spans="1:19" s="10" customFormat="1" ht="19.5" customHeight="1">
      <c r="A995" s="64"/>
      <c r="B995" s="63"/>
      <c r="C995" s="8" t="s">
        <v>0</v>
      </c>
      <c r="D995" s="9">
        <f aca="true" t="shared" si="490" ref="D995:E1000">F995+H995+J995+L995</f>
        <v>0</v>
      </c>
      <c r="E995" s="9">
        <f t="shared" si="490"/>
        <v>0</v>
      </c>
      <c r="F995" s="9">
        <f aca="true" t="shared" si="491" ref="F995:Q995">F981+F988</f>
        <v>0</v>
      </c>
      <c r="G995" s="9">
        <f t="shared" si="491"/>
        <v>0</v>
      </c>
      <c r="H995" s="9">
        <f t="shared" si="491"/>
        <v>0</v>
      </c>
      <c r="I995" s="9">
        <f t="shared" si="491"/>
        <v>0</v>
      </c>
      <c r="J995" s="9">
        <f t="shared" si="491"/>
        <v>0</v>
      </c>
      <c r="K995" s="9">
        <f t="shared" si="491"/>
        <v>0</v>
      </c>
      <c r="L995" s="9">
        <f t="shared" si="491"/>
        <v>0</v>
      </c>
      <c r="M995" s="9">
        <f t="shared" si="491"/>
        <v>0</v>
      </c>
      <c r="N995" s="9">
        <f t="shared" si="491"/>
        <v>0</v>
      </c>
      <c r="O995" s="9">
        <f t="shared" si="491"/>
        <v>0</v>
      </c>
      <c r="P995" s="9">
        <f t="shared" si="491"/>
        <v>0</v>
      </c>
      <c r="Q995" s="9">
        <f t="shared" si="491"/>
        <v>0</v>
      </c>
      <c r="R995" s="74"/>
      <c r="S995" s="74"/>
    </row>
    <row r="996" spans="1:19" s="10" customFormat="1" ht="19.5" customHeight="1">
      <c r="A996" s="64"/>
      <c r="B996" s="63"/>
      <c r="C996" s="8" t="s">
        <v>1</v>
      </c>
      <c r="D996" s="9">
        <f t="shared" si="490"/>
        <v>1000</v>
      </c>
      <c r="E996" s="9">
        <f t="shared" si="490"/>
        <v>1000</v>
      </c>
      <c r="F996" s="9">
        <f aca="true" t="shared" si="492" ref="F996:Q996">F982+F989</f>
        <v>1000</v>
      </c>
      <c r="G996" s="9">
        <f t="shared" si="492"/>
        <v>1000</v>
      </c>
      <c r="H996" s="9">
        <f t="shared" si="492"/>
        <v>0</v>
      </c>
      <c r="I996" s="9">
        <f t="shared" si="492"/>
        <v>0</v>
      </c>
      <c r="J996" s="9">
        <f t="shared" si="492"/>
        <v>0</v>
      </c>
      <c r="K996" s="9">
        <f t="shared" si="492"/>
        <v>0</v>
      </c>
      <c r="L996" s="9">
        <f t="shared" si="492"/>
        <v>0</v>
      </c>
      <c r="M996" s="9">
        <f t="shared" si="492"/>
        <v>0</v>
      </c>
      <c r="N996" s="9">
        <f t="shared" si="492"/>
        <v>0</v>
      </c>
      <c r="O996" s="9">
        <f t="shared" si="492"/>
        <v>0</v>
      </c>
      <c r="P996" s="9">
        <f t="shared" si="492"/>
        <v>0</v>
      </c>
      <c r="Q996" s="9">
        <f t="shared" si="492"/>
        <v>0</v>
      </c>
      <c r="R996" s="74"/>
      <c r="S996" s="74"/>
    </row>
    <row r="997" spans="1:19" ht="19.5" customHeight="1">
      <c r="A997" s="64"/>
      <c r="B997" s="63"/>
      <c r="C997" s="8" t="s">
        <v>2</v>
      </c>
      <c r="D997" s="9">
        <f t="shared" si="490"/>
        <v>0</v>
      </c>
      <c r="E997" s="9">
        <f t="shared" si="490"/>
        <v>0</v>
      </c>
      <c r="F997" s="9">
        <f aca="true" t="shared" si="493" ref="F997:Q997">F983+F990</f>
        <v>0</v>
      </c>
      <c r="G997" s="9">
        <f t="shared" si="493"/>
        <v>0</v>
      </c>
      <c r="H997" s="9">
        <f t="shared" si="493"/>
        <v>0</v>
      </c>
      <c r="I997" s="9">
        <f t="shared" si="493"/>
        <v>0</v>
      </c>
      <c r="J997" s="9">
        <f t="shared" si="493"/>
        <v>0</v>
      </c>
      <c r="K997" s="9">
        <f t="shared" si="493"/>
        <v>0</v>
      </c>
      <c r="L997" s="9">
        <f t="shared" si="493"/>
        <v>0</v>
      </c>
      <c r="M997" s="9">
        <f t="shared" si="493"/>
        <v>0</v>
      </c>
      <c r="N997" s="9">
        <f t="shared" si="493"/>
        <v>0</v>
      </c>
      <c r="O997" s="9">
        <f t="shared" si="493"/>
        <v>0</v>
      </c>
      <c r="P997" s="9">
        <f t="shared" si="493"/>
        <v>0</v>
      </c>
      <c r="Q997" s="9">
        <f t="shared" si="493"/>
        <v>0</v>
      </c>
      <c r="R997" s="74"/>
      <c r="S997" s="74"/>
    </row>
    <row r="998" spans="1:19" ht="19.5" customHeight="1">
      <c r="A998" s="64"/>
      <c r="B998" s="63"/>
      <c r="C998" s="8" t="s">
        <v>116</v>
      </c>
      <c r="D998" s="9">
        <f t="shared" si="490"/>
        <v>0</v>
      </c>
      <c r="E998" s="9">
        <f t="shared" si="490"/>
        <v>0</v>
      </c>
      <c r="F998" s="9">
        <f aca="true" t="shared" si="494" ref="F998:Q998">F984+F991</f>
        <v>0</v>
      </c>
      <c r="G998" s="9">
        <f t="shared" si="494"/>
        <v>0</v>
      </c>
      <c r="H998" s="9">
        <f t="shared" si="494"/>
        <v>0</v>
      </c>
      <c r="I998" s="9">
        <f t="shared" si="494"/>
        <v>0</v>
      </c>
      <c r="J998" s="9">
        <f t="shared" si="494"/>
        <v>0</v>
      </c>
      <c r="K998" s="9">
        <f t="shared" si="494"/>
        <v>0</v>
      </c>
      <c r="L998" s="9">
        <f t="shared" si="494"/>
        <v>0</v>
      </c>
      <c r="M998" s="9">
        <f t="shared" si="494"/>
        <v>0</v>
      </c>
      <c r="N998" s="9">
        <f t="shared" si="494"/>
        <v>0</v>
      </c>
      <c r="O998" s="9">
        <f t="shared" si="494"/>
        <v>0</v>
      </c>
      <c r="P998" s="9">
        <f t="shared" si="494"/>
        <v>0</v>
      </c>
      <c r="Q998" s="9">
        <f t="shared" si="494"/>
        <v>0</v>
      </c>
      <c r="R998" s="74"/>
      <c r="S998" s="74"/>
    </row>
    <row r="999" spans="1:19" ht="19.5" customHeight="1">
      <c r="A999" s="64"/>
      <c r="B999" s="63"/>
      <c r="C999" s="8" t="s">
        <v>110</v>
      </c>
      <c r="D999" s="9">
        <f t="shared" si="490"/>
        <v>0</v>
      </c>
      <c r="E999" s="9">
        <f t="shared" si="490"/>
        <v>0</v>
      </c>
      <c r="F999" s="9">
        <f aca="true" t="shared" si="495" ref="F999:Q999">F985+F992</f>
        <v>0</v>
      </c>
      <c r="G999" s="9">
        <f t="shared" si="495"/>
        <v>0</v>
      </c>
      <c r="H999" s="9">
        <f t="shared" si="495"/>
        <v>0</v>
      </c>
      <c r="I999" s="9">
        <f t="shared" si="495"/>
        <v>0</v>
      </c>
      <c r="J999" s="9">
        <f t="shared" si="495"/>
        <v>0</v>
      </c>
      <c r="K999" s="9">
        <f t="shared" si="495"/>
        <v>0</v>
      </c>
      <c r="L999" s="9">
        <f t="shared" si="495"/>
        <v>0</v>
      </c>
      <c r="M999" s="9">
        <f t="shared" si="495"/>
        <v>0</v>
      </c>
      <c r="N999" s="9">
        <f t="shared" si="495"/>
        <v>0</v>
      </c>
      <c r="O999" s="9">
        <f t="shared" si="495"/>
        <v>0</v>
      </c>
      <c r="P999" s="9">
        <f t="shared" si="495"/>
        <v>0</v>
      </c>
      <c r="Q999" s="9">
        <f t="shared" si="495"/>
        <v>0</v>
      </c>
      <c r="R999" s="74"/>
      <c r="S999" s="74"/>
    </row>
    <row r="1000" spans="1:19" s="10" customFormat="1" ht="19.5" customHeight="1">
      <c r="A1000" s="64"/>
      <c r="B1000" s="63"/>
      <c r="C1000" s="8" t="s">
        <v>111</v>
      </c>
      <c r="D1000" s="9">
        <f t="shared" si="490"/>
        <v>0</v>
      </c>
      <c r="E1000" s="9">
        <f t="shared" si="490"/>
        <v>0</v>
      </c>
      <c r="F1000" s="9">
        <f aca="true" t="shared" si="496" ref="F1000:Q1000">F986+F993</f>
        <v>0</v>
      </c>
      <c r="G1000" s="9">
        <f t="shared" si="496"/>
        <v>0</v>
      </c>
      <c r="H1000" s="9">
        <f t="shared" si="496"/>
        <v>0</v>
      </c>
      <c r="I1000" s="9">
        <f t="shared" si="496"/>
        <v>0</v>
      </c>
      <c r="J1000" s="9">
        <f t="shared" si="496"/>
        <v>0</v>
      </c>
      <c r="K1000" s="9">
        <f t="shared" si="496"/>
        <v>0</v>
      </c>
      <c r="L1000" s="9">
        <f t="shared" si="496"/>
        <v>0</v>
      </c>
      <c r="M1000" s="9">
        <f t="shared" si="496"/>
        <v>0</v>
      </c>
      <c r="N1000" s="9">
        <f t="shared" si="496"/>
        <v>0</v>
      </c>
      <c r="O1000" s="9">
        <f t="shared" si="496"/>
        <v>0</v>
      </c>
      <c r="P1000" s="9">
        <f t="shared" si="496"/>
        <v>0</v>
      </c>
      <c r="Q1000" s="9">
        <f t="shared" si="496"/>
        <v>0</v>
      </c>
      <c r="R1000" s="74"/>
      <c r="S1000" s="74"/>
    </row>
    <row r="1001" spans="1:19" s="10" customFormat="1" ht="19.5" customHeight="1">
      <c r="A1001" s="64" t="s">
        <v>248</v>
      </c>
      <c r="B1001" s="62" t="s">
        <v>249</v>
      </c>
      <c r="C1001" s="8" t="s">
        <v>14</v>
      </c>
      <c r="D1001" s="9">
        <f>SUM(D1002:D1007)</f>
        <v>250</v>
      </c>
      <c r="E1001" s="9">
        <f>SUM(E1002:E1007)</f>
        <v>250</v>
      </c>
      <c r="F1001" s="9">
        <f aca="true" t="shared" si="497" ref="F1001:Q1001">SUM(F1002:F1007)</f>
        <v>250</v>
      </c>
      <c r="G1001" s="9">
        <f t="shared" si="497"/>
        <v>250</v>
      </c>
      <c r="H1001" s="9">
        <f t="shared" si="497"/>
        <v>0</v>
      </c>
      <c r="I1001" s="9">
        <f t="shared" si="497"/>
        <v>0</v>
      </c>
      <c r="J1001" s="9">
        <f t="shared" si="497"/>
        <v>0</v>
      </c>
      <c r="K1001" s="9">
        <f t="shared" si="497"/>
        <v>0</v>
      </c>
      <c r="L1001" s="9">
        <f t="shared" si="497"/>
        <v>0</v>
      </c>
      <c r="M1001" s="9">
        <f t="shared" si="497"/>
        <v>0</v>
      </c>
      <c r="N1001" s="9">
        <f t="shared" si="497"/>
        <v>0</v>
      </c>
      <c r="O1001" s="9">
        <f t="shared" si="497"/>
        <v>0</v>
      </c>
      <c r="P1001" s="9">
        <f t="shared" si="497"/>
        <v>0</v>
      </c>
      <c r="Q1001" s="9">
        <f t="shared" si="497"/>
        <v>0</v>
      </c>
      <c r="R1001" s="74" t="s">
        <v>18</v>
      </c>
      <c r="S1001" s="74"/>
    </row>
    <row r="1002" spans="1:19" ht="19.5" customHeight="1">
      <c r="A1002" s="64"/>
      <c r="B1002" s="62"/>
      <c r="C1002" s="5" t="s">
        <v>0</v>
      </c>
      <c r="D1002" s="1">
        <f aca="true" t="shared" si="498" ref="D1002:E1007">F1002+H1002+J1002+L1002</f>
        <v>0</v>
      </c>
      <c r="E1002" s="1">
        <f t="shared" si="498"/>
        <v>0</v>
      </c>
      <c r="F1002" s="1">
        <v>0</v>
      </c>
      <c r="G1002" s="1">
        <v>0</v>
      </c>
      <c r="H1002" s="1">
        <v>0</v>
      </c>
      <c r="I1002" s="1"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74"/>
      <c r="S1002" s="74"/>
    </row>
    <row r="1003" spans="1:19" ht="19.5" customHeight="1">
      <c r="A1003" s="64"/>
      <c r="B1003" s="62"/>
      <c r="C1003" s="5" t="s">
        <v>1</v>
      </c>
      <c r="D1003" s="1">
        <f t="shared" si="498"/>
        <v>250</v>
      </c>
      <c r="E1003" s="1">
        <f t="shared" si="498"/>
        <v>250</v>
      </c>
      <c r="F1003" s="1">
        <v>250</v>
      </c>
      <c r="G1003" s="1">
        <v>250</v>
      </c>
      <c r="H1003" s="1">
        <v>0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74"/>
      <c r="S1003" s="74"/>
    </row>
    <row r="1004" spans="1:19" ht="19.5" customHeight="1">
      <c r="A1004" s="64"/>
      <c r="B1004" s="62"/>
      <c r="C1004" s="5" t="s">
        <v>2</v>
      </c>
      <c r="D1004" s="1">
        <f t="shared" si="498"/>
        <v>0</v>
      </c>
      <c r="E1004" s="1">
        <f t="shared" si="498"/>
        <v>0</v>
      </c>
      <c r="F1004" s="1">
        <v>0</v>
      </c>
      <c r="G1004" s="1">
        <v>0</v>
      </c>
      <c r="H1004" s="1">
        <v>0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74"/>
      <c r="S1004" s="74"/>
    </row>
    <row r="1005" spans="1:19" ht="19.5" customHeight="1">
      <c r="A1005" s="64"/>
      <c r="B1005" s="62"/>
      <c r="C1005" s="5" t="s">
        <v>109</v>
      </c>
      <c r="D1005" s="1">
        <f t="shared" si="498"/>
        <v>0</v>
      </c>
      <c r="E1005" s="1">
        <f t="shared" si="498"/>
        <v>0</v>
      </c>
      <c r="F1005" s="1">
        <v>0</v>
      </c>
      <c r="G1005" s="1">
        <v>0</v>
      </c>
      <c r="H1005" s="1">
        <v>0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74"/>
      <c r="S1005" s="74"/>
    </row>
    <row r="1006" spans="1:19" ht="19.5" customHeight="1">
      <c r="A1006" s="64"/>
      <c r="B1006" s="62"/>
      <c r="C1006" s="5" t="s">
        <v>112</v>
      </c>
      <c r="D1006" s="1">
        <f t="shared" si="498"/>
        <v>0</v>
      </c>
      <c r="E1006" s="1">
        <f t="shared" si="498"/>
        <v>0</v>
      </c>
      <c r="F1006" s="1">
        <v>0</v>
      </c>
      <c r="G1006" s="1">
        <v>0</v>
      </c>
      <c r="H1006" s="1">
        <v>0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74"/>
      <c r="S1006" s="74"/>
    </row>
    <row r="1007" spans="1:19" ht="19.5" customHeight="1">
      <c r="A1007" s="64"/>
      <c r="B1007" s="62"/>
      <c r="C1007" s="5" t="s">
        <v>111</v>
      </c>
      <c r="D1007" s="1">
        <f t="shared" si="498"/>
        <v>0</v>
      </c>
      <c r="E1007" s="1">
        <f t="shared" si="498"/>
        <v>0</v>
      </c>
      <c r="F1007" s="1">
        <v>0</v>
      </c>
      <c r="G1007" s="1">
        <v>0</v>
      </c>
      <c r="H1007" s="1">
        <v>0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74"/>
      <c r="S1007" s="74"/>
    </row>
    <row r="1008" spans="1:19" s="10" customFormat="1" ht="19.5" customHeight="1">
      <c r="A1008" s="64"/>
      <c r="B1008" s="62" t="s">
        <v>250</v>
      </c>
      <c r="C1008" s="8" t="s">
        <v>14</v>
      </c>
      <c r="D1008" s="9">
        <f>SUM(D1009:D1014)</f>
        <v>750</v>
      </c>
      <c r="E1008" s="9">
        <f>SUM(E1009:E1014)</f>
        <v>750</v>
      </c>
      <c r="F1008" s="9">
        <f aca="true" t="shared" si="499" ref="F1008:Q1008">SUM(F1009:F1014)</f>
        <v>750</v>
      </c>
      <c r="G1008" s="9">
        <f t="shared" si="499"/>
        <v>750</v>
      </c>
      <c r="H1008" s="9">
        <f t="shared" si="499"/>
        <v>0</v>
      </c>
      <c r="I1008" s="9">
        <f t="shared" si="499"/>
        <v>0</v>
      </c>
      <c r="J1008" s="9">
        <f t="shared" si="499"/>
        <v>0</v>
      </c>
      <c r="K1008" s="9">
        <f t="shared" si="499"/>
        <v>0</v>
      </c>
      <c r="L1008" s="9">
        <f t="shared" si="499"/>
        <v>0</v>
      </c>
      <c r="M1008" s="9">
        <f t="shared" si="499"/>
        <v>0</v>
      </c>
      <c r="N1008" s="9">
        <f t="shared" si="499"/>
        <v>0</v>
      </c>
      <c r="O1008" s="9">
        <f t="shared" si="499"/>
        <v>0</v>
      </c>
      <c r="P1008" s="9">
        <f t="shared" si="499"/>
        <v>0</v>
      </c>
      <c r="Q1008" s="9">
        <f t="shared" si="499"/>
        <v>0</v>
      </c>
      <c r="R1008" s="74"/>
      <c r="S1008" s="74"/>
    </row>
    <row r="1009" spans="1:19" ht="19.5" customHeight="1">
      <c r="A1009" s="64"/>
      <c r="B1009" s="62"/>
      <c r="C1009" s="5" t="s">
        <v>0</v>
      </c>
      <c r="D1009" s="1">
        <f aca="true" t="shared" si="500" ref="D1009:E1014">F1009+H1009+J1009+L1009</f>
        <v>0</v>
      </c>
      <c r="E1009" s="1">
        <f t="shared" si="500"/>
        <v>0</v>
      </c>
      <c r="F1009" s="1">
        <v>0</v>
      </c>
      <c r="G1009" s="1">
        <v>0</v>
      </c>
      <c r="H1009" s="1">
        <v>0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74"/>
      <c r="S1009" s="74"/>
    </row>
    <row r="1010" spans="1:19" ht="19.5" customHeight="1">
      <c r="A1010" s="64"/>
      <c r="B1010" s="62"/>
      <c r="C1010" s="5" t="s">
        <v>1</v>
      </c>
      <c r="D1010" s="1">
        <f t="shared" si="500"/>
        <v>750</v>
      </c>
      <c r="E1010" s="1">
        <f t="shared" si="500"/>
        <v>750</v>
      </c>
      <c r="F1010" s="1">
        <v>750</v>
      </c>
      <c r="G1010" s="1">
        <v>750</v>
      </c>
      <c r="H1010" s="1">
        <v>0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74"/>
      <c r="S1010" s="74"/>
    </row>
    <row r="1011" spans="1:19" ht="19.5" customHeight="1">
      <c r="A1011" s="64"/>
      <c r="B1011" s="62"/>
      <c r="C1011" s="5" t="s">
        <v>2</v>
      </c>
      <c r="D1011" s="1">
        <f t="shared" si="500"/>
        <v>0</v>
      </c>
      <c r="E1011" s="1">
        <f t="shared" si="500"/>
        <v>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74"/>
      <c r="S1011" s="74"/>
    </row>
    <row r="1012" spans="1:19" ht="19.5" customHeight="1">
      <c r="A1012" s="64"/>
      <c r="B1012" s="62"/>
      <c r="C1012" s="5" t="s">
        <v>109</v>
      </c>
      <c r="D1012" s="1">
        <f t="shared" si="500"/>
        <v>0</v>
      </c>
      <c r="E1012" s="1">
        <f t="shared" si="500"/>
        <v>0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74"/>
      <c r="S1012" s="74"/>
    </row>
    <row r="1013" spans="1:19" ht="19.5" customHeight="1">
      <c r="A1013" s="64"/>
      <c r="B1013" s="62"/>
      <c r="C1013" s="5" t="s">
        <v>112</v>
      </c>
      <c r="D1013" s="1">
        <f t="shared" si="500"/>
        <v>0</v>
      </c>
      <c r="E1013" s="1">
        <f t="shared" si="500"/>
        <v>0</v>
      </c>
      <c r="F1013" s="1">
        <v>0</v>
      </c>
      <c r="G1013" s="1">
        <v>0</v>
      </c>
      <c r="H1013" s="1">
        <v>0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74"/>
      <c r="S1013" s="74"/>
    </row>
    <row r="1014" spans="1:19" ht="19.5" customHeight="1">
      <c r="A1014" s="64"/>
      <c r="B1014" s="62"/>
      <c r="C1014" s="5" t="s">
        <v>111</v>
      </c>
      <c r="D1014" s="1">
        <f t="shared" si="500"/>
        <v>0</v>
      </c>
      <c r="E1014" s="1">
        <f t="shared" si="500"/>
        <v>0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74"/>
      <c r="S1014" s="74"/>
    </row>
    <row r="1015" spans="1:19" s="10" customFormat="1" ht="19.5" customHeight="1">
      <c r="A1015" s="64"/>
      <c r="B1015" s="63" t="s">
        <v>114</v>
      </c>
      <c r="C1015" s="8" t="s">
        <v>14</v>
      </c>
      <c r="D1015" s="9">
        <f>SUM(D1016:D1021)</f>
        <v>1000</v>
      </c>
      <c r="E1015" s="9">
        <f aca="true" t="shared" si="501" ref="E1015:Q1015">SUM(E1016:E1021)</f>
        <v>1000</v>
      </c>
      <c r="F1015" s="3">
        <f t="shared" si="501"/>
        <v>1000</v>
      </c>
      <c r="G1015" s="3">
        <f t="shared" si="501"/>
        <v>1000</v>
      </c>
      <c r="H1015" s="9">
        <f t="shared" si="501"/>
        <v>0</v>
      </c>
      <c r="I1015" s="9">
        <f t="shared" si="501"/>
        <v>0</v>
      </c>
      <c r="J1015" s="9">
        <f t="shared" si="501"/>
        <v>0</v>
      </c>
      <c r="K1015" s="9">
        <f t="shared" si="501"/>
        <v>0</v>
      </c>
      <c r="L1015" s="9">
        <f t="shared" si="501"/>
        <v>0</v>
      </c>
      <c r="M1015" s="9">
        <f t="shared" si="501"/>
        <v>0</v>
      </c>
      <c r="N1015" s="9">
        <f t="shared" si="501"/>
        <v>0</v>
      </c>
      <c r="O1015" s="9">
        <f t="shared" si="501"/>
        <v>0</v>
      </c>
      <c r="P1015" s="9">
        <f t="shared" si="501"/>
        <v>0</v>
      </c>
      <c r="Q1015" s="9">
        <f t="shared" si="501"/>
        <v>0</v>
      </c>
      <c r="R1015" s="74"/>
      <c r="S1015" s="74"/>
    </row>
    <row r="1016" spans="1:19" s="10" customFormat="1" ht="19.5" customHeight="1">
      <c r="A1016" s="64"/>
      <c r="B1016" s="63"/>
      <c r="C1016" s="8" t="s">
        <v>0</v>
      </c>
      <c r="D1016" s="9">
        <f aca="true" t="shared" si="502" ref="D1016:E1021">F1016+H1016+J1016+L1016</f>
        <v>0</v>
      </c>
      <c r="E1016" s="9">
        <f t="shared" si="502"/>
        <v>0</v>
      </c>
      <c r="F1016" s="9">
        <f aca="true" t="shared" si="503" ref="F1016:Q1016">F1002+F1009</f>
        <v>0</v>
      </c>
      <c r="G1016" s="9">
        <f t="shared" si="503"/>
        <v>0</v>
      </c>
      <c r="H1016" s="9">
        <f t="shared" si="503"/>
        <v>0</v>
      </c>
      <c r="I1016" s="9">
        <f t="shared" si="503"/>
        <v>0</v>
      </c>
      <c r="J1016" s="9">
        <f t="shared" si="503"/>
        <v>0</v>
      </c>
      <c r="K1016" s="9">
        <f t="shared" si="503"/>
        <v>0</v>
      </c>
      <c r="L1016" s="9">
        <f t="shared" si="503"/>
        <v>0</v>
      </c>
      <c r="M1016" s="9">
        <f t="shared" si="503"/>
        <v>0</v>
      </c>
      <c r="N1016" s="9">
        <f t="shared" si="503"/>
        <v>0</v>
      </c>
      <c r="O1016" s="9">
        <f t="shared" si="503"/>
        <v>0</v>
      </c>
      <c r="P1016" s="9">
        <f t="shared" si="503"/>
        <v>0</v>
      </c>
      <c r="Q1016" s="9">
        <f t="shared" si="503"/>
        <v>0</v>
      </c>
      <c r="R1016" s="74"/>
      <c r="S1016" s="74"/>
    </row>
    <row r="1017" spans="1:19" s="10" customFormat="1" ht="19.5" customHeight="1">
      <c r="A1017" s="64"/>
      <c r="B1017" s="63"/>
      <c r="C1017" s="8" t="s">
        <v>1</v>
      </c>
      <c r="D1017" s="9">
        <f t="shared" si="502"/>
        <v>1000</v>
      </c>
      <c r="E1017" s="9">
        <f t="shared" si="502"/>
        <v>1000</v>
      </c>
      <c r="F1017" s="9">
        <f aca="true" t="shared" si="504" ref="F1017:Q1017">F1003+F1010</f>
        <v>1000</v>
      </c>
      <c r="G1017" s="9">
        <f t="shared" si="504"/>
        <v>1000</v>
      </c>
      <c r="H1017" s="9">
        <f t="shared" si="504"/>
        <v>0</v>
      </c>
      <c r="I1017" s="9">
        <f t="shared" si="504"/>
        <v>0</v>
      </c>
      <c r="J1017" s="9">
        <f t="shared" si="504"/>
        <v>0</v>
      </c>
      <c r="K1017" s="9">
        <f t="shared" si="504"/>
        <v>0</v>
      </c>
      <c r="L1017" s="9">
        <f t="shared" si="504"/>
        <v>0</v>
      </c>
      <c r="M1017" s="9">
        <f t="shared" si="504"/>
        <v>0</v>
      </c>
      <c r="N1017" s="9">
        <f t="shared" si="504"/>
        <v>0</v>
      </c>
      <c r="O1017" s="9">
        <f t="shared" si="504"/>
        <v>0</v>
      </c>
      <c r="P1017" s="9">
        <f t="shared" si="504"/>
        <v>0</v>
      </c>
      <c r="Q1017" s="9">
        <f t="shared" si="504"/>
        <v>0</v>
      </c>
      <c r="R1017" s="74"/>
      <c r="S1017" s="74"/>
    </row>
    <row r="1018" spans="1:19" ht="19.5" customHeight="1">
      <c r="A1018" s="64"/>
      <c r="B1018" s="63"/>
      <c r="C1018" s="8" t="s">
        <v>2</v>
      </c>
      <c r="D1018" s="9">
        <f t="shared" si="502"/>
        <v>0</v>
      </c>
      <c r="E1018" s="9">
        <f t="shared" si="502"/>
        <v>0</v>
      </c>
      <c r="F1018" s="9">
        <f aca="true" t="shared" si="505" ref="F1018:Q1018">F1004+F1011</f>
        <v>0</v>
      </c>
      <c r="G1018" s="9">
        <f t="shared" si="505"/>
        <v>0</v>
      </c>
      <c r="H1018" s="9">
        <f t="shared" si="505"/>
        <v>0</v>
      </c>
      <c r="I1018" s="9">
        <f t="shared" si="505"/>
        <v>0</v>
      </c>
      <c r="J1018" s="9">
        <f t="shared" si="505"/>
        <v>0</v>
      </c>
      <c r="K1018" s="9">
        <f t="shared" si="505"/>
        <v>0</v>
      </c>
      <c r="L1018" s="9">
        <f t="shared" si="505"/>
        <v>0</v>
      </c>
      <c r="M1018" s="9">
        <f t="shared" si="505"/>
        <v>0</v>
      </c>
      <c r="N1018" s="9">
        <f t="shared" si="505"/>
        <v>0</v>
      </c>
      <c r="O1018" s="9">
        <f t="shared" si="505"/>
        <v>0</v>
      </c>
      <c r="P1018" s="9">
        <f t="shared" si="505"/>
        <v>0</v>
      </c>
      <c r="Q1018" s="9">
        <f t="shared" si="505"/>
        <v>0</v>
      </c>
      <c r="R1018" s="74"/>
      <c r="S1018" s="74"/>
    </row>
    <row r="1019" spans="1:19" ht="19.5" customHeight="1">
      <c r="A1019" s="64"/>
      <c r="B1019" s="63"/>
      <c r="C1019" s="8" t="s">
        <v>116</v>
      </c>
      <c r="D1019" s="9">
        <f t="shared" si="502"/>
        <v>0</v>
      </c>
      <c r="E1019" s="9">
        <f t="shared" si="502"/>
        <v>0</v>
      </c>
      <c r="F1019" s="9">
        <f aca="true" t="shared" si="506" ref="F1019:Q1019">F1005+F1012</f>
        <v>0</v>
      </c>
      <c r="G1019" s="9">
        <f t="shared" si="506"/>
        <v>0</v>
      </c>
      <c r="H1019" s="9">
        <f t="shared" si="506"/>
        <v>0</v>
      </c>
      <c r="I1019" s="9">
        <f t="shared" si="506"/>
        <v>0</v>
      </c>
      <c r="J1019" s="9">
        <f t="shared" si="506"/>
        <v>0</v>
      </c>
      <c r="K1019" s="9">
        <f t="shared" si="506"/>
        <v>0</v>
      </c>
      <c r="L1019" s="9">
        <f t="shared" si="506"/>
        <v>0</v>
      </c>
      <c r="M1019" s="9">
        <f t="shared" si="506"/>
        <v>0</v>
      </c>
      <c r="N1019" s="9">
        <f t="shared" si="506"/>
        <v>0</v>
      </c>
      <c r="O1019" s="9">
        <f t="shared" si="506"/>
        <v>0</v>
      </c>
      <c r="P1019" s="9">
        <f t="shared" si="506"/>
        <v>0</v>
      </c>
      <c r="Q1019" s="9">
        <f t="shared" si="506"/>
        <v>0</v>
      </c>
      <c r="R1019" s="74"/>
      <c r="S1019" s="74"/>
    </row>
    <row r="1020" spans="1:19" ht="19.5" customHeight="1">
      <c r="A1020" s="64"/>
      <c r="B1020" s="63"/>
      <c r="C1020" s="8" t="s">
        <v>110</v>
      </c>
      <c r="D1020" s="9">
        <f t="shared" si="502"/>
        <v>0</v>
      </c>
      <c r="E1020" s="9">
        <f t="shared" si="502"/>
        <v>0</v>
      </c>
      <c r="F1020" s="9">
        <f aca="true" t="shared" si="507" ref="F1020:Q1020">F1006+F1013</f>
        <v>0</v>
      </c>
      <c r="G1020" s="9">
        <f t="shared" si="507"/>
        <v>0</v>
      </c>
      <c r="H1020" s="9">
        <f t="shared" si="507"/>
        <v>0</v>
      </c>
      <c r="I1020" s="9">
        <f t="shared" si="507"/>
        <v>0</v>
      </c>
      <c r="J1020" s="9">
        <f t="shared" si="507"/>
        <v>0</v>
      </c>
      <c r="K1020" s="9">
        <f t="shared" si="507"/>
        <v>0</v>
      </c>
      <c r="L1020" s="9">
        <f t="shared" si="507"/>
        <v>0</v>
      </c>
      <c r="M1020" s="9">
        <f t="shared" si="507"/>
        <v>0</v>
      </c>
      <c r="N1020" s="9">
        <f t="shared" si="507"/>
        <v>0</v>
      </c>
      <c r="O1020" s="9">
        <f t="shared" si="507"/>
        <v>0</v>
      </c>
      <c r="P1020" s="9">
        <f t="shared" si="507"/>
        <v>0</v>
      </c>
      <c r="Q1020" s="9">
        <f t="shared" si="507"/>
        <v>0</v>
      </c>
      <c r="R1020" s="74"/>
      <c r="S1020" s="74"/>
    </row>
    <row r="1021" spans="1:19" s="10" customFormat="1" ht="19.5" customHeight="1">
      <c r="A1021" s="64"/>
      <c r="B1021" s="63"/>
      <c r="C1021" s="8" t="s">
        <v>111</v>
      </c>
      <c r="D1021" s="9">
        <f t="shared" si="502"/>
        <v>0</v>
      </c>
      <c r="E1021" s="9">
        <f t="shared" si="502"/>
        <v>0</v>
      </c>
      <c r="F1021" s="9">
        <f aca="true" t="shared" si="508" ref="F1021:Q1021">F1007+F1014</f>
        <v>0</v>
      </c>
      <c r="G1021" s="9">
        <f t="shared" si="508"/>
        <v>0</v>
      </c>
      <c r="H1021" s="9">
        <f t="shared" si="508"/>
        <v>0</v>
      </c>
      <c r="I1021" s="9">
        <f t="shared" si="508"/>
        <v>0</v>
      </c>
      <c r="J1021" s="9">
        <f t="shared" si="508"/>
        <v>0</v>
      </c>
      <c r="K1021" s="9">
        <f t="shared" si="508"/>
        <v>0</v>
      </c>
      <c r="L1021" s="9">
        <f t="shared" si="508"/>
        <v>0</v>
      </c>
      <c r="M1021" s="9">
        <f t="shared" si="508"/>
        <v>0</v>
      </c>
      <c r="N1021" s="9">
        <f t="shared" si="508"/>
        <v>0</v>
      </c>
      <c r="O1021" s="9">
        <f t="shared" si="508"/>
        <v>0</v>
      </c>
      <c r="P1021" s="9">
        <f t="shared" si="508"/>
        <v>0</v>
      </c>
      <c r="Q1021" s="9">
        <f t="shared" si="508"/>
        <v>0</v>
      </c>
      <c r="R1021" s="74"/>
      <c r="S1021" s="74"/>
    </row>
    <row r="1022" spans="1:19" s="10" customFormat="1" ht="19.5" customHeight="1">
      <c r="A1022" s="64" t="s">
        <v>251</v>
      </c>
      <c r="B1022" s="62" t="s">
        <v>252</v>
      </c>
      <c r="C1022" s="8" t="s">
        <v>14</v>
      </c>
      <c r="D1022" s="9">
        <f>SUM(D1023:D1028)</f>
        <v>250</v>
      </c>
      <c r="E1022" s="9">
        <f>SUM(E1023:E1028)</f>
        <v>250</v>
      </c>
      <c r="F1022" s="9">
        <f aca="true" t="shared" si="509" ref="F1022:Q1022">SUM(F1023:F1028)</f>
        <v>250</v>
      </c>
      <c r="G1022" s="9">
        <f t="shared" si="509"/>
        <v>250</v>
      </c>
      <c r="H1022" s="9">
        <f t="shared" si="509"/>
        <v>0</v>
      </c>
      <c r="I1022" s="9">
        <f t="shared" si="509"/>
        <v>0</v>
      </c>
      <c r="J1022" s="9">
        <f t="shared" si="509"/>
        <v>0</v>
      </c>
      <c r="K1022" s="9">
        <f t="shared" si="509"/>
        <v>0</v>
      </c>
      <c r="L1022" s="9">
        <f t="shared" si="509"/>
        <v>0</v>
      </c>
      <c r="M1022" s="9">
        <f t="shared" si="509"/>
        <v>0</v>
      </c>
      <c r="N1022" s="9">
        <f t="shared" si="509"/>
        <v>0</v>
      </c>
      <c r="O1022" s="9">
        <f t="shared" si="509"/>
        <v>0</v>
      </c>
      <c r="P1022" s="9">
        <f t="shared" si="509"/>
        <v>0</v>
      </c>
      <c r="Q1022" s="9">
        <f t="shared" si="509"/>
        <v>0</v>
      </c>
      <c r="R1022" s="74" t="s">
        <v>18</v>
      </c>
      <c r="S1022" s="74"/>
    </row>
    <row r="1023" spans="1:19" ht="19.5" customHeight="1">
      <c r="A1023" s="64"/>
      <c r="B1023" s="62"/>
      <c r="C1023" s="5" t="s">
        <v>0</v>
      </c>
      <c r="D1023" s="1">
        <f aca="true" t="shared" si="510" ref="D1023:E1028">F1023+H1023+J1023+L1023</f>
        <v>0</v>
      </c>
      <c r="E1023" s="1">
        <f t="shared" si="510"/>
        <v>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74"/>
      <c r="S1023" s="74"/>
    </row>
    <row r="1024" spans="1:19" ht="19.5" customHeight="1">
      <c r="A1024" s="64"/>
      <c r="B1024" s="62"/>
      <c r="C1024" s="5" t="s">
        <v>1</v>
      </c>
      <c r="D1024" s="1">
        <f t="shared" si="510"/>
        <v>250</v>
      </c>
      <c r="E1024" s="1">
        <f t="shared" si="510"/>
        <v>250</v>
      </c>
      <c r="F1024" s="1">
        <v>250</v>
      </c>
      <c r="G1024" s="1">
        <v>250</v>
      </c>
      <c r="H1024" s="1">
        <v>0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74"/>
      <c r="S1024" s="74"/>
    </row>
    <row r="1025" spans="1:19" ht="19.5" customHeight="1">
      <c r="A1025" s="64"/>
      <c r="B1025" s="62"/>
      <c r="C1025" s="5" t="s">
        <v>2</v>
      </c>
      <c r="D1025" s="1">
        <f t="shared" si="510"/>
        <v>0</v>
      </c>
      <c r="E1025" s="1">
        <f t="shared" si="510"/>
        <v>0</v>
      </c>
      <c r="F1025" s="1">
        <v>0</v>
      </c>
      <c r="G1025" s="1">
        <v>0</v>
      </c>
      <c r="H1025" s="1">
        <v>0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74"/>
      <c r="S1025" s="74"/>
    </row>
    <row r="1026" spans="1:19" ht="19.5" customHeight="1">
      <c r="A1026" s="64"/>
      <c r="B1026" s="62"/>
      <c r="C1026" s="5" t="s">
        <v>109</v>
      </c>
      <c r="D1026" s="1">
        <f t="shared" si="510"/>
        <v>0</v>
      </c>
      <c r="E1026" s="1">
        <f t="shared" si="510"/>
        <v>0</v>
      </c>
      <c r="F1026" s="1">
        <v>0</v>
      </c>
      <c r="G1026" s="1">
        <v>0</v>
      </c>
      <c r="H1026" s="1">
        <v>0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74"/>
      <c r="S1026" s="74"/>
    </row>
    <row r="1027" spans="1:19" ht="19.5" customHeight="1">
      <c r="A1027" s="64"/>
      <c r="B1027" s="62"/>
      <c r="C1027" s="5" t="s">
        <v>112</v>
      </c>
      <c r="D1027" s="1">
        <f t="shared" si="510"/>
        <v>0</v>
      </c>
      <c r="E1027" s="1">
        <f t="shared" si="510"/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74"/>
      <c r="S1027" s="74"/>
    </row>
    <row r="1028" spans="1:19" ht="19.5" customHeight="1">
      <c r="A1028" s="64"/>
      <c r="B1028" s="62"/>
      <c r="C1028" s="5" t="s">
        <v>111</v>
      </c>
      <c r="D1028" s="1">
        <f t="shared" si="510"/>
        <v>0</v>
      </c>
      <c r="E1028" s="1">
        <f t="shared" si="510"/>
        <v>0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74"/>
      <c r="S1028" s="74"/>
    </row>
    <row r="1029" spans="1:19" s="10" customFormat="1" ht="19.5" customHeight="1">
      <c r="A1029" s="64"/>
      <c r="B1029" s="62" t="s">
        <v>253</v>
      </c>
      <c r="C1029" s="8" t="s">
        <v>14</v>
      </c>
      <c r="D1029" s="9">
        <f>SUM(D1030:D1035)</f>
        <v>750</v>
      </c>
      <c r="E1029" s="9">
        <f>SUM(E1030:E1035)</f>
        <v>750</v>
      </c>
      <c r="F1029" s="9">
        <f aca="true" t="shared" si="511" ref="F1029:Q1029">SUM(F1030:F1035)</f>
        <v>750</v>
      </c>
      <c r="G1029" s="9">
        <f t="shared" si="511"/>
        <v>750</v>
      </c>
      <c r="H1029" s="9">
        <f t="shared" si="511"/>
        <v>0</v>
      </c>
      <c r="I1029" s="9">
        <f t="shared" si="511"/>
        <v>0</v>
      </c>
      <c r="J1029" s="9">
        <f t="shared" si="511"/>
        <v>0</v>
      </c>
      <c r="K1029" s="9">
        <f t="shared" si="511"/>
        <v>0</v>
      </c>
      <c r="L1029" s="9">
        <f t="shared" si="511"/>
        <v>0</v>
      </c>
      <c r="M1029" s="9">
        <f t="shared" si="511"/>
        <v>0</v>
      </c>
      <c r="N1029" s="9">
        <f t="shared" si="511"/>
        <v>0</v>
      </c>
      <c r="O1029" s="9">
        <f t="shared" si="511"/>
        <v>0</v>
      </c>
      <c r="P1029" s="9">
        <f t="shared" si="511"/>
        <v>0</v>
      </c>
      <c r="Q1029" s="9">
        <f t="shared" si="511"/>
        <v>0</v>
      </c>
      <c r="R1029" s="74"/>
      <c r="S1029" s="74"/>
    </row>
    <row r="1030" spans="1:19" ht="19.5" customHeight="1">
      <c r="A1030" s="64"/>
      <c r="B1030" s="62"/>
      <c r="C1030" s="5" t="s">
        <v>0</v>
      </c>
      <c r="D1030" s="1">
        <f aca="true" t="shared" si="512" ref="D1030:E1035">F1030+H1030+J1030+L1030</f>
        <v>0</v>
      </c>
      <c r="E1030" s="1">
        <f t="shared" si="512"/>
        <v>0</v>
      </c>
      <c r="F1030" s="1">
        <v>0</v>
      </c>
      <c r="G1030" s="1">
        <v>0</v>
      </c>
      <c r="H1030" s="1">
        <v>0</v>
      </c>
      <c r="I1030" s="1"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74"/>
      <c r="S1030" s="74"/>
    </row>
    <row r="1031" spans="1:19" ht="19.5" customHeight="1">
      <c r="A1031" s="64"/>
      <c r="B1031" s="62"/>
      <c r="C1031" s="5" t="s">
        <v>1</v>
      </c>
      <c r="D1031" s="1">
        <f t="shared" si="512"/>
        <v>750</v>
      </c>
      <c r="E1031" s="1">
        <f t="shared" si="512"/>
        <v>750</v>
      </c>
      <c r="F1031" s="1">
        <v>750</v>
      </c>
      <c r="G1031" s="1">
        <v>750</v>
      </c>
      <c r="H1031" s="1">
        <v>0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0</v>
      </c>
      <c r="O1031" s="1">
        <v>0</v>
      </c>
      <c r="P1031" s="1">
        <v>0</v>
      </c>
      <c r="Q1031" s="1">
        <v>0</v>
      </c>
      <c r="R1031" s="74"/>
      <c r="S1031" s="74"/>
    </row>
    <row r="1032" spans="1:19" ht="19.5" customHeight="1">
      <c r="A1032" s="64"/>
      <c r="B1032" s="62"/>
      <c r="C1032" s="5" t="s">
        <v>2</v>
      </c>
      <c r="D1032" s="1">
        <f t="shared" si="512"/>
        <v>0</v>
      </c>
      <c r="E1032" s="1">
        <f t="shared" si="512"/>
        <v>0</v>
      </c>
      <c r="F1032" s="1">
        <v>0</v>
      </c>
      <c r="G1032" s="1">
        <v>0</v>
      </c>
      <c r="H1032" s="1">
        <v>0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1">
        <v>0</v>
      </c>
      <c r="R1032" s="74"/>
      <c r="S1032" s="74"/>
    </row>
    <row r="1033" spans="1:19" ht="19.5" customHeight="1">
      <c r="A1033" s="64"/>
      <c r="B1033" s="62"/>
      <c r="C1033" s="5" t="s">
        <v>109</v>
      </c>
      <c r="D1033" s="1">
        <f t="shared" si="512"/>
        <v>0</v>
      </c>
      <c r="E1033" s="1">
        <f t="shared" si="512"/>
        <v>0</v>
      </c>
      <c r="F1033" s="1">
        <v>0</v>
      </c>
      <c r="G1033" s="1">
        <v>0</v>
      </c>
      <c r="H1033" s="1">
        <v>0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74"/>
      <c r="S1033" s="74"/>
    </row>
    <row r="1034" spans="1:19" ht="19.5" customHeight="1">
      <c r="A1034" s="64"/>
      <c r="B1034" s="62"/>
      <c r="C1034" s="5" t="s">
        <v>112</v>
      </c>
      <c r="D1034" s="1">
        <f t="shared" si="512"/>
        <v>0</v>
      </c>
      <c r="E1034" s="1">
        <f t="shared" si="512"/>
        <v>0</v>
      </c>
      <c r="F1034" s="1">
        <v>0</v>
      </c>
      <c r="G1034" s="1">
        <v>0</v>
      </c>
      <c r="H1034" s="1">
        <v>0</v>
      </c>
      <c r="I1034" s="1"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Q1034" s="1">
        <v>0</v>
      </c>
      <c r="R1034" s="74"/>
      <c r="S1034" s="74"/>
    </row>
    <row r="1035" spans="1:19" ht="19.5" customHeight="1">
      <c r="A1035" s="64"/>
      <c r="B1035" s="62"/>
      <c r="C1035" s="5" t="s">
        <v>111</v>
      </c>
      <c r="D1035" s="1">
        <f t="shared" si="512"/>
        <v>0</v>
      </c>
      <c r="E1035" s="1">
        <f t="shared" si="512"/>
        <v>0</v>
      </c>
      <c r="F1035" s="1">
        <v>0</v>
      </c>
      <c r="G1035" s="1">
        <v>0</v>
      </c>
      <c r="H1035" s="1">
        <v>0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74"/>
      <c r="S1035" s="74"/>
    </row>
    <row r="1036" spans="1:19" s="10" customFormat="1" ht="19.5" customHeight="1">
      <c r="A1036" s="64"/>
      <c r="B1036" s="63" t="s">
        <v>114</v>
      </c>
      <c r="C1036" s="8" t="s">
        <v>14</v>
      </c>
      <c r="D1036" s="9">
        <f>SUM(D1037:D1042)</f>
        <v>1000</v>
      </c>
      <c r="E1036" s="9">
        <f aca="true" t="shared" si="513" ref="E1036:Q1036">SUM(E1037:E1042)</f>
        <v>1000</v>
      </c>
      <c r="F1036" s="3">
        <f t="shared" si="513"/>
        <v>1000</v>
      </c>
      <c r="G1036" s="3">
        <f t="shared" si="513"/>
        <v>1000</v>
      </c>
      <c r="H1036" s="9">
        <f t="shared" si="513"/>
        <v>0</v>
      </c>
      <c r="I1036" s="9">
        <f t="shared" si="513"/>
        <v>0</v>
      </c>
      <c r="J1036" s="9">
        <f t="shared" si="513"/>
        <v>0</v>
      </c>
      <c r="K1036" s="9">
        <f t="shared" si="513"/>
        <v>0</v>
      </c>
      <c r="L1036" s="9">
        <f t="shared" si="513"/>
        <v>0</v>
      </c>
      <c r="M1036" s="9">
        <f t="shared" si="513"/>
        <v>0</v>
      </c>
      <c r="N1036" s="9">
        <f t="shared" si="513"/>
        <v>0</v>
      </c>
      <c r="O1036" s="9">
        <f t="shared" si="513"/>
        <v>0</v>
      </c>
      <c r="P1036" s="9">
        <f t="shared" si="513"/>
        <v>0</v>
      </c>
      <c r="Q1036" s="9">
        <f t="shared" si="513"/>
        <v>0</v>
      </c>
      <c r="R1036" s="74"/>
      <c r="S1036" s="74"/>
    </row>
    <row r="1037" spans="1:19" s="10" customFormat="1" ht="19.5" customHeight="1">
      <c r="A1037" s="64"/>
      <c r="B1037" s="63"/>
      <c r="C1037" s="8" t="s">
        <v>0</v>
      </c>
      <c r="D1037" s="9">
        <f aca="true" t="shared" si="514" ref="D1037:E1042">F1037+H1037+J1037+L1037</f>
        <v>0</v>
      </c>
      <c r="E1037" s="9">
        <f t="shared" si="514"/>
        <v>0</v>
      </c>
      <c r="F1037" s="9">
        <f aca="true" t="shared" si="515" ref="F1037:Q1037">F1023+F1030</f>
        <v>0</v>
      </c>
      <c r="G1037" s="9">
        <f t="shared" si="515"/>
        <v>0</v>
      </c>
      <c r="H1037" s="9">
        <f t="shared" si="515"/>
        <v>0</v>
      </c>
      <c r="I1037" s="9">
        <f t="shared" si="515"/>
        <v>0</v>
      </c>
      <c r="J1037" s="9">
        <f t="shared" si="515"/>
        <v>0</v>
      </c>
      <c r="K1037" s="9">
        <f t="shared" si="515"/>
        <v>0</v>
      </c>
      <c r="L1037" s="9">
        <f t="shared" si="515"/>
        <v>0</v>
      </c>
      <c r="M1037" s="9">
        <f t="shared" si="515"/>
        <v>0</v>
      </c>
      <c r="N1037" s="9">
        <f t="shared" si="515"/>
        <v>0</v>
      </c>
      <c r="O1037" s="9">
        <f t="shared" si="515"/>
        <v>0</v>
      </c>
      <c r="P1037" s="9">
        <f t="shared" si="515"/>
        <v>0</v>
      </c>
      <c r="Q1037" s="9">
        <f t="shared" si="515"/>
        <v>0</v>
      </c>
      <c r="R1037" s="74"/>
      <c r="S1037" s="74"/>
    </row>
    <row r="1038" spans="1:19" s="10" customFormat="1" ht="19.5" customHeight="1">
      <c r="A1038" s="64"/>
      <c r="B1038" s="63"/>
      <c r="C1038" s="8" t="s">
        <v>1</v>
      </c>
      <c r="D1038" s="9">
        <f t="shared" si="514"/>
        <v>1000</v>
      </c>
      <c r="E1038" s="9">
        <f t="shared" si="514"/>
        <v>1000</v>
      </c>
      <c r="F1038" s="9">
        <f aca="true" t="shared" si="516" ref="F1038:Q1038">F1024+F1031</f>
        <v>1000</v>
      </c>
      <c r="G1038" s="9">
        <f t="shared" si="516"/>
        <v>1000</v>
      </c>
      <c r="H1038" s="9">
        <f t="shared" si="516"/>
        <v>0</v>
      </c>
      <c r="I1038" s="9">
        <f t="shared" si="516"/>
        <v>0</v>
      </c>
      <c r="J1038" s="9">
        <f t="shared" si="516"/>
        <v>0</v>
      </c>
      <c r="K1038" s="9">
        <f t="shared" si="516"/>
        <v>0</v>
      </c>
      <c r="L1038" s="9">
        <f t="shared" si="516"/>
        <v>0</v>
      </c>
      <c r="M1038" s="9">
        <f t="shared" si="516"/>
        <v>0</v>
      </c>
      <c r="N1038" s="9">
        <f t="shared" si="516"/>
        <v>0</v>
      </c>
      <c r="O1038" s="9">
        <f t="shared" si="516"/>
        <v>0</v>
      </c>
      <c r="P1038" s="9">
        <f t="shared" si="516"/>
        <v>0</v>
      </c>
      <c r="Q1038" s="9">
        <f t="shared" si="516"/>
        <v>0</v>
      </c>
      <c r="R1038" s="74"/>
      <c r="S1038" s="74"/>
    </row>
    <row r="1039" spans="1:19" ht="19.5" customHeight="1">
      <c r="A1039" s="64"/>
      <c r="B1039" s="63"/>
      <c r="C1039" s="8" t="s">
        <v>2</v>
      </c>
      <c r="D1039" s="9">
        <f t="shared" si="514"/>
        <v>0</v>
      </c>
      <c r="E1039" s="9">
        <f t="shared" si="514"/>
        <v>0</v>
      </c>
      <c r="F1039" s="9">
        <f aca="true" t="shared" si="517" ref="F1039:Q1039">F1025+F1032</f>
        <v>0</v>
      </c>
      <c r="G1039" s="9">
        <f t="shared" si="517"/>
        <v>0</v>
      </c>
      <c r="H1039" s="9">
        <f t="shared" si="517"/>
        <v>0</v>
      </c>
      <c r="I1039" s="9">
        <f t="shared" si="517"/>
        <v>0</v>
      </c>
      <c r="J1039" s="9">
        <f t="shared" si="517"/>
        <v>0</v>
      </c>
      <c r="K1039" s="9">
        <f t="shared" si="517"/>
        <v>0</v>
      </c>
      <c r="L1039" s="9">
        <f t="shared" si="517"/>
        <v>0</v>
      </c>
      <c r="M1039" s="9">
        <f t="shared" si="517"/>
        <v>0</v>
      </c>
      <c r="N1039" s="9">
        <f t="shared" si="517"/>
        <v>0</v>
      </c>
      <c r="O1039" s="9">
        <f t="shared" si="517"/>
        <v>0</v>
      </c>
      <c r="P1039" s="9">
        <f t="shared" si="517"/>
        <v>0</v>
      </c>
      <c r="Q1039" s="9">
        <f t="shared" si="517"/>
        <v>0</v>
      </c>
      <c r="R1039" s="74"/>
      <c r="S1039" s="74"/>
    </row>
    <row r="1040" spans="1:19" ht="19.5" customHeight="1">
      <c r="A1040" s="64"/>
      <c r="B1040" s="63"/>
      <c r="C1040" s="8" t="s">
        <v>116</v>
      </c>
      <c r="D1040" s="9">
        <f t="shared" si="514"/>
        <v>0</v>
      </c>
      <c r="E1040" s="9">
        <f t="shared" si="514"/>
        <v>0</v>
      </c>
      <c r="F1040" s="9">
        <f aca="true" t="shared" si="518" ref="F1040:Q1040">F1026+F1033</f>
        <v>0</v>
      </c>
      <c r="G1040" s="9">
        <f t="shared" si="518"/>
        <v>0</v>
      </c>
      <c r="H1040" s="9">
        <f t="shared" si="518"/>
        <v>0</v>
      </c>
      <c r="I1040" s="9">
        <f t="shared" si="518"/>
        <v>0</v>
      </c>
      <c r="J1040" s="9">
        <f t="shared" si="518"/>
        <v>0</v>
      </c>
      <c r="K1040" s="9">
        <f t="shared" si="518"/>
        <v>0</v>
      </c>
      <c r="L1040" s="9">
        <f t="shared" si="518"/>
        <v>0</v>
      </c>
      <c r="M1040" s="9">
        <f t="shared" si="518"/>
        <v>0</v>
      </c>
      <c r="N1040" s="9">
        <f t="shared" si="518"/>
        <v>0</v>
      </c>
      <c r="O1040" s="9">
        <f t="shared" si="518"/>
        <v>0</v>
      </c>
      <c r="P1040" s="9">
        <f t="shared" si="518"/>
        <v>0</v>
      </c>
      <c r="Q1040" s="9">
        <f t="shared" si="518"/>
        <v>0</v>
      </c>
      <c r="R1040" s="74"/>
      <c r="S1040" s="74"/>
    </row>
    <row r="1041" spans="1:19" ht="19.5" customHeight="1">
      <c r="A1041" s="64"/>
      <c r="B1041" s="63"/>
      <c r="C1041" s="8" t="s">
        <v>110</v>
      </c>
      <c r="D1041" s="9">
        <f t="shared" si="514"/>
        <v>0</v>
      </c>
      <c r="E1041" s="9">
        <f t="shared" si="514"/>
        <v>0</v>
      </c>
      <c r="F1041" s="9">
        <f aca="true" t="shared" si="519" ref="F1041:Q1041">F1027+F1034</f>
        <v>0</v>
      </c>
      <c r="G1041" s="9">
        <f t="shared" si="519"/>
        <v>0</v>
      </c>
      <c r="H1041" s="9">
        <f t="shared" si="519"/>
        <v>0</v>
      </c>
      <c r="I1041" s="9">
        <f t="shared" si="519"/>
        <v>0</v>
      </c>
      <c r="J1041" s="9">
        <f t="shared" si="519"/>
        <v>0</v>
      </c>
      <c r="K1041" s="9">
        <f t="shared" si="519"/>
        <v>0</v>
      </c>
      <c r="L1041" s="9">
        <f t="shared" si="519"/>
        <v>0</v>
      </c>
      <c r="M1041" s="9">
        <f t="shared" si="519"/>
        <v>0</v>
      </c>
      <c r="N1041" s="9">
        <f t="shared" si="519"/>
        <v>0</v>
      </c>
      <c r="O1041" s="9">
        <f t="shared" si="519"/>
        <v>0</v>
      </c>
      <c r="P1041" s="9">
        <f t="shared" si="519"/>
        <v>0</v>
      </c>
      <c r="Q1041" s="9">
        <f t="shared" si="519"/>
        <v>0</v>
      </c>
      <c r="R1041" s="74"/>
      <c r="S1041" s="74"/>
    </row>
    <row r="1042" spans="1:19" s="10" customFormat="1" ht="19.5" customHeight="1">
      <c r="A1042" s="64"/>
      <c r="B1042" s="63"/>
      <c r="C1042" s="8" t="s">
        <v>111</v>
      </c>
      <c r="D1042" s="9">
        <f t="shared" si="514"/>
        <v>0</v>
      </c>
      <c r="E1042" s="9">
        <f t="shared" si="514"/>
        <v>0</v>
      </c>
      <c r="F1042" s="9">
        <f aca="true" t="shared" si="520" ref="F1042:Q1042">F1028+F1035</f>
        <v>0</v>
      </c>
      <c r="G1042" s="9">
        <f t="shared" si="520"/>
        <v>0</v>
      </c>
      <c r="H1042" s="9">
        <f t="shared" si="520"/>
        <v>0</v>
      </c>
      <c r="I1042" s="9">
        <f t="shared" si="520"/>
        <v>0</v>
      </c>
      <c r="J1042" s="9">
        <f t="shared" si="520"/>
        <v>0</v>
      </c>
      <c r="K1042" s="9">
        <f t="shared" si="520"/>
        <v>0</v>
      </c>
      <c r="L1042" s="9">
        <f t="shared" si="520"/>
        <v>0</v>
      </c>
      <c r="M1042" s="9">
        <f t="shared" si="520"/>
        <v>0</v>
      </c>
      <c r="N1042" s="9">
        <f t="shared" si="520"/>
        <v>0</v>
      </c>
      <c r="O1042" s="9">
        <f t="shared" si="520"/>
        <v>0</v>
      </c>
      <c r="P1042" s="9">
        <f t="shared" si="520"/>
        <v>0</v>
      </c>
      <c r="Q1042" s="9">
        <f t="shared" si="520"/>
        <v>0</v>
      </c>
      <c r="R1042" s="74"/>
      <c r="S1042" s="74"/>
    </row>
    <row r="1043" spans="1:19" s="10" customFormat="1" ht="19.5" customHeight="1">
      <c r="A1043" s="64" t="s">
        <v>254</v>
      </c>
      <c r="B1043" s="62" t="s">
        <v>255</v>
      </c>
      <c r="C1043" s="8" t="s">
        <v>14</v>
      </c>
      <c r="D1043" s="9">
        <f>SUM(D1044:D1049)</f>
        <v>450</v>
      </c>
      <c r="E1043" s="9">
        <f>SUM(E1044:E1049)</f>
        <v>450</v>
      </c>
      <c r="F1043" s="9">
        <f aca="true" t="shared" si="521" ref="F1043:Q1043">SUM(F1044:F1049)</f>
        <v>450</v>
      </c>
      <c r="G1043" s="9">
        <f t="shared" si="521"/>
        <v>450</v>
      </c>
      <c r="H1043" s="9">
        <f t="shared" si="521"/>
        <v>0</v>
      </c>
      <c r="I1043" s="9">
        <f t="shared" si="521"/>
        <v>0</v>
      </c>
      <c r="J1043" s="9">
        <f t="shared" si="521"/>
        <v>0</v>
      </c>
      <c r="K1043" s="9">
        <f t="shared" si="521"/>
        <v>0</v>
      </c>
      <c r="L1043" s="9">
        <f t="shared" si="521"/>
        <v>0</v>
      </c>
      <c r="M1043" s="9">
        <f t="shared" si="521"/>
        <v>0</v>
      </c>
      <c r="N1043" s="9">
        <f t="shared" si="521"/>
        <v>0</v>
      </c>
      <c r="O1043" s="9">
        <f t="shared" si="521"/>
        <v>0</v>
      </c>
      <c r="P1043" s="9">
        <f t="shared" si="521"/>
        <v>0</v>
      </c>
      <c r="Q1043" s="9">
        <f t="shared" si="521"/>
        <v>0</v>
      </c>
      <c r="R1043" s="74" t="s">
        <v>18</v>
      </c>
      <c r="S1043" s="74"/>
    </row>
    <row r="1044" spans="1:19" ht="19.5" customHeight="1">
      <c r="A1044" s="64"/>
      <c r="B1044" s="62"/>
      <c r="C1044" s="5" t="s">
        <v>0</v>
      </c>
      <c r="D1044" s="1">
        <f aca="true" t="shared" si="522" ref="D1044:E1049">F1044+H1044+J1044+L1044</f>
        <v>0</v>
      </c>
      <c r="E1044" s="1">
        <f t="shared" si="522"/>
        <v>0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74"/>
      <c r="S1044" s="74"/>
    </row>
    <row r="1045" spans="1:19" ht="19.5" customHeight="1">
      <c r="A1045" s="64"/>
      <c r="B1045" s="62"/>
      <c r="C1045" s="5" t="s">
        <v>1</v>
      </c>
      <c r="D1045" s="1">
        <f t="shared" si="522"/>
        <v>450</v>
      </c>
      <c r="E1045" s="1">
        <f t="shared" si="522"/>
        <v>450</v>
      </c>
      <c r="F1045" s="1">
        <v>450</v>
      </c>
      <c r="G1045" s="1">
        <v>450</v>
      </c>
      <c r="H1045" s="1">
        <v>0</v>
      </c>
      <c r="I1045" s="1"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74"/>
      <c r="S1045" s="74"/>
    </row>
    <row r="1046" spans="1:19" ht="19.5" customHeight="1">
      <c r="A1046" s="64"/>
      <c r="B1046" s="62"/>
      <c r="C1046" s="5" t="s">
        <v>2</v>
      </c>
      <c r="D1046" s="1">
        <f t="shared" si="522"/>
        <v>0</v>
      </c>
      <c r="E1046" s="1">
        <f t="shared" si="522"/>
        <v>0</v>
      </c>
      <c r="F1046" s="1">
        <v>0</v>
      </c>
      <c r="G1046" s="1">
        <v>0</v>
      </c>
      <c r="H1046" s="1">
        <v>0</v>
      </c>
      <c r="I1046" s="1"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74"/>
      <c r="S1046" s="74"/>
    </row>
    <row r="1047" spans="1:19" ht="19.5" customHeight="1">
      <c r="A1047" s="64"/>
      <c r="B1047" s="62"/>
      <c r="C1047" s="5" t="s">
        <v>109</v>
      </c>
      <c r="D1047" s="1">
        <f t="shared" si="522"/>
        <v>0</v>
      </c>
      <c r="E1047" s="1">
        <f t="shared" si="522"/>
        <v>0</v>
      </c>
      <c r="F1047" s="1">
        <v>0</v>
      </c>
      <c r="G1047" s="1">
        <v>0</v>
      </c>
      <c r="H1047" s="1">
        <v>0</v>
      </c>
      <c r="I1047" s="1"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74"/>
      <c r="S1047" s="74"/>
    </row>
    <row r="1048" spans="1:19" ht="19.5" customHeight="1">
      <c r="A1048" s="64"/>
      <c r="B1048" s="62"/>
      <c r="C1048" s="5" t="s">
        <v>112</v>
      </c>
      <c r="D1048" s="1">
        <f t="shared" si="522"/>
        <v>0</v>
      </c>
      <c r="E1048" s="1">
        <f t="shared" si="522"/>
        <v>0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74"/>
      <c r="S1048" s="74"/>
    </row>
    <row r="1049" spans="1:19" ht="19.5" customHeight="1">
      <c r="A1049" s="64"/>
      <c r="B1049" s="62"/>
      <c r="C1049" s="5" t="s">
        <v>111</v>
      </c>
      <c r="D1049" s="1">
        <f t="shared" si="522"/>
        <v>0</v>
      </c>
      <c r="E1049" s="1">
        <f t="shared" si="522"/>
        <v>0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74"/>
      <c r="S1049" s="74"/>
    </row>
    <row r="1050" spans="1:19" s="10" customFormat="1" ht="19.5" customHeight="1">
      <c r="A1050" s="64"/>
      <c r="B1050" s="62" t="s">
        <v>256</v>
      </c>
      <c r="C1050" s="8" t="s">
        <v>14</v>
      </c>
      <c r="D1050" s="9">
        <f>SUM(D1051:D1056)</f>
        <v>550</v>
      </c>
      <c r="E1050" s="9">
        <f>SUM(E1051:E1056)</f>
        <v>550</v>
      </c>
      <c r="F1050" s="9">
        <f aca="true" t="shared" si="523" ref="F1050:Q1050">SUM(F1051:F1056)</f>
        <v>550</v>
      </c>
      <c r="G1050" s="9">
        <f t="shared" si="523"/>
        <v>550</v>
      </c>
      <c r="H1050" s="9">
        <f t="shared" si="523"/>
        <v>0</v>
      </c>
      <c r="I1050" s="9">
        <f t="shared" si="523"/>
        <v>0</v>
      </c>
      <c r="J1050" s="9">
        <f t="shared" si="523"/>
        <v>0</v>
      </c>
      <c r="K1050" s="9">
        <f t="shared" si="523"/>
        <v>0</v>
      </c>
      <c r="L1050" s="9">
        <f t="shared" si="523"/>
        <v>0</v>
      </c>
      <c r="M1050" s="9">
        <f t="shared" si="523"/>
        <v>0</v>
      </c>
      <c r="N1050" s="9">
        <f t="shared" si="523"/>
        <v>0</v>
      </c>
      <c r="O1050" s="9">
        <f t="shared" si="523"/>
        <v>0</v>
      </c>
      <c r="P1050" s="9">
        <f t="shared" si="523"/>
        <v>0</v>
      </c>
      <c r="Q1050" s="9">
        <f t="shared" si="523"/>
        <v>0</v>
      </c>
      <c r="R1050" s="74"/>
      <c r="S1050" s="74"/>
    </row>
    <row r="1051" spans="1:19" ht="19.5" customHeight="1">
      <c r="A1051" s="64"/>
      <c r="B1051" s="62"/>
      <c r="C1051" s="5" t="s">
        <v>0</v>
      </c>
      <c r="D1051" s="1">
        <f aca="true" t="shared" si="524" ref="D1051:E1056">F1051+H1051+J1051+L1051</f>
        <v>0</v>
      </c>
      <c r="E1051" s="1">
        <f t="shared" si="524"/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74"/>
      <c r="S1051" s="74"/>
    </row>
    <row r="1052" spans="1:19" ht="19.5" customHeight="1">
      <c r="A1052" s="64"/>
      <c r="B1052" s="62"/>
      <c r="C1052" s="5" t="s">
        <v>1</v>
      </c>
      <c r="D1052" s="1">
        <f t="shared" si="524"/>
        <v>550</v>
      </c>
      <c r="E1052" s="1">
        <f t="shared" si="524"/>
        <v>550</v>
      </c>
      <c r="F1052" s="1">
        <v>550</v>
      </c>
      <c r="G1052" s="1">
        <v>550</v>
      </c>
      <c r="H1052" s="1">
        <v>0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74"/>
      <c r="S1052" s="74"/>
    </row>
    <row r="1053" spans="1:19" ht="19.5" customHeight="1">
      <c r="A1053" s="64"/>
      <c r="B1053" s="62"/>
      <c r="C1053" s="5" t="s">
        <v>2</v>
      </c>
      <c r="D1053" s="1">
        <f t="shared" si="524"/>
        <v>0</v>
      </c>
      <c r="E1053" s="1">
        <f t="shared" si="524"/>
        <v>0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74"/>
      <c r="S1053" s="74"/>
    </row>
    <row r="1054" spans="1:19" ht="19.5" customHeight="1">
      <c r="A1054" s="64"/>
      <c r="B1054" s="62"/>
      <c r="C1054" s="5" t="s">
        <v>109</v>
      </c>
      <c r="D1054" s="1">
        <f t="shared" si="524"/>
        <v>0</v>
      </c>
      <c r="E1054" s="1">
        <f t="shared" si="524"/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74"/>
      <c r="S1054" s="74"/>
    </row>
    <row r="1055" spans="1:19" ht="19.5" customHeight="1">
      <c r="A1055" s="64"/>
      <c r="B1055" s="62"/>
      <c r="C1055" s="5" t="s">
        <v>112</v>
      </c>
      <c r="D1055" s="1">
        <f t="shared" si="524"/>
        <v>0</v>
      </c>
      <c r="E1055" s="1">
        <f t="shared" si="524"/>
        <v>0</v>
      </c>
      <c r="F1055" s="1">
        <v>0</v>
      </c>
      <c r="G1055" s="1">
        <v>0</v>
      </c>
      <c r="H1055" s="1">
        <v>0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74"/>
      <c r="S1055" s="74"/>
    </row>
    <row r="1056" spans="1:19" ht="19.5" customHeight="1">
      <c r="A1056" s="64"/>
      <c r="B1056" s="62"/>
      <c r="C1056" s="5" t="s">
        <v>111</v>
      </c>
      <c r="D1056" s="1">
        <f t="shared" si="524"/>
        <v>0</v>
      </c>
      <c r="E1056" s="1">
        <f t="shared" si="524"/>
        <v>0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74"/>
      <c r="S1056" s="74"/>
    </row>
    <row r="1057" spans="1:19" s="10" customFormat="1" ht="19.5" customHeight="1">
      <c r="A1057" s="64"/>
      <c r="B1057" s="63" t="s">
        <v>114</v>
      </c>
      <c r="C1057" s="8" t="s">
        <v>14</v>
      </c>
      <c r="D1057" s="9">
        <f>SUM(D1058:D1063)</f>
        <v>1000</v>
      </c>
      <c r="E1057" s="9">
        <f aca="true" t="shared" si="525" ref="E1057:Q1057">SUM(E1058:E1063)</f>
        <v>1000</v>
      </c>
      <c r="F1057" s="3">
        <f t="shared" si="525"/>
        <v>1000</v>
      </c>
      <c r="G1057" s="3">
        <f t="shared" si="525"/>
        <v>1000</v>
      </c>
      <c r="H1057" s="9">
        <f t="shared" si="525"/>
        <v>0</v>
      </c>
      <c r="I1057" s="9">
        <f t="shared" si="525"/>
        <v>0</v>
      </c>
      <c r="J1057" s="9">
        <f t="shared" si="525"/>
        <v>0</v>
      </c>
      <c r="K1057" s="9">
        <f t="shared" si="525"/>
        <v>0</v>
      </c>
      <c r="L1057" s="9">
        <f t="shared" si="525"/>
        <v>0</v>
      </c>
      <c r="M1057" s="9">
        <f t="shared" si="525"/>
        <v>0</v>
      </c>
      <c r="N1057" s="9">
        <f t="shared" si="525"/>
        <v>0</v>
      </c>
      <c r="O1057" s="9">
        <f t="shared" si="525"/>
        <v>0</v>
      </c>
      <c r="P1057" s="9">
        <f t="shared" si="525"/>
        <v>0</v>
      </c>
      <c r="Q1057" s="9">
        <f t="shared" si="525"/>
        <v>0</v>
      </c>
      <c r="R1057" s="74"/>
      <c r="S1057" s="74"/>
    </row>
    <row r="1058" spans="1:19" s="10" customFormat="1" ht="19.5" customHeight="1">
      <c r="A1058" s="64"/>
      <c r="B1058" s="63"/>
      <c r="C1058" s="8" t="s">
        <v>0</v>
      </c>
      <c r="D1058" s="9">
        <f aca="true" t="shared" si="526" ref="D1058:E1063">F1058+H1058+J1058+L1058</f>
        <v>0</v>
      </c>
      <c r="E1058" s="9">
        <f t="shared" si="526"/>
        <v>0</v>
      </c>
      <c r="F1058" s="9">
        <f aca="true" t="shared" si="527" ref="F1058:Q1058">F1044+F1051</f>
        <v>0</v>
      </c>
      <c r="G1058" s="9">
        <f t="shared" si="527"/>
        <v>0</v>
      </c>
      <c r="H1058" s="9">
        <f t="shared" si="527"/>
        <v>0</v>
      </c>
      <c r="I1058" s="9">
        <f t="shared" si="527"/>
        <v>0</v>
      </c>
      <c r="J1058" s="9">
        <f t="shared" si="527"/>
        <v>0</v>
      </c>
      <c r="K1058" s="9">
        <f t="shared" si="527"/>
        <v>0</v>
      </c>
      <c r="L1058" s="9">
        <f t="shared" si="527"/>
        <v>0</v>
      </c>
      <c r="M1058" s="9">
        <f t="shared" si="527"/>
        <v>0</v>
      </c>
      <c r="N1058" s="9">
        <f t="shared" si="527"/>
        <v>0</v>
      </c>
      <c r="O1058" s="9">
        <f t="shared" si="527"/>
        <v>0</v>
      </c>
      <c r="P1058" s="9">
        <f t="shared" si="527"/>
        <v>0</v>
      </c>
      <c r="Q1058" s="9">
        <f t="shared" si="527"/>
        <v>0</v>
      </c>
      <c r="R1058" s="74"/>
      <c r="S1058" s="74"/>
    </row>
    <row r="1059" spans="1:19" s="10" customFormat="1" ht="19.5" customHeight="1">
      <c r="A1059" s="64"/>
      <c r="B1059" s="63"/>
      <c r="C1059" s="8" t="s">
        <v>1</v>
      </c>
      <c r="D1059" s="9">
        <f t="shared" si="526"/>
        <v>1000</v>
      </c>
      <c r="E1059" s="9">
        <f t="shared" si="526"/>
        <v>1000</v>
      </c>
      <c r="F1059" s="9">
        <f aca="true" t="shared" si="528" ref="F1059:Q1059">F1045+F1052</f>
        <v>1000</v>
      </c>
      <c r="G1059" s="9">
        <f t="shared" si="528"/>
        <v>1000</v>
      </c>
      <c r="H1059" s="9">
        <f t="shared" si="528"/>
        <v>0</v>
      </c>
      <c r="I1059" s="9">
        <f t="shared" si="528"/>
        <v>0</v>
      </c>
      <c r="J1059" s="9">
        <f t="shared" si="528"/>
        <v>0</v>
      </c>
      <c r="K1059" s="9">
        <f t="shared" si="528"/>
        <v>0</v>
      </c>
      <c r="L1059" s="9">
        <f t="shared" si="528"/>
        <v>0</v>
      </c>
      <c r="M1059" s="9">
        <f t="shared" si="528"/>
        <v>0</v>
      </c>
      <c r="N1059" s="9">
        <f t="shared" si="528"/>
        <v>0</v>
      </c>
      <c r="O1059" s="9">
        <f t="shared" si="528"/>
        <v>0</v>
      </c>
      <c r="P1059" s="9">
        <f t="shared" si="528"/>
        <v>0</v>
      </c>
      <c r="Q1059" s="9">
        <f t="shared" si="528"/>
        <v>0</v>
      </c>
      <c r="R1059" s="74"/>
      <c r="S1059" s="74"/>
    </row>
    <row r="1060" spans="1:19" ht="19.5" customHeight="1">
      <c r="A1060" s="64"/>
      <c r="B1060" s="63"/>
      <c r="C1060" s="8" t="s">
        <v>2</v>
      </c>
      <c r="D1060" s="9">
        <f t="shared" si="526"/>
        <v>0</v>
      </c>
      <c r="E1060" s="9">
        <f t="shared" si="526"/>
        <v>0</v>
      </c>
      <c r="F1060" s="9">
        <f aca="true" t="shared" si="529" ref="F1060:Q1060">F1046+F1053</f>
        <v>0</v>
      </c>
      <c r="G1060" s="9">
        <f t="shared" si="529"/>
        <v>0</v>
      </c>
      <c r="H1060" s="9">
        <f t="shared" si="529"/>
        <v>0</v>
      </c>
      <c r="I1060" s="9">
        <f t="shared" si="529"/>
        <v>0</v>
      </c>
      <c r="J1060" s="9">
        <f t="shared" si="529"/>
        <v>0</v>
      </c>
      <c r="K1060" s="9">
        <f t="shared" si="529"/>
        <v>0</v>
      </c>
      <c r="L1060" s="9">
        <f t="shared" si="529"/>
        <v>0</v>
      </c>
      <c r="M1060" s="9">
        <f t="shared" si="529"/>
        <v>0</v>
      </c>
      <c r="N1060" s="9">
        <f t="shared" si="529"/>
        <v>0</v>
      </c>
      <c r="O1060" s="9">
        <f t="shared" si="529"/>
        <v>0</v>
      </c>
      <c r="P1060" s="9">
        <f t="shared" si="529"/>
        <v>0</v>
      </c>
      <c r="Q1060" s="9">
        <f t="shared" si="529"/>
        <v>0</v>
      </c>
      <c r="R1060" s="74"/>
      <c r="S1060" s="74"/>
    </row>
    <row r="1061" spans="1:19" ht="19.5" customHeight="1">
      <c r="A1061" s="64"/>
      <c r="B1061" s="63"/>
      <c r="C1061" s="8" t="s">
        <v>116</v>
      </c>
      <c r="D1061" s="9">
        <f t="shared" si="526"/>
        <v>0</v>
      </c>
      <c r="E1061" s="9">
        <f t="shared" si="526"/>
        <v>0</v>
      </c>
      <c r="F1061" s="9">
        <f aca="true" t="shared" si="530" ref="F1061:Q1061">F1047+F1054</f>
        <v>0</v>
      </c>
      <c r="G1061" s="9">
        <f t="shared" si="530"/>
        <v>0</v>
      </c>
      <c r="H1061" s="9">
        <f t="shared" si="530"/>
        <v>0</v>
      </c>
      <c r="I1061" s="9">
        <f t="shared" si="530"/>
        <v>0</v>
      </c>
      <c r="J1061" s="9">
        <f t="shared" si="530"/>
        <v>0</v>
      </c>
      <c r="K1061" s="9">
        <f t="shared" si="530"/>
        <v>0</v>
      </c>
      <c r="L1061" s="9">
        <f t="shared" si="530"/>
        <v>0</v>
      </c>
      <c r="M1061" s="9">
        <f t="shared" si="530"/>
        <v>0</v>
      </c>
      <c r="N1061" s="9">
        <f t="shared" si="530"/>
        <v>0</v>
      </c>
      <c r="O1061" s="9">
        <f t="shared" si="530"/>
        <v>0</v>
      </c>
      <c r="P1061" s="9">
        <f t="shared" si="530"/>
        <v>0</v>
      </c>
      <c r="Q1061" s="9">
        <f t="shared" si="530"/>
        <v>0</v>
      </c>
      <c r="R1061" s="74"/>
      <c r="S1061" s="74"/>
    </row>
    <row r="1062" spans="1:19" ht="19.5" customHeight="1">
      <c r="A1062" s="64"/>
      <c r="B1062" s="63"/>
      <c r="C1062" s="8" t="s">
        <v>110</v>
      </c>
      <c r="D1062" s="9">
        <f t="shared" si="526"/>
        <v>0</v>
      </c>
      <c r="E1062" s="9">
        <f t="shared" si="526"/>
        <v>0</v>
      </c>
      <c r="F1062" s="9">
        <f aca="true" t="shared" si="531" ref="F1062:Q1062">F1048+F1055</f>
        <v>0</v>
      </c>
      <c r="G1062" s="9">
        <f t="shared" si="531"/>
        <v>0</v>
      </c>
      <c r="H1062" s="9">
        <f t="shared" si="531"/>
        <v>0</v>
      </c>
      <c r="I1062" s="9">
        <f t="shared" si="531"/>
        <v>0</v>
      </c>
      <c r="J1062" s="9">
        <f t="shared" si="531"/>
        <v>0</v>
      </c>
      <c r="K1062" s="9">
        <f t="shared" si="531"/>
        <v>0</v>
      </c>
      <c r="L1062" s="9">
        <f t="shared" si="531"/>
        <v>0</v>
      </c>
      <c r="M1062" s="9">
        <f t="shared" si="531"/>
        <v>0</v>
      </c>
      <c r="N1062" s="9">
        <f t="shared" si="531"/>
        <v>0</v>
      </c>
      <c r="O1062" s="9">
        <f t="shared" si="531"/>
        <v>0</v>
      </c>
      <c r="P1062" s="9">
        <f t="shared" si="531"/>
        <v>0</v>
      </c>
      <c r="Q1062" s="9">
        <f t="shared" si="531"/>
        <v>0</v>
      </c>
      <c r="R1062" s="74"/>
      <c r="S1062" s="74"/>
    </row>
    <row r="1063" spans="1:19" s="10" customFormat="1" ht="19.5" customHeight="1">
      <c r="A1063" s="64"/>
      <c r="B1063" s="63"/>
      <c r="C1063" s="8" t="s">
        <v>111</v>
      </c>
      <c r="D1063" s="9">
        <f t="shared" si="526"/>
        <v>0</v>
      </c>
      <c r="E1063" s="9">
        <f t="shared" si="526"/>
        <v>0</v>
      </c>
      <c r="F1063" s="9">
        <f aca="true" t="shared" si="532" ref="F1063:Q1063">F1049+F1056</f>
        <v>0</v>
      </c>
      <c r="G1063" s="9">
        <f t="shared" si="532"/>
        <v>0</v>
      </c>
      <c r="H1063" s="9">
        <f t="shared" si="532"/>
        <v>0</v>
      </c>
      <c r="I1063" s="9">
        <f t="shared" si="532"/>
        <v>0</v>
      </c>
      <c r="J1063" s="9">
        <f t="shared" si="532"/>
        <v>0</v>
      </c>
      <c r="K1063" s="9">
        <f t="shared" si="532"/>
        <v>0</v>
      </c>
      <c r="L1063" s="9">
        <f t="shared" si="532"/>
        <v>0</v>
      </c>
      <c r="M1063" s="9">
        <f t="shared" si="532"/>
        <v>0</v>
      </c>
      <c r="N1063" s="9">
        <f t="shared" si="532"/>
        <v>0</v>
      </c>
      <c r="O1063" s="9">
        <f t="shared" si="532"/>
        <v>0</v>
      </c>
      <c r="P1063" s="9">
        <f t="shared" si="532"/>
        <v>0</v>
      </c>
      <c r="Q1063" s="9">
        <f t="shared" si="532"/>
        <v>0</v>
      </c>
      <c r="R1063" s="74"/>
      <c r="S1063" s="74"/>
    </row>
    <row r="1064" spans="1:19" s="10" customFormat="1" ht="19.5" customHeight="1">
      <c r="A1064" s="64" t="s">
        <v>257</v>
      </c>
      <c r="B1064" s="62" t="s">
        <v>258</v>
      </c>
      <c r="C1064" s="8" t="s">
        <v>14</v>
      </c>
      <c r="D1064" s="9">
        <f>SUM(D1065:D1070)</f>
        <v>250</v>
      </c>
      <c r="E1064" s="9">
        <f>SUM(E1065:E1070)</f>
        <v>250</v>
      </c>
      <c r="F1064" s="9">
        <f aca="true" t="shared" si="533" ref="F1064:Q1064">SUM(F1065:F1070)</f>
        <v>250</v>
      </c>
      <c r="G1064" s="9">
        <f t="shared" si="533"/>
        <v>250</v>
      </c>
      <c r="H1064" s="9">
        <f t="shared" si="533"/>
        <v>0</v>
      </c>
      <c r="I1064" s="9">
        <f t="shared" si="533"/>
        <v>0</v>
      </c>
      <c r="J1064" s="9">
        <f t="shared" si="533"/>
        <v>0</v>
      </c>
      <c r="K1064" s="9">
        <f t="shared" si="533"/>
        <v>0</v>
      </c>
      <c r="L1064" s="9">
        <f t="shared" si="533"/>
        <v>0</v>
      </c>
      <c r="M1064" s="9">
        <f t="shared" si="533"/>
        <v>0</v>
      </c>
      <c r="N1064" s="9">
        <f t="shared" si="533"/>
        <v>0</v>
      </c>
      <c r="O1064" s="9">
        <f t="shared" si="533"/>
        <v>0</v>
      </c>
      <c r="P1064" s="9">
        <f t="shared" si="533"/>
        <v>0</v>
      </c>
      <c r="Q1064" s="9">
        <f t="shared" si="533"/>
        <v>0</v>
      </c>
      <c r="R1064" s="74" t="s">
        <v>18</v>
      </c>
      <c r="S1064" s="74"/>
    </row>
    <row r="1065" spans="1:19" ht="19.5" customHeight="1">
      <c r="A1065" s="64"/>
      <c r="B1065" s="62"/>
      <c r="C1065" s="5" t="s">
        <v>0</v>
      </c>
      <c r="D1065" s="1">
        <f aca="true" t="shared" si="534" ref="D1065:E1070">F1065+H1065+J1065+L1065</f>
        <v>0</v>
      </c>
      <c r="E1065" s="1">
        <f t="shared" si="534"/>
        <v>0</v>
      </c>
      <c r="F1065" s="1">
        <v>0</v>
      </c>
      <c r="G1065" s="1">
        <v>0</v>
      </c>
      <c r="H1065" s="1">
        <v>0</v>
      </c>
      <c r="I1065" s="1">
        <v>0</v>
      </c>
      <c r="J1065" s="1">
        <v>0</v>
      </c>
      <c r="K1065" s="1">
        <v>0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74"/>
      <c r="S1065" s="74"/>
    </row>
    <row r="1066" spans="1:19" ht="19.5" customHeight="1">
      <c r="A1066" s="64"/>
      <c r="B1066" s="62"/>
      <c r="C1066" s="5" t="s">
        <v>1</v>
      </c>
      <c r="D1066" s="1">
        <f t="shared" si="534"/>
        <v>250</v>
      </c>
      <c r="E1066" s="1">
        <f t="shared" si="534"/>
        <v>250</v>
      </c>
      <c r="F1066" s="1">
        <v>250</v>
      </c>
      <c r="G1066" s="1">
        <v>250</v>
      </c>
      <c r="H1066" s="1">
        <v>0</v>
      </c>
      <c r="I1066" s="1">
        <v>0</v>
      </c>
      <c r="J1066" s="1">
        <v>0</v>
      </c>
      <c r="K1066" s="1">
        <v>0</v>
      </c>
      <c r="L1066" s="1">
        <v>0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74"/>
      <c r="S1066" s="74"/>
    </row>
    <row r="1067" spans="1:19" ht="19.5" customHeight="1">
      <c r="A1067" s="64"/>
      <c r="B1067" s="62"/>
      <c r="C1067" s="5" t="s">
        <v>2</v>
      </c>
      <c r="D1067" s="1">
        <f t="shared" si="534"/>
        <v>0</v>
      </c>
      <c r="E1067" s="1">
        <f t="shared" si="534"/>
        <v>0</v>
      </c>
      <c r="F1067" s="1">
        <v>0</v>
      </c>
      <c r="G1067" s="1">
        <v>0</v>
      </c>
      <c r="H1067" s="1">
        <v>0</v>
      </c>
      <c r="I1067" s="1">
        <v>0</v>
      </c>
      <c r="J1067" s="1">
        <v>0</v>
      </c>
      <c r="K1067" s="1">
        <v>0</v>
      </c>
      <c r="L1067" s="1">
        <v>0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74"/>
      <c r="S1067" s="74"/>
    </row>
    <row r="1068" spans="1:19" ht="19.5" customHeight="1">
      <c r="A1068" s="64"/>
      <c r="B1068" s="62"/>
      <c r="C1068" s="5" t="s">
        <v>109</v>
      </c>
      <c r="D1068" s="1">
        <f t="shared" si="534"/>
        <v>0</v>
      </c>
      <c r="E1068" s="1">
        <f t="shared" si="534"/>
        <v>0</v>
      </c>
      <c r="F1068" s="1">
        <v>0</v>
      </c>
      <c r="G1068" s="1">
        <v>0</v>
      </c>
      <c r="H1068" s="1">
        <v>0</v>
      </c>
      <c r="I1068" s="1">
        <v>0</v>
      </c>
      <c r="J1068" s="1">
        <v>0</v>
      </c>
      <c r="K1068" s="1">
        <v>0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74"/>
      <c r="S1068" s="74"/>
    </row>
    <row r="1069" spans="1:19" ht="19.5" customHeight="1">
      <c r="A1069" s="64"/>
      <c r="B1069" s="62"/>
      <c r="C1069" s="5" t="s">
        <v>112</v>
      </c>
      <c r="D1069" s="1">
        <f t="shared" si="534"/>
        <v>0</v>
      </c>
      <c r="E1069" s="1">
        <f t="shared" si="534"/>
        <v>0</v>
      </c>
      <c r="F1069" s="1">
        <v>0</v>
      </c>
      <c r="G1069" s="1">
        <v>0</v>
      </c>
      <c r="H1069" s="1">
        <v>0</v>
      </c>
      <c r="I1069" s="1">
        <v>0</v>
      </c>
      <c r="J1069" s="1">
        <v>0</v>
      </c>
      <c r="K1069" s="1">
        <v>0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74"/>
      <c r="S1069" s="74"/>
    </row>
    <row r="1070" spans="1:19" ht="19.5" customHeight="1">
      <c r="A1070" s="64"/>
      <c r="B1070" s="62"/>
      <c r="C1070" s="5" t="s">
        <v>111</v>
      </c>
      <c r="D1070" s="1">
        <f t="shared" si="534"/>
        <v>0</v>
      </c>
      <c r="E1070" s="1">
        <f t="shared" si="534"/>
        <v>0</v>
      </c>
      <c r="F1070" s="1">
        <v>0</v>
      </c>
      <c r="G1070" s="1">
        <v>0</v>
      </c>
      <c r="H1070" s="1">
        <v>0</v>
      </c>
      <c r="I1070" s="1">
        <v>0</v>
      </c>
      <c r="J1070" s="1">
        <v>0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74"/>
      <c r="S1070" s="74"/>
    </row>
    <row r="1071" spans="1:19" s="10" customFormat="1" ht="19.5" customHeight="1">
      <c r="A1071" s="64"/>
      <c r="B1071" s="62" t="s">
        <v>259</v>
      </c>
      <c r="C1071" s="8" t="s">
        <v>14</v>
      </c>
      <c r="D1071" s="9">
        <f>SUM(D1072:D1077)</f>
        <v>750</v>
      </c>
      <c r="E1071" s="9">
        <f>SUM(E1072:E1077)</f>
        <v>750</v>
      </c>
      <c r="F1071" s="9">
        <f aca="true" t="shared" si="535" ref="F1071:Q1071">SUM(F1072:F1077)</f>
        <v>750</v>
      </c>
      <c r="G1071" s="9">
        <f t="shared" si="535"/>
        <v>750</v>
      </c>
      <c r="H1071" s="9">
        <f t="shared" si="535"/>
        <v>0</v>
      </c>
      <c r="I1071" s="9">
        <f t="shared" si="535"/>
        <v>0</v>
      </c>
      <c r="J1071" s="9">
        <f t="shared" si="535"/>
        <v>0</v>
      </c>
      <c r="K1071" s="9">
        <f t="shared" si="535"/>
        <v>0</v>
      </c>
      <c r="L1071" s="9">
        <f t="shared" si="535"/>
        <v>0</v>
      </c>
      <c r="M1071" s="9">
        <f t="shared" si="535"/>
        <v>0</v>
      </c>
      <c r="N1071" s="9">
        <f t="shared" si="535"/>
        <v>0</v>
      </c>
      <c r="O1071" s="9">
        <f t="shared" si="535"/>
        <v>0</v>
      </c>
      <c r="P1071" s="9">
        <f t="shared" si="535"/>
        <v>0</v>
      </c>
      <c r="Q1071" s="9">
        <f t="shared" si="535"/>
        <v>0</v>
      </c>
      <c r="R1071" s="74"/>
      <c r="S1071" s="74"/>
    </row>
    <row r="1072" spans="1:19" ht="19.5" customHeight="1">
      <c r="A1072" s="64"/>
      <c r="B1072" s="62"/>
      <c r="C1072" s="5" t="s">
        <v>0</v>
      </c>
      <c r="D1072" s="1">
        <f aca="true" t="shared" si="536" ref="D1072:E1077">F1072+H1072+J1072+L1072</f>
        <v>0</v>
      </c>
      <c r="E1072" s="1">
        <f t="shared" si="536"/>
        <v>0</v>
      </c>
      <c r="F1072" s="1">
        <v>0</v>
      </c>
      <c r="G1072" s="1">
        <v>0</v>
      </c>
      <c r="H1072" s="1">
        <v>0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74"/>
      <c r="S1072" s="74"/>
    </row>
    <row r="1073" spans="1:19" ht="19.5" customHeight="1">
      <c r="A1073" s="64"/>
      <c r="B1073" s="62"/>
      <c r="C1073" s="5" t="s">
        <v>1</v>
      </c>
      <c r="D1073" s="1">
        <f t="shared" si="536"/>
        <v>750</v>
      </c>
      <c r="E1073" s="1">
        <f t="shared" si="536"/>
        <v>750</v>
      </c>
      <c r="F1073" s="1">
        <v>750</v>
      </c>
      <c r="G1073" s="1">
        <v>750</v>
      </c>
      <c r="H1073" s="1">
        <v>0</v>
      </c>
      <c r="I1073" s="1">
        <v>0</v>
      </c>
      <c r="J1073" s="1">
        <v>0</v>
      </c>
      <c r="K1073" s="1">
        <v>0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74"/>
      <c r="S1073" s="74"/>
    </row>
    <row r="1074" spans="1:19" ht="19.5" customHeight="1">
      <c r="A1074" s="64"/>
      <c r="B1074" s="62"/>
      <c r="C1074" s="5" t="s">
        <v>2</v>
      </c>
      <c r="D1074" s="1">
        <f t="shared" si="536"/>
        <v>0</v>
      </c>
      <c r="E1074" s="1">
        <f t="shared" si="536"/>
        <v>0</v>
      </c>
      <c r="F1074" s="1">
        <v>0</v>
      </c>
      <c r="G1074" s="1">
        <v>0</v>
      </c>
      <c r="H1074" s="1">
        <v>0</v>
      </c>
      <c r="I1074" s="1">
        <v>0</v>
      </c>
      <c r="J1074" s="1">
        <v>0</v>
      </c>
      <c r="K1074" s="1">
        <v>0</v>
      </c>
      <c r="L1074" s="1">
        <v>0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74"/>
      <c r="S1074" s="74"/>
    </row>
    <row r="1075" spans="1:19" ht="19.5" customHeight="1">
      <c r="A1075" s="64"/>
      <c r="B1075" s="62"/>
      <c r="C1075" s="5" t="s">
        <v>109</v>
      </c>
      <c r="D1075" s="1">
        <f t="shared" si="536"/>
        <v>0</v>
      </c>
      <c r="E1075" s="1">
        <f t="shared" si="536"/>
        <v>0</v>
      </c>
      <c r="F1075" s="1">
        <v>0</v>
      </c>
      <c r="G1075" s="1">
        <v>0</v>
      </c>
      <c r="H1075" s="1">
        <v>0</v>
      </c>
      <c r="I1075" s="1">
        <v>0</v>
      </c>
      <c r="J1075" s="1">
        <v>0</v>
      </c>
      <c r="K1075" s="1">
        <v>0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74"/>
      <c r="S1075" s="74"/>
    </row>
    <row r="1076" spans="1:19" ht="19.5" customHeight="1">
      <c r="A1076" s="64"/>
      <c r="B1076" s="62"/>
      <c r="C1076" s="5" t="s">
        <v>112</v>
      </c>
      <c r="D1076" s="1">
        <f t="shared" si="536"/>
        <v>0</v>
      </c>
      <c r="E1076" s="1">
        <f t="shared" si="536"/>
        <v>0</v>
      </c>
      <c r="F1076" s="1">
        <v>0</v>
      </c>
      <c r="G1076" s="1">
        <v>0</v>
      </c>
      <c r="H1076" s="1">
        <v>0</v>
      </c>
      <c r="I1076" s="1"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74"/>
      <c r="S1076" s="74"/>
    </row>
    <row r="1077" spans="1:19" ht="19.5" customHeight="1">
      <c r="A1077" s="64"/>
      <c r="B1077" s="62"/>
      <c r="C1077" s="5" t="s">
        <v>111</v>
      </c>
      <c r="D1077" s="1">
        <f t="shared" si="536"/>
        <v>0</v>
      </c>
      <c r="E1077" s="1">
        <f t="shared" si="536"/>
        <v>0</v>
      </c>
      <c r="F1077" s="1">
        <v>0</v>
      </c>
      <c r="G1077" s="1">
        <v>0</v>
      </c>
      <c r="H1077" s="1">
        <v>0</v>
      </c>
      <c r="I1077" s="1">
        <v>0</v>
      </c>
      <c r="J1077" s="1">
        <v>0</v>
      </c>
      <c r="K1077" s="1">
        <v>0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74"/>
      <c r="S1077" s="74"/>
    </row>
    <row r="1078" spans="1:19" s="10" customFormat="1" ht="19.5" customHeight="1">
      <c r="A1078" s="64"/>
      <c r="B1078" s="63" t="s">
        <v>114</v>
      </c>
      <c r="C1078" s="8" t="s">
        <v>14</v>
      </c>
      <c r="D1078" s="9">
        <f>SUM(D1079:D1084)</f>
        <v>1000</v>
      </c>
      <c r="E1078" s="9">
        <f aca="true" t="shared" si="537" ref="E1078:Q1078">SUM(E1079:E1084)</f>
        <v>1000</v>
      </c>
      <c r="F1078" s="3">
        <f t="shared" si="537"/>
        <v>1000</v>
      </c>
      <c r="G1078" s="3">
        <f t="shared" si="537"/>
        <v>1000</v>
      </c>
      <c r="H1078" s="9">
        <f t="shared" si="537"/>
        <v>0</v>
      </c>
      <c r="I1078" s="9">
        <f t="shared" si="537"/>
        <v>0</v>
      </c>
      <c r="J1078" s="9">
        <f t="shared" si="537"/>
        <v>0</v>
      </c>
      <c r="K1078" s="9">
        <f t="shared" si="537"/>
        <v>0</v>
      </c>
      <c r="L1078" s="9">
        <f t="shared" si="537"/>
        <v>0</v>
      </c>
      <c r="M1078" s="9">
        <f t="shared" si="537"/>
        <v>0</v>
      </c>
      <c r="N1078" s="9">
        <f t="shared" si="537"/>
        <v>0</v>
      </c>
      <c r="O1078" s="9">
        <f t="shared" si="537"/>
        <v>0</v>
      </c>
      <c r="P1078" s="9">
        <f t="shared" si="537"/>
        <v>0</v>
      </c>
      <c r="Q1078" s="9">
        <f t="shared" si="537"/>
        <v>0</v>
      </c>
      <c r="R1078" s="74"/>
      <c r="S1078" s="74"/>
    </row>
    <row r="1079" spans="1:19" s="10" customFormat="1" ht="19.5" customHeight="1">
      <c r="A1079" s="64"/>
      <c r="B1079" s="63"/>
      <c r="C1079" s="8" t="s">
        <v>0</v>
      </c>
      <c r="D1079" s="9">
        <f aca="true" t="shared" si="538" ref="D1079:E1084">F1079+H1079+J1079+L1079</f>
        <v>0</v>
      </c>
      <c r="E1079" s="9">
        <f t="shared" si="538"/>
        <v>0</v>
      </c>
      <c r="F1079" s="9">
        <f aca="true" t="shared" si="539" ref="F1079:Q1079">F1065+F1072</f>
        <v>0</v>
      </c>
      <c r="G1079" s="9">
        <f t="shared" si="539"/>
        <v>0</v>
      </c>
      <c r="H1079" s="9">
        <f t="shared" si="539"/>
        <v>0</v>
      </c>
      <c r="I1079" s="9">
        <f t="shared" si="539"/>
        <v>0</v>
      </c>
      <c r="J1079" s="9">
        <f t="shared" si="539"/>
        <v>0</v>
      </c>
      <c r="K1079" s="9">
        <f t="shared" si="539"/>
        <v>0</v>
      </c>
      <c r="L1079" s="9">
        <f t="shared" si="539"/>
        <v>0</v>
      </c>
      <c r="M1079" s="9">
        <f t="shared" si="539"/>
        <v>0</v>
      </c>
      <c r="N1079" s="9">
        <f t="shared" si="539"/>
        <v>0</v>
      </c>
      <c r="O1079" s="9">
        <f t="shared" si="539"/>
        <v>0</v>
      </c>
      <c r="P1079" s="9">
        <f t="shared" si="539"/>
        <v>0</v>
      </c>
      <c r="Q1079" s="9">
        <f t="shared" si="539"/>
        <v>0</v>
      </c>
      <c r="R1079" s="74"/>
      <c r="S1079" s="74"/>
    </row>
    <row r="1080" spans="1:19" s="10" customFormat="1" ht="19.5" customHeight="1">
      <c r="A1080" s="64"/>
      <c r="B1080" s="63"/>
      <c r="C1080" s="8" t="s">
        <v>1</v>
      </c>
      <c r="D1080" s="9">
        <f t="shared" si="538"/>
        <v>1000</v>
      </c>
      <c r="E1080" s="9">
        <f t="shared" si="538"/>
        <v>1000</v>
      </c>
      <c r="F1080" s="9">
        <f aca="true" t="shared" si="540" ref="F1080:Q1080">F1066+F1073</f>
        <v>1000</v>
      </c>
      <c r="G1080" s="9">
        <f t="shared" si="540"/>
        <v>1000</v>
      </c>
      <c r="H1080" s="9">
        <f t="shared" si="540"/>
        <v>0</v>
      </c>
      <c r="I1080" s="9">
        <f t="shared" si="540"/>
        <v>0</v>
      </c>
      <c r="J1080" s="9">
        <f t="shared" si="540"/>
        <v>0</v>
      </c>
      <c r="K1080" s="9">
        <f t="shared" si="540"/>
        <v>0</v>
      </c>
      <c r="L1080" s="9">
        <f t="shared" si="540"/>
        <v>0</v>
      </c>
      <c r="M1080" s="9">
        <f t="shared" si="540"/>
        <v>0</v>
      </c>
      <c r="N1080" s="9">
        <f t="shared" si="540"/>
        <v>0</v>
      </c>
      <c r="O1080" s="9">
        <f t="shared" si="540"/>
        <v>0</v>
      </c>
      <c r="P1080" s="9">
        <f t="shared" si="540"/>
        <v>0</v>
      </c>
      <c r="Q1080" s="9">
        <f t="shared" si="540"/>
        <v>0</v>
      </c>
      <c r="R1080" s="74"/>
      <c r="S1080" s="74"/>
    </row>
    <row r="1081" spans="1:19" ht="19.5" customHeight="1">
      <c r="A1081" s="64"/>
      <c r="B1081" s="63"/>
      <c r="C1081" s="8" t="s">
        <v>2</v>
      </c>
      <c r="D1081" s="9">
        <f t="shared" si="538"/>
        <v>0</v>
      </c>
      <c r="E1081" s="9">
        <f t="shared" si="538"/>
        <v>0</v>
      </c>
      <c r="F1081" s="9">
        <f aca="true" t="shared" si="541" ref="F1081:Q1081">F1067+F1074</f>
        <v>0</v>
      </c>
      <c r="G1081" s="9">
        <f t="shared" si="541"/>
        <v>0</v>
      </c>
      <c r="H1081" s="9">
        <f t="shared" si="541"/>
        <v>0</v>
      </c>
      <c r="I1081" s="9">
        <f t="shared" si="541"/>
        <v>0</v>
      </c>
      <c r="J1081" s="9">
        <f t="shared" si="541"/>
        <v>0</v>
      </c>
      <c r="K1081" s="9">
        <f t="shared" si="541"/>
        <v>0</v>
      </c>
      <c r="L1081" s="9">
        <f t="shared" si="541"/>
        <v>0</v>
      </c>
      <c r="M1081" s="9">
        <f t="shared" si="541"/>
        <v>0</v>
      </c>
      <c r="N1081" s="9">
        <f t="shared" si="541"/>
        <v>0</v>
      </c>
      <c r="O1081" s="9">
        <f t="shared" si="541"/>
        <v>0</v>
      </c>
      <c r="P1081" s="9">
        <f t="shared" si="541"/>
        <v>0</v>
      </c>
      <c r="Q1081" s="9">
        <f t="shared" si="541"/>
        <v>0</v>
      </c>
      <c r="R1081" s="74"/>
      <c r="S1081" s="74"/>
    </row>
    <row r="1082" spans="1:19" ht="19.5" customHeight="1">
      <c r="A1082" s="64"/>
      <c r="B1082" s="63"/>
      <c r="C1082" s="8" t="s">
        <v>116</v>
      </c>
      <c r="D1082" s="9">
        <f t="shared" si="538"/>
        <v>0</v>
      </c>
      <c r="E1082" s="9">
        <f t="shared" si="538"/>
        <v>0</v>
      </c>
      <c r="F1082" s="9">
        <f aca="true" t="shared" si="542" ref="F1082:Q1082">F1068+F1075</f>
        <v>0</v>
      </c>
      <c r="G1082" s="9">
        <f t="shared" si="542"/>
        <v>0</v>
      </c>
      <c r="H1082" s="9">
        <f t="shared" si="542"/>
        <v>0</v>
      </c>
      <c r="I1082" s="9">
        <f t="shared" si="542"/>
        <v>0</v>
      </c>
      <c r="J1082" s="9">
        <f t="shared" si="542"/>
        <v>0</v>
      </c>
      <c r="K1082" s="9">
        <f t="shared" si="542"/>
        <v>0</v>
      </c>
      <c r="L1082" s="9">
        <f t="shared" si="542"/>
        <v>0</v>
      </c>
      <c r="M1082" s="9">
        <f t="shared" si="542"/>
        <v>0</v>
      </c>
      <c r="N1082" s="9">
        <f t="shared" si="542"/>
        <v>0</v>
      </c>
      <c r="O1082" s="9">
        <f t="shared" si="542"/>
        <v>0</v>
      </c>
      <c r="P1082" s="9">
        <f t="shared" si="542"/>
        <v>0</v>
      </c>
      <c r="Q1082" s="9">
        <f t="shared" si="542"/>
        <v>0</v>
      </c>
      <c r="R1082" s="74"/>
      <c r="S1082" s="74"/>
    </row>
    <row r="1083" spans="1:19" ht="19.5" customHeight="1">
      <c r="A1083" s="64"/>
      <c r="B1083" s="63"/>
      <c r="C1083" s="8" t="s">
        <v>110</v>
      </c>
      <c r="D1083" s="9">
        <f t="shared" si="538"/>
        <v>0</v>
      </c>
      <c r="E1083" s="9">
        <f t="shared" si="538"/>
        <v>0</v>
      </c>
      <c r="F1083" s="9">
        <f aca="true" t="shared" si="543" ref="F1083:Q1083">F1069+F1076</f>
        <v>0</v>
      </c>
      <c r="G1083" s="9">
        <f t="shared" si="543"/>
        <v>0</v>
      </c>
      <c r="H1083" s="9">
        <f t="shared" si="543"/>
        <v>0</v>
      </c>
      <c r="I1083" s="9">
        <f t="shared" si="543"/>
        <v>0</v>
      </c>
      <c r="J1083" s="9">
        <f t="shared" si="543"/>
        <v>0</v>
      </c>
      <c r="K1083" s="9">
        <f t="shared" si="543"/>
        <v>0</v>
      </c>
      <c r="L1083" s="9">
        <f t="shared" si="543"/>
        <v>0</v>
      </c>
      <c r="M1083" s="9">
        <f t="shared" si="543"/>
        <v>0</v>
      </c>
      <c r="N1083" s="9">
        <f t="shared" si="543"/>
        <v>0</v>
      </c>
      <c r="O1083" s="9">
        <f t="shared" si="543"/>
        <v>0</v>
      </c>
      <c r="P1083" s="9">
        <f t="shared" si="543"/>
        <v>0</v>
      </c>
      <c r="Q1083" s="9">
        <f t="shared" si="543"/>
        <v>0</v>
      </c>
      <c r="R1083" s="74"/>
      <c r="S1083" s="74"/>
    </row>
    <row r="1084" spans="1:19" s="10" customFormat="1" ht="19.5" customHeight="1">
      <c r="A1084" s="64"/>
      <c r="B1084" s="63"/>
      <c r="C1084" s="8" t="s">
        <v>111</v>
      </c>
      <c r="D1084" s="9">
        <f t="shared" si="538"/>
        <v>0</v>
      </c>
      <c r="E1084" s="9">
        <f t="shared" si="538"/>
        <v>0</v>
      </c>
      <c r="F1084" s="9">
        <f aca="true" t="shared" si="544" ref="F1084:Q1084">F1070+F1077</f>
        <v>0</v>
      </c>
      <c r="G1084" s="9">
        <f t="shared" si="544"/>
        <v>0</v>
      </c>
      <c r="H1084" s="9">
        <f t="shared" si="544"/>
        <v>0</v>
      </c>
      <c r="I1084" s="9">
        <f t="shared" si="544"/>
        <v>0</v>
      </c>
      <c r="J1084" s="9">
        <f t="shared" si="544"/>
        <v>0</v>
      </c>
      <c r="K1084" s="9">
        <f t="shared" si="544"/>
        <v>0</v>
      </c>
      <c r="L1084" s="9">
        <f t="shared" si="544"/>
        <v>0</v>
      </c>
      <c r="M1084" s="9">
        <f t="shared" si="544"/>
        <v>0</v>
      </c>
      <c r="N1084" s="9">
        <f t="shared" si="544"/>
        <v>0</v>
      </c>
      <c r="O1084" s="9">
        <f t="shared" si="544"/>
        <v>0</v>
      </c>
      <c r="P1084" s="9">
        <f t="shared" si="544"/>
        <v>0</v>
      </c>
      <c r="Q1084" s="9">
        <f t="shared" si="544"/>
        <v>0</v>
      </c>
      <c r="R1084" s="74"/>
      <c r="S1084" s="74"/>
    </row>
    <row r="1085" spans="1:19" s="10" customFormat="1" ht="19.5" customHeight="1">
      <c r="A1085" s="64" t="s">
        <v>260</v>
      </c>
      <c r="B1085" s="62" t="s">
        <v>261</v>
      </c>
      <c r="C1085" s="8" t="s">
        <v>14</v>
      </c>
      <c r="D1085" s="9">
        <f>SUM(D1086:D1091)</f>
        <v>250</v>
      </c>
      <c r="E1085" s="9">
        <f>SUM(E1086:E1091)</f>
        <v>250</v>
      </c>
      <c r="F1085" s="9">
        <f aca="true" t="shared" si="545" ref="F1085:Q1085">SUM(F1086:F1091)</f>
        <v>250</v>
      </c>
      <c r="G1085" s="9">
        <f t="shared" si="545"/>
        <v>250</v>
      </c>
      <c r="H1085" s="9">
        <f t="shared" si="545"/>
        <v>0</v>
      </c>
      <c r="I1085" s="9">
        <f t="shared" si="545"/>
        <v>0</v>
      </c>
      <c r="J1085" s="9">
        <f t="shared" si="545"/>
        <v>0</v>
      </c>
      <c r="K1085" s="9">
        <f t="shared" si="545"/>
        <v>0</v>
      </c>
      <c r="L1085" s="9">
        <f t="shared" si="545"/>
        <v>0</v>
      </c>
      <c r="M1085" s="9">
        <f t="shared" si="545"/>
        <v>0</v>
      </c>
      <c r="N1085" s="9">
        <f t="shared" si="545"/>
        <v>0</v>
      </c>
      <c r="O1085" s="9">
        <f t="shared" si="545"/>
        <v>0</v>
      </c>
      <c r="P1085" s="9">
        <f t="shared" si="545"/>
        <v>0</v>
      </c>
      <c r="Q1085" s="9">
        <f t="shared" si="545"/>
        <v>0</v>
      </c>
      <c r="R1085" s="74" t="s">
        <v>18</v>
      </c>
      <c r="S1085" s="74"/>
    </row>
    <row r="1086" spans="1:19" ht="19.5" customHeight="1">
      <c r="A1086" s="64"/>
      <c r="B1086" s="62"/>
      <c r="C1086" s="5" t="s">
        <v>0</v>
      </c>
      <c r="D1086" s="1">
        <f aca="true" t="shared" si="546" ref="D1086:E1091">F1086+H1086+J1086+L1086</f>
        <v>0</v>
      </c>
      <c r="E1086" s="1">
        <f t="shared" si="546"/>
        <v>0</v>
      </c>
      <c r="F1086" s="1">
        <v>0</v>
      </c>
      <c r="G1086" s="1">
        <v>0</v>
      </c>
      <c r="H1086" s="1">
        <v>0</v>
      </c>
      <c r="I1086" s="1">
        <v>0</v>
      </c>
      <c r="J1086" s="1">
        <v>0</v>
      </c>
      <c r="K1086" s="1">
        <v>0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74"/>
      <c r="S1086" s="74"/>
    </row>
    <row r="1087" spans="1:19" ht="19.5" customHeight="1">
      <c r="A1087" s="64"/>
      <c r="B1087" s="62"/>
      <c r="C1087" s="5" t="s">
        <v>1</v>
      </c>
      <c r="D1087" s="1">
        <f t="shared" si="546"/>
        <v>250</v>
      </c>
      <c r="E1087" s="1">
        <f t="shared" si="546"/>
        <v>250</v>
      </c>
      <c r="F1087" s="1">
        <v>250</v>
      </c>
      <c r="G1087" s="1">
        <v>250</v>
      </c>
      <c r="H1087" s="1">
        <v>0</v>
      </c>
      <c r="I1087" s="1">
        <v>0</v>
      </c>
      <c r="J1087" s="1">
        <v>0</v>
      </c>
      <c r="K1087" s="1">
        <v>0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74"/>
      <c r="S1087" s="74"/>
    </row>
    <row r="1088" spans="1:19" ht="19.5" customHeight="1">
      <c r="A1088" s="64"/>
      <c r="B1088" s="62"/>
      <c r="C1088" s="5" t="s">
        <v>2</v>
      </c>
      <c r="D1088" s="1">
        <f t="shared" si="546"/>
        <v>0</v>
      </c>
      <c r="E1088" s="1">
        <f t="shared" si="546"/>
        <v>0</v>
      </c>
      <c r="F1088" s="1">
        <v>0</v>
      </c>
      <c r="G1088" s="1">
        <v>0</v>
      </c>
      <c r="H1088" s="1">
        <v>0</v>
      </c>
      <c r="I1088" s="1">
        <v>0</v>
      </c>
      <c r="J1088" s="1">
        <v>0</v>
      </c>
      <c r="K1088" s="1">
        <v>0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74"/>
      <c r="S1088" s="74"/>
    </row>
    <row r="1089" spans="1:19" ht="19.5" customHeight="1">
      <c r="A1089" s="64"/>
      <c r="B1089" s="62"/>
      <c r="C1089" s="5" t="s">
        <v>109</v>
      </c>
      <c r="D1089" s="1">
        <f t="shared" si="546"/>
        <v>0</v>
      </c>
      <c r="E1089" s="1">
        <f t="shared" si="546"/>
        <v>0</v>
      </c>
      <c r="F1089" s="1">
        <v>0</v>
      </c>
      <c r="G1089" s="1">
        <v>0</v>
      </c>
      <c r="H1089" s="1">
        <v>0</v>
      </c>
      <c r="I1089" s="1">
        <v>0</v>
      </c>
      <c r="J1089" s="1">
        <v>0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74"/>
      <c r="S1089" s="74"/>
    </row>
    <row r="1090" spans="1:19" ht="19.5" customHeight="1">
      <c r="A1090" s="64"/>
      <c r="B1090" s="62"/>
      <c r="C1090" s="5" t="s">
        <v>112</v>
      </c>
      <c r="D1090" s="1">
        <f t="shared" si="546"/>
        <v>0</v>
      </c>
      <c r="E1090" s="1">
        <f t="shared" si="546"/>
        <v>0</v>
      </c>
      <c r="F1090" s="1">
        <v>0</v>
      </c>
      <c r="G1090" s="1">
        <v>0</v>
      </c>
      <c r="H1090" s="1">
        <v>0</v>
      </c>
      <c r="I1090" s="1">
        <v>0</v>
      </c>
      <c r="J1090" s="1">
        <v>0</v>
      </c>
      <c r="K1090" s="1">
        <v>0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74"/>
      <c r="S1090" s="74"/>
    </row>
    <row r="1091" spans="1:19" ht="19.5" customHeight="1">
      <c r="A1091" s="64"/>
      <c r="B1091" s="62"/>
      <c r="C1091" s="5" t="s">
        <v>111</v>
      </c>
      <c r="D1091" s="1">
        <f t="shared" si="546"/>
        <v>0</v>
      </c>
      <c r="E1091" s="1">
        <f t="shared" si="546"/>
        <v>0</v>
      </c>
      <c r="F1091" s="1">
        <v>0</v>
      </c>
      <c r="G1091" s="1">
        <v>0</v>
      </c>
      <c r="H1091" s="1">
        <v>0</v>
      </c>
      <c r="I1091" s="1">
        <v>0</v>
      </c>
      <c r="J1091" s="1">
        <v>0</v>
      </c>
      <c r="K1091" s="1">
        <v>0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74"/>
      <c r="S1091" s="74"/>
    </row>
    <row r="1092" spans="1:19" s="10" customFormat="1" ht="19.5" customHeight="1">
      <c r="A1092" s="64"/>
      <c r="B1092" s="62" t="s">
        <v>262</v>
      </c>
      <c r="C1092" s="8" t="s">
        <v>14</v>
      </c>
      <c r="D1092" s="9">
        <f>SUM(D1093:D1098)</f>
        <v>750</v>
      </c>
      <c r="E1092" s="9">
        <f>SUM(E1093:E1098)</f>
        <v>750</v>
      </c>
      <c r="F1092" s="9">
        <f aca="true" t="shared" si="547" ref="F1092:Q1092">SUM(F1093:F1098)</f>
        <v>750</v>
      </c>
      <c r="G1092" s="9">
        <f t="shared" si="547"/>
        <v>750</v>
      </c>
      <c r="H1092" s="9">
        <f t="shared" si="547"/>
        <v>0</v>
      </c>
      <c r="I1092" s="9">
        <f t="shared" si="547"/>
        <v>0</v>
      </c>
      <c r="J1092" s="9">
        <f t="shared" si="547"/>
        <v>0</v>
      </c>
      <c r="K1092" s="9">
        <f t="shared" si="547"/>
        <v>0</v>
      </c>
      <c r="L1092" s="9">
        <f t="shared" si="547"/>
        <v>0</v>
      </c>
      <c r="M1092" s="9">
        <f t="shared" si="547"/>
        <v>0</v>
      </c>
      <c r="N1092" s="9">
        <f t="shared" si="547"/>
        <v>0</v>
      </c>
      <c r="O1092" s="9">
        <f t="shared" si="547"/>
        <v>0</v>
      </c>
      <c r="P1092" s="9">
        <f t="shared" si="547"/>
        <v>0</v>
      </c>
      <c r="Q1092" s="9">
        <f t="shared" si="547"/>
        <v>0</v>
      </c>
      <c r="R1092" s="74"/>
      <c r="S1092" s="74"/>
    </row>
    <row r="1093" spans="1:19" ht="19.5" customHeight="1">
      <c r="A1093" s="64"/>
      <c r="B1093" s="62"/>
      <c r="C1093" s="5" t="s">
        <v>0</v>
      </c>
      <c r="D1093" s="1">
        <f aca="true" t="shared" si="548" ref="D1093:E1098">F1093+H1093+J1093+L1093</f>
        <v>0</v>
      </c>
      <c r="E1093" s="1">
        <f t="shared" si="548"/>
        <v>0</v>
      </c>
      <c r="F1093" s="1">
        <v>0</v>
      </c>
      <c r="G1093" s="1">
        <v>0</v>
      </c>
      <c r="H1093" s="1">
        <v>0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74"/>
      <c r="S1093" s="74"/>
    </row>
    <row r="1094" spans="1:19" ht="19.5" customHeight="1">
      <c r="A1094" s="64"/>
      <c r="B1094" s="62"/>
      <c r="C1094" s="5" t="s">
        <v>1</v>
      </c>
      <c r="D1094" s="1">
        <f t="shared" si="548"/>
        <v>750</v>
      </c>
      <c r="E1094" s="1">
        <f t="shared" si="548"/>
        <v>750</v>
      </c>
      <c r="F1094" s="1">
        <v>750</v>
      </c>
      <c r="G1094" s="1">
        <v>750</v>
      </c>
      <c r="H1094" s="1">
        <v>0</v>
      </c>
      <c r="I1094" s="1">
        <v>0</v>
      </c>
      <c r="J1094" s="1">
        <v>0</v>
      </c>
      <c r="K1094" s="1">
        <v>0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74"/>
      <c r="S1094" s="74"/>
    </row>
    <row r="1095" spans="1:19" ht="19.5" customHeight="1">
      <c r="A1095" s="64"/>
      <c r="B1095" s="62"/>
      <c r="C1095" s="5" t="s">
        <v>2</v>
      </c>
      <c r="D1095" s="1">
        <f t="shared" si="548"/>
        <v>0</v>
      </c>
      <c r="E1095" s="1">
        <f t="shared" si="548"/>
        <v>0</v>
      </c>
      <c r="F1095" s="1">
        <v>0</v>
      </c>
      <c r="G1095" s="1">
        <v>0</v>
      </c>
      <c r="H1095" s="1">
        <v>0</v>
      </c>
      <c r="I1095" s="1">
        <v>0</v>
      </c>
      <c r="J1095" s="1">
        <v>0</v>
      </c>
      <c r="K1095" s="1">
        <v>0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74"/>
      <c r="S1095" s="74"/>
    </row>
    <row r="1096" spans="1:19" ht="19.5" customHeight="1">
      <c r="A1096" s="64"/>
      <c r="B1096" s="62"/>
      <c r="C1096" s="5" t="s">
        <v>109</v>
      </c>
      <c r="D1096" s="1">
        <f t="shared" si="548"/>
        <v>0</v>
      </c>
      <c r="E1096" s="1">
        <f t="shared" si="548"/>
        <v>0</v>
      </c>
      <c r="F1096" s="1">
        <v>0</v>
      </c>
      <c r="G1096" s="1">
        <v>0</v>
      </c>
      <c r="H1096" s="1">
        <v>0</v>
      </c>
      <c r="I1096" s="1">
        <v>0</v>
      </c>
      <c r="J1096" s="1">
        <v>0</v>
      </c>
      <c r="K1096" s="1">
        <v>0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74"/>
      <c r="S1096" s="74"/>
    </row>
    <row r="1097" spans="1:19" ht="19.5" customHeight="1">
      <c r="A1097" s="64"/>
      <c r="B1097" s="62"/>
      <c r="C1097" s="5" t="s">
        <v>112</v>
      </c>
      <c r="D1097" s="1">
        <f t="shared" si="548"/>
        <v>0</v>
      </c>
      <c r="E1097" s="1">
        <f t="shared" si="548"/>
        <v>0</v>
      </c>
      <c r="F1097" s="1">
        <v>0</v>
      </c>
      <c r="G1097" s="1">
        <v>0</v>
      </c>
      <c r="H1097" s="1">
        <v>0</v>
      </c>
      <c r="I1097" s="1"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74"/>
      <c r="S1097" s="74"/>
    </row>
    <row r="1098" spans="1:19" ht="19.5" customHeight="1">
      <c r="A1098" s="64"/>
      <c r="B1098" s="62"/>
      <c r="C1098" s="5" t="s">
        <v>111</v>
      </c>
      <c r="D1098" s="1">
        <f t="shared" si="548"/>
        <v>0</v>
      </c>
      <c r="E1098" s="1">
        <f t="shared" si="548"/>
        <v>0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">
        <v>0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74"/>
      <c r="S1098" s="74"/>
    </row>
    <row r="1099" spans="1:19" s="10" customFormat="1" ht="19.5" customHeight="1">
      <c r="A1099" s="64"/>
      <c r="B1099" s="63" t="s">
        <v>114</v>
      </c>
      <c r="C1099" s="8" t="s">
        <v>14</v>
      </c>
      <c r="D1099" s="9">
        <f>SUM(D1100:D1105)</f>
        <v>1000</v>
      </c>
      <c r="E1099" s="9">
        <f aca="true" t="shared" si="549" ref="E1099:Q1099">SUM(E1100:E1105)</f>
        <v>1000</v>
      </c>
      <c r="F1099" s="3">
        <f t="shared" si="549"/>
        <v>1000</v>
      </c>
      <c r="G1099" s="3">
        <f t="shared" si="549"/>
        <v>1000</v>
      </c>
      <c r="H1099" s="9">
        <f t="shared" si="549"/>
        <v>0</v>
      </c>
      <c r="I1099" s="9">
        <f t="shared" si="549"/>
        <v>0</v>
      </c>
      <c r="J1099" s="9">
        <f t="shared" si="549"/>
        <v>0</v>
      </c>
      <c r="K1099" s="9">
        <f t="shared" si="549"/>
        <v>0</v>
      </c>
      <c r="L1099" s="9">
        <f t="shared" si="549"/>
        <v>0</v>
      </c>
      <c r="M1099" s="9">
        <f t="shared" si="549"/>
        <v>0</v>
      </c>
      <c r="N1099" s="9">
        <f t="shared" si="549"/>
        <v>0</v>
      </c>
      <c r="O1099" s="9">
        <f t="shared" si="549"/>
        <v>0</v>
      </c>
      <c r="P1099" s="9">
        <f t="shared" si="549"/>
        <v>0</v>
      </c>
      <c r="Q1099" s="9">
        <f t="shared" si="549"/>
        <v>0</v>
      </c>
      <c r="R1099" s="74"/>
      <c r="S1099" s="74"/>
    </row>
    <row r="1100" spans="1:19" s="10" customFormat="1" ht="19.5" customHeight="1">
      <c r="A1100" s="64"/>
      <c r="B1100" s="63"/>
      <c r="C1100" s="8" t="s">
        <v>0</v>
      </c>
      <c r="D1100" s="9">
        <f aca="true" t="shared" si="550" ref="D1100:E1105">F1100+H1100+J1100+L1100</f>
        <v>0</v>
      </c>
      <c r="E1100" s="9">
        <f t="shared" si="550"/>
        <v>0</v>
      </c>
      <c r="F1100" s="9">
        <f aca="true" t="shared" si="551" ref="F1100:Q1100">F1086+F1093</f>
        <v>0</v>
      </c>
      <c r="G1100" s="9">
        <f t="shared" si="551"/>
        <v>0</v>
      </c>
      <c r="H1100" s="9">
        <f t="shared" si="551"/>
        <v>0</v>
      </c>
      <c r="I1100" s="9">
        <f t="shared" si="551"/>
        <v>0</v>
      </c>
      <c r="J1100" s="9">
        <f t="shared" si="551"/>
        <v>0</v>
      </c>
      <c r="K1100" s="9">
        <f t="shared" si="551"/>
        <v>0</v>
      </c>
      <c r="L1100" s="9">
        <f t="shared" si="551"/>
        <v>0</v>
      </c>
      <c r="M1100" s="9">
        <f t="shared" si="551"/>
        <v>0</v>
      </c>
      <c r="N1100" s="9">
        <f t="shared" si="551"/>
        <v>0</v>
      </c>
      <c r="O1100" s="9">
        <f t="shared" si="551"/>
        <v>0</v>
      </c>
      <c r="P1100" s="9">
        <f t="shared" si="551"/>
        <v>0</v>
      </c>
      <c r="Q1100" s="9">
        <f t="shared" si="551"/>
        <v>0</v>
      </c>
      <c r="R1100" s="74"/>
      <c r="S1100" s="74"/>
    </row>
    <row r="1101" spans="1:19" s="10" customFormat="1" ht="19.5" customHeight="1">
      <c r="A1101" s="64"/>
      <c r="B1101" s="63"/>
      <c r="C1101" s="8" t="s">
        <v>1</v>
      </c>
      <c r="D1101" s="9">
        <f t="shared" si="550"/>
        <v>1000</v>
      </c>
      <c r="E1101" s="9">
        <f t="shared" si="550"/>
        <v>1000</v>
      </c>
      <c r="F1101" s="9">
        <f aca="true" t="shared" si="552" ref="F1101:Q1101">F1087+F1094</f>
        <v>1000</v>
      </c>
      <c r="G1101" s="9">
        <f t="shared" si="552"/>
        <v>1000</v>
      </c>
      <c r="H1101" s="9">
        <f t="shared" si="552"/>
        <v>0</v>
      </c>
      <c r="I1101" s="9">
        <f t="shared" si="552"/>
        <v>0</v>
      </c>
      <c r="J1101" s="9">
        <f t="shared" si="552"/>
        <v>0</v>
      </c>
      <c r="K1101" s="9">
        <f t="shared" si="552"/>
        <v>0</v>
      </c>
      <c r="L1101" s="9">
        <f t="shared" si="552"/>
        <v>0</v>
      </c>
      <c r="M1101" s="9">
        <f t="shared" si="552"/>
        <v>0</v>
      </c>
      <c r="N1101" s="9">
        <f t="shared" si="552"/>
        <v>0</v>
      </c>
      <c r="O1101" s="9">
        <f t="shared" si="552"/>
        <v>0</v>
      </c>
      <c r="P1101" s="9">
        <f t="shared" si="552"/>
        <v>0</v>
      </c>
      <c r="Q1101" s="9">
        <f t="shared" si="552"/>
        <v>0</v>
      </c>
      <c r="R1101" s="74"/>
      <c r="S1101" s="74"/>
    </row>
    <row r="1102" spans="1:19" ht="19.5" customHeight="1">
      <c r="A1102" s="64"/>
      <c r="B1102" s="63"/>
      <c r="C1102" s="8" t="s">
        <v>2</v>
      </c>
      <c r="D1102" s="9">
        <f t="shared" si="550"/>
        <v>0</v>
      </c>
      <c r="E1102" s="9">
        <f t="shared" si="550"/>
        <v>0</v>
      </c>
      <c r="F1102" s="9">
        <f aca="true" t="shared" si="553" ref="F1102:Q1102">F1088+F1095</f>
        <v>0</v>
      </c>
      <c r="G1102" s="9">
        <f t="shared" si="553"/>
        <v>0</v>
      </c>
      <c r="H1102" s="9">
        <f t="shared" si="553"/>
        <v>0</v>
      </c>
      <c r="I1102" s="9">
        <f t="shared" si="553"/>
        <v>0</v>
      </c>
      <c r="J1102" s="9">
        <f t="shared" si="553"/>
        <v>0</v>
      </c>
      <c r="K1102" s="9">
        <f t="shared" si="553"/>
        <v>0</v>
      </c>
      <c r="L1102" s="9">
        <f t="shared" si="553"/>
        <v>0</v>
      </c>
      <c r="M1102" s="9">
        <f t="shared" si="553"/>
        <v>0</v>
      </c>
      <c r="N1102" s="9">
        <f t="shared" si="553"/>
        <v>0</v>
      </c>
      <c r="O1102" s="9">
        <f t="shared" si="553"/>
        <v>0</v>
      </c>
      <c r="P1102" s="9">
        <f t="shared" si="553"/>
        <v>0</v>
      </c>
      <c r="Q1102" s="9">
        <f t="shared" si="553"/>
        <v>0</v>
      </c>
      <c r="R1102" s="74"/>
      <c r="S1102" s="74"/>
    </row>
    <row r="1103" spans="1:19" ht="19.5" customHeight="1">
      <c r="A1103" s="64"/>
      <c r="B1103" s="63"/>
      <c r="C1103" s="8" t="s">
        <v>116</v>
      </c>
      <c r="D1103" s="9">
        <f t="shared" si="550"/>
        <v>0</v>
      </c>
      <c r="E1103" s="9">
        <f t="shared" si="550"/>
        <v>0</v>
      </c>
      <c r="F1103" s="9">
        <f aca="true" t="shared" si="554" ref="F1103:Q1103">F1089+F1096</f>
        <v>0</v>
      </c>
      <c r="G1103" s="9">
        <f t="shared" si="554"/>
        <v>0</v>
      </c>
      <c r="H1103" s="9">
        <f t="shared" si="554"/>
        <v>0</v>
      </c>
      <c r="I1103" s="9">
        <f t="shared" si="554"/>
        <v>0</v>
      </c>
      <c r="J1103" s="9">
        <f t="shared" si="554"/>
        <v>0</v>
      </c>
      <c r="K1103" s="9">
        <f t="shared" si="554"/>
        <v>0</v>
      </c>
      <c r="L1103" s="9">
        <f t="shared" si="554"/>
        <v>0</v>
      </c>
      <c r="M1103" s="9">
        <f t="shared" si="554"/>
        <v>0</v>
      </c>
      <c r="N1103" s="9">
        <f t="shared" si="554"/>
        <v>0</v>
      </c>
      <c r="O1103" s="9">
        <f t="shared" si="554"/>
        <v>0</v>
      </c>
      <c r="P1103" s="9">
        <f t="shared" si="554"/>
        <v>0</v>
      </c>
      <c r="Q1103" s="9">
        <f t="shared" si="554"/>
        <v>0</v>
      </c>
      <c r="R1103" s="74"/>
      <c r="S1103" s="74"/>
    </row>
    <row r="1104" spans="1:19" ht="19.5" customHeight="1">
      <c r="A1104" s="64"/>
      <c r="B1104" s="63"/>
      <c r="C1104" s="8" t="s">
        <v>110</v>
      </c>
      <c r="D1104" s="9">
        <f t="shared" si="550"/>
        <v>0</v>
      </c>
      <c r="E1104" s="9">
        <f t="shared" si="550"/>
        <v>0</v>
      </c>
      <c r="F1104" s="9">
        <f aca="true" t="shared" si="555" ref="F1104:Q1104">F1090+F1097</f>
        <v>0</v>
      </c>
      <c r="G1104" s="9">
        <f t="shared" si="555"/>
        <v>0</v>
      </c>
      <c r="H1104" s="9">
        <f t="shared" si="555"/>
        <v>0</v>
      </c>
      <c r="I1104" s="9">
        <f t="shared" si="555"/>
        <v>0</v>
      </c>
      <c r="J1104" s="9">
        <f t="shared" si="555"/>
        <v>0</v>
      </c>
      <c r="K1104" s="9">
        <f t="shared" si="555"/>
        <v>0</v>
      </c>
      <c r="L1104" s="9">
        <f t="shared" si="555"/>
        <v>0</v>
      </c>
      <c r="M1104" s="9">
        <f t="shared" si="555"/>
        <v>0</v>
      </c>
      <c r="N1104" s="9">
        <f t="shared" si="555"/>
        <v>0</v>
      </c>
      <c r="O1104" s="9">
        <f t="shared" si="555"/>
        <v>0</v>
      </c>
      <c r="P1104" s="9">
        <f t="shared" si="555"/>
        <v>0</v>
      </c>
      <c r="Q1104" s="9">
        <f t="shared" si="555"/>
        <v>0</v>
      </c>
      <c r="R1104" s="74"/>
      <c r="S1104" s="74"/>
    </row>
    <row r="1105" spans="1:19" s="10" customFormat="1" ht="19.5" customHeight="1">
      <c r="A1105" s="64"/>
      <c r="B1105" s="63"/>
      <c r="C1105" s="8" t="s">
        <v>111</v>
      </c>
      <c r="D1105" s="9">
        <f t="shared" si="550"/>
        <v>0</v>
      </c>
      <c r="E1105" s="9">
        <f t="shared" si="550"/>
        <v>0</v>
      </c>
      <c r="F1105" s="9">
        <f aca="true" t="shared" si="556" ref="F1105:Q1105">F1091+F1098</f>
        <v>0</v>
      </c>
      <c r="G1105" s="9">
        <f t="shared" si="556"/>
        <v>0</v>
      </c>
      <c r="H1105" s="9">
        <f t="shared" si="556"/>
        <v>0</v>
      </c>
      <c r="I1105" s="9">
        <f t="shared" si="556"/>
        <v>0</v>
      </c>
      <c r="J1105" s="9">
        <f t="shared" si="556"/>
        <v>0</v>
      </c>
      <c r="K1105" s="9">
        <f t="shared" si="556"/>
        <v>0</v>
      </c>
      <c r="L1105" s="9">
        <f t="shared" si="556"/>
        <v>0</v>
      </c>
      <c r="M1105" s="9">
        <f t="shared" si="556"/>
        <v>0</v>
      </c>
      <c r="N1105" s="9">
        <f t="shared" si="556"/>
        <v>0</v>
      </c>
      <c r="O1105" s="9">
        <f t="shared" si="556"/>
        <v>0</v>
      </c>
      <c r="P1105" s="9">
        <f t="shared" si="556"/>
        <v>0</v>
      </c>
      <c r="Q1105" s="9">
        <f t="shared" si="556"/>
        <v>0</v>
      </c>
      <c r="R1105" s="74"/>
      <c r="S1105" s="74"/>
    </row>
    <row r="1106" spans="1:19" s="10" customFormat="1" ht="15" customHeight="1">
      <c r="A1106" s="65" t="s">
        <v>161</v>
      </c>
      <c r="B1106" s="67" t="s">
        <v>163</v>
      </c>
      <c r="C1106" s="8" t="s">
        <v>14</v>
      </c>
      <c r="D1106" s="9">
        <f>SUM(D1107:D1112)</f>
        <v>23337.100000000002</v>
      </c>
      <c r="E1106" s="9">
        <f>SUM(E1107:E1112)</f>
        <v>0</v>
      </c>
      <c r="F1106" s="9">
        <f>SUM(F1107:F1112)</f>
        <v>6746.900000000001</v>
      </c>
      <c r="G1106" s="9">
        <f>SUM(G1107:G1112)</f>
        <v>0</v>
      </c>
      <c r="H1106" s="9">
        <f aca="true" t="shared" si="557" ref="H1106:Q1106">SUM(H1107:H1112)</f>
        <v>0</v>
      </c>
      <c r="I1106" s="9">
        <f t="shared" si="557"/>
        <v>0</v>
      </c>
      <c r="J1106" s="9">
        <f t="shared" si="557"/>
        <v>16590.2</v>
      </c>
      <c r="K1106" s="9">
        <f t="shared" si="557"/>
        <v>0</v>
      </c>
      <c r="L1106" s="9">
        <f t="shared" si="557"/>
        <v>0</v>
      </c>
      <c r="M1106" s="9">
        <f t="shared" si="557"/>
        <v>0</v>
      </c>
      <c r="N1106" s="9">
        <f t="shared" si="557"/>
        <v>437</v>
      </c>
      <c r="O1106" s="9">
        <f t="shared" si="557"/>
        <v>0</v>
      </c>
      <c r="P1106" s="9">
        <f t="shared" si="557"/>
        <v>1206</v>
      </c>
      <c r="Q1106" s="9">
        <f t="shared" si="557"/>
        <v>0</v>
      </c>
      <c r="R1106" s="67" t="s">
        <v>18</v>
      </c>
      <c r="S1106" s="67"/>
    </row>
    <row r="1107" spans="1:19" s="10" customFormat="1" ht="28.5">
      <c r="A1107" s="65"/>
      <c r="B1107" s="67"/>
      <c r="C1107" s="8" t="s">
        <v>0</v>
      </c>
      <c r="D1107" s="9">
        <f aca="true" t="shared" si="558" ref="D1107:E1112">F1107+H1107+J1107+L1107</f>
        <v>0</v>
      </c>
      <c r="E1107" s="9">
        <f t="shared" si="558"/>
        <v>0</v>
      </c>
      <c r="F1107" s="9">
        <f>F1128</f>
        <v>0</v>
      </c>
      <c r="G1107" s="9">
        <f aca="true" t="shared" si="559" ref="G1107:Q1107">G1128</f>
        <v>0</v>
      </c>
      <c r="H1107" s="9">
        <f t="shared" si="559"/>
        <v>0</v>
      </c>
      <c r="I1107" s="9">
        <f t="shared" si="559"/>
        <v>0</v>
      </c>
      <c r="J1107" s="9">
        <f t="shared" si="559"/>
        <v>0</v>
      </c>
      <c r="K1107" s="9">
        <f t="shared" si="559"/>
        <v>0</v>
      </c>
      <c r="L1107" s="9">
        <f t="shared" si="559"/>
        <v>0</v>
      </c>
      <c r="M1107" s="9">
        <f t="shared" si="559"/>
        <v>0</v>
      </c>
      <c r="N1107" s="9">
        <f t="shared" si="559"/>
        <v>0</v>
      </c>
      <c r="O1107" s="9">
        <f t="shared" si="559"/>
        <v>0</v>
      </c>
      <c r="P1107" s="9">
        <f t="shared" si="559"/>
        <v>0</v>
      </c>
      <c r="Q1107" s="9">
        <f t="shared" si="559"/>
        <v>0</v>
      </c>
      <c r="R1107" s="67"/>
      <c r="S1107" s="67"/>
    </row>
    <row r="1108" spans="1:19" s="10" customFormat="1" ht="28.5">
      <c r="A1108" s="65"/>
      <c r="B1108" s="67"/>
      <c r="C1108" s="8" t="s">
        <v>1</v>
      </c>
      <c r="D1108" s="9">
        <f t="shared" si="558"/>
        <v>0</v>
      </c>
      <c r="E1108" s="9">
        <f t="shared" si="558"/>
        <v>0</v>
      </c>
      <c r="F1108" s="9">
        <f aca="true" t="shared" si="560" ref="F1108:Q1108">F1129</f>
        <v>0</v>
      </c>
      <c r="G1108" s="9">
        <f t="shared" si="560"/>
        <v>0</v>
      </c>
      <c r="H1108" s="9">
        <f t="shared" si="560"/>
        <v>0</v>
      </c>
      <c r="I1108" s="9">
        <f t="shared" si="560"/>
        <v>0</v>
      </c>
      <c r="J1108" s="9">
        <f t="shared" si="560"/>
        <v>0</v>
      </c>
      <c r="K1108" s="9">
        <f t="shared" si="560"/>
        <v>0</v>
      </c>
      <c r="L1108" s="9">
        <f t="shared" si="560"/>
        <v>0</v>
      </c>
      <c r="M1108" s="9">
        <f t="shared" si="560"/>
        <v>0</v>
      </c>
      <c r="N1108" s="9">
        <f t="shared" si="560"/>
        <v>0</v>
      </c>
      <c r="O1108" s="9">
        <f t="shared" si="560"/>
        <v>0</v>
      </c>
      <c r="P1108" s="9">
        <f t="shared" si="560"/>
        <v>0</v>
      </c>
      <c r="Q1108" s="9">
        <f t="shared" si="560"/>
        <v>0</v>
      </c>
      <c r="R1108" s="67"/>
      <c r="S1108" s="67"/>
    </row>
    <row r="1109" spans="1:19" s="10" customFormat="1" ht="28.5">
      <c r="A1109" s="65"/>
      <c r="B1109" s="67"/>
      <c r="C1109" s="8" t="s">
        <v>2</v>
      </c>
      <c r="D1109" s="9">
        <f t="shared" si="558"/>
        <v>23337.100000000002</v>
      </c>
      <c r="E1109" s="9">
        <f t="shared" si="558"/>
        <v>0</v>
      </c>
      <c r="F1109" s="9">
        <f aca="true" t="shared" si="561" ref="F1109:Q1109">F1130</f>
        <v>6746.900000000001</v>
      </c>
      <c r="G1109" s="9">
        <f t="shared" si="561"/>
        <v>0</v>
      </c>
      <c r="H1109" s="9">
        <f t="shared" si="561"/>
        <v>0</v>
      </c>
      <c r="I1109" s="9">
        <f t="shared" si="561"/>
        <v>0</v>
      </c>
      <c r="J1109" s="9">
        <f t="shared" si="561"/>
        <v>16590.2</v>
      </c>
      <c r="K1109" s="9">
        <f t="shared" si="561"/>
        <v>0</v>
      </c>
      <c r="L1109" s="9">
        <f t="shared" si="561"/>
        <v>0</v>
      </c>
      <c r="M1109" s="9">
        <f t="shared" si="561"/>
        <v>0</v>
      </c>
      <c r="N1109" s="9">
        <f t="shared" si="561"/>
        <v>437</v>
      </c>
      <c r="O1109" s="9">
        <f t="shared" si="561"/>
        <v>0</v>
      </c>
      <c r="P1109" s="9">
        <f t="shared" si="561"/>
        <v>1206</v>
      </c>
      <c r="Q1109" s="9">
        <f t="shared" si="561"/>
        <v>0</v>
      </c>
      <c r="R1109" s="67"/>
      <c r="S1109" s="67"/>
    </row>
    <row r="1110" spans="1:19" s="10" customFormat="1" ht="28.5">
      <c r="A1110" s="65"/>
      <c r="B1110" s="67"/>
      <c r="C1110" s="8" t="s">
        <v>109</v>
      </c>
      <c r="D1110" s="9">
        <f t="shared" si="558"/>
        <v>0</v>
      </c>
      <c r="E1110" s="9">
        <f t="shared" si="558"/>
        <v>0</v>
      </c>
      <c r="F1110" s="9">
        <f aca="true" t="shared" si="562" ref="F1110:Q1110">F1131</f>
        <v>0</v>
      </c>
      <c r="G1110" s="9">
        <f t="shared" si="562"/>
        <v>0</v>
      </c>
      <c r="H1110" s="9">
        <f t="shared" si="562"/>
        <v>0</v>
      </c>
      <c r="I1110" s="9">
        <f t="shared" si="562"/>
        <v>0</v>
      </c>
      <c r="J1110" s="9">
        <f t="shared" si="562"/>
        <v>0</v>
      </c>
      <c r="K1110" s="9">
        <f t="shared" si="562"/>
        <v>0</v>
      </c>
      <c r="L1110" s="9">
        <f t="shared" si="562"/>
        <v>0</v>
      </c>
      <c r="M1110" s="9">
        <f t="shared" si="562"/>
        <v>0</v>
      </c>
      <c r="N1110" s="9">
        <f t="shared" si="562"/>
        <v>0</v>
      </c>
      <c r="O1110" s="9">
        <f t="shared" si="562"/>
        <v>0</v>
      </c>
      <c r="P1110" s="9">
        <f t="shared" si="562"/>
        <v>0</v>
      </c>
      <c r="Q1110" s="9">
        <f t="shared" si="562"/>
        <v>0</v>
      </c>
      <c r="R1110" s="67"/>
      <c r="S1110" s="67"/>
    </row>
    <row r="1111" spans="1:19" s="10" customFormat="1" ht="28.5">
      <c r="A1111" s="65"/>
      <c r="B1111" s="67"/>
      <c r="C1111" s="8" t="s">
        <v>110</v>
      </c>
      <c r="D1111" s="9">
        <f t="shared" si="558"/>
        <v>0</v>
      </c>
      <c r="E1111" s="9">
        <f t="shared" si="558"/>
        <v>0</v>
      </c>
      <c r="F1111" s="9">
        <f aca="true" t="shared" si="563" ref="F1111:Q1111">F1132</f>
        <v>0</v>
      </c>
      <c r="G1111" s="9">
        <f t="shared" si="563"/>
        <v>0</v>
      </c>
      <c r="H1111" s="9">
        <f t="shared" si="563"/>
        <v>0</v>
      </c>
      <c r="I1111" s="9">
        <f t="shared" si="563"/>
        <v>0</v>
      </c>
      <c r="J1111" s="9">
        <f t="shared" si="563"/>
        <v>0</v>
      </c>
      <c r="K1111" s="9">
        <f t="shared" si="563"/>
        <v>0</v>
      </c>
      <c r="L1111" s="9">
        <f t="shared" si="563"/>
        <v>0</v>
      </c>
      <c r="M1111" s="9">
        <f t="shared" si="563"/>
        <v>0</v>
      </c>
      <c r="N1111" s="9">
        <f t="shared" si="563"/>
        <v>0</v>
      </c>
      <c r="O1111" s="9">
        <f t="shared" si="563"/>
        <v>0</v>
      </c>
      <c r="P1111" s="9">
        <f t="shared" si="563"/>
        <v>0</v>
      </c>
      <c r="Q1111" s="9">
        <f t="shared" si="563"/>
        <v>0</v>
      </c>
      <c r="R1111" s="67"/>
      <c r="S1111" s="67"/>
    </row>
    <row r="1112" spans="1:19" s="10" customFormat="1" ht="28.5">
      <c r="A1112" s="65"/>
      <c r="B1112" s="67"/>
      <c r="C1112" s="8" t="s">
        <v>111</v>
      </c>
      <c r="D1112" s="9">
        <f t="shared" si="558"/>
        <v>0</v>
      </c>
      <c r="E1112" s="9">
        <f t="shared" si="558"/>
        <v>0</v>
      </c>
      <c r="F1112" s="9">
        <f aca="true" t="shared" si="564" ref="F1112:Q1112">F1133</f>
        <v>0</v>
      </c>
      <c r="G1112" s="9">
        <f t="shared" si="564"/>
        <v>0</v>
      </c>
      <c r="H1112" s="9">
        <f t="shared" si="564"/>
        <v>0</v>
      </c>
      <c r="I1112" s="9">
        <f t="shared" si="564"/>
        <v>0</v>
      </c>
      <c r="J1112" s="9">
        <f t="shared" si="564"/>
        <v>0</v>
      </c>
      <c r="K1112" s="9">
        <f t="shared" si="564"/>
        <v>0</v>
      </c>
      <c r="L1112" s="9">
        <f t="shared" si="564"/>
        <v>0</v>
      </c>
      <c r="M1112" s="9">
        <f t="shared" si="564"/>
        <v>0</v>
      </c>
      <c r="N1112" s="9">
        <f t="shared" si="564"/>
        <v>0</v>
      </c>
      <c r="O1112" s="9">
        <f t="shared" si="564"/>
        <v>0</v>
      </c>
      <c r="P1112" s="9">
        <f t="shared" si="564"/>
        <v>0</v>
      </c>
      <c r="Q1112" s="9">
        <f t="shared" si="564"/>
        <v>0</v>
      </c>
      <c r="R1112" s="67"/>
      <c r="S1112" s="67"/>
    </row>
    <row r="1113" spans="1:22" s="10" customFormat="1" ht="14.25" customHeight="1">
      <c r="A1113" s="65" t="s">
        <v>182</v>
      </c>
      <c r="B1113" s="74" t="s">
        <v>180</v>
      </c>
      <c r="C1113" s="8" t="s">
        <v>14</v>
      </c>
      <c r="D1113" s="9">
        <f>SUM(D1114:D1119)</f>
        <v>20737.800000000003</v>
      </c>
      <c r="E1113" s="9">
        <f>SUM(E1114:E1119)</f>
        <v>0</v>
      </c>
      <c r="F1113" s="9">
        <f aca="true" t="shared" si="565" ref="F1113:Q1113">SUM(F1114:F1119)</f>
        <v>4147.6</v>
      </c>
      <c r="G1113" s="9">
        <f t="shared" si="565"/>
        <v>0</v>
      </c>
      <c r="H1113" s="9">
        <f t="shared" si="565"/>
        <v>0</v>
      </c>
      <c r="I1113" s="9">
        <f t="shared" si="565"/>
        <v>0</v>
      </c>
      <c r="J1113" s="9">
        <f t="shared" si="565"/>
        <v>16590.2</v>
      </c>
      <c r="K1113" s="9">
        <f t="shared" si="565"/>
        <v>0</v>
      </c>
      <c r="L1113" s="9">
        <f t="shared" si="565"/>
        <v>0</v>
      </c>
      <c r="M1113" s="9">
        <f t="shared" si="565"/>
        <v>0</v>
      </c>
      <c r="N1113" s="9">
        <f t="shared" si="565"/>
        <v>437</v>
      </c>
      <c r="O1113" s="9">
        <f t="shared" si="565"/>
        <v>0</v>
      </c>
      <c r="P1113" s="9">
        <f t="shared" si="565"/>
        <v>1206</v>
      </c>
      <c r="Q1113" s="9">
        <f t="shared" si="565"/>
        <v>0</v>
      </c>
      <c r="R1113" s="67"/>
      <c r="S1113" s="67"/>
      <c r="V1113" s="35"/>
    </row>
    <row r="1114" spans="1:22" ht="15">
      <c r="A1114" s="65"/>
      <c r="B1114" s="74"/>
      <c r="C1114" s="5" t="s">
        <v>0</v>
      </c>
      <c r="D1114" s="1">
        <f aca="true" t="shared" si="566" ref="D1114:E1119">F1114+H1114+J1114+L1114</f>
        <v>0</v>
      </c>
      <c r="E1114" s="1">
        <f t="shared" si="566"/>
        <v>0</v>
      </c>
      <c r="F1114" s="1">
        <v>0</v>
      </c>
      <c r="G1114" s="1">
        <v>0</v>
      </c>
      <c r="H1114" s="1">
        <v>0</v>
      </c>
      <c r="I1114" s="1">
        <v>0</v>
      </c>
      <c r="J1114" s="1">
        <v>0</v>
      </c>
      <c r="K1114" s="1">
        <v>0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67"/>
      <c r="S1114" s="67"/>
      <c r="V1114" s="37"/>
    </row>
    <row r="1115" spans="1:22" ht="15">
      <c r="A1115" s="65"/>
      <c r="B1115" s="74"/>
      <c r="C1115" s="5" t="s">
        <v>1</v>
      </c>
      <c r="D1115" s="1">
        <f t="shared" si="566"/>
        <v>0</v>
      </c>
      <c r="E1115" s="1">
        <f t="shared" si="566"/>
        <v>0</v>
      </c>
      <c r="F1115" s="1">
        <v>0</v>
      </c>
      <c r="G1115" s="1">
        <v>0</v>
      </c>
      <c r="H1115" s="1">
        <v>0</v>
      </c>
      <c r="I1115" s="1">
        <v>0</v>
      </c>
      <c r="J1115" s="1">
        <v>0</v>
      </c>
      <c r="K1115" s="1">
        <v>0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67"/>
      <c r="S1115" s="67"/>
      <c r="V1115" s="37"/>
    </row>
    <row r="1116" spans="1:22" ht="15">
      <c r="A1116" s="65"/>
      <c r="B1116" s="74"/>
      <c r="C1116" s="5" t="s">
        <v>2</v>
      </c>
      <c r="D1116" s="1">
        <f t="shared" si="566"/>
        <v>20737.800000000003</v>
      </c>
      <c r="E1116" s="1">
        <f t="shared" si="566"/>
        <v>0</v>
      </c>
      <c r="F1116" s="1">
        <v>4147.6</v>
      </c>
      <c r="G1116" s="1">
        <v>0</v>
      </c>
      <c r="H1116" s="1">
        <v>0</v>
      </c>
      <c r="I1116" s="1">
        <v>0</v>
      </c>
      <c r="J1116" s="1">
        <v>16590.2</v>
      </c>
      <c r="K1116" s="1">
        <v>0</v>
      </c>
      <c r="L1116" s="1">
        <v>0</v>
      </c>
      <c r="M1116" s="1">
        <v>0</v>
      </c>
      <c r="N1116" s="1">
        <v>437</v>
      </c>
      <c r="O1116" s="1">
        <v>0</v>
      </c>
      <c r="P1116" s="1">
        <v>1206</v>
      </c>
      <c r="Q1116" s="1">
        <v>0</v>
      </c>
      <c r="R1116" s="67"/>
      <c r="S1116" s="67"/>
      <c r="V1116" s="37"/>
    </row>
    <row r="1117" spans="1:19" ht="15">
      <c r="A1117" s="65"/>
      <c r="B1117" s="74"/>
      <c r="C1117" s="5" t="s">
        <v>109</v>
      </c>
      <c r="D1117" s="1">
        <f t="shared" si="566"/>
        <v>0</v>
      </c>
      <c r="E1117" s="1">
        <f t="shared" si="566"/>
        <v>0</v>
      </c>
      <c r="F1117" s="1">
        <v>0</v>
      </c>
      <c r="G1117" s="1">
        <v>0</v>
      </c>
      <c r="H1117" s="1">
        <v>0</v>
      </c>
      <c r="I1117" s="1">
        <v>0</v>
      </c>
      <c r="J1117" s="1">
        <v>0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67"/>
      <c r="S1117" s="67"/>
    </row>
    <row r="1118" spans="1:19" ht="15">
      <c r="A1118" s="65"/>
      <c r="B1118" s="74"/>
      <c r="C1118" s="5" t="s">
        <v>110</v>
      </c>
      <c r="D1118" s="1">
        <f t="shared" si="566"/>
        <v>0</v>
      </c>
      <c r="E1118" s="1">
        <f t="shared" si="566"/>
        <v>0</v>
      </c>
      <c r="F1118" s="1">
        <v>0</v>
      </c>
      <c r="G1118" s="1">
        <v>0</v>
      </c>
      <c r="H1118" s="1">
        <v>0</v>
      </c>
      <c r="I1118" s="1">
        <v>0</v>
      </c>
      <c r="J1118" s="1">
        <v>0</v>
      </c>
      <c r="K1118" s="1">
        <v>0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67"/>
      <c r="S1118" s="67"/>
    </row>
    <row r="1119" spans="1:19" ht="15">
      <c r="A1119" s="65"/>
      <c r="B1119" s="74"/>
      <c r="C1119" s="5" t="s">
        <v>111</v>
      </c>
      <c r="D1119" s="1">
        <f t="shared" si="566"/>
        <v>0</v>
      </c>
      <c r="E1119" s="1">
        <f t="shared" si="566"/>
        <v>0</v>
      </c>
      <c r="F1119" s="1">
        <v>0</v>
      </c>
      <c r="G1119" s="1">
        <v>0</v>
      </c>
      <c r="H1119" s="1">
        <v>0</v>
      </c>
      <c r="I1119" s="1">
        <v>0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67"/>
      <c r="S1119" s="67"/>
    </row>
    <row r="1120" spans="1:19" s="10" customFormat="1" ht="14.25" customHeight="1">
      <c r="A1120" s="65"/>
      <c r="B1120" s="74" t="s">
        <v>181</v>
      </c>
      <c r="C1120" s="8" t="s">
        <v>14</v>
      </c>
      <c r="D1120" s="9">
        <f>SUM(D1121:D1126)</f>
        <v>2599.3</v>
      </c>
      <c r="E1120" s="9">
        <f>SUM(E1121:E1126)</f>
        <v>0</v>
      </c>
      <c r="F1120" s="9">
        <f aca="true" t="shared" si="567" ref="F1120:Q1120">SUM(F1121:F1126)</f>
        <v>2599.3</v>
      </c>
      <c r="G1120" s="9">
        <f t="shared" si="567"/>
        <v>0</v>
      </c>
      <c r="H1120" s="9">
        <f t="shared" si="567"/>
        <v>0</v>
      </c>
      <c r="I1120" s="9">
        <f t="shared" si="567"/>
        <v>0</v>
      </c>
      <c r="J1120" s="9">
        <f t="shared" si="567"/>
        <v>0</v>
      </c>
      <c r="K1120" s="9">
        <f t="shared" si="567"/>
        <v>0</v>
      </c>
      <c r="L1120" s="9">
        <f t="shared" si="567"/>
        <v>0</v>
      </c>
      <c r="M1120" s="9">
        <f t="shared" si="567"/>
        <v>0</v>
      </c>
      <c r="N1120" s="9">
        <f t="shared" si="567"/>
        <v>0</v>
      </c>
      <c r="O1120" s="9">
        <f t="shared" si="567"/>
        <v>0</v>
      </c>
      <c r="P1120" s="9">
        <f t="shared" si="567"/>
        <v>0</v>
      </c>
      <c r="Q1120" s="9">
        <f t="shared" si="567"/>
        <v>0</v>
      </c>
      <c r="R1120" s="67"/>
      <c r="S1120" s="67"/>
    </row>
    <row r="1121" spans="1:19" s="10" customFormat="1" ht="15">
      <c r="A1121" s="65"/>
      <c r="B1121" s="74"/>
      <c r="C1121" s="5" t="s">
        <v>0</v>
      </c>
      <c r="D1121" s="1">
        <f aca="true" t="shared" si="568" ref="D1121:E1126">F1121+H1121+J1121+L1121</f>
        <v>0</v>
      </c>
      <c r="E1121" s="1">
        <f t="shared" si="568"/>
        <v>0</v>
      </c>
      <c r="F1121" s="1">
        <v>0</v>
      </c>
      <c r="G1121" s="1">
        <v>0</v>
      </c>
      <c r="H1121" s="1">
        <v>0</v>
      </c>
      <c r="I1121" s="1">
        <v>0</v>
      </c>
      <c r="J1121" s="1">
        <v>0</v>
      </c>
      <c r="K1121" s="1">
        <v>0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67"/>
      <c r="S1121" s="67"/>
    </row>
    <row r="1122" spans="1:19" s="10" customFormat="1" ht="15">
      <c r="A1122" s="65"/>
      <c r="B1122" s="74"/>
      <c r="C1122" s="5" t="s">
        <v>1</v>
      </c>
      <c r="D1122" s="1">
        <f t="shared" si="568"/>
        <v>0</v>
      </c>
      <c r="E1122" s="1">
        <f t="shared" si="568"/>
        <v>0</v>
      </c>
      <c r="F1122" s="1">
        <v>0</v>
      </c>
      <c r="G1122" s="1">
        <v>0</v>
      </c>
      <c r="H1122" s="1">
        <v>0</v>
      </c>
      <c r="I1122" s="1">
        <v>0</v>
      </c>
      <c r="J1122" s="1">
        <v>0</v>
      </c>
      <c r="K1122" s="1">
        <v>0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67"/>
      <c r="S1122" s="67"/>
    </row>
    <row r="1123" spans="1:19" s="10" customFormat="1" ht="15">
      <c r="A1123" s="65"/>
      <c r="B1123" s="74"/>
      <c r="C1123" s="5" t="s">
        <v>2</v>
      </c>
      <c r="D1123" s="1">
        <f t="shared" si="568"/>
        <v>2599.3</v>
      </c>
      <c r="E1123" s="1">
        <f t="shared" si="568"/>
        <v>0</v>
      </c>
      <c r="F1123" s="1">
        <v>2599.3</v>
      </c>
      <c r="G1123" s="1">
        <v>0</v>
      </c>
      <c r="H1123" s="1">
        <v>0</v>
      </c>
      <c r="I1123" s="1"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67"/>
      <c r="S1123" s="67"/>
    </row>
    <row r="1124" spans="1:19" s="10" customFormat="1" ht="15">
      <c r="A1124" s="65"/>
      <c r="B1124" s="74"/>
      <c r="C1124" s="5" t="s">
        <v>109</v>
      </c>
      <c r="D1124" s="1">
        <f t="shared" si="568"/>
        <v>0</v>
      </c>
      <c r="E1124" s="1">
        <f t="shared" si="568"/>
        <v>0</v>
      </c>
      <c r="F1124" s="1">
        <v>0</v>
      </c>
      <c r="G1124" s="1">
        <v>0</v>
      </c>
      <c r="H1124" s="1">
        <v>0</v>
      </c>
      <c r="I1124" s="1">
        <v>0</v>
      </c>
      <c r="J1124" s="1">
        <v>0</v>
      </c>
      <c r="K1124" s="1">
        <v>0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67"/>
      <c r="S1124" s="67"/>
    </row>
    <row r="1125" spans="1:19" s="10" customFormat="1" ht="15">
      <c r="A1125" s="65"/>
      <c r="B1125" s="74"/>
      <c r="C1125" s="5" t="s">
        <v>110</v>
      </c>
      <c r="D1125" s="1">
        <f t="shared" si="568"/>
        <v>0</v>
      </c>
      <c r="E1125" s="1">
        <f t="shared" si="568"/>
        <v>0</v>
      </c>
      <c r="F1125" s="1">
        <v>0</v>
      </c>
      <c r="G1125" s="1">
        <v>0</v>
      </c>
      <c r="H1125" s="1">
        <v>0</v>
      </c>
      <c r="I1125" s="1">
        <v>0</v>
      </c>
      <c r="J1125" s="1">
        <v>0</v>
      </c>
      <c r="K1125" s="1">
        <v>0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67"/>
      <c r="S1125" s="67"/>
    </row>
    <row r="1126" spans="1:19" s="10" customFormat="1" ht="15">
      <c r="A1126" s="65"/>
      <c r="B1126" s="74"/>
      <c r="C1126" s="5" t="s">
        <v>111</v>
      </c>
      <c r="D1126" s="1">
        <f t="shared" si="568"/>
        <v>0</v>
      </c>
      <c r="E1126" s="1">
        <f t="shared" si="568"/>
        <v>0</v>
      </c>
      <c r="F1126" s="1">
        <v>0</v>
      </c>
      <c r="G1126" s="1">
        <v>0</v>
      </c>
      <c r="H1126" s="1">
        <v>0</v>
      </c>
      <c r="I1126" s="1">
        <v>0</v>
      </c>
      <c r="J1126" s="1">
        <v>0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67"/>
      <c r="S1126" s="67"/>
    </row>
    <row r="1127" spans="1:19" s="10" customFormat="1" ht="15" customHeight="1">
      <c r="A1127" s="65"/>
      <c r="B1127" s="63" t="s">
        <v>114</v>
      </c>
      <c r="C1127" s="8" t="s">
        <v>14</v>
      </c>
      <c r="D1127" s="9">
        <f>SUM(D1128:D1133)</f>
        <v>23337.100000000002</v>
      </c>
      <c r="E1127" s="9">
        <f>SUM(E1128:E1133)</f>
        <v>0</v>
      </c>
      <c r="F1127" s="9">
        <f aca="true" t="shared" si="569" ref="F1127:Q1127">SUM(F1128:F1133)</f>
        <v>6746.900000000001</v>
      </c>
      <c r="G1127" s="9">
        <f t="shared" si="569"/>
        <v>0</v>
      </c>
      <c r="H1127" s="9">
        <f t="shared" si="569"/>
        <v>0</v>
      </c>
      <c r="I1127" s="9">
        <f t="shared" si="569"/>
        <v>0</v>
      </c>
      <c r="J1127" s="9">
        <f t="shared" si="569"/>
        <v>16590.2</v>
      </c>
      <c r="K1127" s="9">
        <f t="shared" si="569"/>
        <v>0</v>
      </c>
      <c r="L1127" s="9">
        <f t="shared" si="569"/>
        <v>0</v>
      </c>
      <c r="M1127" s="9">
        <f t="shared" si="569"/>
        <v>0</v>
      </c>
      <c r="N1127" s="9">
        <f t="shared" si="569"/>
        <v>437</v>
      </c>
      <c r="O1127" s="9">
        <f t="shared" si="569"/>
        <v>0</v>
      </c>
      <c r="P1127" s="9">
        <f t="shared" si="569"/>
        <v>1206</v>
      </c>
      <c r="Q1127" s="9">
        <f t="shared" si="569"/>
        <v>0</v>
      </c>
      <c r="R1127" s="67"/>
      <c r="S1127" s="67"/>
    </row>
    <row r="1128" spans="1:19" s="10" customFormat="1" ht="28.5">
      <c r="A1128" s="65"/>
      <c r="B1128" s="63"/>
      <c r="C1128" s="8" t="s">
        <v>0</v>
      </c>
      <c r="D1128" s="9">
        <f aca="true" t="shared" si="570" ref="D1128:E1133">F1128+H1128+J1128+L1128</f>
        <v>0</v>
      </c>
      <c r="E1128" s="9">
        <f t="shared" si="570"/>
        <v>0</v>
      </c>
      <c r="F1128" s="9">
        <f aca="true" t="shared" si="571" ref="F1128:Q1128">F1114+F1121</f>
        <v>0</v>
      </c>
      <c r="G1128" s="9">
        <f t="shared" si="571"/>
        <v>0</v>
      </c>
      <c r="H1128" s="9">
        <f t="shared" si="571"/>
        <v>0</v>
      </c>
      <c r="I1128" s="9">
        <f t="shared" si="571"/>
        <v>0</v>
      </c>
      <c r="J1128" s="9">
        <f t="shared" si="571"/>
        <v>0</v>
      </c>
      <c r="K1128" s="9">
        <f t="shared" si="571"/>
        <v>0</v>
      </c>
      <c r="L1128" s="9">
        <f t="shared" si="571"/>
        <v>0</v>
      </c>
      <c r="M1128" s="9">
        <f t="shared" si="571"/>
        <v>0</v>
      </c>
      <c r="N1128" s="9">
        <f t="shared" si="571"/>
        <v>0</v>
      </c>
      <c r="O1128" s="9">
        <f t="shared" si="571"/>
        <v>0</v>
      </c>
      <c r="P1128" s="9">
        <f t="shared" si="571"/>
        <v>0</v>
      </c>
      <c r="Q1128" s="9">
        <f t="shared" si="571"/>
        <v>0</v>
      </c>
      <c r="R1128" s="67"/>
      <c r="S1128" s="67"/>
    </row>
    <row r="1129" spans="1:19" s="10" customFormat="1" ht="28.5">
      <c r="A1129" s="65"/>
      <c r="B1129" s="63"/>
      <c r="C1129" s="8" t="s">
        <v>1</v>
      </c>
      <c r="D1129" s="9">
        <f t="shared" si="570"/>
        <v>0</v>
      </c>
      <c r="E1129" s="9">
        <f t="shared" si="570"/>
        <v>0</v>
      </c>
      <c r="F1129" s="9">
        <f aca="true" t="shared" si="572" ref="F1129:Q1129">F1115+F1122</f>
        <v>0</v>
      </c>
      <c r="G1129" s="9">
        <f t="shared" si="572"/>
        <v>0</v>
      </c>
      <c r="H1129" s="9">
        <f t="shared" si="572"/>
        <v>0</v>
      </c>
      <c r="I1129" s="9">
        <f t="shared" si="572"/>
        <v>0</v>
      </c>
      <c r="J1129" s="9">
        <f t="shared" si="572"/>
        <v>0</v>
      </c>
      <c r="K1129" s="9">
        <f t="shared" si="572"/>
        <v>0</v>
      </c>
      <c r="L1129" s="9">
        <f t="shared" si="572"/>
        <v>0</v>
      </c>
      <c r="M1129" s="9">
        <f t="shared" si="572"/>
        <v>0</v>
      </c>
      <c r="N1129" s="9">
        <f t="shared" si="572"/>
        <v>0</v>
      </c>
      <c r="O1129" s="9">
        <f t="shared" si="572"/>
        <v>0</v>
      </c>
      <c r="P1129" s="9">
        <f t="shared" si="572"/>
        <v>0</v>
      </c>
      <c r="Q1129" s="9">
        <f t="shared" si="572"/>
        <v>0</v>
      </c>
      <c r="R1129" s="67"/>
      <c r="S1129" s="67"/>
    </row>
    <row r="1130" spans="1:19" s="10" customFormat="1" ht="28.5">
      <c r="A1130" s="65"/>
      <c r="B1130" s="63"/>
      <c r="C1130" s="8" t="s">
        <v>2</v>
      </c>
      <c r="D1130" s="9">
        <f t="shared" si="570"/>
        <v>23337.100000000002</v>
      </c>
      <c r="E1130" s="9">
        <f t="shared" si="570"/>
        <v>0</v>
      </c>
      <c r="F1130" s="9">
        <f aca="true" t="shared" si="573" ref="F1130:Q1130">F1116+F1123</f>
        <v>6746.900000000001</v>
      </c>
      <c r="G1130" s="9">
        <f t="shared" si="573"/>
        <v>0</v>
      </c>
      <c r="H1130" s="9">
        <f t="shared" si="573"/>
        <v>0</v>
      </c>
      <c r="I1130" s="9">
        <f t="shared" si="573"/>
        <v>0</v>
      </c>
      <c r="J1130" s="9">
        <f t="shared" si="573"/>
        <v>16590.2</v>
      </c>
      <c r="K1130" s="9">
        <f t="shared" si="573"/>
        <v>0</v>
      </c>
      <c r="L1130" s="9">
        <f t="shared" si="573"/>
        <v>0</v>
      </c>
      <c r="M1130" s="9">
        <f t="shared" si="573"/>
        <v>0</v>
      </c>
      <c r="N1130" s="9">
        <f t="shared" si="573"/>
        <v>437</v>
      </c>
      <c r="O1130" s="9">
        <f t="shared" si="573"/>
        <v>0</v>
      </c>
      <c r="P1130" s="9">
        <f t="shared" si="573"/>
        <v>1206</v>
      </c>
      <c r="Q1130" s="9">
        <f t="shared" si="573"/>
        <v>0</v>
      </c>
      <c r="R1130" s="67"/>
      <c r="S1130" s="67"/>
    </row>
    <row r="1131" spans="1:19" s="10" customFormat="1" ht="28.5">
      <c r="A1131" s="65"/>
      <c r="B1131" s="63"/>
      <c r="C1131" s="8" t="s">
        <v>109</v>
      </c>
      <c r="D1131" s="9">
        <f t="shared" si="570"/>
        <v>0</v>
      </c>
      <c r="E1131" s="9">
        <f t="shared" si="570"/>
        <v>0</v>
      </c>
      <c r="F1131" s="9">
        <f aca="true" t="shared" si="574" ref="F1131:Q1131">F1117+F1124</f>
        <v>0</v>
      </c>
      <c r="G1131" s="9">
        <f t="shared" si="574"/>
        <v>0</v>
      </c>
      <c r="H1131" s="9">
        <f t="shared" si="574"/>
        <v>0</v>
      </c>
      <c r="I1131" s="9">
        <f t="shared" si="574"/>
        <v>0</v>
      </c>
      <c r="J1131" s="9">
        <f t="shared" si="574"/>
        <v>0</v>
      </c>
      <c r="K1131" s="9">
        <f t="shared" si="574"/>
        <v>0</v>
      </c>
      <c r="L1131" s="9">
        <f t="shared" si="574"/>
        <v>0</v>
      </c>
      <c r="M1131" s="9">
        <f t="shared" si="574"/>
        <v>0</v>
      </c>
      <c r="N1131" s="9">
        <f t="shared" si="574"/>
        <v>0</v>
      </c>
      <c r="O1131" s="9">
        <f t="shared" si="574"/>
        <v>0</v>
      </c>
      <c r="P1131" s="9">
        <f t="shared" si="574"/>
        <v>0</v>
      </c>
      <c r="Q1131" s="9">
        <f t="shared" si="574"/>
        <v>0</v>
      </c>
      <c r="R1131" s="67"/>
      <c r="S1131" s="67"/>
    </row>
    <row r="1132" spans="1:19" s="10" customFormat="1" ht="28.5">
      <c r="A1132" s="65"/>
      <c r="B1132" s="63"/>
      <c r="C1132" s="8" t="s">
        <v>110</v>
      </c>
      <c r="D1132" s="9">
        <f t="shared" si="570"/>
        <v>0</v>
      </c>
      <c r="E1132" s="9">
        <f t="shared" si="570"/>
        <v>0</v>
      </c>
      <c r="F1132" s="9">
        <f aca="true" t="shared" si="575" ref="F1132:Q1132">F1118+F1125</f>
        <v>0</v>
      </c>
      <c r="G1132" s="9">
        <f t="shared" si="575"/>
        <v>0</v>
      </c>
      <c r="H1132" s="9">
        <f t="shared" si="575"/>
        <v>0</v>
      </c>
      <c r="I1132" s="9">
        <f t="shared" si="575"/>
        <v>0</v>
      </c>
      <c r="J1132" s="9">
        <f t="shared" si="575"/>
        <v>0</v>
      </c>
      <c r="K1132" s="9">
        <f t="shared" si="575"/>
        <v>0</v>
      </c>
      <c r="L1132" s="9">
        <f t="shared" si="575"/>
        <v>0</v>
      </c>
      <c r="M1132" s="9">
        <f t="shared" si="575"/>
        <v>0</v>
      </c>
      <c r="N1132" s="9">
        <f t="shared" si="575"/>
        <v>0</v>
      </c>
      <c r="O1132" s="9">
        <f t="shared" si="575"/>
        <v>0</v>
      </c>
      <c r="P1132" s="9">
        <f t="shared" si="575"/>
        <v>0</v>
      </c>
      <c r="Q1132" s="9">
        <f t="shared" si="575"/>
        <v>0</v>
      </c>
      <c r="R1132" s="67"/>
      <c r="S1132" s="67"/>
    </row>
    <row r="1133" spans="1:19" s="10" customFormat="1" ht="28.5">
      <c r="A1133" s="65"/>
      <c r="B1133" s="63"/>
      <c r="C1133" s="8" t="s">
        <v>111</v>
      </c>
      <c r="D1133" s="9">
        <f t="shared" si="570"/>
        <v>0</v>
      </c>
      <c r="E1133" s="9">
        <f t="shared" si="570"/>
        <v>0</v>
      </c>
      <c r="F1133" s="9">
        <f aca="true" t="shared" si="576" ref="F1133:Q1133">F1119+F1126</f>
        <v>0</v>
      </c>
      <c r="G1133" s="9">
        <f t="shared" si="576"/>
        <v>0</v>
      </c>
      <c r="H1133" s="9">
        <f t="shared" si="576"/>
        <v>0</v>
      </c>
      <c r="I1133" s="9">
        <f t="shared" si="576"/>
        <v>0</v>
      </c>
      <c r="J1133" s="9">
        <f t="shared" si="576"/>
        <v>0</v>
      </c>
      <c r="K1133" s="9">
        <f t="shared" si="576"/>
        <v>0</v>
      </c>
      <c r="L1133" s="9">
        <f t="shared" si="576"/>
        <v>0</v>
      </c>
      <c r="M1133" s="9">
        <f t="shared" si="576"/>
        <v>0</v>
      </c>
      <c r="N1133" s="9">
        <f t="shared" si="576"/>
        <v>0</v>
      </c>
      <c r="O1133" s="9">
        <f t="shared" si="576"/>
        <v>0</v>
      </c>
      <c r="P1133" s="9">
        <f t="shared" si="576"/>
        <v>0</v>
      </c>
      <c r="Q1133" s="9">
        <f t="shared" si="576"/>
        <v>0</v>
      </c>
      <c r="R1133" s="67"/>
      <c r="S1133" s="67"/>
    </row>
    <row r="1134" spans="1:19" s="10" customFormat="1" ht="14.25">
      <c r="A1134" s="65" t="s">
        <v>165</v>
      </c>
      <c r="B1134" s="63" t="s">
        <v>164</v>
      </c>
      <c r="C1134" s="8" t="s">
        <v>14</v>
      </c>
      <c r="D1134" s="9">
        <f>D1135+D1136+D1137</f>
        <v>5770.34</v>
      </c>
      <c r="E1134" s="9">
        <f>E1135+E1136+E1137</f>
        <v>598.1</v>
      </c>
      <c r="F1134" s="9">
        <f>F1135+F1136+F1137</f>
        <v>5770.34</v>
      </c>
      <c r="G1134" s="9">
        <f>G1135+G1136+G1137</f>
        <v>598.1</v>
      </c>
      <c r="H1134" s="9">
        <f aca="true" t="shared" si="577" ref="H1134:Q1134">H1135+H1136+H1137</f>
        <v>0</v>
      </c>
      <c r="I1134" s="9">
        <f t="shared" si="577"/>
        <v>0</v>
      </c>
      <c r="J1134" s="9">
        <f t="shared" si="577"/>
        <v>0</v>
      </c>
      <c r="K1134" s="9">
        <f t="shared" si="577"/>
        <v>0</v>
      </c>
      <c r="L1134" s="9">
        <f t="shared" si="577"/>
        <v>0</v>
      </c>
      <c r="M1134" s="9">
        <f t="shared" si="577"/>
        <v>0</v>
      </c>
      <c r="N1134" s="9">
        <f t="shared" si="577"/>
        <v>3410.1</v>
      </c>
      <c r="O1134" s="9">
        <f t="shared" si="577"/>
        <v>0</v>
      </c>
      <c r="P1134" s="9">
        <f t="shared" si="577"/>
        <v>0</v>
      </c>
      <c r="Q1134" s="9">
        <f t="shared" si="577"/>
        <v>0</v>
      </c>
      <c r="R1134" s="67" t="s">
        <v>18</v>
      </c>
      <c r="S1134" s="67"/>
    </row>
    <row r="1135" spans="1:19" s="10" customFormat="1" ht="28.5">
      <c r="A1135" s="65"/>
      <c r="B1135" s="63"/>
      <c r="C1135" s="8" t="s">
        <v>0</v>
      </c>
      <c r="D1135" s="9">
        <f>D1156+D1177</f>
        <v>598.1</v>
      </c>
      <c r="E1135" s="9">
        <f aca="true" t="shared" si="578" ref="E1135:M1135">E1156+E1177</f>
        <v>598.1</v>
      </c>
      <c r="F1135" s="9">
        <f t="shared" si="578"/>
        <v>598.1</v>
      </c>
      <c r="G1135" s="9">
        <f t="shared" si="578"/>
        <v>598.1</v>
      </c>
      <c r="H1135" s="9">
        <f t="shared" si="578"/>
        <v>0</v>
      </c>
      <c r="I1135" s="9">
        <f t="shared" si="578"/>
        <v>0</v>
      </c>
      <c r="J1135" s="9">
        <f t="shared" si="578"/>
        <v>0</v>
      </c>
      <c r="K1135" s="9">
        <f t="shared" si="578"/>
        <v>0</v>
      </c>
      <c r="L1135" s="9">
        <f t="shared" si="578"/>
        <v>0</v>
      </c>
      <c r="M1135" s="9">
        <f t="shared" si="578"/>
        <v>0</v>
      </c>
      <c r="N1135" s="9">
        <f>N1156+N1177</f>
        <v>0</v>
      </c>
      <c r="O1135" s="9">
        <f>O1156+O1177</f>
        <v>0</v>
      </c>
      <c r="P1135" s="9">
        <f>P1156+P1177</f>
        <v>0</v>
      </c>
      <c r="Q1135" s="9">
        <f>Q1156+Q1177</f>
        <v>0</v>
      </c>
      <c r="R1135" s="67"/>
      <c r="S1135" s="67"/>
    </row>
    <row r="1136" spans="1:19" s="10" customFormat="1" ht="28.5">
      <c r="A1136" s="65"/>
      <c r="B1136" s="63"/>
      <c r="C1136" s="8" t="s">
        <v>1</v>
      </c>
      <c r="D1136" s="9">
        <f>D1143+D110</f>
        <v>5172.24</v>
      </c>
      <c r="E1136" s="9">
        <f aca="true" t="shared" si="579" ref="E1136:M1136">E1143+E110</f>
        <v>0</v>
      </c>
      <c r="F1136" s="9">
        <f t="shared" si="579"/>
        <v>5172.24</v>
      </c>
      <c r="G1136" s="9">
        <f t="shared" si="579"/>
        <v>0</v>
      </c>
      <c r="H1136" s="9">
        <f t="shared" si="579"/>
        <v>0</v>
      </c>
      <c r="I1136" s="9">
        <f t="shared" si="579"/>
        <v>0</v>
      </c>
      <c r="J1136" s="9">
        <f t="shared" si="579"/>
        <v>0</v>
      </c>
      <c r="K1136" s="9">
        <f t="shared" si="579"/>
        <v>0</v>
      </c>
      <c r="L1136" s="9">
        <f t="shared" si="579"/>
        <v>0</v>
      </c>
      <c r="M1136" s="9">
        <f t="shared" si="579"/>
        <v>0</v>
      </c>
      <c r="N1136" s="9">
        <f>N1143+N110</f>
        <v>3410.1</v>
      </c>
      <c r="O1136" s="9">
        <f>O1143+O110</f>
        <v>0</v>
      </c>
      <c r="P1136" s="9">
        <f>P1143+P110</f>
        <v>0</v>
      </c>
      <c r="Q1136" s="9">
        <f>Q1143+Q110</f>
        <v>0</v>
      </c>
      <c r="R1136" s="67"/>
      <c r="S1136" s="67"/>
    </row>
    <row r="1137" spans="1:19" s="10" customFormat="1" ht="28.5">
      <c r="A1137" s="65"/>
      <c r="B1137" s="63"/>
      <c r="C1137" s="8" t="s">
        <v>2</v>
      </c>
      <c r="D1137" s="9">
        <f>D1158+D1179</f>
        <v>0</v>
      </c>
      <c r="E1137" s="9">
        <f aca="true" t="shared" si="580" ref="E1137:M1137">E1158+E1179</f>
        <v>0</v>
      </c>
      <c r="F1137" s="9">
        <f t="shared" si="580"/>
        <v>0</v>
      </c>
      <c r="G1137" s="9">
        <f t="shared" si="580"/>
        <v>0</v>
      </c>
      <c r="H1137" s="9">
        <f t="shared" si="580"/>
        <v>0</v>
      </c>
      <c r="I1137" s="9">
        <f t="shared" si="580"/>
        <v>0</v>
      </c>
      <c r="J1137" s="9">
        <f t="shared" si="580"/>
        <v>0</v>
      </c>
      <c r="K1137" s="9">
        <f t="shared" si="580"/>
        <v>0</v>
      </c>
      <c r="L1137" s="9">
        <f t="shared" si="580"/>
        <v>0</v>
      </c>
      <c r="M1137" s="9">
        <f t="shared" si="580"/>
        <v>0</v>
      </c>
      <c r="N1137" s="9">
        <f aca="true" t="shared" si="581" ref="N1137:Q1138">N1158+N1179</f>
        <v>0</v>
      </c>
      <c r="O1137" s="9">
        <f t="shared" si="581"/>
        <v>0</v>
      </c>
      <c r="P1137" s="9">
        <f t="shared" si="581"/>
        <v>0</v>
      </c>
      <c r="Q1137" s="9">
        <f t="shared" si="581"/>
        <v>0</v>
      </c>
      <c r="R1137" s="67"/>
      <c r="S1137" s="67"/>
    </row>
    <row r="1138" spans="1:19" ht="28.5">
      <c r="A1138" s="65"/>
      <c r="B1138" s="63"/>
      <c r="C1138" s="8" t="s">
        <v>109</v>
      </c>
      <c r="D1138" s="9">
        <f>D1159+D1180</f>
        <v>0</v>
      </c>
      <c r="E1138" s="9">
        <f aca="true" t="shared" si="582" ref="E1138:M1138">E1159+E1180</f>
        <v>0</v>
      </c>
      <c r="F1138" s="9">
        <f t="shared" si="582"/>
        <v>0</v>
      </c>
      <c r="G1138" s="9">
        <f t="shared" si="582"/>
        <v>0</v>
      </c>
      <c r="H1138" s="9">
        <f t="shared" si="582"/>
        <v>0</v>
      </c>
      <c r="I1138" s="9">
        <f t="shared" si="582"/>
        <v>0</v>
      </c>
      <c r="J1138" s="9">
        <f t="shared" si="582"/>
        <v>0</v>
      </c>
      <c r="K1138" s="9">
        <f t="shared" si="582"/>
        <v>0</v>
      </c>
      <c r="L1138" s="9">
        <f t="shared" si="582"/>
        <v>0</v>
      </c>
      <c r="M1138" s="9">
        <f t="shared" si="582"/>
        <v>0</v>
      </c>
      <c r="N1138" s="9">
        <f t="shared" si="581"/>
        <v>0</v>
      </c>
      <c r="O1138" s="9">
        <f t="shared" si="581"/>
        <v>0</v>
      </c>
      <c r="P1138" s="9">
        <f t="shared" si="581"/>
        <v>0</v>
      </c>
      <c r="Q1138" s="9">
        <f t="shared" si="581"/>
        <v>0</v>
      </c>
      <c r="R1138" s="67"/>
      <c r="S1138" s="67"/>
    </row>
    <row r="1139" spans="1:19" ht="28.5">
      <c r="A1139" s="65"/>
      <c r="B1139" s="63"/>
      <c r="C1139" s="8" t="s">
        <v>110</v>
      </c>
      <c r="D1139" s="9">
        <f>D1153+D1181</f>
        <v>0</v>
      </c>
      <c r="E1139" s="9">
        <f aca="true" t="shared" si="583" ref="E1139:M1139">E1153+E1181</f>
        <v>0</v>
      </c>
      <c r="F1139" s="9">
        <f t="shared" si="583"/>
        <v>0</v>
      </c>
      <c r="G1139" s="9">
        <f t="shared" si="583"/>
        <v>0</v>
      </c>
      <c r="H1139" s="9">
        <f t="shared" si="583"/>
        <v>0</v>
      </c>
      <c r="I1139" s="9">
        <f t="shared" si="583"/>
        <v>0</v>
      </c>
      <c r="J1139" s="9">
        <f t="shared" si="583"/>
        <v>0</v>
      </c>
      <c r="K1139" s="9">
        <f t="shared" si="583"/>
        <v>0</v>
      </c>
      <c r="L1139" s="9">
        <f t="shared" si="583"/>
        <v>0</v>
      </c>
      <c r="M1139" s="9">
        <f t="shared" si="583"/>
        <v>0</v>
      </c>
      <c r="N1139" s="9">
        <f>N1153+N1181</f>
        <v>0</v>
      </c>
      <c r="O1139" s="9">
        <f>O1153+O1181</f>
        <v>0</v>
      </c>
      <c r="P1139" s="9">
        <f>P1153+P1181</f>
        <v>0</v>
      </c>
      <c r="Q1139" s="9">
        <f>Q1153+Q1181</f>
        <v>0</v>
      </c>
      <c r="R1139" s="67"/>
      <c r="S1139" s="67"/>
    </row>
    <row r="1140" spans="1:19" ht="28.5">
      <c r="A1140" s="65"/>
      <c r="B1140" s="63"/>
      <c r="C1140" s="8" t="s">
        <v>111</v>
      </c>
      <c r="D1140" s="9">
        <f>D1161+D1182</f>
        <v>0</v>
      </c>
      <c r="E1140" s="9">
        <f aca="true" t="shared" si="584" ref="E1140:M1140">E1161+E1182</f>
        <v>0</v>
      </c>
      <c r="F1140" s="9">
        <f t="shared" si="584"/>
        <v>0</v>
      </c>
      <c r="G1140" s="9">
        <f t="shared" si="584"/>
        <v>0</v>
      </c>
      <c r="H1140" s="9">
        <f t="shared" si="584"/>
        <v>0</v>
      </c>
      <c r="I1140" s="9">
        <f t="shared" si="584"/>
        <v>0</v>
      </c>
      <c r="J1140" s="9">
        <f t="shared" si="584"/>
        <v>0</v>
      </c>
      <c r="K1140" s="9">
        <f t="shared" si="584"/>
        <v>0</v>
      </c>
      <c r="L1140" s="9">
        <f t="shared" si="584"/>
        <v>0</v>
      </c>
      <c r="M1140" s="9">
        <f t="shared" si="584"/>
        <v>0</v>
      </c>
      <c r="N1140" s="9">
        <f>N1161+N1182</f>
        <v>0</v>
      </c>
      <c r="O1140" s="9">
        <f>O1161+O1182</f>
        <v>0</v>
      </c>
      <c r="P1140" s="9">
        <f>P1161+P1182</f>
        <v>0</v>
      </c>
      <c r="Q1140" s="9">
        <f>Q1161+Q1182</f>
        <v>0</v>
      </c>
      <c r="R1140" s="67"/>
      <c r="S1140" s="67"/>
    </row>
    <row r="1141" spans="1:19" s="10" customFormat="1" ht="14.25" customHeight="1">
      <c r="A1141" s="64" t="s">
        <v>166</v>
      </c>
      <c r="B1141" s="62" t="s">
        <v>45</v>
      </c>
      <c r="C1141" s="8" t="s">
        <v>14</v>
      </c>
      <c r="D1141" s="9">
        <f>SUM(D1142:D1147)</f>
        <v>5172.24</v>
      </c>
      <c r="E1141" s="9">
        <f>SUM(E1142:E1147)</f>
        <v>0</v>
      </c>
      <c r="F1141" s="9">
        <f aca="true" t="shared" si="585" ref="F1141:Q1141">SUM(F1142:F1147)</f>
        <v>5172.24</v>
      </c>
      <c r="G1141" s="9">
        <f t="shared" si="585"/>
        <v>0</v>
      </c>
      <c r="H1141" s="9">
        <f t="shared" si="585"/>
        <v>0</v>
      </c>
      <c r="I1141" s="9">
        <f t="shared" si="585"/>
        <v>0</v>
      </c>
      <c r="J1141" s="9">
        <f t="shared" si="585"/>
        <v>0</v>
      </c>
      <c r="K1141" s="9">
        <f t="shared" si="585"/>
        <v>0</v>
      </c>
      <c r="L1141" s="9">
        <f t="shared" si="585"/>
        <v>0</v>
      </c>
      <c r="M1141" s="9">
        <f t="shared" si="585"/>
        <v>0</v>
      </c>
      <c r="N1141" s="9">
        <f t="shared" si="585"/>
        <v>3410.1</v>
      </c>
      <c r="O1141" s="9">
        <f t="shared" si="585"/>
        <v>0</v>
      </c>
      <c r="P1141" s="9">
        <f t="shared" si="585"/>
        <v>0</v>
      </c>
      <c r="Q1141" s="9">
        <f t="shared" si="585"/>
        <v>0</v>
      </c>
      <c r="R1141" s="74" t="s">
        <v>18</v>
      </c>
      <c r="S1141" s="74"/>
    </row>
    <row r="1142" spans="1:19" ht="15">
      <c r="A1142" s="64"/>
      <c r="B1142" s="62"/>
      <c r="C1142" s="5" t="s">
        <v>0</v>
      </c>
      <c r="D1142" s="1">
        <f aca="true" t="shared" si="586" ref="D1142:E1147">F1142+H1142+J1142+L1142</f>
        <v>0</v>
      </c>
      <c r="E1142" s="1">
        <f t="shared" si="586"/>
        <v>0</v>
      </c>
      <c r="F1142" s="1">
        <v>0</v>
      </c>
      <c r="G1142" s="1">
        <v>0</v>
      </c>
      <c r="H1142" s="1">
        <v>0</v>
      </c>
      <c r="I1142" s="1">
        <v>0</v>
      </c>
      <c r="J1142" s="1">
        <v>0</v>
      </c>
      <c r="K1142" s="1">
        <v>0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74"/>
      <c r="S1142" s="74"/>
    </row>
    <row r="1143" spans="1:19" ht="15">
      <c r="A1143" s="64"/>
      <c r="B1143" s="62"/>
      <c r="C1143" s="5" t="s">
        <v>1</v>
      </c>
      <c r="D1143" s="1">
        <f t="shared" si="586"/>
        <v>5172.24</v>
      </c>
      <c r="E1143" s="1">
        <f t="shared" si="586"/>
        <v>0</v>
      </c>
      <c r="F1143" s="1">
        <v>5172.24</v>
      </c>
      <c r="G1143" s="1">
        <v>0</v>
      </c>
      <c r="H1143" s="1">
        <v>0</v>
      </c>
      <c r="I1143" s="1"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3410.1</v>
      </c>
      <c r="O1143" s="1">
        <v>0</v>
      </c>
      <c r="P1143" s="1">
        <v>0</v>
      </c>
      <c r="Q1143" s="1">
        <v>0</v>
      </c>
      <c r="R1143" s="74"/>
      <c r="S1143" s="74"/>
    </row>
    <row r="1144" spans="1:19" ht="15">
      <c r="A1144" s="64"/>
      <c r="B1144" s="62"/>
      <c r="C1144" s="5" t="s">
        <v>2</v>
      </c>
      <c r="D1144" s="1">
        <f t="shared" si="586"/>
        <v>0</v>
      </c>
      <c r="E1144" s="1">
        <f t="shared" si="586"/>
        <v>0</v>
      </c>
      <c r="F1144" s="1">
        <v>0</v>
      </c>
      <c r="G1144" s="1"/>
      <c r="H1144" s="1">
        <v>0</v>
      </c>
      <c r="I1144" s="1">
        <v>0</v>
      </c>
      <c r="J1144" s="1">
        <v>0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74"/>
      <c r="S1144" s="74"/>
    </row>
    <row r="1145" spans="1:19" ht="15">
      <c r="A1145" s="64"/>
      <c r="B1145" s="62"/>
      <c r="C1145" s="5" t="s">
        <v>109</v>
      </c>
      <c r="D1145" s="1">
        <f t="shared" si="586"/>
        <v>0</v>
      </c>
      <c r="E1145" s="1">
        <f t="shared" si="586"/>
        <v>0</v>
      </c>
      <c r="F1145" s="1">
        <v>0</v>
      </c>
      <c r="G1145" s="1">
        <v>0</v>
      </c>
      <c r="H1145" s="1">
        <v>0</v>
      </c>
      <c r="I1145" s="1">
        <v>0</v>
      </c>
      <c r="J1145" s="1">
        <v>0</v>
      </c>
      <c r="K1145" s="1">
        <v>0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74"/>
      <c r="S1145" s="74"/>
    </row>
    <row r="1146" spans="1:19" ht="15">
      <c r="A1146" s="64"/>
      <c r="B1146" s="62"/>
      <c r="C1146" s="5" t="s">
        <v>110</v>
      </c>
      <c r="D1146" s="1">
        <f t="shared" si="586"/>
        <v>0</v>
      </c>
      <c r="E1146" s="1">
        <f t="shared" si="586"/>
        <v>0</v>
      </c>
      <c r="F1146" s="1">
        <v>0</v>
      </c>
      <c r="G1146" s="1">
        <v>0</v>
      </c>
      <c r="H1146" s="1">
        <v>0</v>
      </c>
      <c r="I1146" s="1"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74"/>
      <c r="S1146" s="74"/>
    </row>
    <row r="1147" spans="1:19" ht="15">
      <c r="A1147" s="64"/>
      <c r="B1147" s="62"/>
      <c r="C1147" s="5" t="s">
        <v>111</v>
      </c>
      <c r="D1147" s="1">
        <f t="shared" si="586"/>
        <v>0</v>
      </c>
      <c r="E1147" s="1">
        <f t="shared" si="586"/>
        <v>0</v>
      </c>
      <c r="F1147" s="1">
        <v>0</v>
      </c>
      <c r="G1147" s="1">
        <v>0</v>
      </c>
      <c r="H1147" s="1">
        <v>0</v>
      </c>
      <c r="I1147" s="1">
        <v>0</v>
      </c>
      <c r="J1147" s="1">
        <v>0</v>
      </c>
      <c r="K1147" s="1">
        <v>0</v>
      </c>
      <c r="L1147" s="1">
        <v>0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74"/>
      <c r="S1147" s="74"/>
    </row>
    <row r="1148" spans="1:19" s="10" customFormat="1" ht="15" customHeight="1">
      <c r="A1148" s="64"/>
      <c r="B1148" s="62" t="s">
        <v>178</v>
      </c>
      <c r="C1148" s="8" t="s">
        <v>14</v>
      </c>
      <c r="D1148" s="9">
        <f>SUM(D1149:D1154)</f>
        <v>304.1</v>
      </c>
      <c r="E1148" s="9">
        <f>SUM(E1149:E1154)</f>
        <v>304.1</v>
      </c>
      <c r="F1148" s="9">
        <f aca="true" t="shared" si="587" ref="F1148:Q1148">SUM(F1149:F1154)</f>
        <v>304.1</v>
      </c>
      <c r="G1148" s="9">
        <f t="shared" si="587"/>
        <v>304.1</v>
      </c>
      <c r="H1148" s="9">
        <f t="shared" si="587"/>
        <v>0</v>
      </c>
      <c r="I1148" s="9">
        <f t="shared" si="587"/>
        <v>0</v>
      </c>
      <c r="J1148" s="9">
        <f t="shared" si="587"/>
        <v>0</v>
      </c>
      <c r="K1148" s="9">
        <f t="shared" si="587"/>
        <v>0</v>
      </c>
      <c r="L1148" s="9">
        <f t="shared" si="587"/>
        <v>0</v>
      </c>
      <c r="M1148" s="9">
        <f t="shared" si="587"/>
        <v>0</v>
      </c>
      <c r="N1148" s="9">
        <f t="shared" si="587"/>
        <v>0</v>
      </c>
      <c r="O1148" s="9">
        <f t="shared" si="587"/>
        <v>0</v>
      </c>
      <c r="P1148" s="9">
        <f t="shared" si="587"/>
        <v>0</v>
      </c>
      <c r="Q1148" s="9">
        <f t="shared" si="587"/>
        <v>0</v>
      </c>
      <c r="R1148" s="74"/>
      <c r="S1148" s="74"/>
    </row>
    <row r="1149" spans="1:19" ht="15">
      <c r="A1149" s="64"/>
      <c r="B1149" s="62"/>
      <c r="C1149" s="5" t="s">
        <v>0</v>
      </c>
      <c r="D1149" s="1">
        <f aca="true" t="shared" si="588" ref="D1149:E1154">F1149+H1149+J1149+L1149</f>
        <v>304.1</v>
      </c>
      <c r="E1149" s="1">
        <f t="shared" si="588"/>
        <v>304.1</v>
      </c>
      <c r="F1149" s="1">
        <v>304.1</v>
      </c>
      <c r="G1149" s="1">
        <v>304.1</v>
      </c>
      <c r="H1149" s="1">
        <v>0</v>
      </c>
      <c r="I1149" s="1">
        <v>0</v>
      </c>
      <c r="J1149" s="1">
        <v>0</v>
      </c>
      <c r="K1149" s="1">
        <v>0</v>
      </c>
      <c r="L1149" s="1">
        <v>0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74"/>
      <c r="S1149" s="74"/>
    </row>
    <row r="1150" spans="1:19" ht="15">
      <c r="A1150" s="64"/>
      <c r="B1150" s="62"/>
      <c r="C1150" s="5" t="s">
        <v>1</v>
      </c>
      <c r="D1150" s="1">
        <f t="shared" si="588"/>
        <v>0</v>
      </c>
      <c r="E1150" s="1">
        <f t="shared" si="588"/>
        <v>0</v>
      </c>
      <c r="F1150" s="1">
        <v>0</v>
      </c>
      <c r="G1150" s="1">
        <v>0</v>
      </c>
      <c r="H1150" s="1">
        <v>0</v>
      </c>
      <c r="I1150" s="1">
        <v>0</v>
      </c>
      <c r="J1150" s="1">
        <v>0</v>
      </c>
      <c r="K1150" s="1">
        <v>0</v>
      </c>
      <c r="L1150" s="1">
        <v>0</v>
      </c>
      <c r="M1150" s="1">
        <v>0</v>
      </c>
      <c r="N1150" s="1">
        <v>0</v>
      </c>
      <c r="O1150" s="1">
        <v>0</v>
      </c>
      <c r="P1150" s="1">
        <v>0</v>
      </c>
      <c r="Q1150" s="1">
        <v>0</v>
      </c>
      <c r="R1150" s="74"/>
      <c r="S1150" s="74"/>
    </row>
    <row r="1151" spans="1:19" ht="15">
      <c r="A1151" s="64"/>
      <c r="B1151" s="62"/>
      <c r="C1151" s="5" t="s">
        <v>2</v>
      </c>
      <c r="D1151" s="1">
        <f t="shared" si="588"/>
        <v>0</v>
      </c>
      <c r="E1151" s="1">
        <f t="shared" si="588"/>
        <v>0</v>
      </c>
      <c r="F1151" s="1">
        <v>0</v>
      </c>
      <c r="G1151" s="1">
        <v>0</v>
      </c>
      <c r="H1151" s="1">
        <v>0</v>
      </c>
      <c r="I1151" s="1">
        <v>0</v>
      </c>
      <c r="J1151" s="1">
        <v>0</v>
      </c>
      <c r="K1151" s="1">
        <v>0</v>
      </c>
      <c r="L1151" s="1">
        <v>0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74"/>
      <c r="S1151" s="74"/>
    </row>
    <row r="1152" spans="1:19" ht="15">
      <c r="A1152" s="64"/>
      <c r="B1152" s="62"/>
      <c r="C1152" s="5" t="s">
        <v>109</v>
      </c>
      <c r="D1152" s="1">
        <f t="shared" si="588"/>
        <v>0</v>
      </c>
      <c r="E1152" s="1">
        <f t="shared" si="588"/>
        <v>0</v>
      </c>
      <c r="F1152" s="1">
        <v>0</v>
      </c>
      <c r="G1152" s="1">
        <v>0</v>
      </c>
      <c r="H1152" s="1">
        <v>0</v>
      </c>
      <c r="I1152" s="1">
        <v>0</v>
      </c>
      <c r="J1152" s="1">
        <v>0</v>
      </c>
      <c r="K1152" s="1">
        <v>0</v>
      </c>
      <c r="L1152" s="1">
        <v>0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74"/>
      <c r="S1152" s="74"/>
    </row>
    <row r="1153" spans="1:19" ht="15">
      <c r="A1153" s="64"/>
      <c r="B1153" s="62"/>
      <c r="C1153" s="5" t="s">
        <v>110</v>
      </c>
      <c r="D1153" s="1">
        <f t="shared" si="588"/>
        <v>0</v>
      </c>
      <c r="E1153" s="1">
        <f t="shared" si="588"/>
        <v>0</v>
      </c>
      <c r="F1153" s="1">
        <v>0</v>
      </c>
      <c r="G1153" s="1">
        <v>0</v>
      </c>
      <c r="H1153" s="1">
        <v>0</v>
      </c>
      <c r="I1153" s="1">
        <v>0</v>
      </c>
      <c r="J1153" s="1">
        <v>0</v>
      </c>
      <c r="K1153" s="1">
        <v>0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74"/>
      <c r="S1153" s="74"/>
    </row>
    <row r="1154" spans="1:19" ht="15">
      <c r="A1154" s="64"/>
      <c r="B1154" s="62"/>
      <c r="C1154" s="5" t="s">
        <v>111</v>
      </c>
      <c r="D1154" s="1">
        <f t="shared" si="588"/>
        <v>0</v>
      </c>
      <c r="E1154" s="1">
        <f t="shared" si="588"/>
        <v>0</v>
      </c>
      <c r="F1154" s="1">
        <v>0</v>
      </c>
      <c r="G1154" s="1">
        <v>0</v>
      </c>
      <c r="H1154" s="1">
        <v>0</v>
      </c>
      <c r="I1154" s="1">
        <v>0</v>
      </c>
      <c r="J1154" s="1">
        <v>0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74"/>
      <c r="S1154" s="74"/>
    </row>
    <row r="1155" spans="1:19" s="10" customFormat="1" ht="15" customHeight="1">
      <c r="A1155" s="64"/>
      <c r="B1155" s="63" t="s">
        <v>114</v>
      </c>
      <c r="C1155" s="8" t="s">
        <v>14</v>
      </c>
      <c r="D1155" s="9">
        <f>SUM(D1156:D1161)</f>
        <v>5476.34</v>
      </c>
      <c r="E1155" s="9">
        <f aca="true" t="shared" si="589" ref="E1155:Q1155">SUM(E1156:E1161)</f>
        <v>304.1</v>
      </c>
      <c r="F1155" s="9">
        <f t="shared" si="589"/>
        <v>5476.34</v>
      </c>
      <c r="G1155" s="9">
        <f t="shared" si="589"/>
        <v>304.1</v>
      </c>
      <c r="H1155" s="9">
        <f t="shared" si="589"/>
        <v>0</v>
      </c>
      <c r="I1155" s="9">
        <f t="shared" si="589"/>
        <v>0</v>
      </c>
      <c r="J1155" s="9">
        <f t="shared" si="589"/>
        <v>0</v>
      </c>
      <c r="K1155" s="9">
        <f t="shared" si="589"/>
        <v>0</v>
      </c>
      <c r="L1155" s="9">
        <f t="shared" si="589"/>
        <v>0</v>
      </c>
      <c r="M1155" s="9">
        <f t="shared" si="589"/>
        <v>0</v>
      </c>
      <c r="N1155" s="9">
        <f t="shared" si="589"/>
        <v>3410.1</v>
      </c>
      <c r="O1155" s="9">
        <f t="shared" si="589"/>
        <v>0</v>
      </c>
      <c r="P1155" s="9">
        <f t="shared" si="589"/>
        <v>0</v>
      </c>
      <c r="Q1155" s="9">
        <f t="shared" si="589"/>
        <v>0</v>
      </c>
      <c r="R1155" s="74"/>
      <c r="S1155" s="74"/>
    </row>
    <row r="1156" spans="1:19" s="10" customFormat="1" ht="28.5">
      <c r="A1156" s="64"/>
      <c r="B1156" s="63"/>
      <c r="C1156" s="8" t="s">
        <v>0</v>
      </c>
      <c r="D1156" s="9">
        <f aca="true" t="shared" si="590" ref="D1156:E1161">F1156+H1156+J1156+L1156</f>
        <v>304.1</v>
      </c>
      <c r="E1156" s="9">
        <f t="shared" si="590"/>
        <v>304.1</v>
      </c>
      <c r="F1156" s="9">
        <f aca="true" t="shared" si="591" ref="F1156:Q1156">F1142+F1149</f>
        <v>304.1</v>
      </c>
      <c r="G1156" s="9">
        <f t="shared" si="591"/>
        <v>304.1</v>
      </c>
      <c r="H1156" s="9">
        <f t="shared" si="591"/>
        <v>0</v>
      </c>
      <c r="I1156" s="9">
        <f t="shared" si="591"/>
        <v>0</v>
      </c>
      <c r="J1156" s="9">
        <f t="shared" si="591"/>
        <v>0</v>
      </c>
      <c r="K1156" s="9">
        <f t="shared" si="591"/>
        <v>0</v>
      </c>
      <c r="L1156" s="9">
        <f t="shared" si="591"/>
        <v>0</v>
      </c>
      <c r="M1156" s="9">
        <f t="shared" si="591"/>
        <v>0</v>
      </c>
      <c r="N1156" s="9">
        <f t="shared" si="591"/>
        <v>0</v>
      </c>
      <c r="O1156" s="9">
        <f t="shared" si="591"/>
        <v>0</v>
      </c>
      <c r="P1156" s="9">
        <f t="shared" si="591"/>
        <v>0</v>
      </c>
      <c r="Q1156" s="9">
        <f t="shared" si="591"/>
        <v>0</v>
      </c>
      <c r="R1156" s="74"/>
      <c r="S1156" s="74"/>
    </row>
    <row r="1157" spans="1:19" s="10" customFormat="1" ht="28.5">
      <c r="A1157" s="64"/>
      <c r="B1157" s="63"/>
      <c r="C1157" s="8" t="s">
        <v>1</v>
      </c>
      <c r="D1157" s="9">
        <f t="shared" si="590"/>
        <v>5172.24</v>
      </c>
      <c r="E1157" s="9">
        <f t="shared" si="590"/>
        <v>0</v>
      </c>
      <c r="F1157" s="9">
        <f aca="true" t="shared" si="592" ref="F1157:Q1157">F1143+F1150</f>
        <v>5172.24</v>
      </c>
      <c r="G1157" s="9">
        <f t="shared" si="592"/>
        <v>0</v>
      </c>
      <c r="H1157" s="9">
        <f t="shared" si="592"/>
        <v>0</v>
      </c>
      <c r="I1157" s="9">
        <f t="shared" si="592"/>
        <v>0</v>
      </c>
      <c r="J1157" s="9">
        <f t="shared" si="592"/>
        <v>0</v>
      </c>
      <c r="K1157" s="9">
        <f t="shared" si="592"/>
        <v>0</v>
      </c>
      <c r="L1157" s="9">
        <f t="shared" si="592"/>
        <v>0</v>
      </c>
      <c r="M1157" s="9">
        <f t="shared" si="592"/>
        <v>0</v>
      </c>
      <c r="N1157" s="9">
        <f t="shared" si="592"/>
        <v>3410.1</v>
      </c>
      <c r="O1157" s="9">
        <f t="shared" si="592"/>
        <v>0</v>
      </c>
      <c r="P1157" s="9">
        <f t="shared" si="592"/>
        <v>0</v>
      </c>
      <c r="Q1157" s="9">
        <f t="shared" si="592"/>
        <v>0</v>
      </c>
      <c r="R1157" s="74"/>
      <c r="S1157" s="74"/>
    </row>
    <row r="1158" spans="1:19" s="10" customFormat="1" ht="28.5">
      <c r="A1158" s="64"/>
      <c r="B1158" s="63"/>
      <c r="C1158" s="8" t="s">
        <v>2</v>
      </c>
      <c r="D1158" s="9">
        <f t="shared" si="590"/>
        <v>0</v>
      </c>
      <c r="E1158" s="9">
        <f t="shared" si="590"/>
        <v>0</v>
      </c>
      <c r="F1158" s="9">
        <f aca="true" t="shared" si="593" ref="F1158:Q1158">F1144+F1151</f>
        <v>0</v>
      </c>
      <c r="G1158" s="9">
        <f t="shared" si="593"/>
        <v>0</v>
      </c>
      <c r="H1158" s="9">
        <f t="shared" si="593"/>
        <v>0</v>
      </c>
      <c r="I1158" s="9">
        <f t="shared" si="593"/>
        <v>0</v>
      </c>
      <c r="J1158" s="9">
        <f t="shared" si="593"/>
        <v>0</v>
      </c>
      <c r="K1158" s="9">
        <f t="shared" si="593"/>
        <v>0</v>
      </c>
      <c r="L1158" s="9">
        <f t="shared" si="593"/>
        <v>0</v>
      </c>
      <c r="M1158" s="9">
        <f t="shared" si="593"/>
        <v>0</v>
      </c>
      <c r="N1158" s="9">
        <f t="shared" si="593"/>
        <v>0</v>
      </c>
      <c r="O1158" s="9">
        <f t="shared" si="593"/>
        <v>0</v>
      </c>
      <c r="P1158" s="9">
        <f t="shared" si="593"/>
        <v>0</v>
      </c>
      <c r="Q1158" s="9">
        <f t="shared" si="593"/>
        <v>0</v>
      </c>
      <c r="R1158" s="74"/>
      <c r="S1158" s="74"/>
    </row>
    <row r="1159" spans="1:19" s="10" customFormat="1" ht="28.5">
      <c r="A1159" s="64"/>
      <c r="B1159" s="63"/>
      <c r="C1159" s="8" t="s">
        <v>109</v>
      </c>
      <c r="D1159" s="9">
        <f t="shared" si="590"/>
        <v>0</v>
      </c>
      <c r="E1159" s="9">
        <f t="shared" si="590"/>
        <v>0</v>
      </c>
      <c r="F1159" s="9">
        <f aca="true" t="shared" si="594" ref="F1159:Q1159">F1145+F1152</f>
        <v>0</v>
      </c>
      <c r="G1159" s="9">
        <f t="shared" si="594"/>
        <v>0</v>
      </c>
      <c r="H1159" s="9">
        <f t="shared" si="594"/>
        <v>0</v>
      </c>
      <c r="I1159" s="9">
        <f t="shared" si="594"/>
        <v>0</v>
      </c>
      <c r="J1159" s="9">
        <f t="shared" si="594"/>
        <v>0</v>
      </c>
      <c r="K1159" s="9">
        <f t="shared" si="594"/>
        <v>0</v>
      </c>
      <c r="L1159" s="9">
        <f t="shared" si="594"/>
        <v>0</v>
      </c>
      <c r="M1159" s="9">
        <f t="shared" si="594"/>
        <v>0</v>
      </c>
      <c r="N1159" s="9">
        <f t="shared" si="594"/>
        <v>0</v>
      </c>
      <c r="O1159" s="9">
        <f t="shared" si="594"/>
        <v>0</v>
      </c>
      <c r="P1159" s="9">
        <f t="shared" si="594"/>
        <v>0</v>
      </c>
      <c r="Q1159" s="9">
        <f t="shared" si="594"/>
        <v>0</v>
      </c>
      <c r="R1159" s="74"/>
      <c r="S1159" s="74"/>
    </row>
    <row r="1160" spans="1:19" s="10" customFormat="1" ht="28.5">
      <c r="A1160" s="64"/>
      <c r="B1160" s="63"/>
      <c r="C1160" s="8" t="s">
        <v>110</v>
      </c>
      <c r="D1160" s="9">
        <f t="shared" si="590"/>
        <v>0</v>
      </c>
      <c r="E1160" s="9">
        <f t="shared" si="590"/>
        <v>0</v>
      </c>
      <c r="F1160" s="9">
        <f aca="true" t="shared" si="595" ref="F1160:Q1160">F1146+F1153</f>
        <v>0</v>
      </c>
      <c r="G1160" s="9">
        <f t="shared" si="595"/>
        <v>0</v>
      </c>
      <c r="H1160" s="9">
        <f t="shared" si="595"/>
        <v>0</v>
      </c>
      <c r="I1160" s="9">
        <f t="shared" si="595"/>
        <v>0</v>
      </c>
      <c r="J1160" s="9">
        <f t="shared" si="595"/>
        <v>0</v>
      </c>
      <c r="K1160" s="9">
        <f t="shared" si="595"/>
        <v>0</v>
      </c>
      <c r="L1160" s="9">
        <f t="shared" si="595"/>
        <v>0</v>
      </c>
      <c r="M1160" s="9">
        <f t="shared" si="595"/>
        <v>0</v>
      </c>
      <c r="N1160" s="9">
        <f t="shared" si="595"/>
        <v>0</v>
      </c>
      <c r="O1160" s="9">
        <f t="shared" si="595"/>
        <v>0</v>
      </c>
      <c r="P1160" s="9">
        <f t="shared" si="595"/>
        <v>0</v>
      </c>
      <c r="Q1160" s="9">
        <f t="shared" si="595"/>
        <v>0</v>
      </c>
      <c r="R1160" s="74"/>
      <c r="S1160" s="74"/>
    </row>
    <row r="1161" spans="1:19" s="10" customFormat="1" ht="28.5">
      <c r="A1161" s="64"/>
      <c r="B1161" s="63"/>
      <c r="C1161" s="8" t="s">
        <v>111</v>
      </c>
      <c r="D1161" s="9">
        <f t="shared" si="590"/>
        <v>0</v>
      </c>
      <c r="E1161" s="9">
        <f t="shared" si="590"/>
        <v>0</v>
      </c>
      <c r="F1161" s="9">
        <f aca="true" t="shared" si="596" ref="F1161:Q1161">F1147+F1154</f>
        <v>0</v>
      </c>
      <c r="G1161" s="9">
        <f t="shared" si="596"/>
        <v>0</v>
      </c>
      <c r="H1161" s="9">
        <f t="shared" si="596"/>
        <v>0</v>
      </c>
      <c r="I1161" s="9">
        <f t="shared" si="596"/>
        <v>0</v>
      </c>
      <c r="J1161" s="9">
        <f t="shared" si="596"/>
        <v>0</v>
      </c>
      <c r="K1161" s="9">
        <f t="shared" si="596"/>
        <v>0</v>
      </c>
      <c r="L1161" s="9">
        <f t="shared" si="596"/>
        <v>0</v>
      </c>
      <c r="M1161" s="9">
        <f t="shared" si="596"/>
        <v>0</v>
      </c>
      <c r="N1161" s="9">
        <f t="shared" si="596"/>
        <v>0</v>
      </c>
      <c r="O1161" s="9">
        <f t="shared" si="596"/>
        <v>0</v>
      </c>
      <c r="P1161" s="9">
        <f t="shared" si="596"/>
        <v>0</v>
      </c>
      <c r="Q1161" s="9">
        <f t="shared" si="596"/>
        <v>0</v>
      </c>
      <c r="R1161" s="74"/>
      <c r="S1161" s="74"/>
    </row>
    <row r="1162" spans="1:19" s="10" customFormat="1" ht="14.25" customHeight="1">
      <c r="A1162" s="64" t="s">
        <v>167</v>
      </c>
      <c r="B1162" s="62" t="s">
        <v>46</v>
      </c>
      <c r="C1162" s="8" t="s">
        <v>14</v>
      </c>
      <c r="D1162" s="9">
        <f>SUM(D1163:D1168)</f>
        <v>5851.3</v>
      </c>
      <c r="E1162" s="9">
        <f>SUM(E1163:E1168)</f>
        <v>0</v>
      </c>
      <c r="F1162" s="9">
        <f>SUM(F1163:F1168)</f>
        <v>5851.3</v>
      </c>
      <c r="G1162" s="9">
        <f>SUM(G1163:G1168)</f>
        <v>0</v>
      </c>
      <c r="H1162" s="9">
        <f aca="true" t="shared" si="597" ref="H1162:Q1162">SUM(H1163:H1168)</f>
        <v>0</v>
      </c>
      <c r="I1162" s="9">
        <f t="shared" si="597"/>
        <v>0</v>
      </c>
      <c r="J1162" s="9">
        <f t="shared" si="597"/>
        <v>0</v>
      </c>
      <c r="K1162" s="9">
        <f t="shared" si="597"/>
        <v>0</v>
      </c>
      <c r="L1162" s="9">
        <f t="shared" si="597"/>
        <v>0</v>
      </c>
      <c r="M1162" s="9">
        <f t="shared" si="597"/>
        <v>0</v>
      </c>
      <c r="N1162" s="9">
        <f t="shared" si="597"/>
        <v>0</v>
      </c>
      <c r="O1162" s="9">
        <f t="shared" si="597"/>
        <v>0</v>
      </c>
      <c r="P1162" s="9">
        <f t="shared" si="597"/>
        <v>0</v>
      </c>
      <c r="Q1162" s="9">
        <f t="shared" si="597"/>
        <v>0</v>
      </c>
      <c r="R1162" s="74" t="s">
        <v>18</v>
      </c>
      <c r="S1162" s="74"/>
    </row>
    <row r="1163" spans="1:19" ht="15">
      <c r="A1163" s="64"/>
      <c r="B1163" s="62"/>
      <c r="C1163" s="5" t="s">
        <v>0</v>
      </c>
      <c r="D1163" s="1">
        <f aca="true" t="shared" si="598" ref="D1163:E1168">F1163+H1163+J1163+L1163</f>
        <v>0</v>
      </c>
      <c r="E1163" s="1">
        <f t="shared" si="598"/>
        <v>0</v>
      </c>
      <c r="F1163" s="1">
        <v>0</v>
      </c>
      <c r="G1163" s="1">
        <v>0</v>
      </c>
      <c r="H1163" s="1">
        <v>0</v>
      </c>
      <c r="I1163" s="1">
        <v>0</v>
      </c>
      <c r="J1163" s="1">
        <v>0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74"/>
      <c r="S1163" s="74"/>
    </row>
    <row r="1164" spans="1:19" ht="15">
      <c r="A1164" s="64"/>
      <c r="B1164" s="62"/>
      <c r="C1164" s="5" t="s">
        <v>1</v>
      </c>
      <c r="D1164" s="1">
        <f t="shared" si="598"/>
        <v>5851.3</v>
      </c>
      <c r="E1164" s="1">
        <f t="shared" si="598"/>
        <v>0</v>
      </c>
      <c r="F1164" s="1">
        <v>5851.3</v>
      </c>
      <c r="G1164" s="1">
        <v>0</v>
      </c>
      <c r="H1164" s="1">
        <v>0</v>
      </c>
      <c r="I1164" s="1">
        <v>0</v>
      </c>
      <c r="J1164" s="1">
        <v>0</v>
      </c>
      <c r="K1164" s="1">
        <v>0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74"/>
      <c r="S1164" s="74"/>
    </row>
    <row r="1165" spans="1:19" ht="15">
      <c r="A1165" s="64"/>
      <c r="B1165" s="62"/>
      <c r="C1165" s="5" t="s">
        <v>2</v>
      </c>
      <c r="D1165" s="1">
        <f t="shared" si="598"/>
        <v>0</v>
      </c>
      <c r="E1165" s="1">
        <f t="shared" si="598"/>
        <v>0</v>
      </c>
      <c r="F1165" s="1">
        <v>0</v>
      </c>
      <c r="G1165" s="1">
        <v>0</v>
      </c>
      <c r="H1165" s="1">
        <v>0</v>
      </c>
      <c r="I1165" s="1">
        <v>0</v>
      </c>
      <c r="J1165" s="1">
        <v>0</v>
      </c>
      <c r="K1165" s="1">
        <v>0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74"/>
      <c r="S1165" s="74"/>
    </row>
    <row r="1166" spans="1:19" ht="15">
      <c r="A1166" s="64"/>
      <c r="B1166" s="62"/>
      <c r="C1166" s="5" t="s">
        <v>109</v>
      </c>
      <c r="D1166" s="1">
        <f t="shared" si="598"/>
        <v>0</v>
      </c>
      <c r="E1166" s="1">
        <f t="shared" si="598"/>
        <v>0</v>
      </c>
      <c r="F1166" s="1">
        <v>0</v>
      </c>
      <c r="G1166" s="1">
        <v>0</v>
      </c>
      <c r="H1166" s="1">
        <v>0</v>
      </c>
      <c r="I1166" s="1">
        <v>0</v>
      </c>
      <c r="J1166" s="1">
        <v>0</v>
      </c>
      <c r="K1166" s="1">
        <v>0</v>
      </c>
      <c r="L1166" s="1">
        <v>0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74"/>
      <c r="S1166" s="74"/>
    </row>
    <row r="1167" spans="1:19" ht="15">
      <c r="A1167" s="64"/>
      <c r="B1167" s="62"/>
      <c r="C1167" s="5" t="s">
        <v>110</v>
      </c>
      <c r="D1167" s="1">
        <f t="shared" si="598"/>
        <v>0</v>
      </c>
      <c r="E1167" s="1">
        <f t="shared" si="598"/>
        <v>0</v>
      </c>
      <c r="F1167" s="1">
        <v>0</v>
      </c>
      <c r="G1167" s="1">
        <v>0</v>
      </c>
      <c r="H1167" s="1">
        <v>0</v>
      </c>
      <c r="I1167" s="1"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74"/>
      <c r="S1167" s="74"/>
    </row>
    <row r="1168" spans="1:19" ht="15">
      <c r="A1168" s="64"/>
      <c r="B1168" s="62"/>
      <c r="C1168" s="5" t="s">
        <v>111</v>
      </c>
      <c r="D1168" s="1">
        <f t="shared" si="598"/>
        <v>0</v>
      </c>
      <c r="E1168" s="1">
        <f t="shared" si="598"/>
        <v>0</v>
      </c>
      <c r="F1168" s="1">
        <v>0</v>
      </c>
      <c r="G1168" s="1">
        <v>0</v>
      </c>
      <c r="H1168" s="1">
        <v>0</v>
      </c>
      <c r="I1168" s="1">
        <v>0</v>
      </c>
      <c r="J1168" s="1">
        <v>0</v>
      </c>
      <c r="K1168" s="1">
        <v>0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74"/>
      <c r="S1168" s="74"/>
    </row>
    <row r="1169" spans="1:19" s="10" customFormat="1" ht="14.25" customHeight="1">
      <c r="A1169" s="64"/>
      <c r="B1169" s="62" t="s">
        <v>47</v>
      </c>
      <c r="C1169" s="8" t="s">
        <v>14</v>
      </c>
      <c r="D1169" s="9">
        <f>SUM(D1170:D1175)</f>
        <v>294</v>
      </c>
      <c r="E1169" s="9">
        <f>SUM(E1170:E1175)</f>
        <v>294</v>
      </c>
      <c r="F1169" s="9">
        <f aca="true" t="shared" si="599" ref="F1169:Q1169">SUM(F1170:F1175)</f>
        <v>294</v>
      </c>
      <c r="G1169" s="9">
        <f t="shared" si="599"/>
        <v>294</v>
      </c>
      <c r="H1169" s="9">
        <f t="shared" si="599"/>
        <v>0</v>
      </c>
      <c r="I1169" s="9">
        <f t="shared" si="599"/>
        <v>0</v>
      </c>
      <c r="J1169" s="9">
        <f t="shared" si="599"/>
        <v>0</v>
      </c>
      <c r="K1169" s="9">
        <f t="shared" si="599"/>
        <v>0</v>
      </c>
      <c r="L1169" s="9">
        <f t="shared" si="599"/>
        <v>0</v>
      </c>
      <c r="M1169" s="9">
        <f t="shared" si="599"/>
        <v>0</v>
      </c>
      <c r="N1169" s="9">
        <f t="shared" si="599"/>
        <v>0</v>
      </c>
      <c r="O1169" s="9">
        <f t="shared" si="599"/>
        <v>0</v>
      </c>
      <c r="P1169" s="9">
        <f t="shared" si="599"/>
        <v>0</v>
      </c>
      <c r="Q1169" s="9">
        <f t="shared" si="599"/>
        <v>0</v>
      </c>
      <c r="R1169" s="74"/>
      <c r="S1169" s="74"/>
    </row>
    <row r="1170" spans="1:19" ht="15">
      <c r="A1170" s="64"/>
      <c r="B1170" s="62"/>
      <c r="C1170" s="5" t="s">
        <v>0</v>
      </c>
      <c r="D1170" s="1">
        <f aca="true" t="shared" si="600" ref="D1170:E1175">F1170+H1170+J1170+L1170</f>
        <v>294</v>
      </c>
      <c r="E1170" s="1">
        <f t="shared" si="600"/>
        <v>294</v>
      </c>
      <c r="F1170" s="1">
        <v>294</v>
      </c>
      <c r="G1170" s="1">
        <v>294</v>
      </c>
      <c r="H1170" s="1">
        <v>0</v>
      </c>
      <c r="I1170" s="1">
        <v>0</v>
      </c>
      <c r="J1170" s="1">
        <v>0</v>
      </c>
      <c r="K1170" s="1">
        <v>0</v>
      </c>
      <c r="L1170" s="1">
        <v>0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74"/>
      <c r="S1170" s="74"/>
    </row>
    <row r="1171" spans="1:19" ht="15">
      <c r="A1171" s="64"/>
      <c r="B1171" s="62"/>
      <c r="C1171" s="5" t="s">
        <v>1</v>
      </c>
      <c r="D1171" s="1">
        <f t="shared" si="600"/>
        <v>0</v>
      </c>
      <c r="E1171" s="1">
        <f t="shared" si="600"/>
        <v>0</v>
      </c>
      <c r="F1171" s="1">
        <v>0</v>
      </c>
      <c r="G1171" s="1">
        <v>0</v>
      </c>
      <c r="H1171" s="1">
        <v>0</v>
      </c>
      <c r="I1171" s="1">
        <v>0</v>
      </c>
      <c r="J1171" s="1">
        <v>0</v>
      </c>
      <c r="K1171" s="1">
        <v>0</v>
      </c>
      <c r="L1171" s="1">
        <v>0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74"/>
      <c r="S1171" s="74"/>
    </row>
    <row r="1172" spans="1:19" ht="15">
      <c r="A1172" s="64"/>
      <c r="B1172" s="62"/>
      <c r="C1172" s="5" t="s">
        <v>2</v>
      </c>
      <c r="D1172" s="1">
        <f t="shared" si="600"/>
        <v>0</v>
      </c>
      <c r="E1172" s="1">
        <f t="shared" si="600"/>
        <v>0</v>
      </c>
      <c r="F1172" s="1">
        <v>0</v>
      </c>
      <c r="G1172" s="1">
        <v>0</v>
      </c>
      <c r="H1172" s="1">
        <v>0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74"/>
      <c r="S1172" s="74"/>
    </row>
    <row r="1173" spans="1:19" ht="15">
      <c r="A1173" s="64"/>
      <c r="B1173" s="62"/>
      <c r="C1173" s="5" t="s">
        <v>109</v>
      </c>
      <c r="D1173" s="1">
        <f t="shared" si="600"/>
        <v>0</v>
      </c>
      <c r="E1173" s="1">
        <f t="shared" si="600"/>
        <v>0</v>
      </c>
      <c r="F1173" s="1">
        <v>0</v>
      </c>
      <c r="G1173" s="1">
        <v>0</v>
      </c>
      <c r="H1173" s="1">
        <v>0</v>
      </c>
      <c r="I1173" s="1">
        <v>0</v>
      </c>
      <c r="J1173" s="1">
        <v>0</v>
      </c>
      <c r="K1173" s="1">
        <v>0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74"/>
      <c r="S1173" s="74"/>
    </row>
    <row r="1174" spans="1:19" ht="15">
      <c r="A1174" s="64"/>
      <c r="B1174" s="62"/>
      <c r="C1174" s="5" t="s">
        <v>110</v>
      </c>
      <c r="D1174" s="1">
        <f t="shared" si="600"/>
        <v>0</v>
      </c>
      <c r="E1174" s="1">
        <f t="shared" si="600"/>
        <v>0</v>
      </c>
      <c r="F1174" s="1">
        <v>0</v>
      </c>
      <c r="G1174" s="1">
        <v>0</v>
      </c>
      <c r="H1174" s="1">
        <v>0</v>
      </c>
      <c r="I1174" s="1">
        <v>0</v>
      </c>
      <c r="J1174" s="1">
        <v>0</v>
      </c>
      <c r="K1174" s="1">
        <v>0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74"/>
      <c r="S1174" s="74"/>
    </row>
    <row r="1175" spans="1:19" ht="15">
      <c r="A1175" s="64"/>
      <c r="B1175" s="62"/>
      <c r="C1175" s="5" t="s">
        <v>111</v>
      </c>
      <c r="D1175" s="1">
        <f t="shared" si="600"/>
        <v>0</v>
      </c>
      <c r="E1175" s="1">
        <f t="shared" si="600"/>
        <v>0</v>
      </c>
      <c r="F1175" s="1">
        <v>0</v>
      </c>
      <c r="G1175" s="1">
        <v>0</v>
      </c>
      <c r="H1175" s="1">
        <v>0</v>
      </c>
      <c r="I1175" s="1">
        <v>0</v>
      </c>
      <c r="J1175" s="1">
        <v>0</v>
      </c>
      <c r="K1175" s="1">
        <v>0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74"/>
      <c r="S1175" s="74"/>
    </row>
    <row r="1176" spans="1:19" s="10" customFormat="1" ht="14.25" customHeight="1">
      <c r="A1176" s="64"/>
      <c r="B1176" s="63" t="s">
        <v>114</v>
      </c>
      <c r="C1176" s="8" t="s">
        <v>14</v>
      </c>
      <c r="D1176" s="9">
        <f>SUM(D1177:D1182)</f>
        <v>6145.3</v>
      </c>
      <c r="E1176" s="9">
        <f aca="true" t="shared" si="601" ref="E1176:Q1176">SUM(E1177:E1182)</f>
        <v>294</v>
      </c>
      <c r="F1176" s="9">
        <f t="shared" si="601"/>
        <v>6145.3</v>
      </c>
      <c r="G1176" s="9">
        <f t="shared" si="601"/>
        <v>294</v>
      </c>
      <c r="H1176" s="9">
        <f t="shared" si="601"/>
        <v>0</v>
      </c>
      <c r="I1176" s="9">
        <f t="shared" si="601"/>
        <v>0</v>
      </c>
      <c r="J1176" s="9">
        <f t="shared" si="601"/>
        <v>0</v>
      </c>
      <c r="K1176" s="9">
        <f t="shared" si="601"/>
        <v>0</v>
      </c>
      <c r="L1176" s="9">
        <f t="shared" si="601"/>
        <v>0</v>
      </c>
      <c r="M1176" s="9">
        <f t="shared" si="601"/>
        <v>0</v>
      </c>
      <c r="N1176" s="9">
        <f t="shared" si="601"/>
        <v>0</v>
      </c>
      <c r="O1176" s="9">
        <f t="shared" si="601"/>
        <v>0</v>
      </c>
      <c r="P1176" s="9">
        <f t="shared" si="601"/>
        <v>0</v>
      </c>
      <c r="Q1176" s="9">
        <f t="shared" si="601"/>
        <v>0</v>
      </c>
      <c r="R1176" s="74"/>
      <c r="S1176" s="74"/>
    </row>
    <row r="1177" spans="1:19" s="10" customFormat="1" ht="28.5">
      <c r="A1177" s="64"/>
      <c r="B1177" s="63"/>
      <c r="C1177" s="8" t="s">
        <v>0</v>
      </c>
      <c r="D1177" s="9">
        <f aca="true" t="shared" si="602" ref="D1177:E1182">F1177+H1177+J1177+L1177</f>
        <v>294</v>
      </c>
      <c r="E1177" s="9">
        <f t="shared" si="602"/>
        <v>294</v>
      </c>
      <c r="F1177" s="9">
        <f aca="true" t="shared" si="603" ref="F1177:Q1177">F1163+F1170</f>
        <v>294</v>
      </c>
      <c r="G1177" s="9">
        <f t="shared" si="603"/>
        <v>294</v>
      </c>
      <c r="H1177" s="9">
        <f t="shared" si="603"/>
        <v>0</v>
      </c>
      <c r="I1177" s="9">
        <f t="shared" si="603"/>
        <v>0</v>
      </c>
      <c r="J1177" s="9">
        <f t="shared" si="603"/>
        <v>0</v>
      </c>
      <c r="K1177" s="9">
        <f t="shared" si="603"/>
        <v>0</v>
      </c>
      <c r="L1177" s="9">
        <f t="shared" si="603"/>
        <v>0</v>
      </c>
      <c r="M1177" s="9">
        <f t="shared" si="603"/>
        <v>0</v>
      </c>
      <c r="N1177" s="9">
        <f t="shared" si="603"/>
        <v>0</v>
      </c>
      <c r="O1177" s="9">
        <f t="shared" si="603"/>
        <v>0</v>
      </c>
      <c r="P1177" s="9">
        <f t="shared" si="603"/>
        <v>0</v>
      </c>
      <c r="Q1177" s="9">
        <f t="shared" si="603"/>
        <v>0</v>
      </c>
      <c r="R1177" s="74"/>
      <c r="S1177" s="74"/>
    </row>
    <row r="1178" spans="1:19" s="10" customFormat="1" ht="28.5">
      <c r="A1178" s="64"/>
      <c r="B1178" s="63"/>
      <c r="C1178" s="8" t="s">
        <v>1</v>
      </c>
      <c r="D1178" s="9">
        <f t="shared" si="602"/>
        <v>5851.3</v>
      </c>
      <c r="E1178" s="9">
        <f t="shared" si="602"/>
        <v>0</v>
      </c>
      <c r="F1178" s="9">
        <f aca="true" t="shared" si="604" ref="F1178:Q1178">F1164+F1171</f>
        <v>5851.3</v>
      </c>
      <c r="G1178" s="9">
        <f t="shared" si="604"/>
        <v>0</v>
      </c>
      <c r="H1178" s="9">
        <f t="shared" si="604"/>
        <v>0</v>
      </c>
      <c r="I1178" s="9">
        <f t="shared" si="604"/>
        <v>0</v>
      </c>
      <c r="J1178" s="9">
        <f t="shared" si="604"/>
        <v>0</v>
      </c>
      <c r="K1178" s="9">
        <f t="shared" si="604"/>
        <v>0</v>
      </c>
      <c r="L1178" s="9">
        <f t="shared" si="604"/>
        <v>0</v>
      </c>
      <c r="M1178" s="9">
        <f t="shared" si="604"/>
        <v>0</v>
      </c>
      <c r="N1178" s="9">
        <f t="shared" si="604"/>
        <v>0</v>
      </c>
      <c r="O1178" s="9">
        <f t="shared" si="604"/>
        <v>0</v>
      </c>
      <c r="P1178" s="9">
        <f t="shared" si="604"/>
        <v>0</v>
      </c>
      <c r="Q1178" s="9">
        <f t="shared" si="604"/>
        <v>0</v>
      </c>
      <c r="R1178" s="74"/>
      <c r="S1178" s="74"/>
    </row>
    <row r="1179" spans="1:19" s="10" customFormat="1" ht="28.5">
      <c r="A1179" s="64"/>
      <c r="B1179" s="63"/>
      <c r="C1179" s="8" t="s">
        <v>2</v>
      </c>
      <c r="D1179" s="9">
        <f t="shared" si="602"/>
        <v>0</v>
      </c>
      <c r="E1179" s="9">
        <f t="shared" si="602"/>
        <v>0</v>
      </c>
      <c r="F1179" s="9">
        <f aca="true" t="shared" si="605" ref="F1179:Q1179">F1165+F1172</f>
        <v>0</v>
      </c>
      <c r="G1179" s="9">
        <f t="shared" si="605"/>
        <v>0</v>
      </c>
      <c r="H1179" s="9">
        <f t="shared" si="605"/>
        <v>0</v>
      </c>
      <c r="I1179" s="9">
        <f t="shared" si="605"/>
        <v>0</v>
      </c>
      <c r="J1179" s="9">
        <f t="shared" si="605"/>
        <v>0</v>
      </c>
      <c r="K1179" s="9">
        <f t="shared" si="605"/>
        <v>0</v>
      </c>
      <c r="L1179" s="9">
        <f t="shared" si="605"/>
        <v>0</v>
      </c>
      <c r="M1179" s="9">
        <f t="shared" si="605"/>
        <v>0</v>
      </c>
      <c r="N1179" s="9">
        <f t="shared" si="605"/>
        <v>0</v>
      </c>
      <c r="O1179" s="9">
        <f t="shared" si="605"/>
        <v>0</v>
      </c>
      <c r="P1179" s="9">
        <f t="shared" si="605"/>
        <v>0</v>
      </c>
      <c r="Q1179" s="9">
        <f t="shared" si="605"/>
        <v>0</v>
      </c>
      <c r="R1179" s="74"/>
      <c r="S1179" s="74"/>
    </row>
    <row r="1180" spans="1:19" s="10" customFormat="1" ht="28.5">
      <c r="A1180" s="64"/>
      <c r="B1180" s="63"/>
      <c r="C1180" s="8" t="s">
        <v>109</v>
      </c>
      <c r="D1180" s="9">
        <f t="shared" si="602"/>
        <v>0</v>
      </c>
      <c r="E1180" s="9">
        <f t="shared" si="602"/>
        <v>0</v>
      </c>
      <c r="F1180" s="9">
        <f aca="true" t="shared" si="606" ref="F1180:Q1180">F1166+F1173</f>
        <v>0</v>
      </c>
      <c r="G1180" s="9">
        <f t="shared" si="606"/>
        <v>0</v>
      </c>
      <c r="H1180" s="9">
        <f t="shared" si="606"/>
        <v>0</v>
      </c>
      <c r="I1180" s="9">
        <f t="shared" si="606"/>
        <v>0</v>
      </c>
      <c r="J1180" s="9">
        <f t="shared" si="606"/>
        <v>0</v>
      </c>
      <c r="K1180" s="9">
        <f t="shared" si="606"/>
        <v>0</v>
      </c>
      <c r="L1180" s="9">
        <f t="shared" si="606"/>
        <v>0</v>
      </c>
      <c r="M1180" s="9">
        <f t="shared" si="606"/>
        <v>0</v>
      </c>
      <c r="N1180" s="9">
        <f t="shared" si="606"/>
        <v>0</v>
      </c>
      <c r="O1180" s="9">
        <f t="shared" si="606"/>
        <v>0</v>
      </c>
      <c r="P1180" s="9">
        <f t="shared" si="606"/>
        <v>0</v>
      </c>
      <c r="Q1180" s="9">
        <f t="shared" si="606"/>
        <v>0</v>
      </c>
      <c r="R1180" s="74"/>
      <c r="S1180" s="74"/>
    </row>
    <row r="1181" spans="1:19" s="10" customFormat="1" ht="28.5">
      <c r="A1181" s="64"/>
      <c r="B1181" s="63"/>
      <c r="C1181" s="8" t="s">
        <v>110</v>
      </c>
      <c r="D1181" s="9">
        <f t="shared" si="602"/>
        <v>0</v>
      </c>
      <c r="E1181" s="9">
        <f t="shared" si="602"/>
        <v>0</v>
      </c>
      <c r="F1181" s="9">
        <f aca="true" t="shared" si="607" ref="F1181:Q1181">F1167+F1174</f>
        <v>0</v>
      </c>
      <c r="G1181" s="9">
        <f t="shared" si="607"/>
        <v>0</v>
      </c>
      <c r="H1181" s="9">
        <f t="shared" si="607"/>
        <v>0</v>
      </c>
      <c r="I1181" s="9">
        <f t="shared" si="607"/>
        <v>0</v>
      </c>
      <c r="J1181" s="9">
        <f t="shared" si="607"/>
        <v>0</v>
      </c>
      <c r="K1181" s="9">
        <f t="shared" si="607"/>
        <v>0</v>
      </c>
      <c r="L1181" s="9">
        <f t="shared" si="607"/>
        <v>0</v>
      </c>
      <c r="M1181" s="9">
        <f t="shared" si="607"/>
        <v>0</v>
      </c>
      <c r="N1181" s="9">
        <f t="shared" si="607"/>
        <v>0</v>
      </c>
      <c r="O1181" s="9">
        <f t="shared" si="607"/>
        <v>0</v>
      </c>
      <c r="P1181" s="9">
        <f t="shared" si="607"/>
        <v>0</v>
      </c>
      <c r="Q1181" s="9">
        <f t="shared" si="607"/>
        <v>0</v>
      </c>
      <c r="R1181" s="74"/>
      <c r="S1181" s="74"/>
    </row>
    <row r="1182" spans="1:19" s="10" customFormat="1" ht="28.5">
      <c r="A1182" s="64"/>
      <c r="B1182" s="63"/>
      <c r="C1182" s="8" t="s">
        <v>111</v>
      </c>
      <c r="D1182" s="9">
        <f t="shared" si="602"/>
        <v>0</v>
      </c>
      <c r="E1182" s="9">
        <f t="shared" si="602"/>
        <v>0</v>
      </c>
      <c r="F1182" s="9">
        <f aca="true" t="shared" si="608" ref="F1182:Q1182">F1168+F1175</f>
        <v>0</v>
      </c>
      <c r="G1182" s="9">
        <f t="shared" si="608"/>
        <v>0</v>
      </c>
      <c r="H1182" s="9">
        <f t="shared" si="608"/>
        <v>0</v>
      </c>
      <c r="I1182" s="9">
        <f t="shared" si="608"/>
        <v>0</v>
      </c>
      <c r="J1182" s="9">
        <f t="shared" si="608"/>
        <v>0</v>
      </c>
      <c r="K1182" s="9">
        <f t="shared" si="608"/>
        <v>0</v>
      </c>
      <c r="L1182" s="9">
        <f t="shared" si="608"/>
        <v>0</v>
      </c>
      <c r="M1182" s="9">
        <f t="shared" si="608"/>
        <v>0</v>
      </c>
      <c r="N1182" s="9">
        <f t="shared" si="608"/>
        <v>0</v>
      </c>
      <c r="O1182" s="9">
        <f t="shared" si="608"/>
        <v>0</v>
      </c>
      <c r="P1182" s="9">
        <f t="shared" si="608"/>
        <v>0</v>
      </c>
      <c r="Q1182" s="9">
        <f t="shared" si="608"/>
        <v>0</v>
      </c>
      <c r="R1182" s="74"/>
      <c r="S1182" s="74"/>
    </row>
    <row r="1183" spans="1:19" s="10" customFormat="1" ht="14.25" customHeight="1">
      <c r="A1183" s="65" t="s">
        <v>168</v>
      </c>
      <c r="B1183" s="63" t="s">
        <v>169</v>
      </c>
      <c r="C1183" s="8" t="s">
        <v>14</v>
      </c>
      <c r="D1183" s="9">
        <f>SUM(D1184:D1189)</f>
        <v>3178.2999999999997</v>
      </c>
      <c r="E1183" s="9">
        <f>SUM(E1184:E1189)</f>
        <v>3178.2999999999997</v>
      </c>
      <c r="F1183" s="9">
        <f>SUM(F1184:F1189)</f>
        <v>3178.2999999999997</v>
      </c>
      <c r="G1183" s="9">
        <f aca="true" t="shared" si="609" ref="G1183:Q1183">SUM(G1184:G1189)</f>
        <v>3178.2999999999997</v>
      </c>
      <c r="H1183" s="9">
        <f t="shared" si="609"/>
        <v>0</v>
      </c>
      <c r="I1183" s="9">
        <f t="shared" si="609"/>
        <v>0</v>
      </c>
      <c r="J1183" s="9">
        <f t="shared" si="609"/>
        <v>0</v>
      </c>
      <c r="K1183" s="9">
        <f t="shared" si="609"/>
        <v>0</v>
      </c>
      <c r="L1183" s="9">
        <f t="shared" si="609"/>
        <v>0</v>
      </c>
      <c r="M1183" s="9">
        <f t="shared" si="609"/>
        <v>0</v>
      </c>
      <c r="N1183" s="9">
        <f t="shared" si="609"/>
        <v>0</v>
      </c>
      <c r="O1183" s="9">
        <f t="shared" si="609"/>
        <v>0</v>
      </c>
      <c r="P1183" s="9">
        <f t="shared" si="609"/>
        <v>0</v>
      </c>
      <c r="Q1183" s="9">
        <f t="shared" si="609"/>
        <v>0</v>
      </c>
      <c r="R1183" s="74" t="s">
        <v>18</v>
      </c>
      <c r="S1183" s="74"/>
    </row>
    <row r="1184" spans="1:19" s="10" customFormat="1" ht="28.5">
      <c r="A1184" s="65"/>
      <c r="B1184" s="63"/>
      <c r="C1184" s="8" t="s">
        <v>0</v>
      </c>
      <c r="D1184" s="9">
        <f aca="true" t="shared" si="610" ref="D1184:E1189">F1184+H1184+J1184+L1184</f>
        <v>3178.2999999999997</v>
      </c>
      <c r="E1184" s="9">
        <f t="shared" si="610"/>
        <v>3178.2999999999997</v>
      </c>
      <c r="F1184" s="9">
        <f aca="true" t="shared" si="611" ref="F1184:Q1184">F1191+F1198</f>
        <v>3178.2999999999997</v>
      </c>
      <c r="G1184" s="9">
        <f t="shared" si="611"/>
        <v>3178.2999999999997</v>
      </c>
      <c r="H1184" s="9">
        <f t="shared" si="611"/>
        <v>0</v>
      </c>
      <c r="I1184" s="9">
        <f t="shared" si="611"/>
        <v>0</v>
      </c>
      <c r="J1184" s="9">
        <f t="shared" si="611"/>
        <v>0</v>
      </c>
      <c r="K1184" s="9">
        <f t="shared" si="611"/>
        <v>0</v>
      </c>
      <c r="L1184" s="9">
        <f t="shared" si="611"/>
        <v>0</v>
      </c>
      <c r="M1184" s="9">
        <f t="shared" si="611"/>
        <v>0</v>
      </c>
      <c r="N1184" s="9">
        <f t="shared" si="611"/>
        <v>0</v>
      </c>
      <c r="O1184" s="9">
        <f t="shared" si="611"/>
        <v>0</v>
      </c>
      <c r="P1184" s="9">
        <f t="shared" si="611"/>
        <v>0</v>
      </c>
      <c r="Q1184" s="9">
        <f t="shared" si="611"/>
        <v>0</v>
      </c>
      <c r="R1184" s="74"/>
      <c r="S1184" s="74"/>
    </row>
    <row r="1185" spans="1:19" s="10" customFormat="1" ht="28.5">
      <c r="A1185" s="65"/>
      <c r="B1185" s="63"/>
      <c r="C1185" s="8" t="s">
        <v>1</v>
      </c>
      <c r="D1185" s="9">
        <f t="shared" si="610"/>
        <v>0</v>
      </c>
      <c r="E1185" s="9">
        <f t="shared" si="610"/>
        <v>0</v>
      </c>
      <c r="F1185" s="9">
        <f aca="true" t="shared" si="612" ref="F1185:Q1185">F1192+F1199</f>
        <v>0</v>
      </c>
      <c r="G1185" s="9">
        <f t="shared" si="612"/>
        <v>0</v>
      </c>
      <c r="H1185" s="9">
        <f t="shared" si="612"/>
        <v>0</v>
      </c>
      <c r="I1185" s="9">
        <f t="shared" si="612"/>
        <v>0</v>
      </c>
      <c r="J1185" s="9">
        <f t="shared" si="612"/>
        <v>0</v>
      </c>
      <c r="K1185" s="9">
        <f t="shared" si="612"/>
        <v>0</v>
      </c>
      <c r="L1185" s="9">
        <f t="shared" si="612"/>
        <v>0</v>
      </c>
      <c r="M1185" s="9">
        <f t="shared" si="612"/>
        <v>0</v>
      </c>
      <c r="N1185" s="9">
        <f t="shared" si="612"/>
        <v>0</v>
      </c>
      <c r="O1185" s="9">
        <f t="shared" si="612"/>
        <v>0</v>
      </c>
      <c r="P1185" s="9">
        <f t="shared" si="612"/>
        <v>0</v>
      </c>
      <c r="Q1185" s="9">
        <f t="shared" si="612"/>
        <v>0</v>
      </c>
      <c r="R1185" s="74"/>
      <c r="S1185" s="74"/>
    </row>
    <row r="1186" spans="1:19" s="10" customFormat="1" ht="28.5">
      <c r="A1186" s="65"/>
      <c r="B1186" s="63"/>
      <c r="C1186" s="8" t="s">
        <v>2</v>
      </c>
      <c r="D1186" s="9">
        <f t="shared" si="610"/>
        <v>0</v>
      </c>
      <c r="E1186" s="9">
        <f t="shared" si="610"/>
        <v>0</v>
      </c>
      <c r="F1186" s="9">
        <f aca="true" t="shared" si="613" ref="F1186:Q1186">F1193+F1200</f>
        <v>0</v>
      </c>
      <c r="G1186" s="9">
        <f t="shared" si="613"/>
        <v>0</v>
      </c>
      <c r="H1186" s="9">
        <f t="shared" si="613"/>
        <v>0</v>
      </c>
      <c r="I1186" s="9">
        <f t="shared" si="613"/>
        <v>0</v>
      </c>
      <c r="J1186" s="9">
        <f t="shared" si="613"/>
        <v>0</v>
      </c>
      <c r="K1186" s="9">
        <f t="shared" si="613"/>
        <v>0</v>
      </c>
      <c r="L1186" s="9">
        <f t="shared" si="613"/>
        <v>0</v>
      </c>
      <c r="M1186" s="9">
        <f t="shared" si="613"/>
        <v>0</v>
      </c>
      <c r="N1186" s="9">
        <f t="shared" si="613"/>
        <v>0</v>
      </c>
      <c r="O1186" s="9">
        <f t="shared" si="613"/>
        <v>0</v>
      </c>
      <c r="P1186" s="9">
        <f t="shared" si="613"/>
        <v>0</v>
      </c>
      <c r="Q1186" s="9">
        <f t="shared" si="613"/>
        <v>0</v>
      </c>
      <c r="R1186" s="74"/>
      <c r="S1186" s="74"/>
    </row>
    <row r="1187" spans="1:19" s="10" customFormat="1" ht="28.5">
      <c r="A1187" s="65"/>
      <c r="B1187" s="63"/>
      <c r="C1187" s="8" t="s">
        <v>109</v>
      </c>
      <c r="D1187" s="9">
        <f t="shared" si="610"/>
        <v>0</v>
      </c>
      <c r="E1187" s="9">
        <f t="shared" si="610"/>
        <v>0</v>
      </c>
      <c r="F1187" s="9">
        <f aca="true" t="shared" si="614" ref="F1187:Q1187">F1194+F1201</f>
        <v>0</v>
      </c>
      <c r="G1187" s="9">
        <f t="shared" si="614"/>
        <v>0</v>
      </c>
      <c r="H1187" s="9">
        <f t="shared" si="614"/>
        <v>0</v>
      </c>
      <c r="I1187" s="9">
        <f t="shared" si="614"/>
        <v>0</v>
      </c>
      <c r="J1187" s="9">
        <f t="shared" si="614"/>
        <v>0</v>
      </c>
      <c r="K1187" s="9">
        <f t="shared" si="614"/>
        <v>0</v>
      </c>
      <c r="L1187" s="9">
        <f t="shared" si="614"/>
        <v>0</v>
      </c>
      <c r="M1187" s="9">
        <f t="shared" si="614"/>
        <v>0</v>
      </c>
      <c r="N1187" s="9">
        <f t="shared" si="614"/>
        <v>0</v>
      </c>
      <c r="O1187" s="9">
        <f t="shared" si="614"/>
        <v>0</v>
      </c>
      <c r="P1187" s="9">
        <f t="shared" si="614"/>
        <v>0</v>
      </c>
      <c r="Q1187" s="9">
        <f t="shared" si="614"/>
        <v>0</v>
      </c>
      <c r="R1187" s="74"/>
      <c r="S1187" s="74"/>
    </row>
    <row r="1188" spans="1:19" s="10" customFormat="1" ht="28.5">
      <c r="A1188" s="65"/>
      <c r="B1188" s="63"/>
      <c r="C1188" s="8" t="s">
        <v>110</v>
      </c>
      <c r="D1188" s="9">
        <f t="shared" si="610"/>
        <v>0</v>
      </c>
      <c r="E1188" s="9">
        <f t="shared" si="610"/>
        <v>0</v>
      </c>
      <c r="F1188" s="9">
        <f aca="true" t="shared" si="615" ref="F1188:Q1188">F1195+F1202</f>
        <v>0</v>
      </c>
      <c r="G1188" s="9">
        <f t="shared" si="615"/>
        <v>0</v>
      </c>
      <c r="H1188" s="9">
        <f t="shared" si="615"/>
        <v>0</v>
      </c>
      <c r="I1188" s="9">
        <f t="shared" si="615"/>
        <v>0</v>
      </c>
      <c r="J1188" s="9">
        <f t="shared" si="615"/>
        <v>0</v>
      </c>
      <c r="K1188" s="9">
        <f t="shared" si="615"/>
        <v>0</v>
      </c>
      <c r="L1188" s="9">
        <f t="shared" si="615"/>
        <v>0</v>
      </c>
      <c r="M1188" s="9">
        <f t="shared" si="615"/>
        <v>0</v>
      </c>
      <c r="N1188" s="9">
        <f t="shared" si="615"/>
        <v>0</v>
      </c>
      <c r="O1188" s="9">
        <f t="shared" si="615"/>
        <v>0</v>
      </c>
      <c r="P1188" s="9">
        <f t="shared" si="615"/>
        <v>0</v>
      </c>
      <c r="Q1188" s="9">
        <f t="shared" si="615"/>
        <v>0</v>
      </c>
      <c r="R1188" s="74"/>
      <c r="S1188" s="74"/>
    </row>
    <row r="1189" spans="1:19" s="10" customFormat="1" ht="28.5">
      <c r="A1189" s="65"/>
      <c r="B1189" s="63"/>
      <c r="C1189" s="8" t="s">
        <v>111</v>
      </c>
      <c r="D1189" s="9">
        <f t="shared" si="610"/>
        <v>0</v>
      </c>
      <c r="E1189" s="9">
        <f t="shared" si="610"/>
        <v>0</v>
      </c>
      <c r="F1189" s="9">
        <f aca="true" t="shared" si="616" ref="F1189:Q1189">F1196+F1203</f>
        <v>0</v>
      </c>
      <c r="G1189" s="9">
        <f t="shared" si="616"/>
        <v>0</v>
      </c>
      <c r="H1189" s="9">
        <f t="shared" si="616"/>
        <v>0</v>
      </c>
      <c r="I1189" s="9">
        <f t="shared" si="616"/>
        <v>0</v>
      </c>
      <c r="J1189" s="9">
        <f t="shared" si="616"/>
        <v>0</v>
      </c>
      <c r="K1189" s="9">
        <f t="shared" si="616"/>
        <v>0</v>
      </c>
      <c r="L1189" s="9">
        <f t="shared" si="616"/>
        <v>0</v>
      </c>
      <c r="M1189" s="9">
        <f t="shared" si="616"/>
        <v>0</v>
      </c>
      <c r="N1189" s="9">
        <f t="shared" si="616"/>
        <v>0</v>
      </c>
      <c r="O1189" s="9">
        <f t="shared" si="616"/>
        <v>0</v>
      </c>
      <c r="P1189" s="9">
        <f t="shared" si="616"/>
        <v>0</v>
      </c>
      <c r="Q1189" s="9">
        <f t="shared" si="616"/>
        <v>0</v>
      </c>
      <c r="R1189" s="74"/>
      <c r="S1189" s="74"/>
    </row>
    <row r="1190" spans="1:19" ht="15">
      <c r="A1190" s="64" t="s">
        <v>101</v>
      </c>
      <c r="B1190" s="62" t="s">
        <v>124</v>
      </c>
      <c r="C1190" s="5" t="s">
        <v>14</v>
      </c>
      <c r="D1190" s="1">
        <f>SUM(D1191:D1196)</f>
        <v>3086.7</v>
      </c>
      <c r="E1190" s="1">
        <f>SUM(E1191:E1196)</f>
        <v>3086.7</v>
      </c>
      <c r="F1190" s="1">
        <f aca="true" t="shared" si="617" ref="F1190:Q1190">SUM(F1191:F1196)</f>
        <v>3086.7</v>
      </c>
      <c r="G1190" s="1">
        <f t="shared" si="617"/>
        <v>3086.7</v>
      </c>
      <c r="H1190" s="1">
        <f t="shared" si="617"/>
        <v>0</v>
      </c>
      <c r="I1190" s="1">
        <f t="shared" si="617"/>
        <v>0</v>
      </c>
      <c r="J1190" s="1">
        <f t="shared" si="617"/>
        <v>0</v>
      </c>
      <c r="K1190" s="1">
        <f t="shared" si="617"/>
        <v>0</v>
      </c>
      <c r="L1190" s="1">
        <f t="shared" si="617"/>
        <v>0</v>
      </c>
      <c r="M1190" s="1">
        <f t="shared" si="617"/>
        <v>0</v>
      </c>
      <c r="N1190" s="1">
        <f t="shared" si="617"/>
        <v>0</v>
      </c>
      <c r="O1190" s="1">
        <f t="shared" si="617"/>
        <v>0</v>
      </c>
      <c r="P1190" s="1">
        <f t="shared" si="617"/>
        <v>0</v>
      </c>
      <c r="Q1190" s="1">
        <f t="shared" si="617"/>
        <v>0</v>
      </c>
      <c r="R1190" s="74" t="s">
        <v>18</v>
      </c>
      <c r="S1190" s="74"/>
    </row>
    <row r="1191" spans="1:19" ht="15">
      <c r="A1191" s="64"/>
      <c r="B1191" s="62"/>
      <c r="C1191" s="5" t="s">
        <v>0</v>
      </c>
      <c r="D1191" s="1">
        <f aca="true" t="shared" si="618" ref="D1191:E1196">F1191+H1191+J1191+L1191</f>
        <v>3086.7</v>
      </c>
      <c r="E1191" s="1">
        <f t="shared" si="618"/>
        <v>3086.7</v>
      </c>
      <c r="F1191" s="1">
        <v>3086.7</v>
      </c>
      <c r="G1191" s="1">
        <v>3086.7</v>
      </c>
      <c r="H1191" s="1">
        <v>0</v>
      </c>
      <c r="I1191" s="1">
        <v>0</v>
      </c>
      <c r="J1191" s="1">
        <v>0</v>
      </c>
      <c r="K1191" s="1">
        <v>0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74"/>
      <c r="S1191" s="74"/>
    </row>
    <row r="1192" spans="1:19" ht="15">
      <c r="A1192" s="64"/>
      <c r="B1192" s="62"/>
      <c r="C1192" s="5" t="s">
        <v>1</v>
      </c>
      <c r="D1192" s="1">
        <f t="shared" si="618"/>
        <v>0</v>
      </c>
      <c r="E1192" s="1">
        <f t="shared" si="618"/>
        <v>0</v>
      </c>
      <c r="F1192" s="1">
        <v>0</v>
      </c>
      <c r="G1192" s="1">
        <v>0</v>
      </c>
      <c r="H1192" s="1">
        <v>0</v>
      </c>
      <c r="I1192" s="1">
        <v>0</v>
      </c>
      <c r="J1192" s="1">
        <v>0</v>
      </c>
      <c r="K1192" s="1">
        <v>0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74"/>
      <c r="S1192" s="74"/>
    </row>
    <row r="1193" spans="1:19" ht="15">
      <c r="A1193" s="64"/>
      <c r="B1193" s="62"/>
      <c r="C1193" s="5" t="s">
        <v>2</v>
      </c>
      <c r="D1193" s="1">
        <f t="shared" si="618"/>
        <v>0</v>
      </c>
      <c r="E1193" s="1">
        <f t="shared" si="618"/>
        <v>0</v>
      </c>
      <c r="F1193" s="1">
        <v>0</v>
      </c>
      <c r="G1193" s="1">
        <v>0</v>
      </c>
      <c r="H1193" s="1">
        <v>0</v>
      </c>
      <c r="I1193" s="1">
        <v>0</v>
      </c>
      <c r="J1193" s="1">
        <v>0</v>
      </c>
      <c r="K1193" s="1">
        <v>0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74"/>
      <c r="S1193" s="74"/>
    </row>
    <row r="1194" spans="1:19" ht="15">
      <c r="A1194" s="64"/>
      <c r="B1194" s="62"/>
      <c r="C1194" s="5" t="s">
        <v>109</v>
      </c>
      <c r="D1194" s="1">
        <f t="shared" si="618"/>
        <v>0</v>
      </c>
      <c r="E1194" s="1">
        <f t="shared" si="618"/>
        <v>0</v>
      </c>
      <c r="F1194" s="1">
        <v>0</v>
      </c>
      <c r="G1194" s="1">
        <v>0</v>
      </c>
      <c r="H1194" s="1">
        <v>0</v>
      </c>
      <c r="I1194" s="1">
        <v>0</v>
      </c>
      <c r="J1194" s="1">
        <v>0</v>
      </c>
      <c r="K1194" s="1">
        <v>0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74"/>
      <c r="S1194" s="74"/>
    </row>
    <row r="1195" spans="1:19" ht="15">
      <c r="A1195" s="64"/>
      <c r="B1195" s="62"/>
      <c r="C1195" s="5" t="s">
        <v>110</v>
      </c>
      <c r="D1195" s="1">
        <f t="shared" si="618"/>
        <v>0</v>
      </c>
      <c r="E1195" s="1">
        <f t="shared" si="618"/>
        <v>0</v>
      </c>
      <c r="F1195" s="1">
        <v>0</v>
      </c>
      <c r="G1195" s="1">
        <v>0</v>
      </c>
      <c r="H1195" s="1">
        <v>0</v>
      </c>
      <c r="I1195" s="1">
        <v>0</v>
      </c>
      <c r="J1195" s="1">
        <v>0</v>
      </c>
      <c r="K1195" s="1">
        <v>0</v>
      </c>
      <c r="L1195" s="1">
        <v>0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74"/>
      <c r="S1195" s="74"/>
    </row>
    <row r="1196" spans="1:19" ht="15">
      <c r="A1196" s="64"/>
      <c r="B1196" s="62"/>
      <c r="C1196" s="5" t="s">
        <v>111</v>
      </c>
      <c r="D1196" s="1">
        <f t="shared" si="618"/>
        <v>0</v>
      </c>
      <c r="E1196" s="1">
        <f t="shared" si="618"/>
        <v>0</v>
      </c>
      <c r="F1196" s="1">
        <v>0</v>
      </c>
      <c r="G1196" s="1">
        <v>0</v>
      </c>
      <c r="H1196" s="1">
        <v>0</v>
      </c>
      <c r="I1196" s="1">
        <v>0</v>
      </c>
      <c r="J1196" s="1">
        <v>0</v>
      </c>
      <c r="K1196" s="1">
        <v>0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74"/>
      <c r="S1196" s="74"/>
    </row>
    <row r="1197" spans="1:19" ht="15" customHeight="1">
      <c r="A1197" s="64" t="s">
        <v>176</v>
      </c>
      <c r="B1197" s="62" t="s">
        <v>177</v>
      </c>
      <c r="C1197" s="5" t="s">
        <v>14</v>
      </c>
      <c r="D1197" s="1">
        <f>SUM(D1198:D1203)</f>
        <v>91.6</v>
      </c>
      <c r="E1197" s="1">
        <f>SUM(E1198:E1203)</f>
        <v>91.6</v>
      </c>
      <c r="F1197" s="1">
        <f aca="true" t="shared" si="619" ref="F1197:Q1197">SUM(F1198:F1203)</f>
        <v>91.6</v>
      </c>
      <c r="G1197" s="1">
        <f t="shared" si="619"/>
        <v>91.6</v>
      </c>
      <c r="H1197" s="1">
        <f t="shared" si="619"/>
        <v>0</v>
      </c>
      <c r="I1197" s="1">
        <f t="shared" si="619"/>
        <v>0</v>
      </c>
      <c r="J1197" s="1">
        <f t="shared" si="619"/>
        <v>0</v>
      </c>
      <c r="K1197" s="1">
        <f t="shared" si="619"/>
        <v>0</v>
      </c>
      <c r="L1197" s="1">
        <f t="shared" si="619"/>
        <v>0</v>
      </c>
      <c r="M1197" s="1">
        <f t="shared" si="619"/>
        <v>0</v>
      </c>
      <c r="N1197" s="1">
        <f t="shared" si="619"/>
        <v>0</v>
      </c>
      <c r="O1197" s="1">
        <f t="shared" si="619"/>
        <v>0</v>
      </c>
      <c r="P1197" s="1">
        <f t="shared" si="619"/>
        <v>0</v>
      </c>
      <c r="Q1197" s="1">
        <f t="shared" si="619"/>
        <v>0</v>
      </c>
      <c r="R1197" s="74" t="s">
        <v>18</v>
      </c>
      <c r="S1197" s="74"/>
    </row>
    <row r="1198" spans="1:19" ht="15">
      <c r="A1198" s="64"/>
      <c r="B1198" s="62"/>
      <c r="C1198" s="5" t="s">
        <v>0</v>
      </c>
      <c r="D1198" s="1">
        <f aca="true" t="shared" si="620" ref="D1198:E1203">F1198+H1198+J1198+L1198</f>
        <v>91.6</v>
      </c>
      <c r="E1198" s="1">
        <f t="shared" si="620"/>
        <v>91.6</v>
      </c>
      <c r="F1198" s="1">
        <v>91.6</v>
      </c>
      <c r="G1198" s="1">
        <v>91.6</v>
      </c>
      <c r="H1198" s="1">
        <v>0</v>
      </c>
      <c r="I1198" s="1">
        <v>0</v>
      </c>
      <c r="J1198" s="1">
        <v>0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74"/>
      <c r="S1198" s="74"/>
    </row>
    <row r="1199" spans="1:19" ht="15">
      <c r="A1199" s="64"/>
      <c r="B1199" s="62"/>
      <c r="C1199" s="5" t="s">
        <v>1</v>
      </c>
      <c r="D1199" s="1">
        <f t="shared" si="620"/>
        <v>0</v>
      </c>
      <c r="E1199" s="1">
        <f t="shared" si="620"/>
        <v>0</v>
      </c>
      <c r="F1199" s="1">
        <v>0</v>
      </c>
      <c r="G1199" s="1">
        <v>0</v>
      </c>
      <c r="H1199" s="1">
        <v>0</v>
      </c>
      <c r="I1199" s="1">
        <v>0</v>
      </c>
      <c r="J1199" s="1">
        <v>0</v>
      </c>
      <c r="K1199" s="1">
        <v>0</v>
      </c>
      <c r="L1199" s="1">
        <v>0</v>
      </c>
      <c r="M1199" s="1">
        <v>0</v>
      </c>
      <c r="N1199" s="1">
        <v>0</v>
      </c>
      <c r="O1199" s="1">
        <v>0</v>
      </c>
      <c r="P1199" s="1">
        <v>0</v>
      </c>
      <c r="Q1199" s="1">
        <v>0</v>
      </c>
      <c r="R1199" s="74"/>
      <c r="S1199" s="74"/>
    </row>
    <row r="1200" spans="1:19" ht="15">
      <c r="A1200" s="64"/>
      <c r="B1200" s="62"/>
      <c r="C1200" s="5" t="s">
        <v>2</v>
      </c>
      <c r="D1200" s="1">
        <f t="shared" si="620"/>
        <v>0</v>
      </c>
      <c r="E1200" s="1">
        <f t="shared" si="620"/>
        <v>0</v>
      </c>
      <c r="F1200" s="1">
        <v>0</v>
      </c>
      <c r="G1200" s="1">
        <v>0</v>
      </c>
      <c r="H1200" s="1">
        <v>0</v>
      </c>
      <c r="I1200" s="1">
        <v>0</v>
      </c>
      <c r="J1200" s="1">
        <v>0</v>
      </c>
      <c r="K1200" s="1">
        <v>0</v>
      </c>
      <c r="L1200" s="1">
        <v>0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74"/>
      <c r="S1200" s="74"/>
    </row>
    <row r="1201" spans="1:19" ht="15">
      <c r="A1201" s="64"/>
      <c r="B1201" s="62"/>
      <c r="C1201" s="5" t="s">
        <v>109</v>
      </c>
      <c r="D1201" s="1">
        <f t="shared" si="620"/>
        <v>0</v>
      </c>
      <c r="E1201" s="1">
        <f t="shared" si="620"/>
        <v>0</v>
      </c>
      <c r="F1201" s="1">
        <v>0</v>
      </c>
      <c r="G1201" s="1">
        <v>0</v>
      </c>
      <c r="H1201" s="1">
        <v>0</v>
      </c>
      <c r="I1201" s="1">
        <v>0</v>
      </c>
      <c r="J1201" s="1">
        <v>0</v>
      </c>
      <c r="K1201" s="1">
        <v>0</v>
      </c>
      <c r="L1201" s="1">
        <v>0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74"/>
      <c r="S1201" s="74"/>
    </row>
    <row r="1202" spans="1:19" ht="15">
      <c r="A1202" s="64"/>
      <c r="B1202" s="62"/>
      <c r="C1202" s="5" t="s">
        <v>110</v>
      </c>
      <c r="D1202" s="1">
        <f t="shared" si="620"/>
        <v>0</v>
      </c>
      <c r="E1202" s="1">
        <f t="shared" si="620"/>
        <v>0</v>
      </c>
      <c r="F1202" s="1">
        <v>0</v>
      </c>
      <c r="G1202" s="1">
        <v>0</v>
      </c>
      <c r="H1202" s="1">
        <v>0</v>
      </c>
      <c r="I1202" s="1">
        <v>0</v>
      </c>
      <c r="J1202" s="1">
        <v>0</v>
      </c>
      <c r="K1202" s="1">
        <v>0</v>
      </c>
      <c r="L1202" s="1">
        <v>0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74"/>
      <c r="S1202" s="74"/>
    </row>
    <row r="1203" spans="1:19" ht="15">
      <c r="A1203" s="64"/>
      <c r="B1203" s="62"/>
      <c r="C1203" s="5" t="s">
        <v>111</v>
      </c>
      <c r="D1203" s="1">
        <f t="shared" si="620"/>
        <v>0</v>
      </c>
      <c r="E1203" s="1">
        <f t="shared" si="620"/>
        <v>0</v>
      </c>
      <c r="F1203" s="1">
        <v>0</v>
      </c>
      <c r="G1203" s="1">
        <v>0</v>
      </c>
      <c r="H1203" s="1">
        <v>0</v>
      </c>
      <c r="I1203" s="1">
        <v>0</v>
      </c>
      <c r="J1203" s="1">
        <v>0</v>
      </c>
      <c r="K1203" s="1">
        <v>0</v>
      </c>
      <c r="L1203" s="1">
        <v>0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74"/>
      <c r="S1203" s="74"/>
    </row>
    <row r="1204" spans="1:19" s="10" customFormat="1" ht="14.25">
      <c r="A1204" s="65" t="s">
        <v>102</v>
      </c>
      <c r="B1204" s="63" t="s">
        <v>170</v>
      </c>
      <c r="C1204" s="8" t="s">
        <v>14</v>
      </c>
      <c r="D1204" s="9">
        <f>SUM(D1205:D1210)</f>
        <v>2353.7200000000003</v>
      </c>
      <c r="E1204" s="9">
        <f>SUM(E1205:E1210)</f>
        <v>58.5</v>
      </c>
      <c r="F1204" s="9">
        <f>SUM(F1205:F1210)</f>
        <v>2353.7200000000003</v>
      </c>
      <c r="G1204" s="9">
        <f>SUM(G1205:G1210)</f>
        <v>58.5</v>
      </c>
      <c r="H1204" s="9">
        <f aca="true" t="shared" si="621" ref="H1204:Q1204">SUM(H1205:H1210)</f>
        <v>0</v>
      </c>
      <c r="I1204" s="9">
        <f t="shared" si="621"/>
        <v>0</v>
      </c>
      <c r="J1204" s="9">
        <f t="shared" si="621"/>
        <v>0</v>
      </c>
      <c r="K1204" s="9">
        <f t="shared" si="621"/>
        <v>0</v>
      </c>
      <c r="L1204" s="9">
        <f t="shared" si="621"/>
        <v>0</v>
      </c>
      <c r="M1204" s="9">
        <f t="shared" si="621"/>
        <v>0</v>
      </c>
      <c r="N1204" s="9">
        <f t="shared" si="621"/>
        <v>0</v>
      </c>
      <c r="O1204" s="9">
        <f t="shared" si="621"/>
        <v>0</v>
      </c>
      <c r="P1204" s="9">
        <f t="shared" si="621"/>
        <v>0</v>
      </c>
      <c r="Q1204" s="9">
        <f t="shared" si="621"/>
        <v>0</v>
      </c>
      <c r="R1204" s="74" t="s">
        <v>18</v>
      </c>
      <c r="S1204" s="74"/>
    </row>
    <row r="1205" spans="1:19" s="10" customFormat="1" ht="28.5">
      <c r="A1205" s="65"/>
      <c r="B1205" s="63"/>
      <c r="C1205" s="8" t="s">
        <v>0</v>
      </c>
      <c r="D1205" s="9">
        <f>F1205+H1205+J1205+L1205</f>
        <v>58.5</v>
      </c>
      <c r="E1205" s="9">
        <f aca="true" t="shared" si="622" ref="D1205:E1210">G1205+I1205+K1205+M1205</f>
        <v>58.5</v>
      </c>
      <c r="F1205" s="9">
        <f aca="true" t="shared" si="623" ref="F1205:Q1205">F1226+F1247</f>
        <v>58.5</v>
      </c>
      <c r="G1205" s="9">
        <f t="shared" si="623"/>
        <v>58.5</v>
      </c>
      <c r="H1205" s="9">
        <f t="shared" si="623"/>
        <v>0</v>
      </c>
      <c r="I1205" s="9">
        <f t="shared" si="623"/>
        <v>0</v>
      </c>
      <c r="J1205" s="9">
        <f t="shared" si="623"/>
        <v>0</v>
      </c>
      <c r="K1205" s="9">
        <f t="shared" si="623"/>
        <v>0</v>
      </c>
      <c r="L1205" s="9">
        <f t="shared" si="623"/>
        <v>0</v>
      </c>
      <c r="M1205" s="9">
        <f t="shared" si="623"/>
        <v>0</v>
      </c>
      <c r="N1205" s="9">
        <f t="shared" si="623"/>
        <v>0</v>
      </c>
      <c r="O1205" s="9">
        <f t="shared" si="623"/>
        <v>0</v>
      </c>
      <c r="P1205" s="9">
        <f t="shared" si="623"/>
        <v>0</v>
      </c>
      <c r="Q1205" s="9">
        <f t="shared" si="623"/>
        <v>0</v>
      </c>
      <c r="R1205" s="74"/>
      <c r="S1205" s="74"/>
    </row>
    <row r="1206" spans="1:19" s="10" customFormat="1" ht="28.5">
      <c r="A1206" s="65"/>
      <c r="B1206" s="63"/>
      <c r="C1206" s="8" t="s">
        <v>1</v>
      </c>
      <c r="D1206" s="9">
        <f>F1206+H1206+J1206+L1206</f>
        <v>2295.2200000000003</v>
      </c>
      <c r="E1206" s="9">
        <f t="shared" si="622"/>
        <v>0</v>
      </c>
      <c r="F1206" s="9">
        <f aca="true" t="shared" si="624" ref="F1206:Q1206">F1227+F1248</f>
        <v>2295.2200000000003</v>
      </c>
      <c r="G1206" s="9">
        <f t="shared" si="624"/>
        <v>0</v>
      </c>
      <c r="H1206" s="9">
        <f t="shared" si="624"/>
        <v>0</v>
      </c>
      <c r="I1206" s="9">
        <f t="shared" si="624"/>
        <v>0</v>
      </c>
      <c r="J1206" s="9">
        <f t="shared" si="624"/>
        <v>0</v>
      </c>
      <c r="K1206" s="9">
        <f t="shared" si="624"/>
        <v>0</v>
      </c>
      <c r="L1206" s="9">
        <f t="shared" si="624"/>
        <v>0</v>
      </c>
      <c r="M1206" s="9">
        <f t="shared" si="624"/>
        <v>0</v>
      </c>
      <c r="N1206" s="9">
        <f t="shared" si="624"/>
        <v>0</v>
      </c>
      <c r="O1206" s="9">
        <f t="shared" si="624"/>
        <v>0</v>
      </c>
      <c r="P1206" s="9">
        <f t="shared" si="624"/>
        <v>0</v>
      </c>
      <c r="Q1206" s="9">
        <f t="shared" si="624"/>
        <v>0</v>
      </c>
      <c r="R1206" s="74"/>
      <c r="S1206" s="74"/>
    </row>
    <row r="1207" spans="1:19" s="10" customFormat="1" ht="28.5">
      <c r="A1207" s="65"/>
      <c r="B1207" s="63"/>
      <c r="C1207" s="8" t="s">
        <v>2</v>
      </c>
      <c r="D1207" s="9">
        <f>F1207+H1207+J1207+L1207</f>
        <v>0</v>
      </c>
      <c r="E1207" s="9">
        <f t="shared" si="622"/>
        <v>0</v>
      </c>
      <c r="F1207" s="9">
        <f aca="true" t="shared" si="625" ref="F1207:Q1207">F1228+F1249</f>
        <v>0</v>
      </c>
      <c r="G1207" s="9">
        <f t="shared" si="625"/>
        <v>0</v>
      </c>
      <c r="H1207" s="9">
        <f t="shared" si="625"/>
        <v>0</v>
      </c>
      <c r="I1207" s="9">
        <f t="shared" si="625"/>
        <v>0</v>
      </c>
      <c r="J1207" s="9">
        <f t="shared" si="625"/>
        <v>0</v>
      </c>
      <c r="K1207" s="9">
        <f t="shared" si="625"/>
        <v>0</v>
      </c>
      <c r="L1207" s="9">
        <f t="shared" si="625"/>
        <v>0</v>
      </c>
      <c r="M1207" s="9">
        <f t="shared" si="625"/>
        <v>0</v>
      </c>
      <c r="N1207" s="9">
        <f t="shared" si="625"/>
        <v>0</v>
      </c>
      <c r="O1207" s="9">
        <f t="shared" si="625"/>
        <v>0</v>
      </c>
      <c r="P1207" s="9">
        <f t="shared" si="625"/>
        <v>0</v>
      </c>
      <c r="Q1207" s="9">
        <f t="shared" si="625"/>
        <v>0</v>
      </c>
      <c r="R1207" s="74"/>
      <c r="S1207" s="74"/>
    </row>
    <row r="1208" spans="1:19" s="10" customFormat="1" ht="28.5">
      <c r="A1208" s="65"/>
      <c r="B1208" s="63"/>
      <c r="C1208" s="8" t="s">
        <v>109</v>
      </c>
      <c r="D1208" s="9">
        <f t="shared" si="622"/>
        <v>0</v>
      </c>
      <c r="E1208" s="9">
        <f t="shared" si="622"/>
        <v>0</v>
      </c>
      <c r="F1208" s="9">
        <f aca="true" t="shared" si="626" ref="F1208:Q1208">F1229+F1250</f>
        <v>0</v>
      </c>
      <c r="G1208" s="9">
        <f t="shared" si="626"/>
        <v>0</v>
      </c>
      <c r="H1208" s="9">
        <f t="shared" si="626"/>
        <v>0</v>
      </c>
      <c r="I1208" s="9">
        <f t="shared" si="626"/>
        <v>0</v>
      </c>
      <c r="J1208" s="9">
        <f t="shared" si="626"/>
        <v>0</v>
      </c>
      <c r="K1208" s="9">
        <f t="shared" si="626"/>
        <v>0</v>
      </c>
      <c r="L1208" s="9">
        <f t="shared" si="626"/>
        <v>0</v>
      </c>
      <c r="M1208" s="9">
        <f t="shared" si="626"/>
        <v>0</v>
      </c>
      <c r="N1208" s="9">
        <f t="shared" si="626"/>
        <v>0</v>
      </c>
      <c r="O1208" s="9">
        <f t="shared" si="626"/>
        <v>0</v>
      </c>
      <c r="P1208" s="9">
        <f t="shared" si="626"/>
        <v>0</v>
      </c>
      <c r="Q1208" s="9">
        <f t="shared" si="626"/>
        <v>0</v>
      </c>
      <c r="R1208" s="74"/>
      <c r="S1208" s="74"/>
    </row>
    <row r="1209" spans="1:19" s="10" customFormat="1" ht="28.5">
      <c r="A1209" s="65"/>
      <c r="B1209" s="63"/>
      <c r="C1209" s="8" t="s">
        <v>110</v>
      </c>
      <c r="D1209" s="9">
        <f t="shared" si="622"/>
        <v>0</v>
      </c>
      <c r="E1209" s="9">
        <f t="shared" si="622"/>
        <v>0</v>
      </c>
      <c r="F1209" s="9">
        <f aca="true" t="shared" si="627" ref="F1209:Q1209">F1230+F1251</f>
        <v>0</v>
      </c>
      <c r="G1209" s="9">
        <f t="shared" si="627"/>
        <v>0</v>
      </c>
      <c r="H1209" s="9">
        <f t="shared" si="627"/>
        <v>0</v>
      </c>
      <c r="I1209" s="9">
        <f t="shared" si="627"/>
        <v>0</v>
      </c>
      <c r="J1209" s="9">
        <f t="shared" si="627"/>
        <v>0</v>
      </c>
      <c r="K1209" s="9">
        <f t="shared" si="627"/>
        <v>0</v>
      </c>
      <c r="L1209" s="9">
        <f t="shared" si="627"/>
        <v>0</v>
      </c>
      <c r="M1209" s="9">
        <f t="shared" si="627"/>
        <v>0</v>
      </c>
      <c r="N1209" s="9">
        <f t="shared" si="627"/>
        <v>0</v>
      </c>
      <c r="O1209" s="9">
        <f t="shared" si="627"/>
        <v>0</v>
      </c>
      <c r="P1209" s="9">
        <f t="shared" si="627"/>
        <v>0</v>
      </c>
      <c r="Q1209" s="9">
        <f t="shared" si="627"/>
        <v>0</v>
      </c>
      <c r="R1209" s="74"/>
      <c r="S1209" s="74"/>
    </row>
    <row r="1210" spans="1:19" s="10" customFormat="1" ht="28.5">
      <c r="A1210" s="65"/>
      <c r="B1210" s="63"/>
      <c r="C1210" s="8" t="s">
        <v>111</v>
      </c>
      <c r="D1210" s="9">
        <f t="shared" si="622"/>
        <v>0</v>
      </c>
      <c r="E1210" s="9">
        <f t="shared" si="622"/>
        <v>0</v>
      </c>
      <c r="F1210" s="9">
        <f aca="true" t="shared" si="628" ref="F1210:Q1210">F1231+F1252</f>
        <v>0</v>
      </c>
      <c r="G1210" s="9">
        <f t="shared" si="628"/>
        <v>0</v>
      </c>
      <c r="H1210" s="9">
        <f t="shared" si="628"/>
        <v>0</v>
      </c>
      <c r="I1210" s="9">
        <f t="shared" si="628"/>
        <v>0</v>
      </c>
      <c r="J1210" s="9">
        <f t="shared" si="628"/>
        <v>0</v>
      </c>
      <c r="K1210" s="9">
        <f t="shared" si="628"/>
        <v>0</v>
      </c>
      <c r="L1210" s="9">
        <f t="shared" si="628"/>
        <v>0</v>
      </c>
      <c r="M1210" s="9">
        <f t="shared" si="628"/>
        <v>0</v>
      </c>
      <c r="N1210" s="9">
        <f t="shared" si="628"/>
        <v>0</v>
      </c>
      <c r="O1210" s="9">
        <f t="shared" si="628"/>
        <v>0</v>
      </c>
      <c r="P1210" s="9">
        <f t="shared" si="628"/>
        <v>0</v>
      </c>
      <c r="Q1210" s="9">
        <f t="shared" si="628"/>
        <v>0</v>
      </c>
      <c r="R1210" s="74"/>
      <c r="S1210" s="74"/>
    </row>
    <row r="1211" spans="1:19" s="10" customFormat="1" ht="15" customHeight="1">
      <c r="A1211" s="64" t="s">
        <v>103</v>
      </c>
      <c r="B1211" s="62" t="s">
        <v>48</v>
      </c>
      <c r="C1211" s="8" t="s">
        <v>14</v>
      </c>
      <c r="D1211" s="9">
        <f>SUM(D1212:D1217)</f>
        <v>1593.9</v>
      </c>
      <c r="E1211" s="9">
        <f>SUM(E1212:E1217)</f>
        <v>0</v>
      </c>
      <c r="F1211" s="9">
        <f aca="true" t="shared" si="629" ref="F1211:Q1211">SUM(F1212:F1217)</f>
        <v>1593.9</v>
      </c>
      <c r="G1211" s="9">
        <f t="shared" si="629"/>
        <v>0</v>
      </c>
      <c r="H1211" s="9">
        <f t="shared" si="629"/>
        <v>0</v>
      </c>
      <c r="I1211" s="9">
        <f t="shared" si="629"/>
        <v>0</v>
      </c>
      <c r="J1211" s="9">
        <f t="shared" si="629"/>
        <v>0</v>
      </c>
      <c r="K1211" s="9">
        <f t="shared" si="629"/>
        <v>0</v>
      </c>
      <c r="L1211" s="9">
        <f t="shared" si="629"/>
        <v>0</v>
      </c>
      <c r="M1211" s="9">
        <f t="shared" si="629"/>
        <v>0</v>
      </c>
      <c r="N1211" s="9">
        <f t="shared" si="629"/>
        <v>0</v>
      </c>
      <c r="O1211" s="9">
        <f t="shared" si="629"/>
        <v>0</v>
      </c>
      <c r="P1211" s="9">
        <f t="shared" si="629"/>
        <v>0</v>
      </c>
      <c r="Q1211" s="9">
        <f t="shared" si="629"/>
        <v>0</v>
      </c>
      <c r="R1211" s="74" t="s">
        <v>18</v>
      </c>
      <c r="S1211" s="74"/>
    </row>
    <row r="1212" spans="1:19" ht="15">
      <c r="A1212" s="64"/>
      <c r="B1212" s="62"/>
      <c r="C1212" s="5" t="s">
        <v>0</v>
      </c>
      <c r="D1212" s="1">
        <f aca="true" t="shared" si="630" ref="D1212:E1217">F1212+H1212+J1212+L1212</f>
        <v>0</v>
      </c>
      <c r="E1212" s="1">
        <f t="shared" si="630"/>
        <v>0</v>
      </c>
      <c r="F1212" s="1">
        <v>0</v>
      </c>
      <c r="G1212" s="1">
        <v>0</v>
      </c>
      <c r="H1212" s="1">
        <v>0</v>
      </c>
      <c r="I1212" s="1">
        <v>0</v>
      </c>
      <c r="J1212" s="1">
        <v>0</v>
      </c>
      <c r="K1212" s="1">
        <v>0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74"/>
      <c r="S1212" s="74"/>
    </row>
    <row r="1213" spans="1:19" ht="15">
      <c r="A1213" s="64"/>
      <c r="B1213" s="62"/>
      <c r="C1213" s="5" t="s">
        <v>1</v>
      </c>
      <c r="D1213" s="1">
        <f t="shared" si="630"/>
        <v>1593.9</v>
      </c>
      <c r="E1213" s="1">
        <f t="shared" si="630"/>
        <v>0</v>
      </c>
      <c r="F1213" s="1">
        <v>1593.9</v>
      </c>
      <c r="G1213" s="1">
        <v>0</v>
      </c>
      <c r="H1213" s="1">
        <v>0</v>
      </c>
      <c r="I1213" s="1">
        <v>0</v>
      </c>
      <c r="J1213" s="1">
        <v>0</v>
      </c>
      <c r="K1213" s="1">
        <v>0</v>
      </c>
      <c r="L1213" s="1">
        <v>0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74"/>
      <c r="S1213" s="74"/>
    </row>
    <row r="1214" spans="1:19" ht="15">
      <c r="A1214" s="64"/>
      <c r="B1214" s="62"/>
      <c r="C1214" s="5" t="s">
        <v>2</v>
      </c>
      <c r="D1214" s="1">
        <f t="shared" si="630"/>
        <v>0</v>
      </c>
      <c r="E1214" s="1">
        <f t="shared" si="630"/>
        <v>0</v>
      </c>
      <c r="F1214" s="1">
        <v>0</v>
      </c>
      <c r="G1214" s="1">
        <v>0</v>
      </c>
      <c r="H1214" s="1">
        <v>0</v>
      </c>
      <c r="I1214" s="1">
        <v>0</v>
      </c>
      <c r="J1214" s="1">
        <v>0</v>
      </c>
      <c r="K1214" s="1">
        <v>0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74"/>
      <c r="S1214" s="74"/>
    </row>
    <row r="1215" spans="1:19" ht="15">
      <c r="A1215" s="64"/>
      <c r="B1215" s="62"/>
      <c r="C1215" s="5" t="s">
        <v>109</v>
      </c>
      <c r="D1215" s="1">
        <f t="shared" si="630"/>
        <v>0</v>
      </c>
      <c r="E1215" s="1">
        <f t="shared" si="630"/>
        <v>0</v>
      </c>
      <c r="F1215" s="1">
        <v>0</v>
      </c>
      <c r="G1215" s="1">
        <v>0</v>
      </c>
      <c r="H1215" s="1">
        <v>0</v>
      </c>
      <c r="I1215" s="1">
        <v>0</v>
      </c>
      <c r="J1215" s="1">
        <v>0</v>
      </c>
      <c r="K1215" s="1">
        <v>0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74"/>
      <c r="S1215" s="74"/>
    </row>
    <row r="1216" spans="1:19" ht="15">
      <c r="A1216" s="64"/>
      <c r="B1216" s="62"/>
      <c r="C1216" s="5" t="s">
        <v>110</v>
      </c>
      <c r="D1216" s="1">
        <f t="shared" si="630"/>
        <v>0</v>
      </c>
      <c r="E1216" s="1">
        <f t="shared" si="630"/>
        <v>0</v>
      </c>
      <c r="F1216" s="1">
        <v>0</v>
      </c>
      <c r="G1216" s="1">
        <v>0</v>
      </c>
      <c r="H1216" s="1">
        <v>0</v>
      </c>
      <c r="I1216" s="1">
        <v>0</v>
      </c>
      <c r="J1216" s="1">
        <v>0</v>
      </c>
      <c r="K1216" s="1">
        <v>0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74"/>
      <c r="S1216" s="74"/>
    </row>
    <row r="1217" spans="1:19" ht="15">
      <c r="A1217" s="64"/>
      <c r="B1217" s="62"/>
      <c r="C1217" s="5" t="s">
        <v>111</v>
      </c>
      <c r="D1217" s="1">
        <f t="shared" si="630"/>
        <v>0</v>
      </c>
      <c r="E1217" s="1">
        <f t="shared" si="630"/>
        <v>0</v>
      </c>
      <c r="F1217" s="1">
        <v>0</v>
      </c>
      <c r="G1217" s="1">
        <v>0</v>
      </c>
      <c r="H1217" s="1">
        <v>0</v>
      </c>
      <c r="I1217" s="1">
        <v>0</v>
      </c>
      <c r="J1217" s="1">
        <v>0</v>
      </c>
      <c r="K1217" s="1">
        <v>0</v>
      </c>
      <c r="L1217" s="1">
        <v>0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74"/>
      <c r="S1217" s="74"/>
    </row>
    <row r="1218" spans="1:19" s="10" customFormat="1" ht="14.25" customHeight="1">
      <c r="A1218" s="64"/>
      <c r="B1218" s="62" t="s">
        <v>49</v>
      </c>
      <c r="C1218" s="8" t="s">
        <v>14</v>
      </c>
      <c r="D1218" s="9">
        <f>SUM(D1219:D1224)</f>
        <v>30</v>
      </c>
      <c r="E1218" s="9">
        <f>SUM(E1219:E1224)</f>
        <v>30</v>
      </c>
      <c r="F1218" s="9">
        <f aca="true" t="shared" si="631" ref="F1218:Q1218">SUM(F1219:F1224)</f>
        <v>30</v>
      </c>
      <c r="G1218" s="9">
        <f t="shared" si="631"/>
        <v>30</v>
      </c>
      <c r="H1218" s="9">
        <f t="shared" si="631"/>
        <v>0</v>
      </c>
      <c r="I1218" s="9">
        <f t="shared" si="631"/>
        <v>0</v>
      </c>
      <c r="J1218" s="9">
        <f t="shared" si="631"/>
        <v>0</v>
      </c>
      <c r="K1218" s="9">
        <f t="shared" si="631"/>
        <v>0</v>
      </c>
      <c r="L1218" s="9">
        <f t="shared" si="631"/>
        <v>0</v>
      </c>
      <c r="M1218" s="9">
        <f t="shared" si="631"/>
        <v>0</v>
      </c>
      <c r="N1218" s="9">
        <f t="shared" si="631"/>
        <v>0</v>
      </c>
      <c r="O1218" s="9">
        <f t="shared" si="631"/>
        <v>0</v>
      </c>
      <c r="P1218" s="9">
        <f t="shared" si="631"/>
        <v>0</v>
      </c>
      <c r="Q1218" s="9">
        <f t="shared" si="631"/>
        <v>0</v>
      </c>
      <c r="R1218" s="74"/>
      <c r="S1218" s="74"/>
    </row>
    <row r="1219" spans="1:19" ht="15">
      <c r="A1219" s="64"/>
      <c r="B1219" s="62"/>
      <c r="C1219" s="5" t="s">
        <v>0</v>
      </c>
      <c r="D1219" s="1">
        <f aca="true" t="shared" si="632" ref="D1219:E1224">F1219+H1219+J1219+L1219</f>
        <v>30</v>
      </c>
      <c r="E1219" s="1">
        <f t="shared" si="632"/>
        <v>30</v>
      </c>
      <c r="F1219" s="1">
        <v>30</v>
      </c>
      <c r="G1219" s="1">
        <v>30</v>
      </c>
      <c r="H1219" s="1">
        <v>0</v>
      </c>
      <c r="I1219" s="1">
        <v>0</v>
      </c>
      <c r="J1219" s="1">
        <v>0</v>
      </c>
      <c r="K1219" s="1">
        <v>0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74"/>
      <c r="S1219" s="74"/>
    </row>
    <row r="1220" spans="1:19" ht="15">
      <c r="A1220" s="64"/>
      <c r="B1220" s="62"/>
      <c r="C1220" s="5" t="s">
        <v>1</v>
      </c>
      <c r="D1220" s="1">
        <f t="shared" si="632"/>
        <v>0</v>
      </c>
      <c r="E1220" s="1">
        <f t="shared" si="632"/>
        <v>0</v>
      </c>
      <c r="F1220" s="1">
        <v>0</v>
      </c>
      <c r="G1220" s="1">
        <v>0</v>
      </c>
      <c r="H1220" s="1">
        <v>0</v>
      </c>
      <c r="I1220" s="1">
        <v>0</v>
      </c>
      <c r="J1220" s="1">
        <v>0</v>
      </c>
      <c r="K1220" s="1">
        <v>0</v>
      </c>
      <c r="L1220" s="1">
        <v>0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74"/>
      <c r="S1220" s="74"/>
    </row>
    <row r="1221" spans="1:19" ht="15">
      <c r="A1221" s="64"/>
      <c r="B1221" s="62"/>
      <c r="C1221" s="5" t="s">
        <v>2</v>
      </c>
      <c r="D1221" s="1">
        <f t="shared" si="632"/>
        <v>0</v>
      </c>
      <c r="E1221" s="1">
        <f t="shared" si="632"/>
        <v>0</v>
      </c>
      <c r="F1221" s="1">
        <v>0</v>
      </c>
      <c r="G1221" s="1">
        <v>0</v>
      </c>
      <c r="H1221" s="1">
        <v>0</v>
      </c>
      <c r="I1221" s="1">
        <v>0</v>
      </c>
      <c r="J1221" s="1">
        <v>0</v>
      </c>
      <c r="K1221" s="1">
        <v>0</v>
      </c>
      <c r="L1221" s="1">
        <v>0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74"/>
      <c r="S1221" s="74"/>
    </row>
    <row r="1222" spans="1:19" ht="15">
      <c r="A1222" s="64"/>
      <c r="B1222" s="62"/>
      <c r="C1222" s="5" t="s">
        <v>109</v>
      </c>
      <c r="D1222" s="1">
        <f t="shared" si="632"/>
        <v>0</v>
      </c>
      <c r="E1222" s="1">
        <f t="shared" si="632"/>
        <v>0</v>
      </c>
      <c r="F1222" s="1">
        <v>0</v>
      </c>
      <c r="G1222" s="1">
        <v>0</v>
      </c>
      <c r="H1222" s="1">
        <v>0</v>
      </c>
      <c r="I1222" s="1">
        <v>0</v>
      </c>
      <c r="J1222" s="1">
        <v>0</v>
      </c>
      <c r="K1222" s="1">
        <v>0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74"/>
      <c r="S1222" s="74"/>
    </row>
    <row r="1223" spans="1:19" ht="15">
      <c r="A1223" s="64"/>
      <c r="B1223" s="62"/>
      <c r="C1223" s="5" t="s">
        <v>110</v>
      </c>
      <c r="D1223" s="1">
        <f t="shared" si="632"/>
        <v>0</v>
      </c>
      <c r="E1223" s="1">
        <f t="shared" si="632"/>
        <v>0</v>
      </c>
      <c r="F1223" s="1">
        <v>0</v>
      </c>
      <c r="G1223" s="1">
        <v>0</v>
      </c>
      <c r="H1223" s="1">
        <v>0</v>
      </c>
      <c r="I1223" s="1">
        <v>0</v>
      </c>
      <c r="J1223" s="1">
        <v>0</v>
      </c>
      <c r="K1223" s="1">
        <v>0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74"/>
      <c r="S1223" s="74"/>
    </row>
    <row r="1224" spans="1:19" ht="15">
      <c r="A1224" s="64"/>
      <c r="B1224" s="62"/>
      <c r="C1224" s="5" t="s">
        <v>111</v>
      </c>
      <c r="D1224" s="1">
        <f t="shared" si="632"/>
        <v>0</v>
      </c>
      <c r="E1224" s="1">
        <f t="shared" si="632"/>
        <v>0</v>
      </c>
      <c r="F1224" s="1">
        <v>0</v>
      </c>
      <c r="G1224" s="1">
        <v>0</v>
      </c>
      <c r="H1224" s="1">
        <v>0</v>
      </c>
      <c r="I1224" s="1">
        <v>0</v>
      </c>
      <c r="J1224" s="1">
        <v>0</v>
      </c>
      <c r="K1224" s="1">
        <v>0</v>
      </c>
      <c r="L1224" s="1">
        <v>0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74"/>
      <c r="S1224" s="74"/>
    </row>
    <row r="1225" spans="1:19" s="10" customFormat="1" ht="14.25" customHeight="1">
      <c r="A1225" s="64"/>
      <c r="B1225" s="63" t="s">
        <v>114</v>
      </c>
      <c r="C1225" s="8" t="s">
        <v>14</v>
      </c>
      <c r="D1225" s="9">
        <f>SUM(D1226:D1231)</f>
        <v>1623.9</v>
      </c>
      <c r="E1225" s="9">
        <f>SUM(E1226:E1231)</f>
        <v>30</v>
      </c>
      <c r="F1225" s="9">
        <f>SUM(F1226:F1231)</f>
        <v>1623.9</v>
      </c>
      <c r="G1225" s="9">
        <f aca="true" t="shared" si="633" ref="G1225:Q1225">SUM(G1226:G1231)</f>
        <v>30</v>
      </c>
      <c r="H1225" s="9">
        <f t="shared" si="633"/>
        <v>0</v>
      </c>
      <c r="I1225" s="9">
        <f t="shared" si="633"/>
        <v>0</v>
      </c>
      <c r="J1225" s="9">
        <f t="shared" si="633"/>
        <v>0</v>
      </c>
      <c r="K1225" s="9">
        <f t="shared" si="633"/>
        <v>0</v>
      </c>
      <c r="L1225" s="9">
        <f t="shared" si="633"/>
        <v>0</v>
      </c>
      <c r="M1225" s="9">
        <f t="shared" si="633"/>
        <v>0</v>
      </c>
      <c r="N1225" s="9">
        <f t="shared" si="633"/>
        <v>0</v>
      </c>
      <c r="O1225" s="9">
        <f t="shared" si="633"/>
        <v>0</v>
      </c>
      <c r="P1225" s="9">
        <f t="shared" si="633"/>
        <v>0</v>
      </c>
      <c r="Q1225" s="9">
        <f t="shared" si="633"/>
        <v>0</v>
      </c>
      <c r="R1225" s="74"/>
      <c r="S1225" s="74"/>
    </row>
    <row r="1226" spans="1:19" s="10" customFormat="1" ht="28.5">
      <c r="A1226" s="64"/>
      <c r="B1226" s="63"/>
      <c r="C1226" s="8" t="s">
        <v>0</v>
      </c>
      <c r="D1226" s="9">
        <f aca="true" t="shared" si="634" ref="D1226:E1231">F1226+H1226+J1226+L1226</f>
        <v>30</v>
      </c>
      <c r="E1226" s="9">
        <f t="shared" si="634"/>
        <v>30</v>
      </c>
      <c r="F1226" s="9">
        <f aca="true" t="shared" si="635" ref="F1226:Q1226">F1212+F1219</f>
        <v>30</v>
      </c>
      <c r="G1226" s="9">
        <f t="shared" si="635"/>
        <v>30</v>
      </c>
      <c r="H1226" s="9">
        <f t="shared" si="635"/>
        <v>0</v>
      </c>
      <c r="I1226" s="9">
        <f t="shared" si="635"/>
        <v>0</v>
      </c>
      <c r="J1226" s="9">
        <f t="shared" si="635"/>
        <v>0</v>
      </c>
      <c r="K1226" s="9">
        <f t="shared" si="635"/>
        <v>0</v>
      </c>
      <c r="L1226" s="9">
        <f t="shared" si="635"/>
        <v>0</v>
      </c>
      <c r="M1226" s="9">
        <f t="shared" si="635"/>
        <v>0</v>
      </c>
      <c r="N1226" s="9">
        <f t="shared" si="635"/>
        <v>0</v>
      </c>
      <c r="O1226" s="9">
        <f t="shared" si="635"/>
        <v>0</v>
      </c>
      <c r="P1226" s="9">
        <f t="shared" si="635"/>
        <v>0</v>
      </c>
      <c r="Q1226" s="9">
        <f t="shared" si="635"/>
        <v>0</v>
      </c>
      <c r="R1226" s="74"/>
      <c r="S1226" s="74"/>
    </row>
    <row r="1227" spans="1:19" s="10" customFormat="1" ht="28.5">
      <c r="A1227" s="64"/>
      <c r="B1227" s="63"/>
      <c r="C1227" s="8" t="s">
        <v>1</v>
      </c>
      <c r="D1227" s="9">
        <f t="shared" si="634"/>
        <v>1593.9</v>
      </c>
      <c r="E1227" s="9">
        <f t="shared" si="634"/>
        <v>0</v>
      </c>
      <c r="F1227" s="9">
        <f aca="true" t="shared" si="636" ref="F1227:Q1227">F1213+F1220</f>
        <v>1593.9</v>
      </c>
      <c r="G1227" s="9">
        <f t="shared" si="636"/>
        <v>0</v>
      </c>
      <c r="H1227" s="9">
        <f t="shared" si="636"/>
        <v>0</v>
      </c>
      <c r="I1227" s="9">
        <f t="shared" si="636"/>
        <v>0</v>
      </c>
      <c r="J1227" s="9">
        <f t="shared" si="636"/>
        <v>0</v>
      </c>
      <c r="K1227" s="9">
        <f t="shared" si="636"/>
        <v>0</v>
      </c>
      <c r="L1227" s="9">
        <f t="shared" si="636"/>
        <v>0</v>
      </c>
      <c r="M1227" s="9">
        <f t="shared" si="636"/>
        <v>0</v>
      </c>
      <c r="N1227" s="9">
        <f t="shared" si="636"/>
        <v>0</v>
      </c>
      <c r="O1227" s="9">
        <f t="shared" si="636"/>
        <v>0</v>
      </c>
      <c r="P1227" s="9">
        <f t="shared" si="636"/>
        <v>0</v>
      </c>
      <c r="Q1227" s="9">
        <f t="shared" si="636"/>
        <v>0</v>
      </c>
      <c r="R1227" s="74"/>
      <c r="S1227" s="74"/>
    </row>
    <row r="1228" spans="1:19" s="10" customFormat="1" ht="28.5">
      <c r="A1228" s="64"/>
      <c r="B1228" s="63"/>
      <c r="C1228" s="8" t="s">
        <v>2</v>
      </c>
      <c r="D1228" s="9">
        <f t="shared" si="634"/>
        <v>0</v>
      </c>
      <c r="E1228" s="9">
        <f t="shared" si="634"/>
        <v>0</v>
      </c>
      <c r="F1228" s="9">
        <f aca="true" t="shared" si="637" ref="F1228:Q1228">F1214+F1221</f>
        <v>0</v>
      </c>
      <c r="G1228" s="9">
        <f t="shared" si="637"/>
        <v>0</v>
      </c>
      <c r="H1228" s="9">
        <f t="shared" si="637"/>
        <v>0</v>
      </c>
      <c r="I1228" s="9">
        <f t="shared" si="637"/>
        <v>0</v>
      </c>
      <c r="J1228" s="9">
        <f t="shared" si="637"/>
        <v>0</v>
      </c>
      <c r="K1228" s="9">
        <f t="shared" si="637"/>
        <v>0</v>
      </c>
      <c r="L1228" s="9">
        <f t="shared" si="637"/>
        <v>0</v>
      </c>
      <c r="M1228" s="9">
        <f t="shared" si="637"/>
        <v>0</v>
      </c>
      <c r="N1228" s="9">
        <f t="shared" si="637"/>
        <v>0</v>
      </c>
      <c r="O1228" s="9">
        <f t="shared" si="637"/>
        <v>0</v>
      </c>
      <c r="P1228" s="9">
        <f t="shared" si="637"/>
        <v>0</v>
      </c>
      <c r="Q1228" s="9">
        <f t="shared" si="637"/>
        <v>0</v>
      </c>
      <c r="R1228" s="74"/>
      <c r="S1228" s="74"/>
    </row>
    <row r="1229" spans="1:19" s="10" customFormat="1" ht="28.5">
      <c r="A1229" s="64"/>
      <c r="B1229" s="63"/>
      <c r="C1229" s="8" t="s">
        <v>109</v>
      </c>
      <c r="D1229" s="9">
        <f t="shared" si="634"/>
        <v>0</v>
      </c>
      <c r="E1229" s="9">
        <f t="shared" si="634"/>
        <v>0</v>
      </c>
      <c r="F1229" s="9">
        <f aca="true" t="shared" si="638" ref="F1229:Q1229">F1215+F1222</f>
        <v>0</v>
      </c>
      <c r="G1229" s="9">
        <f t="shared" si="638"/>
        <v>0</v>
      </c>
      <c r="H1229" s="9">
        <f t="shared" si="638"/>
        <v>0</v>
      </c>
      <c r="I1229" s="9">
        <f t="shared" si="638"/>
        <v>0</v>
      </c>
      <c r="J1229" s="9">
        <f t="shared" si="638"/>
        <v>0</v>
      </c>
      <c r="K1229" s="9">
        <f t="shared" si="638"/>
        <v>0</v>
      </c>
      <c r="L1229" s="9">
        <f t="shared" si="638"/>
        <v>0</v>
      </c>
      <c r="M1229" s="9">
        <f t="shared" si="638"/>
        <v>0</v>
      </c>
      <c r="N1229" s="9">
        <f t="shared" si="638"/>
        <v>0</v>
      </c>
      <c r="O1229" s="9">
        <f t="shared" si="638"/>
        <v>0</v>
      </c>
      <c r="P1229" s="9">
        <f t="shared" si="638"/>
        <v>0</v>
      </c>
      <c r="Q1229" s="9">
        <f t="shared" si="638"/>
        <v>0</v>
      </c>
      <c r="R1229" s="74"/>
      <c r="S1229" s="74"/>
    </row>
    <row r="1230" spans="1:19" s="10" customFormat="1" ht="28.5">
      <c r="A1230" s="64"/>
      <c r="B1230" s="63"/>
      <c r="C1230" s="8" t="s">
        <v>110</v>
      </c>
      <c r="D1230" s="9">
        <f t="shared" si="634"/>
        <v>0</v>
      </c>
      <c r="E1230" s="9">
        <f t="shared" si="634"/>
        <v>0</v>
      </c>
      <c r="F1230" s="9">
        <f aca="true" t="shared" si="639" ref="F1230:Q1230">F1216+F1223</f>
        <v>0</v>
      </c>
      <c r="G1230" s="9">
        <f t="shared" si="639"/>
        <v>0</v>
      </c>
      <c r="H1230" s="9">
        <f t="shared" si="639"/>
        <v>0</v>
      </c>
      <c r="I1230" s="9">
        <f t="shared" si="639"/>
        <v>0</v>
      </c>
      <c r="J1230" s="9">
        <f t="shared" si="639"/>
        <v>0</v>
      </c>
      <c r="K1230" s="9">
        <f t="shared" si="639"/>
        <v>0</v>
      </c>
      <c r="L1230" s="9">
        <f t="shared" si="639"/>
        <v>0</v>
      </c>
      <c r="M1230" s="9">
        <f t="shared" si="639"/>
        <v>0</v>
      </c>
      <c r="N1230" s="9">
        <f t="shared" si="639"/>
        <v>0</v>
      </c>
      <c r="O1230" s="9">
        <f t="shared" si="639"/>
        <v>0</v>
      </c>
      <c r="P1230" s="9">
        <f t="shared" si="639"/>
        <v>0</v>
      </c>
      <c r="Q1230" s="9">
        <f t="shared" si="639"/>
        <v>0</v>
      </c>
      <c r="R1230" s="74"/>
      <c r="S1230" s="74"/>
    </row>
    <row r="1231" spans="1:19" s="10" customFormat="1" ht="28.5">
      <c r="A1231" s="64"/>
      <c r="B1231" s="63"/>
      <c r="C1231" s="8" t="s">
        <v>111</v>
      </c>
      <c r="D1231" s="9">
        <f t="shared" si="634"/>
        <v>0</v>
      </c>
      <c r="E1231" s="9">
        <f t="shared" si="634"/>
        <v>0</v>
      </c>
      <c r="F1231" s="9">
        <f aca="true" t="shared" si="640" ref="F1231:Q1231">F1217+F1224</f>
        <v>0</v>
      </c>
      <c r="G1231" s="9">
        <f t="shared" si="640"/>
        <v>0</v>
      </c>
      <c r="H1231" s="9">
        <f t="shared" si="640"/>
        <v>0</v>
      </c>
      <c r="I1231" s="9">
        <f t="shared" si="640"/>
        <v>0</v>
      </c>
      <c r="J1231" s="9">
        <f t="shared" si="640"/>
        <v>0</v>
      </c>
      <c r="K1231" s="9">
        <f t="shared" si="640"/>
        <v>0</v>
      </c>
      <c r="L1231" s="9">
        <f t="shared" si="640"/>
        <v>0</v>
      </c>
      <c r="M1231" s="9">
        <f t="shared" si="640"/>
        <v>0</v>
      </c>
      <c r="N1231" s="9">
        <f t="shared" si="640"/>
        <v>0</v>
      </c>
      <c r="O1231" s="9">
        <f t="shared" si="640"/>
        <v>0</v>
      </c>
      <c r="P1231" s="9">
        <f t="shared" si="640"/>
        <v>0</v>
      </c>
      <c r="Q1231" s="9">
        <f t="shared" si="640"/>
        <v>0</v>
      </c>
      <c r="R1231" s="74"/>
      <c r="S1231" s="74"/>
    </row>
    <row r="1232" spans="1:19" ht="15" customHeight="1">
      <c r="A1232" s="64" t="s">
        <v>106</v>
      </c>
      <c r="B1232" s="62" t="s">
        <v>50</v>
      </c>
      <c r="C1232" s="5" t="s">
        <v>14</v>
      </c>
      <c r="D1232" s="1">
        <f>SUM(D1233:D1238)</f>
        <v>701.32</v>
      </c>
      <c r="E1232" s="1">
        <f>SUM(E1233:E1238)</f>
        <v>0</v>
      </c>
      <c r="F1232" s="1">
        <f aca="true" t="shared" si="641" ref="F1232:Q1232">SUM(F1233:F1238)</f>
        <v>701.32</v>
      </c>
      <c r="G1232" s="1">
        <f t="shared" si="641"/>
        <v>0</v>
      </c>
      <c r="H1232" s="1">
        <f t="shared" si="641"/>
        <v>0</v>
      </c>
      <c r="I1232" s="1">
        <f t="shared" si="641"/>
        <v>0</v>
      </c>
      <c r="J1232" s="1">
        <f t="shared" si="641"/>
        <v>0</v>
      </c>
      <c r="K1232" s="1">
        <f t="shared" si="641"/>
        <v>0</v>
      </c>
      <c r="L1232" s="1">
        <f t="shared" si="641"/>
        <v>0</v>
      </c>
      <c r="M1232" s="1">
        <f t="shared" si="641"/>
        <v>0</v>
      </c>
      <c r="N1232" s="1">
        <f t="shared" si="641"/>
        <v>0</v>
      </c>
      <c r="O1232" s="1">
        <f t="shared" si="641"/>
        <v>0</v>
      </c>
      <c r="P1232" s="1">
        <f t="shared" si="641"/>
        <v>0</v>
      </c>
      <c r="Q1232" s="1">
        <f t="shared" si="641"/>
        <v>0</v>
      </c>
      <c r="R1232" s="74" t="s">
        <v>18</v>
      </c>
      <c r="S1232" s="74"/>
    </row>
    <row r="1233" spans="1:19" ht="15">
      <c r="A1233" s="64"/>
      <c r="B1233" s="62"/>
      <c r="C1233" s="5" t="s">
        <v>0</v>
      </c>
      <c r="D1233" s="1">
        <f aca="true" t="shared" si="642" ref="D1233:E1238">F1233+H1233+J1233+L1233</f>
        <v>0</v>
      </c>
      <c r="E1233" s="1">
        <f t="shared" si="642"/>
        <v>0</v>
      </c>
      <c r="F1233" s="1">
        <v>0</v>
      </c>
      <c r="G1233" s="1">
        <v>0</v>
      </c>
      <c r="H1233" s="1">
        <v>0</v>
      </c>
      <c r="I1233" s="1">
        <v>0</v>
      </c>
      <c r="J1233" s="1">
        <v>0</v>
      </c>
      <c r="K1233" s="1">
        <v>0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74"/>
      <c r="S1233" s="74"/>
    </row>
    <row r="1234" spans="1:19" ht="15">
      <c r="A1234" s="64"/>
      <c r="B1234" s="62"/>
      <c r="C1234" s="5" t="s">
        <v>1</v>
      </c>
      <c r="D1234" s="1">
        <f t="shared" si="642"/>
        <v>701.32</v>
      </c>
      <c r="E1234" s="1">
        <f t="shared" si="642"/>
        <v>0</v>
      </c>
      <c r="F1234" s="1">
        <v>701.32</v>
      </c>
      <c r="G1234" s="1">
        <v>0</v>
      </c>
      <c r="H1234" s="1">
        <v>0</v>
      </c>
      <c r="I1234" s="1">
        <v>0</v>
      </c>
      <c r="J1234" s="1">
        <v>0</v>
      </c>
      <c r="K1234" s="1">
        <v>0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74"/>
      <c r="S1234" s="74"/>
    </row>
    <row r="1235" spans="1:19" ht="19.5" customHeight="1">
      <c r="A1235" s="64"/>
      <c r="B1235" s="62"/>
      <c r="C1235" s="5" t="s">
        <v>2</v>
      </c>
      <c r="D1235" s="1">
        <f t="shared" si="642"/>
        <v>0</v>
      </c>
      <c r="E1235" s="1">
        <f t="shared" si="642"/>
        <v>0</v>
      </c>
      <c r="F1235" s="1">
        <v>0</v>
      </c>
      <c r="G1235" s="1">
        <v>0</v>
      </c>
      <c r="H1235" s="1">
        <v>0</v>
      </c>
      <c r="I1235" s="1">
        <v>0</v>
      </c>
      <c r="J1235" s="1">
        <v>0</v>
      </c>
      <c r="K1235" s="1">
        <v>0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74"/>
      <c r="S1235" s="74"/>
    </row>
    <row r="1236" spans="1:19" ht="15">
      <c r="A1236" s="64"/>
      <c r="B1236" s="62"/>
      <c r="C1236" s="5" t="s">
        <v>109</v>
      </c>
      <c r="D1236" s="1">
        <f t="shared" si="642"/>
        <v>0</v>
      </c>
      <c r="E1236" s="1">
        <f t="shared" si="642"/>
        <v>0</v>
      </c>
      <c r="F1236" s="1">
        <v>0</v>
      </c>
      <c r="G1236" s="1">
        <v>0</v>
      </c>
      <c r="H1236" s="1">
        <v>0</v>
      </c>
      <c r="I1236" s="1">
        <v>0</v>
      </c>
      <c r="J1236" s="1">
        <v>0</v>
      </c>
      <c r="K1236" s="1">
        <v>0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74"/>
      <c r="S1236" s="74"/>
    </row>
    <row r="1237" spans="1:19" ht="15">
      <c r="A1237" s="64"/>
      <c r="B1237" s="62"/>
      <c r="C1237" s="5" t="s">
        <v>110</v>
      </c>
      <c r="D1237" s="1">
        <f t="shared" si="642"/>
        <v>0</v>
      </c>
      <c r="E1237" s="1">
        <f t="shared" si="642"/>
        <v>0</v>
      </c>
      <c r="F1237" s="1">
        <v>0</v>
      </c>
      <c r="G1237" s="1">
        <v>0</v>
      </c>
      <c r="H1237" s="1">
        <v>0</v>
      </c>
      <c r="I1237" s="1">
        <v>0</v>
      </c>
      <c r="J1237" s="1">
        <v>0</v>
      </c>
      <c r="K1237" s="1">
        <v>0</v>
      </c>
      <c r="L1237" s="1">
        <v>0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74"/>
      <c r="S1237" s="74"/>
    </row>
    <row r="1238" spans="1:19" ht="15">
      <c r="A1238" s="64"/>
      <c r="B1238" s="62"/>
      <c r="C1238" s="5" t="s">
        <v>111</v>
      </c>
      <c r="D1238" s="1">
        <f t="shared" si="642"/>
        <v>0</v>
      </c>
      <c r="E1238" s="1">
        <f t="shared" si="642"/>
        <v>0</v>
      </c>
      <c r="F1238" s="1">
        <v>0</v>
      </c>
      <c r="G1238" s="1">
        <v>0</v>
      </c>
      <c r="H1238" s="1">
        <v>0</v>
      </c>
      <c r="I1238" s="1">
        <v>0</v>
      </c>
      <c r="J1238" s="1">
        <v>0</v>
      </c>
      <c r="K1238" s="1">
        <v>0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74"/>
      <c r="S1238" s="74"/>
    </row>
    <row r="1239" spans="1:19" ht="15" customHeight="1">
      <c r="A1239" s="64"/>
      <c r="B1239" s="62" t="s">
        <v>51</v>
      </c>
      <c r="C1239" s="5" t="s">
        <v>14</v>
      </c>
      <c r="D1239" s="1">
        <f>SUM(D1240:D1245)</f>
        <v>28.5</v>
      </c>
      <c r="E1239" s="1">
        <f>SUM(E1240:E1245)</f>
        <v>28.5</v>
      </c>
      <c r="F1239" s="1">
        <f aca="true" t="shared" si="643" ref="F1239:Q1239">SUM(F1240:F1245)</f>
        <v>28.5</v>
      </c>
      <c r="G1239" s="1">
        <f t="shared" si="643"/>
        <v>28.5</v>
      </c>
      <c r="H1239" s="1">
        <f t="shared" si="643"/>
        <v>0</v>
      </c>
      <c r="I1239" s="1">
        <f t="shared" si="643"/>
        <v>0</v>
      </c>
      <c r="J1239" s="1">
        <f t="shared" si="643"/>
        <v>0</v>
      </c>
      <c r="K1239" s="1">
        <f t="shared" si="643"/>
        <v>0</v>
      </c>
      <c r="L1239" s="1">
        <f t="shared" si="643"/>
        <v>0</v>
      </c>
      <c r="M1239" s="1">
        <f t="shared" si="643"/>
        <v>0</v>
      </c>
      <c r="N1239" s="1">
        <f t="shared" si="643"/>
        <v>0</v>
      </c>
      <c r="O1239" s="1">
        <f t="shared" si="643"/>
        <v>0</v>
      </c>
      <c r="P1239" s="1">
        <f t="shared" si="643"/>
        <v>0</v>
      </c>
      <c r="Q1239" s="1">
        <f t="shared" si="643"/>
        <v>0</v>
      </c>
      <c r="R1239" s="74"/>
      <c r="S1239" s="74"/>
    </row>
    <row r="1240" spans="1:19" ht="15">
      <c r="A1240" s="64"/>
      <c r="B1240" s="62"/>
      <c r="C1240" s="5" t="s">
        <v>0</v>
      </c>
      <c r="D1240" s="1">
        <f aca="true" t="shared" si="644" ref="D1240:E1245">F1240+H1240+J1240+L1240</f>
        <v>28.5</v>
      </c>
      <c r="E1240" s="1">
        <f t="shared" si="644"/>
        <v>28.5</v>
      </c>
      <c r="F1240" s="1">
        <v>28.5</v>
      </c>
      <c r="G1240" s="1">
        <v>28.5</v>
      </c>
      <c r="H1240" s="1">
        <v>0</v>
      </c>
      <c r="I1240" s="1">
        <v>0</v>
      </c>
      <c r="J1240" s="1">
        <v>0</v>
      </c>
      <c r="K1240" s="1">
        <v>0</v>
      </c>
      <c r="L1240" s="1">
        <v>0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74"/>
      <c r="S1240" s="74"/>
    </row>
    <row r="1241" spans="1:19" ht="15">
      <c r="A1241" s="64"/>
      <c r="B1241" s="62"/>
      <c r="C1241" s="5" t="s">
        <v>1</v>
      </c>
      <c r="D1241" s="1">
        <f t="shared" si="644"/>
        <v>0</v>
      </c>
      <c r="E1241" s="1">
        <f t="shared" si="644"/>
        <v>0</v>
      </c>
      <c r="F1241" s="1">
        <v>0</v>
      </c>
      <c r="G1241" s="1">
        <v>0</v>
      </c>
      <c r="H1241" s="1">
        <v>0</v>
      </c>
      <c r="I1241" s="1"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74"/>
      <c r="S1241" s="74"/>
    </row>
    <row r="1242" spans="1:19" ht="22.5" customHeight="1">
      <c r="A1242" s="64"/>
      <c r="B1242" s="62"/>
      <c r="C1242" s="5" t="s">
        <v>2</v>
      </c>
      <c r="D1242" s="1">
        <f t="shared" si="644"/>
        <v>0</v>
      </c>
      <c r="E1242" s="1">
        <f t="shared" si="644"/>
        <v>0</v>
      </c>
      <c r="F1242" s="1">
        <v>0</v>
      </c>
      <c r="G1242" s="1">
        <v>0</v>
      </c>
      <c r="H1242" s="1">
        <v>0</v>
      </c>
      <c r="I1242" s="1">
        <v>0</v>
      </c>
      <c r="J1242" s="1">
        <v>0</v>
      </c>
      <c r="K1242" s="1">
        <v>0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74"/>
      <c r="S1242" s="74"/>
    </row>
    <row r="1243" spans="1:19" ht="15">
      <c r="A1243" s="64"/>
      <c r="B1243" s="62"/>
      <c r="C1243" s="5" t="s">
        <v>109</v>
      </c>
      <c r="D1243" s="1">
        <f t="shared" si="644"/>
        <v>0</v>
      </c>
      <c r="E1243" s="1">
        <f t="shared" si="644"/>
        <v>0</v>
      </c>
      <c r="F1243" s="1">
        <v>0</v>
      </c>
      <c r="G1243" s="1">
        <v>0</v>
      </c>
      <c r="H1243" s="1">
        <v>0</v>
      </c>
      <c r="I1243" s="1">
        <v>0</v>
      </c>
      <c r="J1243" s="1">
        <v>0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74"/>
      <c r="S1243" s="74"/>
    </row>
    <row r="1244" spans="1:19" ht="15">
      <c r="A1244" s="64"/>
      <c r="B1244" s="62"/>
      <c r="C1244" s="5" t="s">
        <v>110</v>
      </c>
      <c r="D1244" s="1">
        <f t="shared" si="644"/>
        <v>0</v>
      </c>
      <c r="E1244" s="1">
        <f t="shared" si="644"/>
        <v>0</v>
      </c>
      <c r="F1244" s="1">
        <v>0</v>
      </c>
      <c r="G1244" s="1">
        <v>0</v>
      </c>
      <c r="H1244" s="1">
        <v>0</v>
      </c>
      <c r="I1244" s="1">
        <v>0</v>
      </c>
      <c r="J1244" s="1">
        <v>0</v>
      </c>
      <c r="K1244" s="1">
        <v>0</v>
      </c>
      <c r="L1244" s="1">
        <v>0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74"/>
      <c r="S1244" s="74"/>
    </row>
    <row r="1245" spans="1:19" ht="15">
      <c r="A1245" s="64"/>
      <c r="B1245" s="62"/>
      <c r="C1245" s="5" t="s">
        <v>111</v>
      </c>
      <c r="D1245" s="1">
        <f t="shared" si="644"/>
        <v>0</v>
      </c>
      <c r="E1245" s="1">
        <f t="shared" si="644"/>
        <v>0</v>
      </c>
      <c r="F1245" s="1">
        <v>0</v>
      </c>
      <c r="G1245" s="1">
        <v>0</v>
      </c>
      <c r="H1245" s="1">
        <v>0</v>
      </c>
      <c r="I1245" s="1">
        <v>0</v>
      </c>
      <c r="J1245" s="1">
        <v>0</v>
      </c>
      <c r="K1245" s="1">
        <v>0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74"/>
      <c r="S1245" s="74"/>
    </row>
    <row r="1246" spans="1:19" s="10" customFormat="1" ht="14.25" customHeight="1">
      <c r="A1246" s="64"/>
      <c r="B1246" s="63" t="s">
        <v>114</v>
      </c>
      <c r="C1246" s="8" t="s">
        <v>14</v>
      </c>
      <c r="D1246" s="9">
        <f>SUM(D1247:D1252)</f>
        <v>729.82</v>
      </c>
      <c r="E1246" s="9">
        <f>SUM(E1247:E1252)</f>
        <v>28.5</v>
      </c>
      <c r="F1246" s="9">
        <f aca="true" t="shared" si="645" ref="F1246:Q1246">SUM(F1247:F1252)</f>
        <v>729.82</v>
      </c>
      <c r="G1246" s="9">
        <f t="shared" si="645"/>
        <v>28.5</v>
      </c>
      <c r="H1246" s="9">
        <f t="shared" si="645"/>
        <v>0</v>
      </c>
      <c r="I1246" s="9">
        <f t="shared" si="645"/>
        <v>0</v>
      </c>
      <c r="J1246" s="9">
        <f t="shared" si="645"/>
        <v>0</v>
      </c>
      <c r="K1246" s="9">
        <f t="shared" si="645"/>
        <v>0</v>
      </c>
      <c r="L1246" s="9">
        <f t="shared" si="645"/>
        <v>0</v>
      </c>
      <c r="M1246" s="9">
        <f t="shared" si="645"/>
        <v>0</v>
      </c>
      <c r="N1246" s="9">
        <f t="shared" si="645"/>
        <v>0</v>
      </c>
      <c r="O1246" s="9">
        <f t="shared" si="645"/>
        <v>0</v>
      </c>
      <c r="P1246" s="9">
        <f t="shared" si="645"/>
        <v>0</v>
      </c>
      <c r="Q1246" s="9">
        <f t="shared" si="645"/>
        <v>0</v>
      </c>
      <c r="R1246" s="74"/>
      <c r="S1246" s="74"/>
    </row>
    <row r="1247" spans="1:19" s="10" customFormat="1" ht="28.5">
      <c r="A1247" s="64"/>
      <c r="B1247" s="63"/>
      <c r="C1247" s="8" t="s">
        <v>0</v>
      </c>
      <c r="D1247" s="9">
        <f aca="true" t="shared" si="646" ref="D1247:E1252">F1247+H1247+J1247+L1247</f>
        <v>28.5</v>
      </c>
      <c r="E1247" s="9">
        <f t="shared" si="646"/>
        <v>28.5</v>
      </c>
      <c r="F1247" s="9">
        <f aca="true" t="shared" si="647" ref="F1247:Q1247">F1233+F1240</f>
        <v>28.5</v>
      </c>
      <c r="G1247" s="9">
        <f t="shared" si="647"/>
        <v>28.5</v>
      </c>
      <c r="H1247" s="9">
        <f t="shared" si="647"/>
        <v>0</v>
      </c>
      <c r="I1247" s="9">
        <f t="shared" si="647"/>
        <v>0</v>
      </c>
      <c r="J1247" s="9">
        <f t="shared" si="647"/>
        <v>0</v>
      </c>
      <c r="K1247" s="9">
        <f t="shared" si="647"/>
        <v>0</v>
      </c>
      <c r="L1247" s="9">
        <f t="shared" si="647"/>
        <v>0</v>
      </c>
      <c r="M1247" s="9">
        <f t="shared" si="647"/>
        <v>0</v>
      </c>
      <c r="N1247" s="9">
        <f t="shared" si="647"/>
        <v>0</v>
      </c>
      <c r="O1247" s="9">
        <f t="shared" si="647"/>
        <v>0</v>
      </c>
      <c r="P1247" s="9">
        <f t="shared" si="647"/>
        <v>0</v>
      </c>
      <c r="Q1247" s="9">
        <f t="shared" si="647"/>
        <v>0</v>
      </c>
      <c r="R1247" s="74"/>
      <c r="S1247" s="74"/>
    </row>
    <row r="1248" spans="1:19" s="10" customFormat="1" ht="28.5">
      <c r="A1248" s="64"/>
      <c r="B1248" s="63"/>
      <c r="C1248" s="8" t="s">
        <v>1</v>
      </c>
      <c r="D1248" s="9">
        <f t="shared" si="646"/>
        <v>701.32</v>
      </c>
      <c r="E1248" s="9">
        <f t="shared" si="646"/>
        <v>0</v>
      </c>
      <c r="F1248" s="9">
        <f aca="true" t="shared" si="648" ref="F1248:Q1248">F1234+F1241</f>
        <v>701.32</v>
      </c>
      <c r="G1248" s="9">
        <f t="shared" si="648"/>
        <v>0</v>
      </c>
      <c r="H1248" s="9">
        <f t="shared" si="648"/>
        <v>0</v>
      </c>
      <c r="I1248" s="9">
        <f t="shared" si="648"/>
        <v>0</v>
      </c>
      <c r="J1248" s="9">
        <f t="shared" si="648"/>
        <v>0</v>
      </c>
      <c r="K1248" s="9">
        <f t="shared" si="648"/>
        <v>0</v>
      </c>
      <c r="L1248" s="9">
        <f t="shared" si="648"/>
        <v>0</v>
      </c>
      <c r="M1248" s="9">
        <f t="shared" si="648"/>
        <v>0</v>
      </c>
      <c r="N1248" s="9">
        <f t="shared" si="648"/>
        <v>0</v>
      </c>
      <c r="O1248" s="9">
        <f t="shared" si="648"/>
        <v>0</v>
      </c>
      <c r="P1248" s="9">
        <f t="shared" si="648"/>
        <v>0</v>
      </c>
      <c r="Q1248" s="9">
        <f t="shared" si="648"/>
        <v>0</v>
      </c>
      <c r="R1248" s="74"/>
      <c r="S1248" s="74"/>
    </row>
    <row r="1249" spans="1:19" s="10" customFormat="1" ht="28.5">
      <c r="A1249" s="64"/>
      <c r="B1249" s="63"/>
      <c r="C1249" s="8" t="s">
        <v>2</v>
      </c>
      <c r="D1249" s="9">
        <f t="shared" si="646"/>
        <v>0</v>
      </c>
      <c r="E1249" s="9">
        <f t="shared" si="646"/>
        <v>0</v>
      </c>
      <c r="F1249" s="9">
        <f aca="true" t="shared" si="649" ref="F1249:Q1249">F1235+F1242</f>
        <v>0</v>
      </c>
      <c r="G1249" s="9">
        <f t="shared" si="649"/>
        <v>0</v>
      </c>
      <c r="H1249" s="9">
        <f t="shared" si="649"/>
        <v>0</v>
      </c>
      <c r="I1249" s="9">
        <f t="shared" si="649"/>
        <v>0</v>
      </c>
      <c r="J1249" s="9">
        <f t="shared" si="649"/>
        <v>0</v>
      </c>
      <c r="K1249" s="9">
        <f t="shared" si="649"/>
        <v>0</v>
      </c>
      <c r="L1249" s="9">
        <f t="shared" si="649"/>
        <v>0</v>
      </c>
      <c r="M1249" s="9">
        <f t="shared" si="649"/>
        <v>0</v>
      </c>
      <c r="N1249" s="9">
        <f t="shared" si="649"/>
        <v>0</v>
      </c>
      <c r="O1249" s="9">
        <f t="shared" si="649"/>
        <v>0</v>
      </c>
      <c r="P1249" s="9">
        <f t="shared" si="649"/>
        <v>0</v>
      </c>
      <c r="Q1249" s="9">
        <f t="shared" si="649"/>
        <v>0</v>
      </c>
      <c r="R1249" s="74"/>
      <c r="S1249" s="74"/>
    </row>
    <row r="1250" spans="1:19" s="10" customFormat="1" ht="28.5">
      <c r="A1250" s="64"/>
      <c r="B1250" s="63"/>
      <c r="C1250" s="8" t="s">
        <v>109</v>
      </c>
      <c r="D1250" s="9">
        <f t="shared" si="646"/>
        <v>0</v>
      </c>
      <c r="E1250" s="9">
        <f t="shared" si="646"/>
        <v>0</v>
      </c>
      <c r="F1250" s="9">
        <f aca="true" t="shared" si="650" ref="F1250:Q1250">F1236+F1243</f>
        <v>0</v>
      </c>
      <c r="G1250" s="9">
        <f t="shared" si="650"/>
        <v>0</v>
      </c>
      <c r="H1250" s="9">
        <f t="shared" si="650"/>
        <v>0</v>
      </c>
      <c r="I1250" s="9">
        <f t="shared" si="650"/>
        <v>0</v>
      </c>
      <c r="J1250" s="9">
        <f t="shared" si="650"/>
        <v>0</v>
      </c>
      <c r="K1250" s="9">
        <f t="shared" si="650"/>
        <v>0</v>
      </c>
      <c r="L1250" s="9">
        <f t="shared" si="650"/>
        <v>0</v>
      </c>
      <c r="M1250" s="9">
        <f t="shared" si="650"/>
        <v>0</v>
      </c>
      <c r="N1250" s="9">
        <f t="shared" si="650"/>
        <v>0</v>
      </c>
      <c r="O1250" s="9">
        <f t="shared" si="650"/>
        <v>0</v>
      </c>
      <c r="P1250" s="9">
        <f t="shared" si="650"/>
        <v>0</v>
      </c>
      <c r="Q1250" s="9">
        <f t="shared" si="650"/>
        <v>0</v>
      </c>
      <c r="R1250" s="74"/>
      <c r="S1250" s="74"/>
    </row>
    <row r="1251" spans="1:19" s="10" customFormat="1" ht="28.5">
      <c r="A1251" s="64"/>
      <c r="B1251" s="63"/>
      <c r="C1251" s="8" t="s">
        <v>110</v>
      </c>
      <c r="D1251" s="9">
        <f t="shared" si="646"/>
        <v>0</v>
      </c>
      <c r="E1251" s="9">
        <f t="shared" si="646"/>
        <v>0</v>
      </c>
      <c r="F1251" s="9">
        <f aca="true" t="shared" si="651" ref="F1251:Q1251">F1237+F1244</f>
        <v>0</v>
      </c>
      <c r="G1251" s="9">
        <f t="shared" si="651"/>
        <v>0</v>
      </c>
      <c r="H1251" s="9">
        <f t="shared" si="651"/>
        <v>0</v>
      </c>
      <c r="I1251" s="9">
        <f t="shared" si="651"/>
        <v>0</v>
      </c>
      <c r="J1251" s="9">
        <f t="shared" si="651"/>
        <v>0</v>
      </c>
      <c r="K1251" s="9">
        <f t="shared" si="651"/>
        <v>0</v>
      </c>
      <c r="L1251" s="9">
        <f t="shared" si="651"/>
        <v>0</v>
      </c>
      <c r="M1251" s="9">
        <f t="shared" si="651"/>
        <v>0</v>
      </c>
      <c r="N1251" s="9">
        <f t="shared" si="651"/>
        <v>0</v>
      </c>
      <c r="O1251" s="9">
        <f t="shared" si="651"/>
        <v>0</v>
      </c>
      <c r="P1251" s="9">
        <f t="shared" si="651"/>
        <v>0</v>
      </c>
      <c r="Q1251" s="9">
        <f t="shared" si="651"/>
        <v>0</v>
      </c>
      <c r="R1251" s="74"/>
      <c r="S1251" s="74"/>
    </row>
    <row r="1252" spans="1:19" s="10" customFormat="1" ht="28.5">
      <c r="A1252" s="64"/>
      <c r="B1252" s="63"/>
      <c r="C1252" s="8" t="s">
        <v>111</v>
      </c>
      <c r="D1252" s="9">
        <f t="shared" si="646"/>
        <v>0</v>
      </c>
      <c r="E1252" s="9">
        <f t="shared" si="646"/>
        <v>0</v>
      </c>
      <c r="F1252" s="9">
        <f aca="true" t="shared" si="652" ref="F1252:Q1252">F1238+F1245</f>
        <v>0</v>
      </c>
      <c r="G1252" s="9">
        <f t="shared" si="652"/>
        <v>0</v>
      </c>
      <c r="H1252" s="9">
        <f t="shared" si="652"/>
        <v>0</v>
      </c>
      <c r="I1252" s="9">
        <f t="shared" si="652"/>
        <v>0</v>
      </c>
      <c r="J1252" s="9">
        <f t="shared" si="652"/>
        <v>0</v>
      </c>
      <c r="K1252" s="9">
        <f t="shared" si="652"/>
        <v>0</v>
      </c>
      <c r="L1252" s="9">
        <f t="shared" si="652"/>
        <v>0</v>
      </c>
      <c r="M1252" s="9">
        <f t="shared" si="652"/>
        <v>0</v>
      </c>
      <c r="N1252" s="9">
        <f t="shared" si="652"/>
        <v>0</v>
      </c>
      <c r="O1252" s="9">
        <f t="shared" si="652"/>
        <v>0</v>
      </c>
      <c r="P1252" s="9">
        <f t="shared" si="652"/>
        <v>0</v>
      </c>
      <c r="Q1252" s="9">
        <f t="shared" si="652"/>
        <v>0</v>
      </c>
      <c r="R1252" s="74"/>
      <c r="S1252" s="74"/>
    </row>
    <row r="1253" spans="1:19" s="10" customFormat="1" ht="15" customHeight="1">
      <c r="A1253" s="65" t="s">
        <v>104</v>
      </c>
      <c r="B1253" s="67" t="s">
        <v>91</v>
      </c>
      <c r="C1253" s="8" t="s">
        <v>14</v>
      </c>
      <c r="D1253" s="9">
        <f>SUM(D1254:D1259)</f>
        <v>8221.3</v>
      </c>
      <c r="E1253" s="9">
        <f>SUM(E1254:E1259)</f>
        <v>398</v>
      </c>
      <c r="F1253" s="9">
        <f>SUM(F1254:F1259)</f>
        <v>8221.3</v>
      </c>
      <c r="G1253" s="9">
        <f>SUM(G1254:G1259)</f>
        <v>398</v>
      </c>
      <c r="H1253" s="9">
        <f aca="true" t="shared" si="653" ref="H1253:Q1253">SUM(H1254:H1259)</f>
        <v>0</v>
      </c>
      <c r="I1253" s="9">
        <f t="shared" si="653"/>
        <v>0</v>
      </c>
      <c r="J1253" s="9">
        <f t="shared" si="653"/>
        <v>0</v>
      </c>
      <c r="K1253" s="9">
        <f t="shared" si="653"/>
        <v>0</v>
      </c>
      <c r="L1253" s="9">
        <f t="shared" si="653"/>
        <v>0</v>
      </c>
      <c r="M1253" s="9">
        <f t="shared" si="653"/>
        <v>0</v>
      </c>
      <c r="N1253" s="9">
        <f t="shared" si="653"/>
        <v>0</v>
      </c>
      <c r="O1253" s="9">
        <f t="shared" si="653"/>
        <v>0</v>
      </c>
      <c r="P1253" s="9">
        <f t="shared" si="653"/>
        <v>0</v>
      </c>
      <c r="Q1253" s="9">
        <f t="shared" si="653"/>
        <v>0</v>
      </c>
      <c r="R1253" s="67" t="s">
        <v>18</v>
      </c>
      <c r="S1253" s="67"/>
    </row>
    <row r="1254" spans="1:19" s="10" customFormat="1" ht="28.5">
      <c r="A1254" s="65"/>
      <c r="B1254" s="67"/>
      <c r="C1254" s="8" t="s">
        <v>0</v>
      </c>
      <c r="D1254" s="9">
        <f aca="true" t="shared" si="654" ref="D1254:E1259">F1254+H1254+J1254+L1254</f>
        <v>398</v>
      </c>
      <c r="E1254" s="9">
        <f t="shared" si="654"/>
        <v>398</v>
      </c>
      <c r="F1254" s="9">
        <f aca="true" t="shared" si="655" ref="F1254:G1259">F1275</f>
        <v>398</v>
      </c>
      <c r="G1254" s="9">
        <f t="shared" si="655"/>
        <v>398</v>
      </c>
      <c r="H1254" s="9">
        <f aca="true" t="shared" si="656" ref="H1254:Q1254">H1275</f>
        <v>0</v>
      </c>
      <c r="I1254" s="9">
        <f t="shared" si="656"/>
        <v>0</v>
      </c>
      <c r="J1254" s="9">
        <f t="shared" si="656"/>
        <v>0</v>
      </c>
      <c r="K1254" s="9">
        <f t="shared" si="656"/>
        <v>0</v>
      </c>
      <c r="L1254" s="9">
        <f t="shared" si="656"/>
        <v>0</v>
      </c>
      <c r="M1254" s="9">
        <f t="shared" si="656"/>
        <v>0</v>
      </c>
      <c r="N1254" s="9">
        <f t="shared" si="656"/>
        <v>0</v>
      </c>
      <c r="O1254" s="9">
        <f t="shared" si="656"/>
        <v>0</v>
      </c>
      <c r="P1254" s="9">
        <f t="shared" si="656"/>
        <v>0</v>
      </c>
      <c r="Q1254" s="9">
        <f t="shared" si="656"/>
        <v>0</v>
      </c>
      <c r="R1254" s="67"/>
      <c r="S1254" s="67"/>
    </row>
    <row r="1255" spans="1:19" s="10" customFormat="1" ht="28.5">
      <c r="A1255" s="65"/>
      <c r="B1255" s="67"/>
      <c r="C1255" s="8" t="s">
        <v>1</v>
      </c>
      <c r="D1255" s="9">
        <f t="shared" si="654"/>
        <v>7823.3</v>
      </c>
      <c r="E1255" s="9">
        <f t="shared" si="654"/>
        <v>0</v>
      </c>
      <c r="F1255" s="9">
        <f t="shared" si="655"/>
        <v>7823.3</v>
      </c>
      <c r="G1255" s="9">
        <f t="shared" si="655"/>
        <v>0</v>
      </c>
      <c r="H1255" s="9">
        <f aca="true" t="shared" si="657" ref="H1255:Q1255">H1276</f>
        <v>0</v>
      </c>
      <c r="I1255" s="9">
        <f t="shared" si="657"/>
        <v>0</v>
      </c>
      <c r="J1255" s="9">
        <f t="shared" si="657"/>
        <v>0</v>
      </c>
      <c r="K1255" s="9">
        <f t="shared" si="657"/>
        <v>0</v>
      </c>
      <c r="L1255" s="9">
        <f t="shared" si="657"/>
        <v>0</v>
      </c>
      <c r="M1255" s="9">
        <f t="shared" si="657"/>
        <v>0</v>
      </c>
      <c r="N1255" s="9">
        <f t="shared" si="657"/>
        <v>0</v>
      </c>
      <c r="O1255" s="9">
        <f t="shared" si="657"/>
        <v>0</v>
      </c>
      <c r="P1255" s="9">
        <f t="shared" si="657"/>
        <v>0</v>
      </c>
      <c r="Q1255" s="9">
        <f t="shared" si="657"/>
        <v>0</v>
      </c>
      <c r="R1255" s="67"/>
      <c r="S1255" s="67"/>
    </row>
    <row r="1256" spans="1:19" s="10" customFormat="1" ht="28.5">
      <c r="A1256" s="65"/>
      <c r="B1256" s="67"/>
      <c r="C1256" s="8" t="s">
        <v>2</v>
      </c>
      <c r="D1256" s="9">
        <f t="shared" si="654"/>
        <v>0</v>
      </c>
      <c r="E1256" s="9">
        <f t="shared" si="654"/>
        <v>0</v>
      </c>
      <c r="F1256" s="9">
        <f t="shared" si="655"/>
        <v>0</v>
      </c>
      <c r="G1256" s="9">
        <f t="shared" si="655"/>
        <v>0</v>
      </c>
      <c r="H1256" s="9">
        <f aca="true" t="shared" si="658" ref="H1256:Q1256">H1277</f>
        <v>0</v>
      </c>
      <c r="I1256" s="9">
        <f t="shared" si="658"/>
        <v>0</v>
      </c>
      <c r="J1256" s="9">
        <f t="shared" si="658"/>
        <v>0</v>
      </c>
      <c r="K1256" s="9">
        <f t="shared" si="658"/>
        <v>0</v>
      </c>
      <c r="L1256" s="9">
        <f t="shared" si="658"/>
        <v>0</v>
      </c>
      <c r="M1256" s="9">
        <f t="shared" si="658"/>
        <v>0</v>
      </c>
      <c r="N1256" s="9">
        <f t="shared" si="658"/>
        <v>0</v>
      </c>
      <c r="O1256" s="9">
        <f t="shared" si="658"/>
        <v>0</v>
      </c>
      <c r="P1256" s="9">
        <f t="shared" si="658"/>
        <v>0</v>
      </c>
      <c r="Q1256" s="9">
        <f t="shared" si="658"/>
        <v>0</v>
      </c>
      <c r="R1256" s="67"/>
      <c r="S1256" s="67"/>
    </row>
    <row r="1257" spans="1:19" s="10" customFormat="1" ht="28.5">
      <c r="A1257" s="65"/>
      <c r="B1257" s="67"/>
      <c r="C1257" s="8" t="s">
        <v>109</v>
      </c>
      <c r="D1257" s="9">
        <f t="shared" si="654"/>
        <v>0</v>
      </c>
      <c r="E1257" s="9">
        <f t="shared" si="654"/>
        <v>0</v>
      </c>
      <c r="F1257" s="9">
        <f t="shared" si="655"/>
        <v>0</v>
      </c>
      <c r="G1257" s="9">
        <f t="shared" si="655"/>
        <v>0</v>
      </c>
      <c r="H1257" s="9">
        <f aca="true" t="shared" si="659" ref="H1257:Q1257">H1278</f>
        <v>0</v>
      </c>
      <c r="I1257" s="9">
        <f t="shared" si="659"/>
        <v>0</v>
      </c>
      <c r="J1257" s="9">
        <f t="shared" si="659"/>
        <v>0</v>
      </c>
      <c r="K1257" s="9">
        <f t="shared" si="659"/>
        <v>0</v>
      </c>
      <c r="L1257" s="9">
        <f t="shared" si="659"/>
        <v>0</v>
      </c>
      <c r="M1257" s="9">
        <f t="shared" si="659"/>
        <v>0</v>
      </c>
      <c r="N1257" s="9">
        <f t="shared" si="659"/>
        <v>0</v>
      </c>
      <c r="O1257" s="9">
        <f t="shared" si="659"/>
        <v>0</v>
      </c>
      <c r="P1257" s="9">
        <f t="shared" si="659"/>
        <v>0</v>
      </c>
      <c r="Q1257" s="9">
        <f t="shared" si="659"/>
        <v>0</v>
      </c>
      <c r="R1257" s="67"/>
      <c r="S1257" s="67"/>
    </row>
    <row r="1258" spans="1:19" s="10" customFormat="1" ht="28.5">
      <c r="A1258" s="65"/>
      <c r="B1258" s="67"/>
      <c r="C1258" s="8" t="s">
        <v>110</v>
      </c>
      <c r="D1258" s="9">
        <f t="shared" si="654"/>
        <v>0</v>
      </c>
      <c r="E1258" s="9">
        <f t="shared" si="654"/>
        <v>0</v>
      </c>
      <c r="F1258" s="9">
        <f t="shared" si="655"/>
        <v>0</v>
      </c>
      <c r="G1258" s="9">
        <f t="shared" si="655"/>
        <v>0</v>
      </c>
      <c r="H1258" s="9">
        <f aca="true" t="shared" si="660" ref="H1258:Q1258">H1279</f>
        <v>0</v>
      </c>
      <c r="I1258" s="9">
        <f t="shared" si="660"/>
        <v>0</v>
      </c>
      <c r="J1258" s="9">
        <f t="shared" si="660"/>
        <v>0</v>
      </c>
      <c r="K1258" s="9">
        <f t="shared" si="660"/>
        <v>0</v>
      </c>
      <c r="L1258" s="9">
        <f t="shared" si="660"/>
        <v>0</v>
      </c>
      <c r="M1258" s="9">
        <f t="shared" si="660"/>
        <v>0</v>
      </c>
      <c r="N1258" s="9">
        <f t="shared" si="660"/>
        <v>0</v>
      </c>
      <c r="O1258" s="9">
        <f t="shared" si="660"/>
        <v>0</v>
      </c>
      <c r="P1258" s="9">
        <f t="shared" si="660"/>
        <v>0</v>
      </c>
      <c r="Q1258" s="9">
        <f t="shared" si="660"/>
        <v>0</v>
      </c>
      <c r="R1258" s="67"/>
      <c r="S1258" s="67"/>
    </row>
    <row r="1259" spans="1:19" s="10" customFormat="1" ht="28.5">
      <c r="A1259" s="65"/>
      <c r="B1259" s="67"/>
      <c r="C1259" s="8" t="s">
        <v>111</v>
      </c>
      <c r="D1259" s="9">
        <f t="shared" si="654"/>
        <v>0</v>
      </c>
      <c r="E1259" s="9">
        <f t="shared" si="654"/>
        <v>0</v>
      </c>
      <c r="F1259" s="9">
        <f t="shared" si="655"/>
        <v>0</v>
      </c>
      <c r="G1259" s="9">
        <f t="shared" si="655"/>
        <v>0</v>
      </c>
      <c r="H1259" s="9">
        <f aca="true" t="shared" si="661" ref="H1259:Q1259">H1280</f>
        <v>0</v>
      </c>
      <c r="I1259" s="9">
        <f t="shared" si="661"/>
        <v>0</v>
      </c>
      <c r="J1259" s="9">
        <f t="shared" si="661"/>
        <v>0</v>
      </c>
      <c r="K1259" s="9">
        <f t="shared" si="661"/>
        <v>0</v>
      </c>
      <c r="L1259" s="9">
        <f t="shared" si="661"/>
        <v>0</v>
      </c>
      <c r="M1259" s="9">
        <f t="shared" si="661"/>
        <v>0</v>
      </c>
      <c r="N1259" s="9">
        <f t="shared" si="661"/>
        <v>0</v>
      </c>
      <c r="O1259" s="9">
        <f t="shared" si="661"/>
        <v>0</v>
      </c>
      <c r="P1259" s="9">
        <f t="shared" si="661"/>
        <v>0</v>
      </c>
      <c r="Q1259" s="9">
        <f t="shared" si="661"/>
        <v>0</v>
      </c>
      <c r="R1259" s="67"/>
      <c r="S1259" s="67"/>
    </row>
    <row r="1260" spans="1:22" ht="20.25" customHeight="1">
      <c r="A1260" s="64" t="s">
        <v>105</v>
      </c>
      <c r="B1260" s="62" t="s">
        <v>42</v>
      </c>
      <c r="C1260" s="5" t="s">
        <v>14</v>
      </c>
      <c r="D1260" s="1">
        <f>SUM(D1261:D1266)</f>
        <v>7823.3</v>
      </c>
      <c r="E1260" s="1">
        <f>SUM(E1261:E1266)</f>
        <v>0</v>
      </c>
      <c r="F1260" s="1">
        <f>SUM(F1261:F1266)</f>
        <v>7823.3</v>
      </c>
      <c r="G1260" s="1">
        <f aca="true" t="shared" si="662" ref="G1260:Q1260">SUM(G1261:G1266)</f>
        <v>0</v>
      </c>
      <c r="H1260" s="1">
        <f t="shared" si="662"/>
        <v>0</v>
      </c>
      <c r="I1260" s="1">
        <f t="shared" si="662"/>
        <v>0</v>
      </c>
      <c r="J1260" s="1">
        <f t="shared" si="662"/>
        <v>0</v>
      </c>
      <c r="K1260" s="1">
        <f t="shared" si="662"/>
        <v>0</v>
      </c>
      <c r="L1260" s="1">
        <f t="shared" si="662"/>
        <v>0</v>
      </c>
      <c r="M1260" s="1">
        <f t="shared" si="662"/>
        <v>0</v>
      </c>
      <c r="N1260" s="1">
        <f t="shared" si="662"/>
        <v>0</v>
      </c>
      <c r="O1260" s="1">
        <f t="shared" si="662"/>
        <v>0</v>
      </c>
      <c r="P1260" s="1">
        <f t="shared" si="662"/>
        <v>0</v>
      </c>
      <c r="Q1260" s="1">
        <f t="shared" si="662"/>
        <v>0</v>
      </c>
      <c r="R1260" s="74" t="s">
        <v>18</v>
      </c>
      <c r="S1260" s="74"/>
      <c r="V1260" s="37"/>
    </row>
    <row r="1261" spans="1:22" ht="20.25" customHeight="1">
      <c r="A1261" s="64"/>
      <c r="B1261" s="62"/>
      <c r="C1261" s="5" t="s">
        <v>0</v>
      </c>
      <c r="D1261" s="1">
        <f aca="true" t="shared" si="663" ref="D1261:E1266">F1261+H1261+J1261+L1261</f>
        <v>0</v>
      </c>
      <c r="E1261" s="1">
        <f t="shared" si="663"/>
        <v>0</v>
      </c>
      <c r="F1261" s="1">
        <v>0</v>
      </c>
      <c r="G1261" s="1">
        <v>0</v>
      </c>
      <c r="H1261" s="1">
        <v>0</v>
      </c>
      <c r="I1261" s="1">
        <v>0</v>
      </c>
      <c r="J1261" s="1">
        <v>0</v>
      </c>
      <c r="K1261" s="1">
        <v>0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74"/>
      <c r="S1261" s="74"/>
      <c r="V1261" s="37"/>
    </row>
    <row r="1262" spans="1:22" ht="20.25" customHeight="1">
      <c r="A1262" s="64"/>
      <c r="B1262" s="62"/>
      <c r="C1262" s="5" t="s">
        <v>1</v>
      </c>
      <c r="D1262" s="1">
        <f t="shared" si="663"/>
        <v>7823.3</v>
      </c>
      <c r="E1262" s="1">
        <f t="shared" si="663"/>
        <v>0</v>
      </c>
      <c r="F1262" s="1">
        <v>7823.3</v>
      </c>
      <c r="G1262" s="1">
        <v>0</v>
      </c>
      <c r="H1262" s="1">
        <v>0</v>
      </c>
      <c r="I1262" s="1">
        <v>0</v>
      </c>
      <c r="J1262" s="1">
        <v>0</v>
      </c>
      <c r="K1262" s="1">
        <v>0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74"/>
      <c r="S1262" s="74"/>
      <c r="V1262" s="37"/>
    </row>
    <row r="1263" spans="1:22" ht="20.25" customHeight="1">
      <c r="A1263" s="64"/>
      <c r="B1263" s="62"/>
      <c r="C1263" s="5" t="s">
        <v>2</v>
      </c>
      <c r="D1263" s="1">
        <f t="shared" si="663"/>
        <v>0</v>
      </c>
      <c r="E1263" s="1">
        <f t="shared" si="663"/>
        <v>0</v>
      </c>
      <c r="F1263" s="1">
        <v>0</v>
      </c>
      <c r="G1263" s="1">
        <v>0</v>
      </c>
      <c r="H1263" s="1">
        <v>0</v>
      </c>
      <c r="I1263" s="1">
        <v>0</v>
      </c>
      <c r="J1263" s="1">
        <v>0</v>
      </c>
      <c r="K1263" s="1">
        <v>0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74"/>
      <c r="S1263" s="74"/>
      <c r="V1263" s="37"/>
    </row>
    <row r="1264" spans="1:19" ht="15">
      <c r="A1264" s="64"/>
      <c r="B1264" s="62"/>
      <c r="C1264" s="5" t="s">
        <v>109</v>
      </c>
      <c r="D1264" s="1">
        <f t="shared" si="663"/>
        <v>0</v>
      </c>
      <c r="E1264" s="1">
        <f t="shared" si="663"/>
        <v>0</v>
      </c>
      <c r="F1264" s="1">
        <v>0</v>
      </c>
      <c r="G1264" s="1">
        <v>0</v>
      </c>
      <c r="H1264" s="1">
        <v>0</v>
      </c>
      <c r="I1264" s="1">
        <v>0</v>
      </c>
      <c r="J1264" s="1">
        <v>0</v>
      </c>
      <c r="K1264" s="1">
        <v>0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74"/>
      <c r="S1264" s="74"/>
    </row>
    <row r="1265" spans="1:19" ht="15">
      <c r="A1265" s="64"/>
      <c r="B1265" s="62"/>
      <c r="C1265" s="5" t="s">
        <v>110</v>
      </c>
      <c r="D1265" s="1">
        <f t="shared" si="663"/>
        <v>0</v>
      </c>
      <c r="E1265" s="1">
        <f t="shared" si="663"/>
        <v>0</v>
      </c>
      <c r="F1265" s="1">
        <v>0</v>
      </c>
      <c r="G1265" s="1">
        <v>0</v>
      </c>
      <c r="H1265" s="1">
        <v>0</v>
      </c>
      <c r="I1265" s="1">
        <v>0</v>
      </c>
      <c r="J1265" s="1">
        <v>0</v>
      </c>
      <c r="K1265" s="1">
        <v>0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74"/>
      <c r="S1265" s="74"/>
    </row>
    <row r="1266" spans="1:19" ht="15">
      <c r="A1266" s="64"/>
      <c r="B1266" s="62"/>
      <c r="C1266" s="5" t="s">
        <v>111</v>
      </c>
      <c r="D1266" s="1">
        <f t="shared" si="663"/>
        <v>0</v>
      </c>
      <c r="E1266" s="1">
        <f t="shared" si="663"/>
        <v>0</v>
      </c>
      <c r="F1266" s="1">
        <v>0</v>
      </c>
      <c r="G1266" s="1">
        <v>0</v>
      </c>
      <c r="H1266" s="1">
        <v>0</v>
      </c>
      <c r="I1266" s="1">
        <v>0</v>
      </c>
      <c r="J1266" s="1">
        <v>0</v>
      </c>
      <c r="K1266" s="1">
        <v>0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74"/>
      <c r="S1266" s="74"/>
    </row>
    <row r="1267" spans="1:22" ht="20.25" customHeight="1">
      <c r="A1267" s="64"/>
      <c r="B1267" s="62" t="s">
        <v>43</v>
      </c>
      <c r="C1267" s="5" t="s">
        <v>14</v>
      </c>
      <c r="D1267" s="1">
        <f>SUM(D1268:D1273)</f>
        <v>398</v>
      </c>
      <c r="E1267" s="1">
        <f>SUM(E1268:E1273)</f>
        <v>398</v>
      </c>
      <c r="F1267" s="1">
        <f>SUM(F1268:F1273)</f>
        <v>398</v>
      </c>
      <c r="G1267" s="1">
        <f aca="true" t="shared" si="664" ref="G1267:Q1267">SUM(G1268:G1273)</f>
        <v>398</v>
      </c>
      <c r="H1267" s="1">
        <f t="shared" si="664"/>
        <v>0</v>
      </c>
      <c r="I1267" s="1">
        <f t="shared" si="664"/>
        <v>0</v>
      </c>
      <c r="J1267" s="1">
        <f t="shared" si="664"/>
        <v>0</v>
      </c>
      <c r="K1267" s="1">
        <f t="shared" si="664"/>
        <v>0</v>
      </c>
      <c r="L1267" s="1">
        <f t="shared" si="664"/>
        <v>0</v>
      </c>
      <c r="M1267" s="1">
        <f t="shared" si="664"/>
        <v>0</v>
      </c>
      <c r="N1267" s="1">
        <f t="shared" si="664"/>
        <v>0</v>
      </c>
      <c r="O1267" s="1">
        <f t="shared" si="664"/>
        <v>0</v>
      </c>
      <c r="P1267" s="1">
        <f t="shared" si="664"/>
        <v>0</v>
      </c>
      <c r="Q1267" s="1">
        <f t="shared" si="664"/>
        <v>0</v>
      </c>
      <c r="R1267" s="74"/>
      <c r="S1267" s="74"/>
      <c r="V1267" s="37"/>
    </row>
    <row r="1268" spans="1:22" ht="20.25" customHeight="1">
      <c r="A1268" s="64"/>
      <c r="B1268" s="62"/>
      <c r="C1268" s="5" t="s">
        <v>0</v>
      </c>
      <c r="D1268" s="1">
        <f aca="true" t="shared" si="665" ref="D1268:E1273">F1268+H1268+J1268+L1268</f>
        <v>398</v>
      </c>
      <c r="E1268" s="1">
        <f t="shared" si="665"/>
        <v>398</v>
      </c>
      <c r="F1268" s="1">
        <v>398</v>
      </c>
      <c r="G1268" s="1">
        <v>398</v>
      </c>
      <c r="H1268" s="1">
        <v>0</v>
      </c>
      <c r="I1268" s="1">
        <v>0</v>
      </c>
      <c r="J1268" s="1">
        <v>0</v>
      </c>
      <c r="K1268" s="1">
        <v>0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74"/>
      <c r="S1268" s="74"/>
      <c r="V1268" s="37"/>
    </row>
    <row r="1269" spans="1:22" ht="20.25" customHeight="1">
      <c r="A1269" s="64"/>
      <c r="B1269" s="62"/>
      <c r="C1269" s="5" t="s">
        <v>1</v>
      </c>
      <c r="D1269" s="1">
        <f t="shared" si="665"/>
        <v>0</v>
      </c>
      <c r="E1269" s="1">
        <f t="shared" si="665"/>
        <v>0</v>
      </c>
      <c r="F1269" s="1">
        <v>0</v>
      </c>
      <c r="G1269" s="1">
        <v>0</v>
      </c>
      <c r="H1269" s="1">
        <v>0</v>
      </c>
      <c r="I1269" s="1">
        <v>0</v>
      </c>
      <c r="J1269" s="1">
        <v>0</v>
      </c>
      <c r="K1269" s="1">
        <v>0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74"/>
      <c r="S1269" s="74"/>
      <c r="V1269" s="37"/>
    </row>
    <row r="1270" spans="1:22" ht="20.25" customHeight="1">
      <c r="A1270" s="64"/>
      <c r="B1270" s="62"/>
      <c r="C1270" s="5" t="s">
        <v>2</v>
      </c>
      <c r="D1270" s="1">
        <f t="shared" si="665"/>
        <v>0</v>
      </c>
      <c r="E1270" s="1">
        <f t="shared" si="665"/>
        <v>0</v>
      </c>
      <c r="F1270" s="1">
        <v>0</v>
      </c>
      <c r="G1270" s="1">
        <v>0</v>
      </c>
      <c r="H1270" s="1">
        <v>0</v>
      </c>
      <c r="I1270" s="1">
        <v>0</v>
      </c>
      <c r="J1270" s="1">
        <v>0</v>
      </c>
      <c r="K1270" s="1">
        <v>0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74"/>
      <c r="S1270" s="74"/>
      <c r="V1270" s="37"/>
    </row>
    <row r="1271" spans="1:19" ht="15">
      <c r="A1271" s="64"/>
      <c r="B1271" s="62"/>
      <c r="C1271" s="5" t="s">
        <v>109</v>
      </c>
      <c r="D1271" s="1">
        <f t="shared" si="665"/>
        <v>0</v>
      </c>
      <c r="E1271" s="1">
        <f t="shared" si="665"/>
        <v>0</v>
      </c>
      <c r="F1271" s="1">
        <v>0</v>
      </c>
      <c r="G1271" s="1">
        <v>0</v>
      </c>
      <c r="H1271" s="1">
        <v>0</v>
      </c>
      <c r="I1271" s="1">
        <v>0</v>
      </c>
      <c r="J1271" s="1">
        <v>0</v>
      </c>
      <c r="K1271" s="1">
        <v>0</v>
      </c>
      <c r="L1271" s="1">
        <v>0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74"/>
      <c r="S1271" s="74"/>
    </row>
    <row r="1272" spans="1:19" ht="15">
      <c r="A1272" s="64"/>
      <c r="B1272" s="62"/>
      <c r="C1272" s="5" t="s">
        <v>110</v>
      </c>
      <c r="D1272" s="1">
        <f t="shared" si="665"/>
        <v>0</v>
      </c>
      <c r="E1272" s="1">
        <f t="shared" si="665"/>
        <v>0</v>
      </c>
      <c r="F1272" s="1">
        <v>0</v>
      </c>
      <c r="G1272" s="1">
        <v>0</v>
      </c>
      <c r="H1272" s="1">
        <v>0</v>
      </c>
      <c r="I1272" s="1">
        <v>0</v>
      </c>
      <c r="J1272" s="1">
        <v>0</v>
      </c>
      <c r="K1272" s="1">
        <v>0</v>
      </c>
      <c r="L1272" s="1">
        <v>0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74"/>
      <c r="S1272" s="74"/>
    </row>
    <row r="1273" spans="1:19" ht="15">
      <c r="A1273" s="64"/>
      <c r="B1273" s="62"/>
      <c r="C1273" s="5" t="s">
        <v>111</v>
      </c>
      <c r="D1273" s="1">
        <f t="shared" si="665"/>
        <v>0</v>
      </c>
      <c r="E1273" s="1">
        <f t="shared" si="665"/>
        <v>0</v>
      </c>
      <c r="F1273" s="1">
        <v>0</v>
      </c>
      <c r="G1273" s="1">
        <v>0</v>
      </c>
      <c r="H1273" s="1">
        <v>0</v>
      </c>
      <c r="I1273" s="1">
        <v>0</v>
      </c>
      <c r="J1273" s="1">
        <v>0</v>
      </c>
      <c r="K1273" s="1">
        <v>0</v>
      </c>
      <c r="L1273" s="1">
        <v>0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74"/>
      <c r="S1273" s="74"/>
    </row>
    <row r="1274" spans="1:19" s="10" customFormat="1" ht="14.25" customHeight="1">
      <c r="A1274" s="64"/>
      <c r="B1274" s="63" t="s">
        <v>114</v>
      </c>
      <c r="C1274" s="8" t="s">
        <v>14</v>
      </c>
      <c r="D1274" s="9">
        <f>SUM(D1275:D1280)</f>
        <v>8221.3</v>
      </c>
      <c r="E1274" s="9">
        <f>SUM(E1275:E1280)</f>
        <v>398</v>
      </c>
      <c r="F1274" s="9">
        <f>SUM(F1275:F1280)</f>
        <v>8221.3</v>
      </c>
      <c r="G1274" s="9">
        <f aca="true" t="shared" si="666" ref="G1274:Q1274">SUM(G1275:G1280)</f>
        <v>398</v>
      </c>
      <c r="H1274" s="9">
        <f t="shared" si="666"/>
        <v>0</v>
      </c>
      <c r="I1274" s="9">
        <f t="shared" si="666"/>
        <v>0</v>
      </c>
      <c r="J1274" s="9">
        <f t="shared" si="666"/>
        <v>0</v>
      </c>
      <c r="K1274" s="9">
        <f t="shared" si="666"/>
        <v>0</v>
      </c>
      <c r="L1274" s="9">
        <f t="shared" si="666"/>
        <v>0</v>
      </c>
      <c r="M1274" s="9">
        <f t="shared" si="666"/>
        <v>0</v>
      </c>
      <c r="N1274" s="9">
        <f t="shared" si="666"/>
        <v>0</v>
      </c>
      <c r="O1274" s="9">
        <f t="shared" si="666"/>
        <v>0</v>
      </c>
      <c r="P1274" s="9">
        <f t="shared" si="666"/>
        <v>0</v>
      </c>
      <c r="Q1274" s="9">
        <f t="shared" si="666"/>
        <v>0</v>
      </c>
      <c r="R1274" s="74"/>
      <c r="S1274" s="74"/>
    </row>
    <row r="1275" spans="1:19" s="10" customFormat="1" ht="28.5">
      <c r="A1275" s="64"/>
      <c r="B1275" s="63"/>
      <c r="C1275" s="8" t="s">
        <v>0</v>
      </c>
      <c r="D1275" s="9">
        <f aca="true" t="shared" si="667" ref="D1275:E1280">F1275+H1275+J1275+L1275</f>
        <v>398</v>
      </c>
      <c r="E1275" s="9">
        <f t="shared" si="667"/>
        <v>398</v>
      </c>
      <c r="F1275" s="9">
        <f aca="true" t="shared" si="668" ref="F1275:Q1275">F1261+F1268</f>
        <v>398</v>
      </c>
      <c r="G1275" s="9">
        <f t="shared" si="668"/>
        <v>398</v>
      </c>
      <c r="H1275" s="9">
        <f t="shared" si="668"/>
        <v>0</v>
      </c>
      <c r="I1275" s="9">
        <f t="shared" si="668"/>
        <v>0</v>
      </c>
      <c r="J1275" s="9">
        <f t="shared" si="668"/>
        <v>0</v>
      </c>
      <c r="K1275" s="9">
        <f t="shared" si="668"/>
        <v>0</v>
      </c>
      <c r="L1275" s="9">
        <f t="shared" si="668"/>
        <v>0</v>
      </c>
      <c r="M1275" s="9">
        <f t="shared" si="668"/>
        <v>0</v>
      </c>
      <c r="N1275" s="9">
        <f t="shared" si="668"/>
        <v>0</v>
      </c>
      <c r="O1275" s="9">
        <f t="shared" si="668"/>
        <v>0</v>
      </c>
      <c r="P1275" s="9">
        <f t="shared" si="668"/>
        <v>0</v>
      </c>
      <c r="Q1275" s="9">
        <f t="shared" si="668"/>
        <v>0</v>
      </c>
      <c r="R1275" s="74"/>
      <c r="S1275" s="74"/>
    </row>
    <row r="1276" spans="1:19" s="10" customFormat="1" ht="28.5">
      <c r="A1276" s="64"/>
      <c r="B1276" s="63"/>
      <c r="C1276" s="8" t="s">
        <v>1</v>
      </c>
      <c r="D1276" s="9">
        <f t="shared" si="667"/>
        <v>7823.3</v>
      </c>
      <c r="E1276" s="9">
        <f t="shared" si="667"/>
        <v>0</v>
      </c>
      <c r="F1276" s="9">
        <f aca="true" t="shared" si="669" ref="F1276:Q1276">F1262+F1269</f>
        <v>7823.3</v>
      </c>
      <c r="G1276" s="9">
        <f t="shared" si="669"/>
        <v>0</v>
      </c>
      <c r="H1276" s="9">
        <f t="shared" si="669"/>
        <v>0</v>
      </c>
      <c r="I1276" s="9">
        <f t="shared" si="669"/>
        <v>0</v>
      </c>
      <c r="J1276" s="9">
        <f t="shared" si="669"/>
        <v>0</v>
      </c>
      <c r="K1276" s="9">
        <f t="shared" si="669"/>
        <v>0</v>
      </c>
      <c r="L1276" s="9">
        <f t="shared" si="669"/>
        <v>0</v>
      </c>
      <c r="M1276" s="9">
        <f t="shared" si="669"/>
        <v>0</v>
      </c>
      <c r="N1276" s="9">
        <f t="shared" si="669"/>
        <v>0</v>
      </c>
      <c r="O1276" s="9">
        <f t="shared" si="669"/>
        <v>0</v>
      </c>
      <c r="P1276" s="9">
        <f t="shared" si="669"/>
        <v>0</v>
      </c>
      <c r="Q1276" s="9">
        <f t="shared" si="669"/>
        <v>0</v>
      </c>
      <c r="R1276" s="74"/>
      <c r="S1276" s="74"/>
    </row>
    <row r="1277" spans="1:19" s="10" customFormat="1" ht="28.5">
      <c r="A1277" s="64"/>
      <c r="B1277" s="63"/>
      <c r="C1277" s="8" t="s">
        <v>2</v>
      </c>
      <c r="D1277" s="9">
        <f t="shared" si="667"/>
        <v>0</v>
      </c>
      <c r="E1277" s="9">
        <f t="shared" si="667"/>
        <v>0</v>
      </c>
      <c r="F1277" s="9">
        <f aca="true" t="shared" si="670" ref="F1277:Q1277">F1263+F1270</f>
        <v>0</v>
      </c>
      <c r="G1277" s="9">
        <f t="shared" si="670"/>
        <v>0</v>
      </c>
      <c r="H1277" s="9">
        <f t="shared" si="670"/>
        <v>0</v>
      </c>
      <c r="I1277" s="9">
        <f t="shared" si="670"/>
        <v>0</v>
      </c>
      <c r="J1277" s="9">
        <f t="shared" si="670"/>
        <v>0</v>
      </c>
      <c r="K1277" s="9">
        <f t="shared" si="670"/>
        <v>0</v>
      </c>
      <c r="L1277" s="9">
        <f t="shared" si="670"/>
        <v>0</v>
      </c>
      <c r="M1277" s="9">
        <f t="shared" si="670"/>
        <v>0</v>
      </c>
      <c r="N1277" s="9">
        <f t="shared" si="670"/>
        <v>0</v>
      </c>
      <c r="O1277" s="9">
        <f t="shared" si="670"/>
        <v>0</v>
      </c>
      <c r="P1277" s="9">
        <f t="shared" si="670"/>
        <v>0</v>
      </c>
      <c r="Q1277" s="9">
        <f t="shared" si="670"/>
        <v>0</v>
      </c>
      <c r="R1277" s="74"/>
      <c r="S1277" s="74"/>
    </row>
    <row r="1278" spans="1:19" s="10" customFormat="1" ht="28.5">
      <c r="A1278" s="64"/>
      <c r="B1278" s="63"/>
      <c r="C1278" s="8" t="s">
        <v>109</v>
      </c>
      <c r="D1278" s="9">
        <f t="shared" si="667"/>
        <v>0</v>
      </c>
      <c r="E1278" s="9">
        <f t="shared" si="667"/>
        <v>0</v>
      </c>
      <c r="F1278" s="9">
        <f aca="true" t="shared" si="671" ref="F1278:Q1278">F1264+F1271</f>
        <v>0</v>
      </c>
      <c r="G1278" s="9">
        <f t="shared" si="671"/>
        <v>0</v>
      </c>
      <c r="H1278" s="9">
        <f t="shared" si="671"/>
        <v>0</v>
      </c>
      <c r="I1278" s="9">
        <f t="shared" si="671"/>
        <v>0</v>
      </c>
      <c r="J1278" s="9">
        <f t="shared" si="671"/>
        <v>0</v>
      </c>
      <c r="K1278" s="9">
        <f t="shared" si="671"/>
        <v>0</v>
      </c>
      <c r="L1278" s="9">
        <f t="shared" si="671"/>
        <v>0</v>
      </c>
      <c r="M1278" s="9">
        <f t="shared" si="671"/>
        <v>0</v>
      </c>
      <c r="N1278" s="9">
        <f t="shared" si="671"/>
        <v>0</v>
      </c>
      <c r="O1278" s="9">
        <f t="shared" si="671"/>
        <v>0</v>
      </c>
      <c r="P1278" s="9">
        <f t="shared" si="671"/>
        <v>0</v>
      </c>
      <c r="Q1278" s="9">
        <f t="shared" si="671"/>
        <v>0</v>
      </c>
      <c r="R1278" s="74"/>
      <c r="S1278" s="74"/>
    </row>
    <row r="1279" spans="1:19" s="10" customFormat="1" ht="28.5">
      <c r="A1279" s="64"/>
      <c r="B1279" s="63"/>
      <c r="C1279" s="8" t="s">
        <v>110</v>
      </c>
      <c r="D1279" s="9">
        <f>F1279+H1279+J1279+L1279</f>
        <v>0</v>
      </c>
      <c r="E1279" s="9">
        <f>G1279+I1279+K1279+M1279</f>
        <v>0</v>
      </c>
      <c r="F1279" s="9">
        <f aca="true" t="shared" si="672" ref="F1279:Q1279">F1265+F1272</f>
        <v>0</v>
      </c>
      <c r="G1279" s="9">
        <f t="shared" si="672"/>
        <v>0</v>
      </c>
      <c r="H1279" s="9">
        <f t="shared" si="672"/>
        <v>0</v>
      </c>
      <c r="I1279" s="9">
        <f t="shared" si="672"/>
        <v>0</v>
      </c>
      <c r="J1279" s="9">
        <f t="shared" si="672"/>
        <v>0</v>
      </c>
      <c r="K1279" s="9">
        <f t="shared" si="672"/>
        <v>0</v>
      </c>
      <c r="L1279" s="9">
        <f t="shared" si="672"/>
        <v>0</v>
      </c>
      <c r="M1279" s="9">
        <f t="shared" si="672"/>
        <v>0</v>
      </c>
      <c r="N1279" s="9">
        <f t="shared" si="672"/>
        <v>0</v>
      </c>
      <c r="O1279" s="9">
        <f t="shared" si="672"/>
        <v>0</v>
      </c>
      <c r="P1279" s="9">
        <f t="shared" si="672"/>
        <v>0</v>
      </c>
      <c r="Q1279" s="9">
        <f t="shared" si="672"/>
        <v>0</v>
      </c>
      <c r="R1279" s="74"/>
      <c r="S1279" s="74"/>
    </row>
    <row r="1280" spans="1:19" s="10" customFormat="1" ht="28.5">
      <c r="A1280" s="64"/>
      <c r="B1280" s="63"/>
      <c r="C1280" s="8" t="s">
        <v>111</v>
      </c>
      <c r="D1280" s="9">
        <f t="shared" si="667"/>
        <v>0</v>
      </c>
      <c r="E1280" s="9">
        <f t="shared" si="667"/>
        <v>0</v>
      </c>
      <c r="F1280" s="9">
        <f aca="true" t="shared" si="673" ref="F1280:Q1280">F1266+F1273</f>
        <v>0</v>
      </c>
      <c r="G1280" s="9">
        <f t="shared" si="673"/>
        <v>0</v>
      </c>
      <c r="H1280" s="9">
        <f t="shared" si="673"/>
        <v>0</v>
      </c>
      <c r="I1280" s="9">
        <f t="shared" si="673"/>
        <v>0</v>
      </c>
      <c r="J1280" s="9">
        <f t="shared" si="673"/>
        <v>0</v>
      </c>
      <c r="K1280" s="9">
        <f t="shared" si="673"/>
        <v>0</v>
      </c>
      <c r="L1280" s="9">
        <f t="shared" si="673"/>
        <v>0</v>
      </c>
      <c r="M1280" s="9">
        <f t="shared" si="673"/>
        <v>0</v>
      </c>
      <c r="N1280" s="9">
        <f t="shared" si="673"/>
        <v>0</v>
      </c>
      <c r="O1280" s="9">
        <f t="shared" si="673"/>
        <v>0</v>
      </c>
      <c r="P1280" s="9">
        <f t="shared" si="673"/>
        <v>0</v>
      </c>
      <c r="Q1280" s="9">
        <f t="shared" si="673"/>
        <v>0</v>
      </c>
      <c r="R1280" s="74"/>
      <c r="S1280" s="74"/>
    </row>
    <row r="1281" spans="1:19" s="10" customFormat="1" ht="15" customHeight="1">
      <c r="A1281" s="65"/>
      <c r="B1281" s="67" t="s">
        <v>32</v>
      </c>
      <c r="C1281" s="8" t="s">
        <v>14</v>
      </c>
      <c r="D1281" s="9">
        <f>SUM(D1282:D1287)</f>
        <v>605557.28</v>
      </c>
      <c r="E1281" s="9">
        <f>SUM(E1282:E1287)</f>
        <v>486123.80000000005</v>
      </c>
      <c r="F1281" s="9">
        <f>SUM(F1282:F1287)</f>
        <v>508121.69000000006</v>
      </c>
      <c r="G1281" s="9">
        <f>SUM(G1282:G1287)</f>
        <v>484442.5</v>
      </c>
      <c r="H1281" s="9">
        <f aca="true" t="shared" si="674" ref="H1281:Q1281">SUM(H1282:H1287)</f>
        <v>0</v>
      </c>
      <c r="I1281" s="9">
        <f t="shared" si="674"/>
        <v>0</v>
      </c>
      <c r="J1281" s="9">
        <f t="shared" si="674"/>
        <v>97435.59</v>
      </c>
      <c r="K1281" s="9">
        <f t="shared" si="674"/>
        <v>1681.3</v>
      </c>
      <c r="L1281" s="9">
        <f t="shared" si="674"/>
        <v>0</v>
      </c>
      <c r="M1281" s="9">
        <f t="shared" si="674"/>
        <v>0</v>
      </c>
      <c r="N1281" s="9">
        <f t="shared" si="674"/>
        <v>15278.25</v>
      </c>
      <c r="O1281" s="9">
        <f t="shared" si="674"/>
        <v>11431.2</v>
      </c>
      <c r="P1281" s="9">
        <f t="shared" si="674"/>
        <v>2955</v>
      </c>
      <c r="Q1281" s="9">
        <f t="shared" si="674"/>
        <v>1749</v>
      </c>
      <c r="R1281" s="67"/>
      <c r="S1281" s="67"/>
    </row>
    <row r="1282" spans="1:19" s="10" customFormat="1" ht="28.5">
      <c r="A1282" s="65"/>
      <c r="B1282" s="67"/>
      <c r="C1282" s="8" t="s">
        <v>0</v>
      </c>
      <c r="D1282" s="9">
        <f aca="true" t="shared" si="675" ref="D1282:E1287">F1282+H1282+J1282+L1282</f>
        <v>15030.299999999997</v>
      </c>
      <c r="E1282" s="9">
        <f t="shared" si="675"/>
        <v>15030.299999999997</v>
      </c>
      <c r="F1282" s="9">
        <f aca="true" t="shared" si="676" ref="F1282:Q1282">F424+F534+F1107+F1135+F1184+F1205+F1254</f>
        <v>13348.999999999998</v>
      </c>
      <c r="G1282" s="9">
        <f t="shared" si="676"/>
        <v>13348.999999999998</v>
      </c>
      <c r="H1282" s="9">
        <f t="shared" si="676"/>
        <v>0</v>
      </c>
      <c r="I1282" s="9">
        <f t="shared" si="676"/>
        <v>0</v>
      </c>
      <c r="J1282" s="9">
        <f t="shared" si="676"/>
        <v>1681.3</v>
      </c>
      <c r="K1282" s="9">
        <f t="shared" si="676"/>
        <v>1681.3</v>
      </c>
      <c r="L1282" s="9">
        <f t="shared" si="676"/>
        <v>0</v>
      </c>
      <c r="M1282" s="9">
        <f t="shared" si="676"/>
        <v>0</v>
      </c>
      <c r="N1282" s="9">
        <f t="shared" si="676"/>
        <v>2422.65</v>
      </c>
      <c r="O1282" s="9">
        <f t="shared" si="676"/>
        <v>2422.7</v>
      </c>
      <c r="P1282" s="9">
        <f t="shared" si="676"/>
        <v>0</v>
      </c>
      <c r="Q1282" s="9">
        <f t="shared" si="676"/>
        <v>0</v>
      </c>
      <c r="R1282" s="67"/>
      <c r="S1282" s="67"/>
    </row>
    <row r="1283" spans="1:19" s="10" customFormat="1" ht="28.5">
      <c r="A1283" s="65"/>
      <c r="B1283" s="67"/>
      <c r="C1283" s="8" t="s">
        <v>1</v>
      </c>
      <c r="D1283" s="9">
        <f t="shared" si="675"/>
        <v>169451.45</v>
      </c>
      <c r="E1283" s="9">
        <f t="shared" si="675"/>
        <v>73354.8</v>
      </c>
      <c r="F1283" s="9">
        <f aca="true" t="shared" si="677" ref="F1283:Q1283">F425+F535+F1108+F1136+F1185+F1206+F1255</f>
        <v>90287.36000000002</v>
      </c>
      <c r="G1283" s="9">
        <f t="shared" si="677"/>
        <v>73354.8</v>
      </c>
      <c r="H1283" s="9">
        <f t="shared" si="677"/>
        <v>0</v>
      </c>
      <c r="I1283" s="9">
        <f t="shared" si="677"/>
        <v>0</v>
      </c>
      <c r="J1283" s="9">
        <f t="shared" si="677"/>
        <v>79164.09</v>
      </c>
      <c r="K1283" s="9">
        <f t="shared" si="677"/>
        <v>0</v>
      </c>
      <c r="L1283" s="9">
        <f t="shared" si="677"/>
        <v>0</v>
      </c>
      <c r="M1283" s="9">
        <f t="shared" si="677"/>
        <v>0</v>
      </c>
      <c r="N1283" s="9">
        <f t="shared" si="677"/>
        <v>12418.6</v>
      </c>
      <c r="O1283" s="9">
        <f t="shared" si="677"/>
        <v>9008.5</v>
      </c>
      <c r="P1283" s="9">
        <f t="shared" si="677"/>
        <v>1040</v>
      </c>
      <c r="Q1283" s="9">
        <f t="shared" si="677"/>
        <v>1040</v>
      </c>
      <c r="R1283" s="67"/>
      <c r="S1283" s="67"/>
    </row>
    <row r="1284" spans="1:19" s="10" customFormat="1" ht="28.5">
      <c r="A1284" s="65"/>
      <c r="B1284" s="67"/>
      <c r="C1284" s="8" t="s">
        <v>2</v>
      </c>
      <c r="D1284" s="9">
        <f t="shared" si="675"/>
        <v>421075.53</v>
      </c>
      <c r="E1284" s="9">
        <f t="shared" si="675"/>
        <v>397738.7</v>
      </c>
      <c r="F1284" s="9">
        <f aca="true" t="shared" si="678" ref="F1284:Q1284">F426+F536+F1109+F1137+F1186+F1207+F1256</f>
        <v>404485.33</v>
      </c>
      <c r="G1284" s="9">
        <f t="shared" si="678"/>
        <v>397738.7</v>
      </c>
      <c r="H1284" s="9">
        <f t="shared" si="678"/>
        <v>0</v>
      </c>
      <c r="I1284" s="9">
        <f t="shared" si="678"/>
        <v>0</v>
      </c>
      <c r="J1284" s="9">
        <f t="shared" si="678"/>
        <v>16590.2</v>
      </c>
      <c r="K1284" s="9">
        <f t="shared" si="678"/>
        <v>0</v>
      </c>
      <c r="L1284" s="9">
        <f t="shared" si="678"/>
        <v>0</v>
      </c>
      <c r="M1284" s="9">
        <f t="shared" si="678"/>
        <v>0</v>
      </c>
      <c r="N1284" s="9">
        <f t="shared" si="678"/>
        <v>437</v>
      </c>
      <c r="O1284" s="9">
        <f t="shared" si="678"/>
        <v>0</v>
      </c>
      <c r="P1284" s="9">
        <f t="shared" si="678"/>
        <v>1915</v>
      </c>
      <c r="Q1284" s="9">
        <f t="shared" si="678"/>
        <v>709</v>
      </c>
      <c r="R1284" s="67"/>
      <c r="S1284" s="67"/>
    </row>
    <row r="1285" spans="1:19" s="10" customFormat="1" ht="28.5">
      <c r="A1285" s="65"/>
      <c r="B1285" s="67"/>
      <c r="C1285" s="8" t="s">
        <v>109</v>
      </c>
      <c r="D1285" s="9">
        <f>F1285+H1285+J1285+L1285</f>
        <v>0</v>
      </c>
      <c r="E1285" s="9">
        <f>G1285+I1285+K1285+M1285</f>
        <v>0</v>
      </c>
      <c r="F1285" s="9">
        <f aca="true" t="shared" si="679" ref="F1285:Q1285">F427+F537+F1110+F1138+F1187+F1208+F1257</f>
        <v>0</v>
      </c>
      <c r="G1285" s="9">
        <f t="shared" si="679"/>
        <v>0</v>
      </c>
      <c r="H1285" s="9">
        <f t="shared" si="679"/>
        <v>0</v>
      </c>
      <c r="I1285" s="9">
        <f t="shared" si="679"/>
        <v>0</v>
      </c>
      <c r="J1285" s="9">
        <f t="shared" si="679"/>
        <v>0</v>
      </c>
      <c r="K1285" s="9">
        <f t="shared" si="679"/>
        <v>0</v>
      </c>
      <c r="L1285" s="9">
        <f t="shared" si="679"/>
        <v>0</v>
      </c>
      <c r="M1285" s="9">
        <f t="shared" si="679"/>
        <v>0</v>
      </c>
      <c r="N1285" s="9">
        <f t="shared" si="679"/>
        <v>0</v>
      </c>
      <c r="O1285" s="9">
        <f t="shared" si="679"/>
        <v>0</v>
      </c>
      <c r="P1285" s="9">
        <f t="shared" si="679"/>
        <v>0</v>
      </c>
      <c r="Q1285" s="9">
        <f t="shared" si="679"/>
        <v>0</v>
      </c>
      <c r="R1285" s="67"/>
      <c r="S1285" s="67"/>
    </row>
    <row r="1286" spans="1:19" s="10" customFormat="1" ht="28.5">
      <c r="A1286" s="65"/>
      <c r="B1286" s="67"/>
      <c r="C1286" s="8" t="s">
        <v>110</v>
      </c>
      <c r="D1286" s="9">
        <f t="shared" si="675"/>
        <v>0</v>
      </c>
      <c r="E1286" s="9">
        <f t="shared" si="675"/>
        <v>0</v>
      </c>
      <c r="F1286" s="9">
        <f aca="true" t="shared" si="680" ref="F1286:Q1286">F428+F538+F1111+F1139+F1188+F1209+F1258</f>
        <v>0</v>
      </c>
      <c r="G1286" s="9">
        <f t="shared" si="680"/>
        <v>0</v>
      </c>
      <c r="H1286" s="9">
        <f t="shared" si="680"/>
        <v>0</v>
      </c>
      <c r="I1286" s="9">
        <f t="shared" si="680"/>
        <v>0</v>
      </c>
      <c r="J1286" s="9">
        <f t="shared" si="680"/>
        <v>0</v>
      </c>
      <c r="K1286" s="9">
        <f t="shared" si="680"/>
        <v>0</v>
      </c>
      <c r="L1286" s="9">
        <f t="shared" si="680"/>
        <v>0</v>
      </c>
      <c r="M1286" s="9">
        <f t="shared" si="680"/>
        <v>0</v>
      </c>
      <c r="N1286" s="9">
        <f t="shared" si="680"/>
        <v>0</v>
      </c>
      <c r="O1286" s="9">
        <f t="shared" si="680"/>
        <v>0</v>
      </c>
      <c r="P1286" s="9">
        <f t="shared" si="680"/>
        <v>0</v>
      </c>
      <c r="Q1286" s="9">
        <f t="shared" si="680"/>
        <v>0</v>
      </c>
      <c r="R1286" s="67"/>
      <c r="S1286" s="67"/>
    </row>
    <row r="1287" spans="1:19" s="10" customFormat="1" ht="28.5">
      <c r="A1287" s="65"/>
      <c r="B1287" s="67"/>
      <c r="C1287" s="8" t="s">
        <v>111</v>
      </c>
      <c r="D1287" s="9">
        <f t="shared" si="675"/>
        <v>0</v>
      </c>
      <c r="E1287" s="9">
        <f t="shared" si="675"/>
        <v>0</v>
      </c>
      <c r="F1287" s="9">
        <f aca="true" t="shared" si="681" ref="F1287:Q1287">F429+F539+F1112+F1140+F1189+F1210+F1259</f>
        <v>0</v>
      </c>
      <c r="G1287" s="9">
        <f t="shared" si="681"/>
        <v>0</v>
      </c>
      <c r="H1287" s="9">
        <f t="shared" si="681"/>
        <v>0</v>
      </c>
      <c r="I1287" s="9">
        <f t="shared" si="681"/>
        <v>0</v>
      </c>
      <c r="J1287" s="9">
        <f t="shared" si="681"/>
        <v>0</v>
      </c>
      <c r="K1287" s="9">
        <f t="shared" si="681"/>
        <v>0</v>
      </c>
      <c r="L1287" s="9">
        <f t="shared" si="681"/>
        <v>0</v>
      </c>
      <c r="M1287" s="9">
        <f t="shared" si="681"/>
        <v>0</v>
      </c>
      <c r="N1287" s="9">
        <f t="shared" si="681"/>
        <v>0</v>
      </c>
      <c r="O1287" s="9">
        <f t="shared" si="681"/>
        <v>0</v>
      </c>
      <c r="P1287" s="9">
        <f t="shared" si="681"/>
        <v>0</v>
      </c>
      <c r="Q1287" s="9">
        <f t="shared" si="681"/>
        <v>0</v>
      </c>
      <c r="R1287" s="67"/>
      <c r="S1287" s="67"/>
    </row>
    <row r="1288" spans="1:19" s="10" customFormat="1" ht="14.25">
      <c r="A1288" s="67"/>
      <c r="B1288" s="67" t="s">
        <v>24</v>
      </c>
      <c r="C1288" s="8" t="s">
        <v>14</v>
      </c>
      <c r="D1288" s="9">
        <f>SUM(D1289:D1294)</f>
        <v>9022038.55</v>
      </c>
      <c r="E1288" s="9">
        <f>SUM(E1289:E1294)</f>
        <v>3557961.3</v>
      </c>
      <c r="F1288" s="9">
        <f aca="true" t="shared" si="682" ref="F1288:M1288">SUM(F1289:F1294)</f>
        <v>1468587.35</v>
      </c>
      <c r="G1288" s="9">
        <f t="shared" si="682"/>
        <v>882448.5</v>
      </c>
      <c r="H1288" s="9">
        <f t="shared" si="682"/>
        <v>3431148.67</v>
      </c>
      <c r="I1288" s="9">
        <f>SUM(I1289:I1294)</f>
        <v>59063.100000000006</v>
      </c>
      <c r="J1288" s="9">
        <f t="shared" si="682"/>
        <v>4122302.4499999993</v>
      </c>
      <c r="K1288" s="9">
        <f t="shared" si="682"/>
        <v>2616449.7</v>
      </c>
      <c r="L1288" s="9">
        <f t="shared" si="682"/>
        <v>0</v>
      </c>
      <c r="M1288" s="9">
        <f t="shared" si="682"/>
        <v>0</v>
      </c>
      <c r="N1288" s="9">
        <f>ROUNDUP(SUM(N1289:N1294),1)</f>
        <v>91477.20000000001</v>
      </c>
      <c r="O1288" s="9">
        <f>SUM(O1289:O1294)</f>
        <v>29597.6</v>
      </c>
      <c r="P1288" s="9">
        <f>SUM(P1289:P1294)</f>
        <v>12708</v>
      </c>
      <c r="Q1288" s="9">
        <f>SUM(Q1289:Q1294)</f>
        <v>4634</v>
      </c>
      <c r="R1288" s="67"/>
      <c r="S1288" s="67"/>
    </row>
    <row r="1289" spans="1:19" s="10" customFormat="1" ht="28.5">
      <c r="A1289" s="67"/>
      <c r="B1289" s="67"/>
      <c r="C1289" s="8" t="s">
        <v>0</v>
      </c>
      <c r="D1289" s="9">
        <f aca="true" t="shared" si="683" ref="D1289:E1294">F1289+H1289+J1289+L1289</f>
        <v>634863.5</v>
      </c>
      <c r="E1289" s="9">
        <f t="shared" si="683"/>
        <v>634863.5</v>
      </c>
      <c r="F1289" s="9">
        <f aca="true" t="shared" si="684" ref="F1289:Q1289">F296+F416+F1282</f>
        <v>209414.40000000002</v>
      </c>
      <c r="G1289" s="9">
        <f t="shared" si="684"/>
        <v>209414.40000000002</v>
      </c>
      <c r="H1289" s="9">
        <f t="shared" si="684"/>
        <v>59063.100000000006</v>
      </c>
      <c r="I1289" s="9">
        <f>I296+I416+I1282</f>
        <v>59063.100000000006</v>
      </c>
      <c r="J1289" s="9">
        <f t="shared" si="684"/>
        <v>366386</v>
      </c>
      <c r="K1289" s="9">
        <f t="shared" si="684"/>
        <v>366386</v>
      </c>
      <c r="L1289" s="9">
        <f t="shared" si="684"/>
        <v>0</v>
      </c>
      <c r="M1289" s="9">
        <f t="shared" si="684"/>
        <v>0</v>
      </c>
      <c r="N1289" s="9">
        <f>N296+N416+N1282</f>
        <v>20589.05</v>
      </c>
      <c r="O1289" s="9">
        <f t="shared" si="684"/>
        <v>20589.1</v>
      </c>
      <c r="P1289" s="9">
        <f t="shared" si="684"/>
        <v>2210</v>
      </c>
      <c r="Q1289" s="9">
        <f t="shared" si="684"/>
        <v>1785</v>
      </c>
      <c r="R1289" s="67"/>
      <c r="S1289" s="67"/>
    </row>
    <row r="1290" spans="1:19" s="10" customFormat="1" ht="28.5">
      <c r="A1290" s="67"/>
      <c r="B1290" s="67"/>
      <c r="C1290" s="8" t="s">
        <v>1</v>
      </c>
      <c r="D1290" s="9">
        <f t="shared" si="683"/>
        <v>1139418.25</v>
      </c>
      <c r="E1290" s="9">
        <f t="shared" si="683"/>
        <v>902125.7999999999</v>
      </c>
      <c r="F1290" s="9">
        <f aca="true" t="shared" si="685" ref="F1290:Q1290">F297+F417+F1283</f>
        <v>291068.76</v>
      </c>
      <c r="G1290" s="9">
        <f t="shared" si="685"/>
        <v>147940.40000000002</v>
      </c>
      <c r="H1290" s="9">
        <f t="shared" si="685"/>
        <v>0</v>
      </c>
      <c r="I1290" s="9">
        <f t="shared" si="685"/>
        <v>0</v>
      </c>
      <c r="J1290" s="9">
        <f t="shared" si="685"/>
        <v>848349.4899999999</v>
      </c>
      <c r="K1290" s="9">
        <f t="shared" si="685"/>
        <v>754185.3999999999</v>
      </c>
      <c r="L1290" s="9">
        <f t="shared" si="685"/>
        <v>0</v>
      </c>
      <c r="M1290" s="9">
        <f t="shared" si="685"/>
        <v>0</v>
      </c>
      <c r="N1290" s="9">
        <f t="shared" si="685"/>
        <v>12418.6</v>
      </c>
      <c r="O1290" s="9">
        <f t="shared" si="685"/>
        <v>9008.5</v>
      </c>
      <c r="P1290" s="9">
        <f t="shared" si="685"/>
        <v>1040</v>
      </c>
      <c r="Q1290" s="9">
        <f t="shared" si="685"/>
        <v>1040</v>
      </c>
      <c r="R1290" s="67"/>
      <c r="S1290" s="67"/>
    </row>
    <row r="1291" spans="1:19" s="10" customFormat="1" ht="28.5">
      <c r="A1291" s="67"/>
      <c r="B1291" s="67"/>
      <c r="C1291" s="8" t="s">
        <v>2</v>
      </c>
      <c r="D1291" s="9">
        <f>ROUNDUP(F1291+H1291+J1291+L1291,1)</f>
        <v>4363431.1</v>
      </c>
      <c r="E1291" s="9">
        <f t="shared" si="683"/>
        <v>1639755</v>
      </c>
      <c r="F1291" s="9">
        <f aca="true" t="shared" si="686" ref="F1291:Q1291">F298+F418+F1284</f>
        <v>671642.39</v>
      </c>
      <c r="G1291" s="9">
        <f t="shared" si="686"/>
        <v>397738.7</v>
      </c>
      <c r="H1291" s="9">
        <f t="shared" si="686"/>
        <v>2025468.0699999998</v>
      </c>
      <c r="I1291" s="9">
        <f t="shared" si="686"/>
        <v>0</v>
      </c>
      <c r="J1291" s="9">
        <f t="shared" si="686"/>
        <v>1666320.56</v>
      </c>
      <c r="K1291" s="9">
        <f t="shared" si="686"/>
        <v>1242016.3</v>
      </c>
      <c r="L1291" s="9">
        <f t="shared" si="686"/>
        <v>0</v>
      </c>
      <c r="M1291" s="9">
        <f t="shared" si="686"/>
        <v>0</v>
      </c>
      <c r="N1291" s="9">
        <f t="shared" si="686"/>
        <v>43857.98</v>
      </c>
      <c r="O1291" s="9">
        <f t="shared" si="686"/>
        <v>0</v>
      </c>
      <c r="P1291" s="9">
        <f t="shared" si="686"/>
        <v>4450</v>
      </c>
      <c r="Q1291" s="9">
        <f t="shared" si="686"/>
        <v>1809</v>
      </c>
      <c r="R1291" s="67"/>
      <c r="S1291" s="67"/>
    </row>
    <row r="1292" spans="1:19" s="10" customFormat="1" ht="28.5">
      <c r="A1292" s="67"/>
      <c r="B1292" s="67"/>
      <c r="C1292" s="8" t="s">
        <v>109</v>
      </c>
      <c r="D1292" s="9">
        <f t="shared" si="683"/>
        <v>1651260.2</v>
      </c>
      <c r="E1292" s="9">
        <f t="shared" si="683"/>
        <v>381217</v>
      </c>
      <c r="F1292" s="9">
        <f aca="true" t="shared" si="687" ref="F1292:Q1292">F299+F419+F1285</f>
        <v>195012</v>
      </c>
      <c r="G1292" s="9">
        <f t="shared" si="687"/>
        <v>127355</v>
      </c>
      <c r="H1292" s="9">
        <f t="shared" si="687"/>
        <v>881528.8</v>
      </c>
      <c r="I1292" s="9">
        <f t="shared" si="687"/>
        <v>0</v>
      </c>
      <c r="J1292" s="9">
        <f t="shared" si="687"/>
        <v>574719.3999999999</v>
      </c>
      <c r="K1292" s="9">
        <f t="shared" si="687"/>
        <v>253862</v>
      </c>
      <c r="L1292" s="9">
        <f t="shared" si="687"/>
        <v>0</v>
      </c>
      <c r="M1292" s="9">
        <f t="shared" si="687"/>
        <v>0</v>
      </c>
      <c r="N1292" s="9">
        <f t="shared" si="687"/>
        <v>0</v>
      </c>
      <c r="O1292" s="9">
        <f t="shared" si="687"/>
        <v>0</v>
      </c>
      <c r="P1292" s="9">
        <f t="shared" si="687"/>
        <v>400</v>
      </c>
      <c r="Q1292" s="9">
        <f t="shared" si="687"/>
        <v>0</v>
      </c>
      <c r="R1292" s="67"/>
      <c r="S1292" s="67"/>
    </row>
    <row r="1293" spans="1:19" s="10" customFormat="1" ht="28.5">
      <c r="A1293" s="67"/>
      <c r="B1293" s="67"/>
      <c r="C1293" s="8" t="s">
        <v>110</v>
      </c>
      <c r="D1293" s="9">
        <f t="shared" si="683"/>
        <v>944022.7</v>
      </c>
      <c r="E1293" s="9">
        <f t="shared" si="683"/>
        <v>0</v>
      </c>
      <c r="F1293" s="9">
        <f aca="true" t="shared" si="688" ref="F1293:Q1293">F300+F420+F1286</f>
        <v>57483.3</v>
      </c>
      <c r="G1293" s="9">
        <f t="shared" si="688"/>
        <v>0</v>
      </c>
      <c r="H1293" s="9">
        <f t="shared" si="688"/>
        <v>465088.7</v>
      </c>
      <c r="I1293" s="9">
        <f t="shared" si="688"/>
        <v>0</v>
      </c>
      <c r="J1293" s="9">
        <f t="shared" si="688"/>
        <v>421450.69999999995</v>
      </c>
      <c r="K1293" s="9">
        <f t="shared" si="688"/>
        <v>0</v>
      </c>
      <c r="L1293" s="9">
        <f t="shared" si="688"/>
        <v>0</v>
      </c>
      <c r="M1293" s="9">
        <f t="shared" si="688"/>
        <v>0</v>
      </c>
      <c r="N1293" s="9">
        <f t="shared" si="688"/>
        <v>14611.490000000002</v>
      </c>
      <c r="O1293" s="9">
        <f t="shared" si="688"/>
        <v>0</v>
      </c>
      <c r="P1293" s="9">
        <f t="shared" si="688"/>
        <v>2408</v>
      </c>
      <c r="Q1293" s="9">
        <f t="shared" si="688"/>
        <v>0</v>
      </c>
      <c r="R1293" s="67"/>
      <c r="S1293" s="67"/>
    </row>
    <row r="1294" spans="1:19" s="10" customFormat="1" ht="28.5">
      <c r="A1294" s="67"/>
      <c r="B1294" s="67"/>
      <c r="C1294" s="8" t="s">
        <v>111</v>
      </c>
      <c r="D1294" s="9">
        <f t="shared" si="683"/>
        <v>289042.8</v>
      </c>
      <c r="E1294" s="9">
        <f t="shared" si="683"/>
        <v>0</v>
      </c>
      <c r="F1294" s="9">
        <f aca="true" t="shared" si="689" ref="F1294:Q1294">F301+F421+F1287</f>
        <v>43966.5</v>
      </c>
      <c r="G1294" s="9">
        <f t="shared" si="689"/>
        <v>0</v>
      </c>
      <c r="H1294" s="9">
        <f t="shared" si="689"/>
        <v>0</v>
      </c>
      <c r="I1294" s="9">
        <f t="shared" si="689"/>
        <v>0</v>
      </c>
      <c r="J1294" s="9">
        <f t="shared" si="689"/>
        <v>245076.3</v>
      </c>
      <c r="K1294" s="9">
        <f t="shared" si="689"/>
        <v>0</v>
      </c>
      <c r="L1294" s="9">
        <f t="shared" si="689"/>
        <v>0</v>
      </c>
      <c r="M1294" s="9">
        <f t="shared" si="689"/>
        <v>0</v>
      </c>
      <c r="N1294" s="9">
        <f t="shared" si="689"/>
        <v>0</v>
      </c>
      <c r="O1294" s="9">
        <f t="shared" si="689"/>
        <v>0</v>
      </c>
      <c r="P1294" s="9">
        <f t="shared" si="689"/>
        <v>2200</v>
      </c>
      <c r="Q1294" s="9">
        <f t="shared" si="689"/>
        <v>0</v>
      </c>
      <c r="R1294" s="67"/>
      <c r="S1294" s="67"/>
    </row>
    <row r="1298" ht="15.75" thickBot="1"/>
    <row r="1299" spans="4:13" ht="15.75" thickBot="1">
      <c r="D1299" s="45"/>
      <c r="E1299" s="45"/>
      <c r="F1299" s="45"/>
      <c r="G1299" s="45"/>
      <c r="H1299" s="45"/>
      <c r="I1299" s="46"/>
      <c r="J1299" s="45"/>
      <c r="K1299" s="47"/>
      <c r="L1299" s="48"/>
      <c r="M1299" s="49"/>
    </row>
    <row r="1300" spans="4:13" ht="15.75" thickBot="1">
      <c r="D1300" s="45"/>
      <c r="E1300" s="45"/>
      <c r="F1300" s="45"/>
      <c r="G1300" s="45"/>
      <c r="H1300" s="50"/>
      <c r="I1300" s="51"/>
      <c r="J1300" s="45"/>
      <c r="K1300" s="47"/>
      <c r="L1300" s="48"/>
      <c r="M1300" s="49"/>
    </row>
    <row r="1301" spans="4:13" ht="15.75" thickBot="1">
      <c r="D1301" s="52"/>
      <c r="E1301" s="52"/>
      <c r="F1301" s="52"/>
      <c r="G1301" s="52"/>
      <c r="H1301" s="52"/>
      <c r="I1301" s="53"/>
      <c r="J1301" s="52"/>
      <c r="K1301" s="54"/>
      <c r="L1301" s="55"/>
      <c r="M1301" s="56"/>
    </row>
    <row r="1302" spans="4:13" ht="15.75" thickBot="1">
      <c r="D1302" s="52"/>
      <c r="E1302" s="52"/>
      <c r="F1302" s="52"/>
      <c r="G1302" s="52"/>
      <c r="H1302" s="52"/>
      <c r="I1302" s="53"/>
      <c r="J1302" s="52"/>
      <c r="K1302" s="54"/>
      <c r="L1302" s="55"/>
      <c r="M1302" s="56"/>
    </row>
    <row r="1303" spans="4:13" ht="15.75" thickBot="1">
      <c r="D1303" s="52"/>
      <c r="E1303" s="57"/>
      <c r="F1303" s="52"/>
      <c r="G1303" s="57"/>
      <c r="H1303" s="52"/>
      <c r="I1303" s="53"/>
      <c r="J1303" s="52"/>
      <c r="K1303" s="58"/>
      <c r="L1303" s="55"/>
      <c r="M1303" s="56"/>
    </row>
    <row r="1304" spans="4:13" ht="15.75" thickBot="1">
      <c r="D1304" s="52"/>
      <c r="E1304" s="57"/>
      <c r="F1304" s="52"/>
      <c r="G1304" s="57"/>
      <c r="H1304" s="57"/>
      <c r="I1304" s="53"/>
      <c r="J1304" s="52"/>
      <c r="K1304" s="58"/>
      <c r="L1304" s="55"/>
      <c r="M1304" s="56"/>
    </row>
    <row r="1305" spans="4:13" ht="15">
      <c r="D1305" s="37"/>
      <c r="E1305" s="37"/>
      <c r="F1305" s="37"/>
      <c r="G1305" s="37"/>
      <c r="H1305" s="37"/>
      <c r="I1305" s="37"/>
      <c r="J1305" s="37"/>
      <c r="K1305" s="37"/>
      <c r="L1305" s="37"/>
      <c r="M1305" s="37"/>
    </row>
    <row r="1306" spans="4:13" ht="15">
      <c r="D1306" s="37"/>
      <c r="E1306" s="37"/>
      <c r="F1306" s="37"/>
      <c r="G1306" s="37"/>
      <c r="H1306" s="37"/>
      <c r="I1306" s="37"/>
      <c r="J1306" s="37"/>
      <c r="K1306" s="37"/>
      <c r="L1306" s="37"/>
      <c r="M1306" s="37"/>
    </row>
    <row r="1307" spans="4:13" ht="15">
      <c r="D1307" s="37"/>
      <c r="E1307" s="37"/>
      <c r="F1307" s="37"/>
      <c r="G1307" s="37"/>
      <c r="H1307" s="37"/>
      <c r="I1307" s="37"/>
      <c r="J1307" s="37"/>
      <c r="K1307" s="37"/>
      <c r="L1307" s="37"/>
      <c r="M1307" s="37"/>
    </row>
    <row r="1308" spans="4:13" ht="15">
      <c r="D1308" s="37"/>
      <c r="E1308" s="37"/>
      <c r="F1308" s="37"/>
      <c r="G1308" s="37"/>
      <c r="H1308" s="37"/>
      <c r="I1308" s="37"/>
      <c r="J1308" s="37"/>
      <c r="K1308" s="37"/>
      <c r="L1308" s="37"/>
      <c r="M1308" s="37"/>
    </row>
    <row r="1309" spans="4:13" ht="15">
      <c r="D1309" s="37"/>
      <c r="E1309" s="37"/>
      <c r="F1309" s="37"/>
      <c r="G1309" s="37"/>
      <c r="H1309" s="37"/>
      <c r="I1309" s="37"/>
      <c r="J1309" s="37"/>
      <c r="K1309" s="37"/>
      <c r="L1309" s="37"/>
      <c r="M1309" s="37"/>
    </row>
    <row r="1310" spans="4:13" ht="15">
      <c r="D1310" s="37"/>
      <c r="E1310" s="37"/>
      <c r="F1310" s="37"/>
      <c r="G1310" s="37"/>
      <c r="H1310" s="37"/>
      <c r="I1310" s="37"/>
      <c r="J1310" s="37"/>
      <c r="K1310" s="37"/>
      <c r="L1310" s="37"/>
      <c r="M1310" s="37"/>
    </row>
    <row r="1311" spans="4:13" ht="15">
      <c r="D1311" s="37"/>
      <c r="E1311" s="37"/>
      <c r="F1311" s="37"/>
      <c r="G1311" s="37"/>
      <c r="H1311" s="37"/>
      <c r="I1311" s="37"/>
      <c r="J1311" s="37"/>
      <c r="K1311" s="37"/>
      <c r="L1311" s="37"/>
      <c r="M1311" s="37"/>
    </row>
  </sheetData>
  <sheetProtection/>
  <mergeCells count="453">
    <mergeCell ref="V267:W270"/>
    <mergeCell ref="A274:A280"/>
    <mergeCell ref="B274:B280"/>
    <mergeCell ref="R352:S358"/>
    <mergeCell ref="A281:A287"/>
    <mergeCell ref="B281:B287"/>
    <mergeCell ref="R281:S287"/>
    <mergeCell ref="B288:B294"/>
    <mergeCell ref="R288:S294"/>
    <mergeCell ref="A331:A337"/>
    <mergeCell ref="V274:W277"/>
    <mergeCell ref="V281:W284"/>
    <mergeCell ref="A317:A323"/>
    <mergeCell ref="B317:B323"/>
    <mergeCell ref="R317:S323"/>
    <mergeCell ref="V288:W291"/>
    <mergeCell ref="A1043:A1063"/>
    <mergeCell ref="B1043:B1049"/>
    <mergeCell ref="R1043:S1063"/>
    <mergeCell ref="B1050:B1056"/>
    <mergeCell ref="B1057:B1063"/>
    <mergeCell ref="A1085:A1105"/>
    <mergeCell ref="B1085:B1091"/>
    <mergeCell ref="R1085:S1105"/>
    <mergeCell ref="B1092:B1098"/>
    <mergeCell ref="B1099:B1105"/>
    <mergeCell ref="A1001:A1021"/>
    <mergeCell ref="B1001:B1007"/>
    <mergeCell ref="R1001:S1021"/>
    <mergeCell ref="B1008:B1014"/>
    <mergeCell ref="B1015:B1021"/>
    <mergeCell ref="A1064:A1084"/>
    <mergeCell ref="B1064:B1070"/>
    <mergeCell ref="R1064:S1084"/>
    <mergeCell ref="B1071:B1077"/>
    <mergeCell ref="B1078:B1084"/>
    <mergeCell ref="A959:A979"/>
    <mergeCell ref="B959:B965"/>
    <mergeCell ref="R959:S979"/>
    <mergeCell ref="B966:B972"/>
    <mergeCell ref="B973:B979"/>
    <mergeCell ref="A1022:A1042"/>
    <mergeCell ref="B1022:B1028"/>
    <mergeCell ref="R1022:S1042"/>
    <mergeCell ref="B1029:B1035"/>
    <mergeCell ref="B1036:B1042"/>
    <mergeCell ref="A917:A937"/>
    <mergeCell ref="B917:B923"/>
    <mergeCell ref="R917:S937"/>
    <mergeCell ref="B924:B930"/>
    <mergeCell ref="B931:B937"/>
    <mergeCell ref="A980:A1000"/>
    <mergeCell ref="B980:B986"/>
    <mergeCell ref="R980:S1000"/>
    <mergeCell ref="B987:B993"/>
    <mergeCell ref="B994:B1000"/>
    <mergeCell ref="A875:A895"/>
    <mergeCell ref="B875:B881"/>
    <mergeCell ref="R875:S895"/>
    <mergeCell ref="B882:B888"/>
    <mergeCell ref="B889:B895"/>
    <mergeCell ref="A938:A958"/>
    <mergeCell ref="B938:B944"/>
    <mergeCell ref="R938:S958"/>
    <mergeCell ref="B945:B951"/>
    <mergeCell ref="B952:B958"/>
    <mergeCell ref="A833:A853"/>
    <mergeCell ref="B833:B839"/>
    <mergeCell ref="R833:S853"/>
    <mergeCell ref="B840:B846"/>
    <mergeCell ref="B847:B853"/>
    <mergeCell ref="A896:A916"/>
    <mergeCell ref="B896:B902"/>
    <mergeCell ref="R896:S916"/>
    <mergeCell ref="B903:B909"/>
    <mergeCell ref="B910:B916"/>
    <mergeCell ref="A791:A811"/>
    <mergeCell ref="B791:B797"/>
    <mergeCell ref="R791:S811"/>
    <mergeCell ref="B798:B804"/>
    <mergeCell ref="B805:B811"/>
    <mergeCell ref="A854:A874"/>
    <mergeCell ref="B854:B860"/>
    <mergeCell ref="R854:S874"/>
    <mergeCell ref="B861:B867"/>
    <mergeCell ref="B868:B874"/>
    <mergeCell ref="A749:A769"/>
    <mergeCell ref="B749:B755"/>
    <mergeCell ref="R749:S769"/>
    <mergeCell ref="B756:B762"/>
    <mergeCell ref="B763:B769"/>
    <mergeCell ref="A812:A832"/>
    <mergeCell ref="B812:B818"/>
    <mergeCell ref="R812:S832"/>
    <mergeCell ref="B819:B825"/>
    <mergeCell ref="B826:B832"/>
    <mergeCell ref="A707:A727"/>
    <mergeCell ref="B707:B713"/>
    <mergeCell ref="R707:S727"/>
    <mergeCell ref="B714:B720"/>
    <mergeCell ref="B721:B727"/>
    <mergeCell ref="A770:A790"/>
    <mergeCell ref="B770:B776"/>
    <mergeCell ref="R770:S790"/>
    <mergeCell ref="B777:B783"/>
    <mergeCell ref="B784:B790"/>
    <mergeCell ref="A665:A685"/>
    <mergeCell ref="B665:B671"/>
    <mergeCell ref="R665:S685"/>
    <mergeCell ref="B672:B678"/>
    <mergeCell ref="B679:B685"/>
    <mergeCell ref="A728:A748"/>
    <mergeCell ref="B728:B734"/>
    <mergeCell ref="R728:S748"/>
    <mergeCell ref="B735:B741"/>
    <mergeCell ref="B742:B748"/>
    <mergeCell ref="A686:A706"/>
    <mergeCell ref="B686:B692"/>
    <mergeCell ref="R686:S706"/>
    <mergeCell ref="B693:B699"/>
    <mergeCell ref="B700:B706"/>
    <mergeCell ref="A644:A664"/>
    <mergeCell ref="B644:B650"/>
    <mergeCell ref="R624:S643"/>
    <mergeCell ref="A533:A539"/>
    <mergeCell ref="B533:B539"/>
    <mergeCell ref="R540:S546"/>
    <mergeCell ref="A547:A553"/>
    <mergeCell ref="B547:B553"/>
    <mergeCell ref="B540:B546"/>
    <mergeCell ref="A540:A546"/>
    <mergeCell ref="A267:A273"/>
    <mergeCell ref="B267:B273"/>
    <mergeCell ref="R267:S273"/>
    <mergeCell ref="R644:S664"/>
    <mergeCell ref="B651:B657"/>
    <mergeCell ref="B658:B664"/>
    <mergeCell ref="A624:A643"/>
    <mergeCell ref="B624:B629"/>
    <mergeCell ref="B630:B636"/>
    <mergeCell ref="B637:B643"/>
    <mergeCell ref="A479:A485"/>
    <mergeCell ref="A486:A492"/>
    <mergeCell ref="R486:S492"/>
    <mergeCell ref="B331:B337"/>
    <mergeCell ref="R331:S337"/>
    <mergeCell ref="B479:B485"/>
    <mergeCell ref="R479:S485"/>
    <mergeCell ref="B486:B492"/>
    <mergeCell ref="A7:S7"/>
    <mergeCell ref="B13:C13"/>
    <mergeCell ref="R13:S13"/>
    <mergeCell ref="B50:B56"/>
    <mergeCell ref="B21:C21"/>
    <mergeCell ref="A169:A175"/>
    <mergeCell ref="A113:A119"/>
    <mergeCell ref="L10:M10"/>
    <mergeCell ref="P9:Q10"/>
    <mergeCell ref="H10:I10"/>
    <mergeCell ref="N9:O10"/>
    <mergeCell ref="F9:M9"/>
    <mergeCell ref="R12:S12"/>
    <mergeCell ref="R21:S21"/>
    <mergeCell ref="V50:W53"/>
    <mergeCell ref="O5:S5"/>
    <mergeCell ref="R9:S11"/>
    <mergeCell ref="A6:S6"/>
    <mergeCell ref="A9:A11"/>
    <mergeCell ref="B9:B11"/>
    <mergeCell ref="C9:C11"/>
    <mergeCell ref="D9:E10"/>
    <mergeCell ref="J10:K10"/>
    <mergeCell ref="F10:G10"/>
    <mergeCell ref="R387:S393"/>
    <mergeCell ref="A380:A386"/>
    <mergeCell ref="B380:B386"/>
    <mergeCell ref="R380:S386"/>
    <mergeCell ref="R366:S372"/>
    <mergeCell ref="A253:A259"/>
    <mergeCell ref="B451:B457"/>
    <mergeCell ref="R451:S457"/>
    <mergeCell ref="B401:B407"/>
    <mergeCell ref="B437:B443"/>
    <mergeCell ref="B430:B436"/>
    <mergeCell ref="A394:A400"/>
    <mergeCell ref="B415:B421"/>
    <mergeCell ref="R394:S400"/>
    <mergeCell ref="R303:S309"/>
    <mergeCell ref="V29:W32"/>
    <mergeCell ref="V64:W67"/>
    <mergeCell ref="B260:B266"/>
    <mergeCell ref="R260:S266"/>
    <mergeCell ref="V57:W60"/>
    <mergeCell ref="V71:W74"/>
    <mergeCell ref="R246:S252"/>
    <mergeCell ref="V85:W88"/>
    <mergeCell ref="V92:W95"/>
    <mergeCell ref="V78:W81"/>
    <mergeCell ref="R50:S56"/>
    <mergeCell ref="A1288:A1294"/>
    <mergeCell ref="B1288:B1294"/>
    <mergeCell ref="R1288:S1294"/>
    <mergeCell ref="B1169:B1175"/>
    <mergeCell ref="A1281:A1287"/>
    <mergeCell ref="B1281:B1287"/>
    <mergeCell ref="R1281:S1287"/>
    <mergeCell ref="B1225:B1231"/>
    <mergeCell ref="B1253:B1259"/>
    <mergeCell ref="R1253:S1259"/>
    <mergeCell ref="A387:A393"/>
    <mergeCell ref="B422:C422"/>
    <mergeCell ref="A430:A436"/>
    <mergeCell ref="A408:A414"/>
    <mergeCell ref="B408:B414"/>
    <mergeCell ref="A401:A407"/>
    <mergeCell ref="B387:B393"/>
    <mergeCell ref="A1253:A1259"/>
    <mergeCell ref="A36:A42"/>
    <mergeCell ref="B36:B42"/>
    <mergeCell ref="A246:A252"/>
    <mergeCell ref="A204:A210"/>
    <mergeCell ref="B204:B210"/>
    <mergeCell ref="A78:A84"/>
    <mergeCell ref="B246:B252"/>
    <mergeCell ref="A43:A49"/>
    <mergeCell ref="A57:A63"/>
    <mergeCell ref="B57:B63"/>
    <mergeCell ref="A423:A429"/>
    <mergeCell ref="B423:B429"/>
    <mergeCell ref="A415:A421"/>
    <mergeCell ref="A310:A316"/>
    <mergeCell ref="B303:B309"/>
    <mergeCell ref="B366:B372"/>
    <mergeCell ref="B394:B400"/>
    <mergeCell ref="A190:A196"/>
    <mergeCell ref="R232:S238"/>
    <mergeCell ref="A211:A217"/>
    <mergeCell ref="R36:S42"/>
    <mergeCell ref="A106:A112"/>
    <mergeCell ref="B106:B112"/>
    <mergeCell ref="B43:B49"/>
    <mergeCell ref="R43:S49"/>
    <mergeCell ref="A50:A56"/>
    <mergeCell ref="R106:S112"/>
    <mergeCell ref="A197:A203"/>
    <mergeCell ref="B197:B203"/>
    <mergeCell ref="R197:S203"/>
    <mergeCell ref="R239:S245"/>
    <mergeCell ref="R204:S210"/>
    <mergeCell ref="B190:B196"/>
    <mergeCell ref="R211:S217"/>
    <mergeCell ref="B225:B231"/>
    <mergeCell ref="B211:B217"/>
    <mergeCell ref="R225:S231"/>
    <mergeCell ref="R190:S196"/>
    <mergeCell ref="R423:S429"/>
    <mergeCell ref="A1197:A1203"/>
    <mergeCell ref="B1197:B1203"/>
    <mergeCell ref="R1197:S1203"/>
    <mergeCell ref="B1120:B1126"/>
    <mergeCell ref="A1134:A1140"/>
    <mergeCell ref="B1134:B1140"/>
    <mergeCell ref="B1141:B1147"/>
    <mergeCell ref="R1113:S1133"/>
    <mergeCell ref="B1113:B1119"/>
    <mergeCell ref="B1239:B1245"/>
    <mergeCell ref="B1246:B1252"/>
    <mergeCell ref="A1232:A1252"/>
    <mergeCell ref="R1232:S1252"/>
    <mergeCell ref="B1232:B1238"/>
    <mergeCell ref="B1267:B1273"/>
    <mergeCell ref="A1260:A1280"/>
    <mergeCell ref="B1274:B1280"/>
    <mergeCell ref="R1260:S1280"/>
    <mergeCell ref="B1260:B1266"/>
    <mergeCell ref="A1113:A1133"/>
    <mergeCell ref="A1204:A1210"/>
    <mergeCell ref="B1204:B1210"/>
    <mergeCell ref="R1204:S1210"/>
    <mergeCell ref="R1134:S1140"/>
    <mergeCell ref="R1141:S1161"/>
    <mergeCell ref="A1183:A1189"/>
    <mergeCell ref="A1162:A1182"/>
    <mergeCell ref="B1183:B1189"/>
    <mergeCell ref="B1211:B1217"/>
    <mergeCell ref="B1148:B1154"/>
    <mergeCell ref="A1141:A1161"/>
    <mergeCell ref="R1190:S1196"/>
    <mergeCell ref="B1176:B1182"/>
    <mergeCell ref="R1162:S1182"/>
    <mergeCell ref="R1183:S1189"/>
    <mergeCell ref="A1190:A1196"/>
    <mergeCell ref="B1190:B1196"/>
    <mergeCell ref="B1162:B1168"/>
    <mergeCell ref="B1218:B1224"/>
    <mergeCell ref="R1211:S1231"/>
    <mergeCell ref="A1211:A1231"/>
    <mergeCell ref="R547:S553"/>
    <mergeCell ref="B561:B567"/>
    <mergeCell ref="A554:A574"/>
    <mergeCell ref="B568:B574"/>
    <mergeCell ref="R554:S574"/>
    <mergeCell ref="B554:B560"/>
    <mergeCell ref="A575:A581"/>
    <mergeCell ref="A22:A28"/>
    <mergeCell ref="B22:B28"/>
    <mergeCell ref="R22:S28"/>
    <mergeCell ref="A29:A35"/>
    <mergeCell ref="B29:B35"/>
    <mergeCell ref="R29:S35"/>
    <mergeCell ref="R373:S379"/>
    <mergeCell ref="A324:A330"/>
    <mergeCell ref="R324:S330"/>
    <mergeCell ref="A345:A351"/>
    <mergeCell ref="B345:B351"/>
    <mergeCell ref="R345:S351"/>
    <mergeCell ref="B373:B379"/>
    <mergeCell ref="B352:B358"/>
    <mergeCell ref="A373:A379"/>
    <mergeCell ref="R359:S365"/>
    <mergeCell ref="R57:S63"/>
    <mergeCell ref="A71:A77"/>
    <mergeCell ref="B71:B77"/>
    <mergeCell ref="R71:S77"/>
    <mergeCell ref="A64:A70"/>
    <mergeCell ref="B64:B70"/>
    <mergeCell ref="R64:S70"/>
    <mergeCell ref="B78:B84"/>
    <mergeCell ref="R78:S84"/>
    <mergeCell ref="A338:A344"/>
    <mergeCell ref="B338:B344"/>
    <mergeCell ref="R338:S344"/>
    <mergeCell ref="R99:S105"/>
    <mergeCell ref="A148:A154"/>
    <mergeCell ref="R127:S133"/>
    <mergeCell ref="R141:S147"/>
    <mergeCell ref="R85:S91"/>
    <mergeCell ref="R92:S98"/>
    <mergeCell ref="A92:A98"/>
    <mergeCell ref="B92:B98"/>
    <mergeCell ref="A99:A105"/>
    <mergeCell ref="B99:B105"/>
    <mergeCell ref="A85:A91"/>
    <mergeCell ref="B85:B91"/>
    <mergeCell ref="A120:A126"/>
    <mergeCell ref="B141:B147"/>
    <mergeCell ref="B113:B119"/>
    <mergeCell ref="A127:A133"/>
    <mergeCell ref="B127:B133"/>
    <mergeCell ref="R176:S182"/>
    <mergeCell ref="B169:B175"/>
    <mergeCell ref="B155:B161"/>
    <mergeCell ref="A155:A161"/>
    <mergeCell ref="R155:S161"/>
    <mergeCell ref="A162:A168"/>
    <mergeCell ref="B162:B168"/>
    <mergeCell ref="R162:S168"/>
    <mergeCell ref="R113:S119"/>
    <mergeCell ref="B120:B126"/>
    <mergeCell ref="R120:S126"/>
    <mergeCell ref="R148:S154"/>
    <mergeCell ref="B148:B154"/>
    <mergeCell ref="A183:A189"/>
    <mergeCell ref="B183:B189"/>
    <mergeCell ref="R183:S189"/>
    <mergeCell ref="A134:A140"/>
    <mergeCell ref="B134:B140"/>
    <mergeCell ref="R134:S140"/>
    <mergeCell ref="A141:A147"/>
    <mergeCell ref="R169:S175"/>
    <mergeCell ref="A176:A182"/>
    <mergeCell ref="B176:B182"/>
    <mergeCell ref="B232:B238"/>
    <mergeCell ref="A239:A245"/>
    <mergeCell ref="B239:B245"/>
    <mergeCell ref="A232:A238"/>
    <mergeCell ref="A218:A224"/>
    <mergeCell ref="B218:B224"/>
    <mergeCell ref="R218:S224"/>
    <mergeCell ref="A225:A231"/>
    <mergeCell ref="A366:A372"/>
    <mergeCell ref="B302:C302"/>
    <mergeCell ref="A359:A365"/>
    <mergeCell ref="B324:B330"/>
    <mergeCell ref="A352:A358"/>
    <mergeCell ref="A303:A309"/>
    <mergeCell ref="A288:A294"/>
    <mergeCell ref="B359:B365"/>
    <mergeCell ref="A295:A301"/>
    <mergeCell ref="B295:B301"/>
    <mergeCell ref="R408:S414"/>
    <mergeCell ref="A437:A443"/>
    <mergeCell ref="B310:B316"/>
    <mergeCell ref="B253:B259"/>
    <mergeCell ref="R253:S259"/>
    <mergeCell ref="R295:S301"/>
    <mergeCell ref="R302:S302"/>
    <mergeCell ref="R310:S316"/>
    <mergeCell ref="R274:S280"/>
    <mergeCell ref="A260:A266"/>
    <mergeCell ref="R401:S407"/>
    <mergeCell ref="B575:B581"/>
    <mergeCell ref="R575:S581"/>
    <mergeCell ref="R533:S539"/>
    <mergeCell ref="R458:S478"/>
    <mergeCell ref="R444:S450"/>
    <mergeCell ref="R437:S443"/>
    <mergeCell ref="R415:S421"/>
    <mergeCell ref="R430:S436"/>
    <mergeCell ref="R422:S422"/>
    <mergeCell ref="A444:A450"/>
    <mergeCell ref="B465:B471"/>
    <mergeCell ref="A458:A478"/>
    <mergeCell ref="B472:B478"/>
    <mergeCell ref="B458:B464"/>
    <mergeCell ref="B444:B450"/>
    <mergeCell ref="A451:A457"/>
    <mergeCell ref="R582:S588"/>
    <mergeCell ref="A589:A595"/>
    <mergeCell ref="B589:B595"/>
    <mergeCell ref="R589:S595"/>
    <mergeCell ref="R596:S602"/>
    <mergeCell ref="A603:A609"/>
    <mergeCell ref="B603:B609"/>
    <mergeCell ref="R603:S609"/>
    <mergeCell ref="B1106:B1112"/>
    <mergeCell ref="R1106:S1112"/>
    <mergeCell ref="A513:A532"/>
    <mergeCell ref="B513:B518"/>
    <mergeCell ref="R610:S616"/>
    <mergeCell ref="A617:A623"/>
    <mergeCell ref="B617:B623"/>
    <mergeCell ref="R617:S623"/>
    <mergeCell ref="A596:A602"/>
    <mergeCell ref="B596:B602"/>
    <mergeCell ref="A14:A20"/>
    <mergeCell ref="B14:B20"/>
    <mergeCell ref="R14:S20"/>
    <mergeCell ref="B1155:B1161"/>
    <mergeCell ref="B1127:B1133"/>
    <mergeCell ref="B519:B525"/>
    <mergeCell ref="B526:B532"/>
    <mergeCell ref="R493:S512"/>
    <mergeCell ref="R513:S532"/>
    <mergeCell ref="A1106:A1112"/>
    <mergeCell ref="A610:A616"/>
    <mergeCell ref="B610:B616"/>
    <mergeCell ref="A582:A588"/>
    <mergeCell ref="B582:B588"/>
    <mergeCell ref="A493:A512"/>
    <mergeCell ref="B493:B498"/>
    <mergeCell ref="B499:B505"/>
    <mergeCell ref="B506:B512"/>
  </mergeCells>
  <printOptions/>
  <pageMargins left="0.1968503937007874" right="0.1968503937007874" top="0.1968503937007874" bottom="0.1968503937007874" header="0.1968503937007874" footer="0.1968503937007874"/>
  <pageSetup fitToHeight="131" fitToWidth="1" horizontalDpi="600" verticalDpi="600" orientation="landscape" paperSize="9" scale="56" r:id="rId1"/>
  <rowBreaks count="13" manualBreakCount="13">
    <brk id="49" max="18" man="1"/>
    <brk id="98" max="18" man="1"/>
    <brk id="105" max="18" man="1"/>
    <brk id="119" max="18" man="1"/>
    <brk id="175" max="18" man="1"/>
    <brk id="429" max="18" man="1"/>
    <brk id="443" max="18" man="1"/>
    <brk id="464" max="18" man="1"/>
    <brk id="560" max="18" man="1"/>
    <brk id="581" max="18" man="1"/>
    <brk id="1175" max="18" man="1"/>
    <brk id="1238" max="18" man="1"/>
    <brk id="127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Витковская</cp:lastModifiedBy>
  <cp:lastPrinted>2016-08-02T03:46:19Z</cp:lastPrinted>
  <dcterms:created xsi:type="dcterms:W3CDTF">2013-09-25T10:58:55Z</dcterms:created>
  <dcterms:modified xsi:type="dcterms:W3CDTF">2016-08-04T02:14:15Z</dcterms:modified>
  <cp:category/>
  <cp:version/>
  <cp:contentType/>
  <cp:contentStatus/>
</cp:coreProperties>
</file>