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66" windowWidth="19320" windowHeight="9135" activeTab="0"/>
  </bookViews>
  <sheets>
    <sheet name="прил.4" sheetId="1" r:id="rId1"/>
  </sheets>
  <definedNames>
    <definedName name="_xlnm.Print_Titles" localSheetId="0">'прил.4'!$9:$11</definedName>
    <definedName name="_xlnm.Print_Area" localSheetId="0">'прил.4'!$A$1:$S$2527</definedName>
  </definedNames>
  <calcPr fullCalcOnLoad="1"/>
</workbook>
</file>

<file path=xl/sharedStrings.xml><?xml version="1.0" encoding="utf-8"?>
<sst xmlns="http://schemas.openxmlformats.org/spreadsheetml/2006/main" count="3003" uniqueCount="343">
  <si>
    <t>Строительство здания для дошкольных групп по адресу: Томская область, г.Томск, ул. Первомайская, 161</t>
  </si>
  <si>
    <t xml:space="preserve">Приобретение в муниципальную собственность проектно-сметной документации для строительства объектов дошкольного образования </t>
  </si>
  <si>
    <t xml:space="preserve">Школа на 1136 мест по ул. П. Федоровского,4 </t>
  </si>
  <si>
    <t>МКР № 9 жилищного комплекса "Солнечная долина" в г.Томске (территория, ограниченная пр. Новаторов, ул. А. Крячкова, ул. П. Федоровского, в г.Томске). Общеобразовательная школа на 1272 места  1этап</t>
  </si>
  <si>
    <t xml:space="preserve">Строительство общеобразовательных учреждений </t>
  </si>
  <si>
    <t xml:space="preserve">Приобретение зданий для размещения общеобразовательных учреждений </t>
  </si>
  <si>
    <t>1.2.2.1.</t>
  </si>
  <si>
    <t>1.2.2.2.</t>
  </si>
  <si>
    <t>1.2.2.3.</t>
  </si>
  <si>
    <t>1.2.3.1</t>
  </si>
  <si>
    <t>1.2.3.2</t>
  </si>
  <si>
    <t>1.2.3.3</t>
  </si>
  <si>
    <t>1.2.3.4</t>
  </si>
  <si>
    <t>1.2.3.5</t>
  </si>
  <si>
    <t>1.2.5</t>
  </si>
  <si>
    <t>Приобретение здания для размещения  общеобразовательного учреждения на 400 мест по ул. Ивановского, 18</t>
  </si>
  <si>
    <t>Строительство здания для размещения дошкольного образовательного учреждения на 145 мест по адресу: пр. Якорному, 51 в п.Просторном в г. Томске</t>
  </si>
  <si>
    <t>Строительство здания для размещения дошкольного образовательного учреждения на 220 мест по адресу: ул. Иркутский тракт, 175/3 в г.Томске</t>
  </si>
  <si>
    <t>Строительство дошкольного образовательного учреждения на 145 мест по ул. Сахарова, 46  (строительный адрес)</t>
  </si>
  <si>
    <t>1.1.6.9</t>
  </si>
  <si>
    <t>Департамент капитального строительства  администрации Города Томска</t>
  </si>
  <si>
    <t>1.3.3.</t>
  </si>
  <si>
    <t>2021 год</t>
  </si>
  <si>
    <t>2022 год</t>
  </si>
  <si>
    <t>2023 год</t>
  </si>
  <si>
    <t>2024 год</t>
  </si>
  <si>
    <t>2025 год</t>
  </si>
  <si>
    <t xml:space="preserve">2020 год </t>
  </si>
  <si>
    <t xml:space="preserve">2021 год </t>
  </si>
  <si>
    <t xml:space="preserve">2022 год </t>
  </si>
  <si>
    <t xml:space="preserve">2023 год </t>
  </si>
  <si>
    <t xml:space="preserve">2024 год </t>
  </si>
  <si>
    <t xml:space="preserve">2025 год </t>
  </si>
  <si>
    <t>1.3.4.1.</t>
  </si>
  <si>
    <t>Капитальный ремонт кровли Муниципальное
 бюджетное общеобразовательное учреждение средняя общеобразовательная школа № 49 г.Томска</t>
  </si>
  <si>
    <t>1.3.2.</t>
  </si>
  <si>
    <t>1.3.5.</t>
  </si>
  <si>
    <t>1.3.6.</t>
  </si>
  <si>
    <t>1.3.6.1.</t>
  </si>
  <si>
    <t>1.3.6.2.</t>
  </si>
  <si>
    <t>1.3.9.</t>
  </si>
  <si>
    <t>1.3.9.1</t>
  </si>
  <si>
    <t>1.3.10.1</t>
  </si>
  <si>
    <t>1.3.10.2</t>
  </si>
  <si>
    <t>Технологическое присоединение объекта: "МАОУ СОШ № 5" к централизованной системе водоотведения</t>
  </si>
  <si>
    <t xml:space="preserve">Капитальный ремонт и реконсрукция  зданий общеобразовательных учреждений, в т.ч. проектно-изыскательсике работы </t>
  </si>
  <si>
    <t>Капитальный ремонт кровель общеобразовательных учреждений, в т.ч. разработка проектной документации</t>
  </si>
  <si>
    <t>Капитальный ремонт (противопожарные мероприятия) общеобразовательных учреждений, в т.ч. разработка проектной документации</t>
  </si>
  <si>
    <t>Проектные работы по капитальному ремонту (противопожарные мероприятия) Муниципального автономного общеобразовательного учреждения 
№ 47 г.Томска</t>
  </si>
  <si>
    <t>Проектные работы по капитальному ремонту (противопожарные мероприятия) Муниципального автономного общеобразовательного учреждения 
гимназия № 56</t>
  </si>
  <si>
    <t xml:space="preserve">Капитальный ремонт зданий дошкольных образовательных учреждений, в т.ч. проектно-изыскательсике работы  </t>
  </si>
  <si>
    <t>Капитальный ремонт кровель дошкольных образовательных учреждений, в т.ч. разработка проектной документации</t>
  </si>
  <si>
    <t>Проектнные работы по капитальному ремонту кровли Муниципального бюджетного дошкольного образовательного учреждения, детский сад общеразвивающего вида №135 , ул. Белинского, 65</t>
  </si>
  <si>
    <t xml:space="preserve">Проектные работы по капитальному ремонту кровли Муниципального бюджетного дошкольного образовательного учреждения детский сад общеразвивающего вида № 62г. Томска, ул. Мокрушина, 16/2 </t>
  </si>
  <si>
    <t>Проектные работы по капитальному ремонту кровли Муниципального автономного дошкольного образовательного учреждения Центр развития ребенка – детский сад № 63  г. Томска, ул. Тверская, 70/1</t>
  </si>
  <si>
    <t>Проектные работы по капитальному ремонту кровли Муниципального бюджетного дошкольного образовательного учреждения детский сад общеразвивающего вида № 73 , Водяная, 31/1</t>
  </si>
  <si>
    <t xml:space="preserve">Проектные работы по капитальному ремонту кровли Муниципального бюджетного дошкольного образовательного учреждения детский сад комбинированного вида № 95 г. Томска ул. Айвазовского, 37 </t>
  </si>
  <si>
    <t>Проектные работы по капитальному ремонту кровли Муниципального бюджетного дошкольного образовательного учреждения детский сад общеразвивающего  вида № 4 "Монтессори"  г. Томска, пер. Пионерский, 4</t>
  </si>
  <si>
    <t>Проектные работы по капитальному ремонту кровли Муниципального бюджетного дошкольного образовательного учреждения детский сад общеразвивающего  вида № 17  
г. Томска, ул. Розы Люксембург, 38а</t>
  </si>
  <si>
    <t>Капитальный ремонт (противопожарные мероприятия) дошкольных образовательных учреждений, в т.ч. разработка проектной документации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</si>
  <si>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2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</si>
  <si>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11</t>
  </si>
  <si>
    <t>Проектные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18</t>
  </si>
  <si>
    <t>Проектные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20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</si>
  <si>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22</t>
  </si>
  <si>
    <t>Проектные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23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</si>
  <si>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24</t>
  </si>
  <si>
    <t>Проектные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31</t>
  </si>
  <si>
    <t>Проектные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35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</si>
  <si>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40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</si>
  <si>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53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</si>
  <si>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56</t>
  </si>
  <si>
    <t>Проектные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62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</si>
  <si>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63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</si>
  <si>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73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</si>
  <si>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79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</si>
  <si>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85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</si>
  <si>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94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</si>
  <si>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96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</si>
  <si>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99</t>
  </si>
  <si>
    <t>Проектные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103</t>
  </si>
  <si>
    <t>Проектные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116</t>
  </si>
  <si>
    <t>Проектные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134</t>
  </si>
  <si>
    <t xml:space="preserve">Капитальный ремонт зданий учреждений дополнительного образования детей, в т.ч. проектно-изыскательсике работы  </t>
  </si>
  <si>
    <t xml:space="preserve">Капитальный ремонт фасадов зданий дошкольных образовательных учреждений, в т.ч. проектно-изыскательские работы </t>
  </si>
  <si>
    <t>Капитальный ремонт фасадов  зданий учреждений дополнительного образования детей, в т.ч. проектные работы</t>
  </si>
  <si>
    <t>1.4</t>
  </si>
  <si>
    <t>1.4.1</t>
  </si>
  <si>
    <t>1.4.1.1</t>
  </si>
  <si>
    <t>Итого по задаче 4</t>
  </si>
  <si>
    <t>Строительство здания для размещения дошкольного образовательного учреждения на 145 мест по ул. Ивана Черных, 73 в г. Томске</t>
  </si>
  <si>
    <t>1.3.1.</t>
  </si>
  <si>
    <t>1.3.3.1.</t>
  </si>
  <si>
    <t>1.3.3.2.</t>
  </si>
  <si>
    <t>1.3.3.3</t>
  </si>
  <si>
    <t>1.3.3.4.</t>
  </si>
  <si>
    <t>1.3.3.5.</t>
  </si>
  <si>
    <t>1.3.3.6.</t>
  </si>
  <si>
    <t>1.3.3.7.</t>
  </si>
  <si>
    <t>1.3.4.</t>
  </si>
  <si>
    <t>1.3.7.</t>
  </si>
  <si>
    <t>1.3.7.1.</t>
  </si>
  <si>
    <t>1.3.7.2.</t>
  </si>
  <si>
    <t>1.3.7.3.</t>
  </si>
  <si>
    <t>1.3.7.4.</t>
  </si>
  <si>
    <t>1.3.7.5.</t>
  </si>
  <si>
    <t>1.3.7.6.</t>
  </si>
  <si>
    <t>1.3.7.7.</t>
  </si>
  <si>
    <t>1.3.7.8.</t>
  </si>
  <si>
    <t>1.3.7.9.</t>
  </si>
  <si>
    <t>1.3.8.</t>
  </si>
  <si>
    <t>1.3.8.1.</t>
  </si>
  <si>
    <t>1.3.8.2.</t>
  </si>
  <si>
    <t>1.3.8.3.</t>
  </si>
  <si>
    <t>1.3.8.4.</t>
  </si>
  <si>
    <t>1.3.8.5.</t>
  </si>
  <si>
    <t>1.3.8.6.</t>
  </si>
  <si>
    <t>1.3.8.7.</t>
  </si>
  <si>
    <t>1.3.8.8.</t>
  </si>
  <si>
    <t>1.3.8.9.</t>
  </si>
  <si>
    <t>1.3.8.10</t>
  </si>
  <si>
    <t>1.3.8.11.</t>
  </si>
  <si>
    <t>1.3.8.12.</t>
  </si>
  <si>
    <t>1.3.8.13.</t>
  </si>
  <si>
    <t>1.3.8.14.</t>
  </si>
  <si>
    <t>1.3.8.15.</t>
  </si>
  <si>
    <t>1.3.8.16.</t>
  </si>
  <si>
    <t>1.3.8.17.</t>
  </si>
  <si>
    <t>1.3.8.18.</t>
  </si>
  <si>
    <t>1.3.8.19.</t>
  </si>
  <si>
    <t>1.3.8.20.</t>
  </si>
  <si>
    <t>1.3.8.21.</t>
  </si>
  <si>
    <t>1.3.8.22.</t>
  </si>
  <si>
    <t>1.3.8.23.</t>
  </si>
  <si>
    <t>1.3.10.</t>
  </si>
  <si>
    <t>1.3.11.</t>
  </si>
  <si>
    <t>1.3.11.1</t>
  </si>
  <si>
    <t>1.3.12</t>
  </si>
  <si>
    <t>1.3.12.1</t>
  </si>
  <si>
    <t>1.3.12.2</t>
  </si>
  <si>
    <t>Задача 4 подпрограммы: 
сохранение существующих муниципальных учреждений по обслуживанию муниципальных дошкольных образовательных учреждений г. Томска.</t>
  </si>
  <si>
    <t>Капитальный ремонт фасадов  зданий централизованных бухгалтерий, в т.ч. проектные работы</t>
  </si>
  <si>
    <t>Обследование, исследовательские работы, инженерные изыскания, разработка проектно-сметной документации для строительства и реконструкции зданий для размещения общеобразовательных учреждений</t>
  </si>
  <si>
    <t>Капитальный ремонт кровли Муниципального бюджетного дошкольного образовательного учреждения № 4 , ул. Пионерский, 4</t>
  </si>
  <si>
    <t>Капитальный ремонт кровли Муниципального бюджетного дошкольного образовательного учреждения детский сад общеразвивающего вида № 73 , Водяная, 31/1</t>
  </si>
  <si>
    <t xml:space="preserve">Капитальный ремонт кровли Муниципального бюджетного дошкольного образовательного учреждения детский сад комбинированного вида № 95 г. Томска ул. Айвазовского, 37 </t>
  </si>
  <si>
    <t>Капитальный ремонт кровли Муниципального бюджетного дошкольного образовательного учреждения детский сад общеразвивающего вида № 48 
г. Томска, ул. Б. Куна, 24/3</t>
  </si>
  <si>
    <t>Проектные работы по капитальному ремонту кровли Муниципального бюджетного дошкольного образовательного учреждения детский сад общеразвивающего вида № 48
г. Томска, ул. Б. Куна, 24/3</t>
  </si>
  <si>
    <t>Капитальный ремонт кровли Муниципального бюджетного дошкольного образовательного учреждения детский сад общеразвивающего вида № 100 , 
ул. Говорова, 4</t>
  </si>
  <si>
    <t>Проектные работы по капитальному ремонту кровли Муниципального бюджетного дошкольного образовательного учреждения детский сад общеразвивающего вида № 100 , ул. Говорова, 4</t>
  </si>
  <si>
    <t xml:space="preserve">Капитальный ремонт кровли Муниципального бюджетного дошкольного образовательного учреждения детский сад общеразвивающего вида № 62г. Томска, ул. Мокрушина, 16/2 </t>
  </si>
  <si>
    <t>Капитальный ремонт кровли Муниципального автономного дошкольного образовательного учреждения Центр развития ребенка – детский сад № 63  г. Томска, ул. Тверская, 70/1</t>
  </si>
  <si>
    <t>Капитальный ремонт кровли Муниципального бюджетного дошкольного образовательного учреждения детский сад общеразвивающего  вида № 17  
г. Томска, ул. Розы Люксембург, 38а</t>
  </si>
  <si>
    <t>Капитальный ремонт кровли Муниципального бюджетного дошкольного образовательного учреждения, детский сад общеразвивающего вида №135 , ул. Белинского, 65</t>
  </si>
  <si>
    <t xml:space="preserve">«Строительство, реконструкция, капитальный ремонт и приобретение в муниципальную собственность объектов образования» на 2015 – 2025 годы
</t>
  </si>
  <si>
    <t xml:space="preserve">Приложение 2 к Подпрограмме 5 «Строительство, реконструкция, капитальный ремонт и приобретение в муниципальную собственность объектов образования» 
на 2015 – 2025 годы» муниципальной программы "Развитие образования" на 2015 - 2025 годы
</t>
  </si>
  <si>
    <t>1.2.6</t>
  </si>
  <si>
    <t xml:space="preserve">Капитальный ремонт здания для размещения общеобразовательного учреждения на 1550 мест по. пр. Кирова, 49 </t>
  </si>
  <si>
    <t>1.2.7</t>
  </si>
  <si>
    <t>Реконструкция здания по ул. Никитина, 8 для размещения общеобразовательного учреждения</t>
  </si>
  <si>
    <r>
      <rPr>
        <u val="single"/>
        <sz val="11"/>
        <rFont val="Times New Roman"/>
        <family val="1"/>
      </rPr>
      <t xml:space="preserve">Проектно-изыскательские </t>
    </r>
    <r>
      <rPr>
        <sz val="11"/>
        <rFont val="Times New Roman"/>
        <family val="1"/>
      </rPr>
      <t>работы по реконструкции (противопожарные мероприятия) МБДОУ № 20</t>
    </r>
  </si>
  <si>
    <t xml:space="preserve"> от 04.08.2016 № 815</t>
  </si>
  <si>
    <t>2015 год</t>
  </si>
  <si>
    <t>2016 год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</si>
  <si>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</si>
  <si>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</si>
  <si>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</si>
  <si>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</si>
  <si>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</si>
  <si>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</si>
  <si>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</si>
  <si>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</si>
  <si>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</si>
  <si>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</si>
  <si>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</si>
  <si>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</si>
  <si>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</si>
  <si>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 xml:space="preserve">Итого по задаче 1 </t>
  </si>
  <si>
    <t>Ответственный исполнитель, соисполнители</t>
  </si>
  <si>
    <t>1.1</t>
  </si>
  <si>
    <t>Департамент капитального строительства администрации Города Томска</t>
  </si>
  <si>
    <t>1.2</t>
  </si>
  <si>
    <t>1.3</t>
  </si>
  <si>
    <t>Комплексный капитальный ремонт здания МАОУ СОШ № 32 г. Томска, ул. Пирогова, 2</t>
  </si>
  <si>
    <t>Комплексный капитальный ремонт здания МАОУ СОШ № 51 г. Томска, ул. Карташова, 47</t>
  </si>
  <si>
    <t>ПЕРЕЧЕНЬ МЕРОПРИЯТИЙ И РЕСУРСНОЕ ОБЕСПЕЧЕНИЕ ПОДПРОГРАММЫ 5</t>
  </si>
  <si>
    <t>ВСЕГО ПО ПОДПРОГРАММЕ 5</t>
  </si>
  <si>
    <t>1</t>
  </si>
  <si>
    <t>1.2.1</t>
  </si>
  <si>
    <t>1.2.2</t>
  </si>
  <si>
    <t>1.2.3</t>
  </si>
  <si>
    <t>1.2.4</t>
  </si>
  <si>
    <t>Итого по задаче 2</t>
  </si>
  <si>
    <t xml:space="preserve">Итого по задаче 3 </t>
  </si>
  <si>
    <t xml:space="preserve">Реконструкция МАОУ Гуманитарный лицей г.Томска, пр.Ленина, 53 </t>
  </si>
  <si>
    <t>Капитальный ремонт фасада МБУ централизованной бухгалтерии по обслуживанию муниципальных дошкольных образовательных учреждений г. Томска</t>
  </si>
  <si>
    <t>Проектные работы по капитальному ремонту фасада МБУ централизованной бухгалтерии по обслуживанию муниципальных дошкольных образовательных учреждений г. Томска</t>
  </si>
  <si>
    <t>Проектно-изыскательские работы по строительству общеобразовательного учреждения на 1136 мест в микрорайоне 9 жилого района "Восточный" по ул. П.Федоровского</t>
  </si>
  <si>
    <t>Капитальный ремонт фасада МАОУ лицей № 8</t>
  </si>
  <si>
    <t>Капитальный ремонт фасада МАОУ СОШ № 2</t>
  </si>
  <si>
    <t>Проектные работы по капитальному ремонту фасада МАОУ СОШ № 2</t>
  </si>
  <si>
    <t>Капитальный ремонт фасада МБОУ ДОД ДДиЮ "Факел"</t>
  </si>
  <si>
    <t>Проектные работы по капитальному ремонту фасада МБОУ ДОД ДДиЮ "Факел"</t>
  </si>
  <si>
    <t>Капитальный ремонт фасада МАОУ ДОД ДЮЦ "Звездочка"</t>
  </si>
  <si>
    <t>Проектные работы по капитальному ремонту фасада МАОУ ДОД ДЮЦ "Звездочка"</t>
  </si>
  <si>
    <t>Реконструкция стадиона МБОУ СОШ № 49 по ул. Мокрушина,10</t>
  </si>
  <si>
    <t>Разработка проектно-сметной документации по выносу сетей связи по пер. Ботанический, 16/6</t>
  </si>
  <si>
    <t>Капитальный ремонт МАОУ СОШ 
№ 28 (капитальный ремонт тира)</t>
  </si>
  <si>
    <t>Проектно-изыскательские работы по капитальному ремонту МАОУ СОШ 
№ 28 (капитальный ремонт тира)</t>
  </si>
  <si>
    <t>Департамент управления муниципальной собственностью администрации Города Томска</t>
  </si>
  <si>
    <t>Приобретение в муниципальную собственность проектно-сметной документации для строительства общеобразовательных учреждений</t>
  </si>
  <si>
    <t>Приобретение здания для размещения дошкольного образовательного учреждения на 145 мест по адресу: Томская область, г. Томск, ул. Ивановского, 28</t>
  </si>
  <si>
    <t>Приобретение здания для размещения дошкольного образовательного учреждения на 145 мест по адресу: г. Томск, Иркутский тракт, 83/2 (строительный адрес)</t>
  </si>
  <si>
    <t>Приобретение здания для размещения дошкольного образовательного учреждения на 145 мест по адресу: г. Томск, пер. Ботанический, 16/6 (строительный адрес)</t>
  </si>
  <si>
    <t>Приобретение здания для размещения дошкольного образовательного учреждения на 220 мест по адресу: г. Томск, ул. Крячкова, 6 (строительный адрес)</t>
  </si>
  <si>
    <t>Приобретение здания для размещения дошкольного образовательного учреждения на 145 мест по адресу: с. Тимирязевское, ул. Ленина, 38 (строительный адрес)</t>
  </si>
  <si>
    <t>Приобретение здания для размещения дошкольного образовательного учреждения на 145 мест по адресу: г. Томск ул. Залесская, 16 (строительный адрес)</t>
  </si>
  <si>
    <t>Приобретение здания для размещения дошкольного образовательного учреждения на 220 мест по адресу: г. Томск, ул. Первомайская, 152  (строительный адрес)</t>
  </si>
  <si>
    <t xml:space="preserve">Софинансирование на создание дополнительных мест во вновь построенных (реконструированных) объектах образовательных организаций (пр. Кирова,49) </t>
  </si>
  <si>
    <t>Софинансироование по приобретению в муниципальную собственность проектно-сметной документации для строительства объектов дошкольного образования на 2014 г.</t>
  </si>
  <si>
    <t>Капитальный ремонт МАДОУ детский сад комбинированного вида № 95 г. Томска</t>
  </si>
  <si>
    <t>Приобретение здания для размещения дошкольной образовательной организации на 80 мест по адресу: Томская область, г.Томск, ул. Косарева, 21</t>
  </si>
  <si>
    <t>Приобретение здания для размещения дошкольной образовательной организации на 145 мест по ул. Архитектора Василия Болдырева, 6</t>
  </si>
  <si>
    <t>Приобретение здания для размещения дошкольной образовательной организации на 145 мест по ул. Архитектора Василия Болдырева, 7</t>
  </si>
  <si>
    <t>1.1.1</t>
  </si>
  <si>
    <t>1.1.2</t>
  </si>
  <si>
    <t>1.1.3</t>
  </si>
  <si>
    <t>1.1.4</t>
  </si>
  <si>
    <t xml:space="preserve">Приобретение зданий для размещения дошкольных образовательных организаций 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</si>
  <si>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</si>
  <si>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</si>
  <si>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</si>
  <si>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</si>
  <si>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</si>
  <si>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</si>
  <si>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</si>
  <si>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</si>
  <si>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</si>
  <si>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1.1.1.10</t>
  </si>
  <si>
    <t>Строительство отдельно стоящих зданий для дошкольных групп на территориях муниципальных образовательных учреждений</t>
  </si>
  <si>
    <t>1.1.4.1</t>
  </si>
  <si>
    <t>1.1.3.1</t>
  </si>
  <si>
    <t>1.1.3.2</t>
  </si>
  <si>
    <t>Департамент управления муниципальной собственностью</t>
  </si>
  <si>
    <t>Капитальный ремонт дошкольных образовательных учреждений, в том числе проектно - изыскательские работы</t>
  </si>
  <si>
    <t>Площадь (м2)</t>
  </si>
  <si>
    <t>1.1.2.1</t>
  </si>
  <si>
    <t>Корректировка проектной документации на строительство отдельно стоящего здания для дошкольных групп на территории МАОУ СОШ № 30 по адресу: ТО, г. Томска, ул. Интернационалистов, 11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</si>
  <si>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 xml:space="preserve"> Корректировка проектной документации на строительство отдельно стоящего здания для дошкольных групп на территории МАОУ СОШ № 40 по адресу: ТО, г. Томска, ул. Никитина, 26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</si>
  <si>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Корректировка проектной документации на строительство отдельно стоящего здания для дошкольных групп на территории МАОУ СОШ № 36 по адресу: ТО, г. Томска, ул. Иркутский тракт, 122/1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</si>
  <si>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 xml:space="preserve"> Корректировка проектной документациина на строительство отдельно стоящего здания для дошкольных групп на территории МАДОУ № 76 по адресу: ТО, г. Томска, ул. Говорова, 24/1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</si>
  <si>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 xml:space="preserve"> Корректировка проектной документации на строительство отдельно стоящего здания для дошкольных групп на территории МАДОУ № 69 по адресу: ТО, г. Томска, ул. Интернационалистов, 20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</si>
  <si>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Капитальный ремонт детского сада по адресу: г.Томск, ул. Асиновская, д. 1/1</t>
  </si>
  <si>
    <t>1.3.5.1</t>
  </si>
  <si>
    <t>Проектно-изыскательские работы по реконструкции МАОУ "Средняя общеобразовательная школа №54 по ул. Ферганская, 25 в г. Томске"</t>
  </si>
  <si>
    <t>Капитальный ремонт МАОУ "Средняя общеобразовательная школа № 27 г. Томска" (по решению суда)</t>
  </si>
  <si>
    <t>2018 год</t>
  </si>
  <si>
    <t>2019 год</t>
  </si>
  <si>
    <t>2020 год</t>
  </si>
  <si>
    <t xml:space="preserve">2019 год </t>
  </si>
  <si>
    <t>Разработка проектно-сметной документации на капитальный ремонт здания по адресу: пос. Аникино, ул. Басандайская, 41</t>
  </si>
  <si>
    <t>Итого по объекту:</t>
  </si>
  <si>
    <t>1.1.5</t>
  </si>
  <si>
    <t xml:space="preserve">2018 год </t>
  </si>
  <si>
    <t>к постановлению администрации Города Томска</t>
  </si>
  <si>
    <t>Строительство отдельно стоящего здания для дошкольных групп на территории МАОУ СОШ № 30 по адресу: ТО, г. Томска, ул. Интернационалистов, 11</t>
  </si>
  <si>
    <t xml:space="preserve">Строительство отдельно стоящего здания для дошкольных групп на территории МАОУ СОШ № 36 по адресу: ТО, г. Томска, ул. Иркутский тракт, 122/1 </t>
  </si>
  <si>
    <t xml:space="preserve"> Строительство отдельно стоящего здания для дошкольных групп на территории МАОУ СОШ № 40 по адресу: ТО, г. Томска, ул. Никитина, 26 </t>
  </si>
  <si>
    <t xml:space="preserve">   Строительство отдельно стоящего здания для дошкольных групп на территории МАДОУ № 69 по адресу: ТО, г. Томска, ул. Интернационалистов, 20</t>
  </si>
  <si>
    <t xml:space="preserve">  Строительство отдельно стоящего здания для дошкольных групп на территории МАДОУ № 76 по адресу: ТО, г. Томска, ул. Говорова, 24/1 </t>
  </si>
  <si>
    <t>Исполнение решения суда по объекту: "Школа на 1136 мест в микрорайоне 9 жилого района "Восточный" по ул. П. Федоровского"</t>
  </si>
  <si>
    <t>Капитальный ремонт фасада здания МАДОУ Центр развития ребенка-детский сад № 3 по адресу: г. Томск, пос. Светлый,36</t>
  </si>
  <si>
    <t>Дополнительно введенные (сохраненные) места</t>
  </si>
  <si>
    <t>Задача 1 подпрограммы: 
создание новых мест в муниципальных дошкольных образовательных учреждениях с целью обеспечения 100% доступности дошкольного образования для детей в возрасте от 3-х до 7-ми лет.</t>
  </si>
  <si>
    <t>1.1.3.3</t>
  </si>
  <si>
    <t>1.1.3.4</t>
  </si>
  <si>
    <t>1.1.3.5</t>
  </si>
  <si>
    <t>1.1.3.6</t>
  </si>
  <si>
    <t>1.1.3.7</t>
  </si>
  <si>
    <t>1.1.3.8</t>
  </si>
  <si>
    <t>1.1.3.9</t>
  </si>
  <si>
    <t>1.1.3.10</t>
  </si>
  <si>
    <t>1.1.3.11</t>
  </si>
  <si>
    <t>Задача 2 подпрограммы: 
создание в Городе Томске (исходя из прогнозируемой потребности) новых мест в муниципальных общеобразовательных учреждениях.</t>
  </si>
  <si>
    <t>1.2.1.1</t>
  </si>
  <si>
    <t>1.2.1.2</t>
  </si>
  <si>
    <t>Разработка проектно-сметной документации на реконструкцию зданий по ул. Никитина, 8 для размещения общеобразовательного учреждения</t>
  </si>
  <si>
    <t>Задача 3 подпрограммы: 
сохранение существующих мест в муниципальных образовательных учреждениях.</t>
  </si>
  <si>
    <t xml:space="preserve">Капитальный ремонт фасадов зданий общеобразовательных учреждений, в т.ч. разработка проектно-сметной документации, проектно-изыскательские работы </t>
  </si>
  <si>
    <t>1.1.4.2</t>
  </si>
  <si>
    <t>Комплексный капитальный ремонт здания МАОУ СОШ № 36 г. Томска, ул. Иркутский тракт, 122/1</t>
  </si>
  <si>
    <t>1.2.1.3</t>
  </si>
  <si>
    <t>Приобретение здания для размещения  общеобразовательного учреждения на 1100 мест по ул. В. Высоцкого</t>
  </si>
  <si>
    <t>1.3.5.2</t>
  </si>
  <si>
    <t>Капитальный ремонт чаши басейна МАДОУ Центр развития ребенка-детский сад № 3 по адресу: г. Томск, пос. Светлый,36</t>
  </si>
  <si>
    <t>Проектные работы по капитальному ремонту фасада МАОУ лицей № 8</t>
  </si>
  <si>
    <t>Строительство отдельно стоящего здания для дошкольных групп на территории МАОУ СОШ № 11 по адресу: ТО, г. Томска, Кольцевой проезд, 39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</si>
  <si>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Капитальный ремонт здания МБОУ ДОД ДДЮ "Наша Гавань", ул. Карла Маркса, 31, выведенного из эксплуатации</t>
  </si>
  <si>
    <t>Разработка проектно-сметной документации на капитальный ремонт здания МБОУ ДОД ДДЮ "Наша Гавань", ул. Карла Маркса, 31</t>
  </si>
  <si>
    <t>1.1.6</t>
  </si>
  <si>
    <t>Строительство дошкольных образовательных учреждений</t>
  </si>
  <si>
    <t>1.1.6.1</t>
  </si>
  <si>
    <t>1.1.6.2</t>
  </si>
  <si>
    <t>1.1.6.3</t>
  </si>
  <si>
    <t>1.1.6.4</t>
  </si>
  <si>
    <t>1.1.6.5</t>
  </si>
  <si>
    <t>Приобретение здания для размещения  здания для размещения общеобразовательного учреждения на 1100  мест по ул. Трудовая</t>
  </si>
  <si>
    <t>Приложение 11</t>
  </si>
  <si>
    <t>Строительство здания для размещения  общеобразовательной организации на 1100 мест по ул. Дизайнеров,4 в г. Томске (в рамках реализации ГП "Развитие образования в Томской области")</t>
  </si>
  <si>
    <t>Цель подпрограммы: 
создание условий для предоставления детям города Томска общего и дополнительного образования.</t>
  </si>
  <si>
    <t>Основное мероприятие  "Создание условий для предоставления детям города Томска дошкольного и общего образования"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</si>
  <si>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2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</si>
  <si>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11</t>
  </si>
  <si>
    <t>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18</t>
  </si>
  <si>
    <t>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20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</si>
  <si>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22</t>
  </si>
  <si>
    <t>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23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</si>
  <si>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24</t>
  </si>
  <si>
    <t>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31</t>
  </si>
  <si>
    <t>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35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</si>
  <si>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40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</si>
  <si>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53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</si>
  <si>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56</t>
  </si>
  <si>
    <t>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62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</si>
  <si>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63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</si>
  <si>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73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</si>
  <si>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79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</si>
  <si>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85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</si>
  <si>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94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</si>
  <si>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96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</si>
  <si>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99</t>
  </si>
  <si>
    <t>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103</t>
  </si>
  <si>
    <t>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116</t>
  </si>
  <si>
    <t>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134</t>
  </si>
  <si>
    <t>Капитальный ремонт (противопожарные мероприятия)  Муниципального автономного общеобразовательного учреждения 
гимназия № 56</t>
  </si>
  <si>
    <t>Капитальный ремонт (противопожарные мероприятия)  Муниципального автономного общеобразовательного учреждения 
№ 47 г.Томска</t>
  </si>
  <si>
    <t>1.1.6.6</t>
  </si>
  <si>
    <t>1.1.6.7</t>
  </si>
  <si>
    <t>1.1.6.8</t>
  </si>
  <si>
    <t>Строительство здания для дошкольных групп по адресу: Томская область г.Томск, пр. Комсомольский, 71/2</t>
  </si>
  <si>
    <t>Жилой комплекс по Иркутскому тракту- ул. Высоцкого в г. Томске, Дошкольное образовательное учреждение на 220 мест по ул. Высоцкого, 8ж</t>
  </si>
  <si>
    <t>МКР № 9 жилищного комплекса "Солнечная долина" в г.Томске (территория, ограниченная пр. Новаторов, ул. А. Крячкова, ул. П. Федоровского в г.Томске) Дошкольное учреждения на 200 мест № 3.3</t>
  </si>
  <si>
    <t>МКР № 9 жилищного комплекса "Солнечная долина" в г.Томске (территория, ограниченная пр. Новаторов, ул. А. Крячкова, ул. П. Федоровского в г.Томске) Дошкольное учреждения на 200 мест № 3.2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</si>
</sst>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;[Red]#,##0.0"/>
  </numFmts>
  <fonts count="27"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0" borderId="12" xfId="53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2" fontId="3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172" fontId="3" fillId="0" borderId="17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2" fontId="3" fillId="0" borderId="21" xfId="0" applyNumberFormat="1" applyFont="1" applyFill="1" applyBorder="1" applyAlignment="1">
      <alignment horizontal="center" vertical="center" wrapText="1"/>
    </xf>
    <xf numFmtId="172" fontId="3" fillId="0" borderId="22" xfId="0" applyNumberFormat="1" applyFont="1" applyFill="1" applyBorder="1" applyAlignment="1">
      <alignment horizontal="center" vertical="center" wrapText="1"/>
    </xf>
    <xf numFmtId="172" fontId="3" fillId="0" borderId="23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Alignment="1">
      <alignment/>
    </xf>
    <xf numFmtId="49" fontId="3" fillId="0" borderId="2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/>
    </xf>
    <xf numFmtId="0" fontId="26" fillId="0" borderId="25" xfId="0" applyFont="1" applyFill="1" applyBorder="1" applyAlignment="1">
      <alignment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/>
    </xf>
    <xf numFmtId="0" fontId="26" fillId="0" borderId="30" xfId="0" applyFont="1" applyFill="1" applyBorder="1" applyAlignment="1">
      <alignment/>
    </xf>
    <xf numFmtId="0" fontId="26" fillId="0" borderId="22" xfId="0" applyFont="1" applyFill="1" applyBorder="1" applyAlignment="1">
      <alignment/>
    </xf>
    <xf numFmtId="0" fontId="26" fillId="0" borderId="31" xfId="0" applyFont="1" applyFill="1" applyBorder="1" applyAlignment="1">
      <alignment/>
    </xf>
    <xf numFmtId="0" fontId="26" fillId="0" borderId="23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3" fillId="0" borderId="3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l_6_6_111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76"/>
  <sheetViews>
    <sheetView tabSelected="1" zoomScale="90" zoomScaleNormal="90" zoomScaleSheetLayoutView="80" zoomScalePageLayoutView="0" workbookViewId="0" topLeftCell="F1">
      <selection activeCell="O3" sqref="O3"/>
    </sheetView>
  </sheetViews>
  <sheetFormatPr defaultColWidth="9.140625" defaultRowHeight="15"/>
  <cols>
    <col min="1" max="1" width="13.28125" style="2" customWidth="1"/>
    <col min="2" max="2" width="36.140625" style="2" customWidth="1"/>
    <col min="3" max="3" width="9.140625" style="35" customWidth="1"/>
    <col min="4" max="4" width="14.7109375" style="2" customWidth="1"/>
    <col min="5" max="5" width="13.28125" style="2" customWidth="1"/>
    <col min="6" max="6" width="13.8515625" style="2" customWidth="1"/>
    <col min="7" max="8" width="13.28125" style="2" customWidth="1"/>
    <col min="9" max="9" width="12.8515625" style="2" customWidth="1"/>
    <col min="10" max="10" width="14.7109375" style="2" customWidth="1"/>
    <col min="11" max="11" width="15.140625" style="2" customWidth="1"/>
    <col min="12" max="12" width="15.28125" style="2" customWidth="1"/>
    <col min="13" max="13" width="13.421875" style="2" customWidth="1"/>
    <col min="14" max="17" width="9.28125" style="2" customWidth="1"/>
    <col min="18" max="16384" width="9.140625" style="2" customWidth="1"/>
  </cols>
  <sheetData>
    <row r="1" spans="15:19" ht="15">
      <c r="O1" s="5" t="s">
        <v>307</v>
      </c>
      <c r="R1" s="5"/>
      <c r="S1" s="5"/>
    </row>
    <row r="2" spans="15:19" ht="15">
      <c r="O2" s="5" t="s">
        <v>264</v>
      </c>
      <c r="P2" s="5"/>
      <c r="Q2" s="5"/>
      <c r="R2" s="5"/>
      <c r="S2" s="5"/>
    </row>
    <row r="3" ht="15">
      <c r="O3" s="2" t="s">
        <v>161</v>
      </c>
    </row>
    <row r="5" spans="1:19" ht="87.75" customHeight="1">
      <c r="A5" s="6"/>
      <c r="B5" s="7"/>
      <c r="C5" s="36"/>
      <c r="D5" s="7"/>
      <c r="E5" s="7"/>
      <c r="F5" s="1"/>
      <c r="G5" s="1"/>
      <c r="H5" s="1"/>
      <c r="I5" s="1"/>
      <c r="J5" s="1"/>
      <c r="K5" s="1"/>
      <c r="M5" s="8"/>
      <c r="N5" s="51" t="s">
        <v>155</v>
      </c>
      <c r="O5" s="51"/>
      <c r="P5" s="51"/>
      <c r="Q5" s="51"/>
      <c r="R5" s="51"/>
      <c r="S5" s="51"/>
    </row>
    <row r="6" spans="1:19" ht="24" customHeight="1">
      <c r="A6" s="78" t="s">
        <v>185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</row>
    <row r="7" spans="1:19" ht="45.75" customHeight="1">
      <c r="A7" s="51" t="s">
        <v>154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</row>
    <row r="8" spans="1:19" ht="15">
      <c r="A8" s="1"/>
      <c r="B8" s="1"/>
      <c r="C8" s="3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>
      <c r="A9" s="83" t="s">
        <v>165</v>
      </c>
      <c r="B9" s="74" t="s">
        <v>166</v>
      </c>
      <c r="C9" s="81" t="s">
        <v>167</v>
      </c>
      <c r="D9" s="74" t="s">
        <v>168</v>
      </c>
      <c r="E9" s="74"/>
      <c r="F9" s="74" t="s">
        <v>169</v>
      </c>
      <c r="G9" s="74"/>
      <c r="H9" s="74"/>
      <c r="I9" s="74"/>
      <c r="J9" s="74"/>
      <c r="K9" s="74"/>
      <c r="L9" s="74"/>
      <c r="M9" s="74"/>
      <c r="N9" s="74" t="s">
        <v>245</v>
      </c>
      <c r="O9" s="74"/>
      <c r="P9" s="74" t="s">
        <v>272</v>
      </c>
      <c r="Q9" s="74"/>
      <c r="R9" s="74" t="s">
        <v>178</v>
      </c>
      <c r="S9" s="74"/>
    </row>
    <row r="10" spans="1:19" ht="42.75" customHeight="1">
      <c r="A10" s="83"/>
      <c r="B10" s="74"/>
      <c r="C10" s="81"/>
      <c r="D10" s="74"/>
      <c r="E10" s="74"/>
      <c r="F10" s="74" t="s">
        <v>170</v>
      </c>
      <c r="G10" s="74"/>
      <c r="H10" s="74" t="s">
        <v>171</v>
      </c>
      <c r="I10" s="74"/>
      <c r="J10" s="74" t="s">
        <v>172</v>
      </c>
      <c r="K10" s="74"/>
      <c r="L10" s="74" t="s">
        <v>173</v>
      </c>
      <c r="M10" s="74"/>
      <c r="N10" s="74"/>
      <c r="O10" s="74"/>
      <c r="P10" s="74"/>
      <c r="Q10" s="74"/>
      <c r="R10" s="74"/>
      <c r="S10" s="74"/>
    </row>
    <row r="11" spans="1:19" ht="30">
      <c r="A11" s="83"/>
      <c r="B11" s="74"/>
      <c r="C11" s="81"/>
      <c r="D11" s="12" t="s">
        <v>174</v>
      </c>
      <c r="E11" s="12" t="s">
        <v>175</v>
      </c>
      <c r="F11" s="12" t="s">
        <v>174</v>
      </c>
      <c r="G11" s="12" t="s">
        <v>175</v>
      </c>
      <c r="H11" s="12" t="s">
        <v>174</v>
      </c>
      <c r="I11" s="12" t="s">
        <v>175</v>
      </c>
      <c r="J11" s="12" t="s">
        <v>174</v>
      </c>
      <c r="K11" s="12" t="s">
        <v>175</v>
      </c>
      <c r="L11" s="12" t="s">
        <v>174</v>
      </c>
      <c r="M11" s="12" t="s">
        <v>175</v>
      </c>
      <c r="N11" s="12" t="s">
        <v>174</v>
      </c>
      <c r="O11" s="12" t="s">
        <v>175</v>
      </c>
      <c r="P11" s="12" t="s">
        <v>174</v>
      </c>
      <c r="Q11" s="12" t="s">
        <v>175</v>
      </c>
      <c r="R11" s="74"/>
      <c r="S11" s="74"/>
    </row>
    <row r="12" spans="1:19" ht="15">
      <c r="A12" s="13">
        <v>1</v>
      </c>
      <c r="B12" s="12">
        <v>2</v>
      </c>
      <c r="C12" s="17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  <c r="Q12" s="12">
        <v>17</v>
      </c>
      <c r="R12" s="74">
        <v>18</v>
      </c>
      <c r="S12" s="74"/>
    </row>
    <row r="13" spans="1:19" s="4" customFormat="1" ht="60.75" customHeight="1">
      <c r="A13" s="13" t="s">
        <v>187</v>
      </c>
      <c r="B13" s="85" t="s">
        <v>309</v>
      </c>
      <c r="C13" s="8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74"/>
      <c r="S13" s="74"/>
    </row>
    <row r="14" spans="1:19" s="4" customFormat="1" ht="19.5" customHeight="1">
      <c r="A14" s="83"/>
      <c r="B14" s="74" t="s">
        <v>310</v>
      </c>
      <c r="C14" s="17" t="s">
        <v>176</v>
      </c>
      <c r="D14" s="14">
        <f>SUM(D15:D25)</f>
        <v>10833975.699699998</v>
      </c>
      <c r="E14" s="14">
        <f aca="true" t="shared" si="0" ref="E14:Q14">SUM(E15:E25)</f>
        <v>4390440</v>
      </c>
      <c r="F14" s="14">
        <f t="shared" si="0"/>
        <v>1530934.3997000002</v>
      </c>
      <c r="G14" s="14">
        <f t="shared" si="0"/>
        <v>881187.6000000001</v>
      </c>
      <c r="H14" s="14">
        <f t="shared" si="0"/>
        <v>4048727.4</v>
      </c>
      <c r="I14" s="14">
        <f t="shared" si="0"/>
        <v>557424.4</v>
      </c>
      <c r="J14" s="14">
        <f t="shared" si="0"/>
        <v>5254313.9</v>
      </c>
      <c r="K14" s="14">
        <f t="shared" si="0"/>
        <v>2951828</v>
      </c>
      <c r="L14" s="14">
        <f t="shared" si="0"/>
        <v>0</v>
      </c>
      <c r="M14" s="14">
        <f t="shared" si="0"/>
        <v>0</v>
      </c>
      <c r="N14" s="14">
        <f t="shared" si="0"/>
        <v>97515.23</v>
      </c>
      <c r="O14" s="14">
        <f t="shared" si="0"/>
        <v>35357.6</v>
      </c>
      <c r="P14" s="14">
        <f t="shared" si="0"/>
        <v>15358</v>
      </c>
      <c r="Q14" s="14">
        <f t="shared" si="0"/>
        <v>4634</v>
      </c>
      <c r="R14" s="74" t="s">
        <v>243</v>
      </c>
      <c r="S14" s="74"/>
    </row>
    <row r="15" spans="1:19" s="4" customFormat="1" ht="15">
      <c r="A15" s="83"/>
      <c r="B15" s="74"/>
      <c r="C15" s="17" t="s">
        <v>162</v>
      </c>
      <c r="D15" s="14">
        <f>F15+H15+J15+L15</f>
        <v>634863.5</v>
      </c>
      <c r="E15" s="14">
        <f>G15+I15+K15+M15</f>
        <v>634863.5</v>
      </c>
      <c r="F15" s="14">
        <f>F498+F727+F2449+F2510</f>
        <v>209414.40000000002</v>
      </c>
      <c r="G15" s="14">
        <f aca="true" t="shared" si="1" ref="G15:Q15">G498+G727+G2449+G2510</f>
        <v>209414.40000000002</v>
      </c>
      <c r="H15" s="14">
        <f t="shared" si="1"/>
        <v>59063.100000000006</v>
      </c>
      <c r="I15" s="14">
        <f t="shared" si="1"/>
        <v>59063.100000000006</v>
      </c>
      <c r="J15" s="14">
        <f t="shared" si="1"/>
        <v>366386</v>
      </c>
      <c r="K15" s="14">
        <f t="shared" si="1"/>
        <v>366386</v>
      </c>
      <c r="L15" s="14">
        <f t="shared" si="1"/>
        <v>0</v>
      </c>
      <c r="M15" s="14">
        <f t="shared" si="1"/>
        <v>0</v>
      </c>
      <c r="N15" s="14">
        <f t="shared" si="1"/>
        <v>20589.05</v>
      </c>
      <c r="O15" s="14">
        <f t="shared" si="1"/>
        <v>20589.1</v>
      </c>
      <c r="P15" s="14">
        <f t="shared" si="1"/>
        <v>2210</v>
      </c>
      <c r="Q15" s="14">
        <f t="shared" si="1"/>
        <v>1785</v>
      </c>
      <c r="R15" s="74"/>
      <c r="S15" s="74"/>
    </row>
    <row r="16" spans="1:19" s="4" customFormat="1" ht="15">
      <c r="A16" s="83"/>
      <c r="B16" s="74"/>
      <c r="C16" s="17" t="s">
        <v>163</v>
      </c>
      <c r="D16" s="14">
        <f aca="true" t="shared" si="2" ref="D16:D25">F16+H16+J16+L16</f>
        <v>1735825.2</v>
      </c>
      <c r="E16" s="14">
        <f aca="true" t="shared" si="3" ref="E16:E25">G16+I16+K16+M16</f>
        <v>1735825.2</v>
      </c>
      <c r="F16" s="14">
        <f aca="true" t="shared" si="4" ref="F16:Q16">F499+F728+F2450+F2511</f>
        <v>147900.2</v>
      </c>
      <c r="G16" s="14">
        <f t="shared" si="4"/>
        <v>147900.2</v>
      </c>
      <c r="H16" s="14">
        <f t="shared" si="4"/>
        <v>498361.3</v>
      </c>
      <c r="I16" s="14">
        <f t="shared" si="4"/>
        <v>498361.3</v>
      </c>
      <c r="J16" s="14">
        <f t="shared" si="4"/>
        <v>1089563.7</v>
      </c>
      <c r="K16" s="14">
        <f t="shared" si="4"/>
        <v>1089563.7</v>
      </c>
      <c r="L16" s="14">
        <f t="shared" si="4"/>
        <v>0</v>
      </c>
      <c r="M16" s="14">
        <f t="shared" si="4"/>
        <v>0</v>
      </c>
      <c r="N16" s="14">
        <f t="shared" si="4"/>
        <v>24707.6</v>
      </c>
      <c r="O16" s="14">
        <f t="shared" si="4"/>
        <v>14768.5</v>
      </c>
      <c r="P16" s="14">
        <f t="shared" si="4"/>
        <v>2140</v>
      </c>
      <c r="Q16" s="14">
        <f t="shared" si="4"/>
        <v>2140</v>
      </c>
      <c r="R16" s="74"/>
      <c r="S16" s="74"/>
    </row>
    <row r="17" spans="1:19" s="4" customFormat="1" ht="15">
      <c r="A17" s="83"/>
      <c r="B17" s="74"/>
      <c r="C17" s="17" t="s">
        <v>164</v>
      </c>
      <c r="D17" s="14">
        <f t="shared" si="2"/>
        <v>4012310.3997</v>
      </c>
      <c r="E17" s="14">
        <f t="shared" si="3"/>
        <v>1638534.3</v>
      </c>
      <c r="F17" s="14">
        <f aca="true" t="shared" si="5" ref="F17:Q17">F500+F729+F2451+F2512</f>
        <v>874259.7997000001</v>
      </c>
      <c r="G17" s="14">
        <f t="shared" si="5"/>
        <v>396518</v>
      </c>
      <c r="H17" s="14">
        <f t="shared" si="5"/>
        <v>1309006.1</v>
      </c>
      <c r="I17" s="14">
        <f t="shared" si="5"/>
        <v>0</v>
      </c>
      <c r="J17" s="14">
        <f t="shared" si="5"/>
        <v>1829044.5</v>
      </c>
      <c r="K17" s="14">
        <f t="shared" si="5"/>
        <v>1242016.3</v>
      </c>
      <c r="L17" s="14">
        <f t="shared" si="5"/>
        <v>0</v>
      </c>
      <c r="M17" s="14">
        <f t="shared" si="5"/>
        <v>0</v>
      </c>
      <c r="N17" s="14">
        <f t="shared" si="5"/>
        <v>37607.08</v>
      </c>
      <c r="O17" s="14">
        <f t="shared" si="5"/>
        <v>0</v>
      </c>
      <c r="P17" s="14">
        <f t="shared" si="5"/>
        <v>4900</v>
      </c>
      <c r="Q17" s="14">
        <f t="shared" si="5"/>
        <v>709</v>
      </c>
      <c r="R17" s="74"/>
      <c r="S17" s="74"/>
    </row>
    <row r="18" spans="1:19" s="4" customFormat="1" ht="15">
      <c r="A18" s="83"/>
      <c r="B18" s="74"/>
      <c r="C18" s="17" t="s">
        <v>256</v>
      </c>
      <c r="D18" s="14">
        <f t="shared" si="2"/>
        <v>691217.3</v>
      </c>
      <c r="E18" s="14">
        <f t="shared" si="3"/>
        <v>381217</v>
      </c>
      <c r="F18" s="14">
        <f aca="true" t="shared" si="6" ref="F18:Q18">F501+F730+F2452+F2513</f>
        <v>127355</v>
      </c>
      <c r="G18" s="14">
        <f t="shared" si="6"/>
        <v>127355</v>
      </c>
      <c r="H18" s="14">
        <f t="shared" si="6"/>
        <v>0</v>
      </c>
      <c r="I18" s="14">
        <f t="shared" si="6"/>
        <v>0</v>
      </c>
      <c r="J18" s="14">
        <f t="shared" si="6"/>
        <v>563862.3</v>
      </c>
      <c r="K18" s="14">
        <f t="shared" si="6"/>
        <v>253862</v>
      </c>
      <c r="L18" s="14">
        <f t="shared" si="6"/>
        <v>0</v>
      </c>
      <c r="M18" s="14">
        <f t="shared" si="6"/>
        <v>0</v>
      </c>
      <c r="N18" s="14">
        <f t="shared" si="6"/>
        <v>0</v>
      </c>
      <c r="O18" s="14">
        <f t="shared" si="6"/>
        <v>0</v>
      </c>
      <c r="P18" s="14">
        <f t="shared" si="6"/>
        <v>1100</v>
      </c>
      <c r="Q18" s="14">
        <f t="shared" si="6"/>
        <v>0</v>
      </c>
      <c r="R18" s="74"/>
      <c r="S18" s="74"/>
    </row>
    <row r="19" spans="1:19" s="4" customFormat="1" ht="15">
      <c r="A19" s="83"/>
      <c r="B19" s="74"/>
      <c r="C19" s="17" t="s">
        <v>257</v>
      </c>
      <c r="D19" s="14">
        <f t="shared" si="2"/>
        <v>840735.5</v>
      </c>
      <c r="E19" s="14">
        <f t="shared" si="3"/>
        <v>0</v>
      </c>
      <c r="F19" s="14">
        <f aca="true" t="shared" si="7" ref="F19:Q19">F502+F731+F2453+F2514</f>
        <v>42034</v>
      </c>
      <c r="G19" s="14">
        <f t="shared" si="7"/>
        <v>0</v>
      </c>
      <c r="H19" s="14">
        <f t="shared" si="7"/>
        <v>388646.2</v>
      </c>
      <c r="I19" s="14">
        <f t="shared" si="7"/>
        <v>0</v>
      </c>
      <c r="J19" s="14">
        <f t="shared" si="7"/>
        <v>410055.3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7"/>
        <v>0</v>
      </c>
      <c r="O19" s="14">
        <f t="shared" si="7"/>
        <v>0</v>
      </c>
      <c r="P19" s="14">
        <f t="shared" si="7"/>
        <v>1100</v>
      </c>
      <c r="Q19" s="14">
        <f t="shared" si="7"/>
        <v>0</v>
      </c>
      <c r="R19" s="74"/>
      <c r="S19" s="74"/>
    </row>
    <row r="20" spans="1:19" s="4" customFormat="1" ht="15">
      <c r="A20" s="83"/>
      <c r="B20" s="74"/>
      <c r="C20" s="17" t="s">
        <v>258</v>
      </c>
      <c r="D20" s="14">
        <f t="shared" si="2"/>
        <v>801502.9</v>
      </c>
      <c r="E20" s="14">
        <f t="shared" si="3"/>
        <v>0</v>
      </c>
      <c r="F20" s="14">
        <f aca="true" t="shared" si="8" ref="F20:Q20">F503+F732+F2454+F2515</f>
        <v>43967.5</v>
      </c>
      <c r="G20" s="14">
        <f t="shared" si="8"/>
        <v>0</v>
      </c>
      <c r="H20" s="14">
        <f t="shared" si="8"/>
        <v>409968</v>
      </c>
      <c r="I20" s="14">
        <f t="shared" si="8"/>
        <v>0</v>
      </c>
      <c r="J20" s="14">
        <f t="shared" si="8"/>
        <v>347567.4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8"/>
        <v>0</v>
      </c>
      <c r="O20" s="14">
        <f t="shared" si="8"/>
        <v>0</v>
      </c>
      <c r="P20" s="14">
        <f t="shared" si="8"/>
        <v>1100</v>
      </c>
      <c r="Q20" s="14">
        <f t="shared" si="8"/>
        <v>0</v>
      </c>
      <c r="R20" s="74"/>
      <c r="S20" s="74"/>
    </row>
    <row r="21" spans="1:19" s="4" customFormat="1" ht="15">
      <c r="A21" s="83"/>
      <c r="B21" s="74"/>
      <c r="C21" s="17" t="s">
        <v>22</v>
      </c>
      <c r="D21" s="14">
        <f t="shared" si="2"/>
        <v>1041159.7</v>
      </c>
      <c r="E21" s="14">
        <f t="shared" si="3"/>
        <v>0</v>
      </c>
      <c r="F21" s="14">
        <f aca="true" t="shared" si="9" ref="F21:Q21">F504+F733+F2455+F2516</f>
        <v>42035</v>
      </c>
      <c r="G21" s="14">
        <f t="shared" si="9"/>
        <v>0</v>
      </c>
      <c r="H21" s="14">
        <f t="shared" si="9"/>
        <v>663286.5</v>
      </c>
      <c r="I21" s="14">
        <f t="shared" si="9"/>
        <v>0</v>
      </c>
      <c r="J21" s="14">
        <f t="shared" si="9"/>
        <v>335838.2</v>
      </c>
      <c r="K21" s="14">
        <f t="shared" si="9"/>
        <v>0</v>
      </c>
      <c r="L21" s="14">
        <f t="shared" si="9"/>
        <v>0</v>
      </c>
      <c r="M21" s="14">
        <f t="shared" si="9"/>
        <v>0</v>
      </c>
      <c r="N21" s="14">
        <f t="shared" si="9"/>
        <v>6895.5</v>
      </c>
      <c r="O21" s="14">
        <f t="shared" si="9"/>
        <v>0</v>
      </c>
      <c r="P21" s="14">
        <f t="shared" si="9"/>
        <v>1136</v>
      </c>
      <c r="Q21" s="14">
        <f t="shared" si="9"/>
        <v>0</v>
      </c>
      <c r="R21" s="74"/>
      <c r="S21" s="74"/>
    </row>
    <row r="22" spans="1:19" s="4" customFormat="1" ht="15">
      <c r="A22" s="83"/>
      <c r="B22" s="74"/>
      <c r="C22" s="17" t="s">
        <v>23</v>
      </c>
      <c r="D22" s="14">
        <f t="shared" si="2"/>
        <v>765317</v>
      </c>
      <c r="E22" s="14">
        <f t="shared" si="3"/>
        <v>0</v>
      </c>
      <c r="F22" s="14">
        <f aca="true" t="shared" si="10" ref="F22:Q22">F505+F734+F2456+F2517</f>
        <v>43967.5</v>
      </c>
      <c r="G22" s="14">
        <f t="shared" si="10"/>
        <v>0</v>
      </c>
      <c r="H22" s="14">
        <f t="shared" si="10"/>
        <v>471560.8</v>
      </c>
      <c r="I22" s="14">
        <f t="shared" si="10"/>
        <v>0</v>
      </c>
      <c r="J22" s="14">
        <f t="shared" si="10"/>
        <v>249788.7</v>
      </c>
      <c r="K22" s="14">
        <f t="shared" si="10"/>
        <v>0</v>
      </c>
      <c r="L22" s="14">
        <f t="shared" si="10"/>
        <v>0</v>
      </c>
      <c r="M22" s="14">
        <f t="shared" si="10"/>
        <v>0</v>
      </c>
      <c r="N22" s="14">
        <f t="shared" si="10"/>
        <v>0</v>
      </c>
      <c r="O22" s="14">
        <f t="shared" si="10"/>
        <v>0</v>
      </c>
      <c r="P22" s="14">
        <f t="shared" si="10"/>
        <v>400</v>
      </c>
      <c r="Q22" s="14">
        <f t="shared" si="10"/>
        <v>0</v>
      </c>
      <c r="R22" s="74"/>
      <c r="S22" s="74"/>
    </row>
    <row r="23" spans="1:19" s="4" customFormat="1" ht="15">
      <c r="A23" s="83"/>
      <c r="B23" s="74"/>
      <c r="C23" s="17" t="s">
        <v>24</v>
      </c>
      <c r="D23" s="14">
        <f t="shared" si="2"/>
        <v>311044.2</v>
      </c>
      <c r="E23" s="14">
        <f t="shared" si="3"/>
        <v>0</v>
      </c>
      <c r="F23" s="14">
        <f aca="true" t="shared" si="11" ref="F23:Q23">F506+F735+F2457+F2518</f>
        <v>1</v>
      </c>
      <c r="G23" s="14">
        <f t="shared" si="11"/>
        <v>0</v>
      </c>
      <c r="H23" s="14">
        <f t="shared" si="11"/>
        <v>248835.4</v>
      </c>
      <c r="I23" s="14">
        <f t="shared" si="11"/>
        <v>0</v>
      </c>
      <c r="J23" s="14">
        <f t="shared" si="11"/>
        <v>62207.8</v>
      </c>
      <c r="K23" s="14">
        <f t="shared" si="11"/>
        <v>0</v>
      </c>
      <c r="L23" s="14">
        <f t="shared" si="11"/>
        <v>0</v>
      </c>
      <c r="M23" s="14">
        <f t="shared" si="11"/>
        <v>0</v>
      </c>
      <c r="N23" s="14">
        <f t="shared" si="11"/>
        <v>7716</v>
      </c>
      <c r="O23" s="14">
        <f t="shared" si="11"/>
        <v>0</v>
      </c>
      <c r="P23" s="14">
        <f t="shared" si="11"/>
        <v>1272</v>
      </c>
      <c r="Q23" s="14">
        <f t="shared" si="11"/>
        <v>0</v>
      </c>
      <c r="R23" s="74"/>
      <c r="S23" s="74"/>
    </row>
    <row r="24" spans="1:19" s="4" customFormat="1" ht="15">
      <c r="A24" s="83"/>
      <c r="B24" s="74"/>
      <c r="C24" s="17" t="s">
        <v>25</v>
      </c>
      <c r="D24" s="14">
        <f t="shared" si="2"/>
        <v>0</v>
      </c>
      <c r="E24" s="14">
        <f t="shared" si="3"/>
        <v>0</v>
      </c>
      <c r="F24" s="14">
        <f aca="true" t="shared" si="12" ref="F24:Q24">F507+F736+F2458+F2519</f>
        <v>0</v>
      </c>
      <c r="G24" s="14">
        <f t="shared" si="12"/>
        <v>0</v>
      </c>
      <c r="H24" s="14">
        <f t="shared" si="12"/>
        <v>0</v>
      </c>
      <c r="I24" s="14">
        <f t="shared" si="12"/>
        <v>0</v>
      </c>
      <c r="J24" s="14">
        <f t="shared" si="12"/>
        <v>0</v>
      </c>
      <c r="K24" s="14">
        <f t="shared" si="12"/>
        <v>0</v>
      </c>
      <c r="L24" s="14">
        <f t="shared" si="12"/>
        <v>0</v>
      </c>
      <c r="M24" s="14">
        <f t="shared" si="12"/>
        <v>0</v>
      </c>
      <c r="N24" s="14">
        <f t="shared" si="12"/>
        <v>0</v>
      </c>
      <c r="O24" s="14">
        <f t="shared" si="12"/>
        <v>0</v>
      </c>
      <c r="P24" s="14">
        <f t="shared" si="12"/>
        <v>0</v>
      </c>
      <c r="Q24" s="14">
        <f t="shared" si="12"/>
        <v>0</v>
      </c>
      <c r="R24" s="74"/>
      <c r="S24" s="74"/>
    </row>
    <row r="25" spans="1:19" s="4" customFormat="1" ht="15">
      <c r="A25" s="83"/>
      <c r="B25" s="74"/>
      <c r="C25" s="17" t="s">
        <v>26</v>
      </c>
      <c r="D25" s="14">
        <f t="shared" si="2"/>
        <v>0</v>
      </c>
      <c r="E25" s="14">
        <f t="shared" si="3"/>
        <v>0</v>
      </c>
      <c r="F25" s="14">
        <f aca="true" t="shared" si="13" ref="F25:Q25">F508+F737+F2459+F2520</f>
        <v>0</v>
      </c>
      <c r="G25" s="14">
        <f t="shared" si="13"/>
        <v>0</v>
      </c>
      <c r="H25" s="14">
        <f t="shared" si="13"/>
        <v>0</v>
      </c>
      <c r="I25" s="14">
        <f t="shared" si="13"/>
        <v>0</v>
      </c>
      <c r="J25" s="14">
        <f t="shared" si="13"/>
        <v>0</v>
      </c>
      <c r="K25" s="14">
        <f t="shared" si="13"/>
        <v>0</v>
      </c>
      <c r="L25" s="14">
        <f t="shared" si="13"/>
        <v>0</v>
      </c>
      <c r="M25" s="14">
        <f t="shared" si="13"/>
        <v>0</v>
      </c>
      <c r="N25" s="14">
        <f t="shared" si="13"/>
        <v>0</v>
      </c>
      <c r="O25" s="14">
        <f t="shared" si="13"/>
        <v>0</v>
      </c>
      <c r="P25" s="14">
        <f t="shared" si="13"/>
        <v>0</v>
      </c>
      <c r="Q25" s="14">
        <f t="shared" si="13"/>
        <v>0</v>
      </c>
      <c r="R25" s="74"/>
      <c r="S25" s="74"/>
    </row>
    <row r="26" spans="1:19" s="4" customFormat="1" ht="90" customHeight="1" thickBot="1">
      <c r="A26" s="27" t="s">
        <v>179</v>
      </c>
      <c r="B26" s="80" t="s">
        <v>273</v>
      </c>
      <c r="C26" s="80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79"/>
      <c r="S26" s="79"/>
    </row>
    <row r="27" spans="1:19" s="4" customFormat="1" ht="15">
      <c r="A27" s="57" t="s">
        <v>224</v>
      </c>
      <c r="B27" s="55" t="s">
        <v>228</v>
      </c>
      <c r="C27" s="18" t="s">
        <v>176</v>
      </c>
      <c r="D27" s="19">
        <f>SUM(D28:D38)</f>
        <v>2063031.1999999997</v>
      </c>
      <c r="E27" s="19">
        <f aca="true" t="shared" si="14" ref="E27:Q27">SUM(E28:E38)</f>
        <v>1468889.7999999998</v>
      </c>
      <c r="F27" s="19">
        <f t="shared" si="14"/>
        <v>456887.3</v>
      </c>
      <c r="G27" s="19">
        <f t="shared" si="14"/>
        <v>206639</v>
      </c>
      <c r="H27" s="19">
        <f t="shared" si="14"/>
        <v>0</v>
      </c>
      <c r="I27" s="19">
        <f t="shared" si="14"/>
        <v>0</v>
      </c>
      <c r="J27" s="19">
        <f>SUM(J28:J38)</f>
        <v>1606143.8999999997</v>
      </c>
      <c r="K27" s="19">
        <f t="shared" si="14"/>
        <v>1262250.7999999998</v>
      </c>
      <c r="L27" s="19">
        <f t="shared" si="14"/>
        <v>0</v>
      </c>
      <c r="M27" s="19">
        <f t="shared" si="14"/>
        <v>0</v>
      </c>
      <c r="N27" s="19">
        <f t="shared" si="14"/>
        <v>0</v>
      </c>
      <c r="O27" s="19">
        <f t="shared" si="14"/>
        <v>0</v>
      </c>
      <c r="P27" s="19">
        <f t="shared" si="14"/>
        <v>1450</v>
      </c>
      <c r="Q27" s="19">
        <f t="shared" si="14"/>
        <v>1085</v>
      </c>
      <c r="R27" s="60" t="s">
        <v>243</v>
      </c>
      <c r="S27" s="61"/>
    </row>
    <row r="28" spans="1:19" s="4" customFormat="1" ht="15">
      <c r="A28" s="58"/>
      <c r="B28" s="56"/>
      <c r="C28" s="17" t="s">
        <v>162</v>
      </c>
      <c r="D28" s="14">
        <f aca="true" t="shared" si="15" ref="D28:E33">F28+H28+J28+L28</f>
        <v>247029.9</v>
      </c>
      <c r="E28" s="14">
        <f t="shared" si="15"/>
        <v>247029.9</v>
      </c>
      <c r="F28" s="14">
        <f>F40+F52+F64+F76+F88+F101+F113+F125+F138+F150</f>
        <v>15625</v>
      </c>
      <c r="G28" s="14">
        <f aca="true" t="shared" si="16" ref="G28:Q28">G40+G52+G64+G76+G88+G101+G113+G125+G138+G150</f>
        <v>15625</v>
      </c>
      <c r="H28" s="14">
        <f t="shared" si="16"/>
        <v>0</v>
      </c>
      <c r="I28" s="14">
        <f t="shared" si="16"/>
        <v>0</v>
      </c>
      <c r="J28" s="14">
        <f t="shared" si="16"/>
        <v>231404.9</v>
      </c>
      <c r="K28" s="14">
        <f t="shared" si="16"/>
        <v>231404.9</v>
      </c>
      <c r="L28" s="14">
        <f t="shared" si="16"/>
        <v>0</v>
      </c>
      <c r="M28" s="14">
        <f t="shared" si="16"/>
        <v>0</v>
      </c>
      <c r="N28" s="14">
        <f t="shared" si="16"/>
        <v>0</v>
      </c>
      <c r="O28" s="14">
        <f t="shared" si="16"/>
        <v>0</v>
      </c>
      <c r="P28" s="14">
        <f t="shared" si="16"/>
        <v>1450</v>
      </c>
      <c r="Q28" s="14">
        <f t="shared" si="16"/>
        <v>1085</v>
      </c>
      <c r="R28" s="62"/>
      <c r="S28" s="63"/>
    </row>
    <row r="29" spans="1:19" s="4" customFormat="1" ht="15">
      <c r="A29" s="58"/>
      <c r="B29" s="56"/>
      <c r="C29" s="17" t="s">
        <v>163</v>
      </c>
      <c r="D29" s="14">
        <f>F29+H29+J29+L29</f>
        <v>586780.8999999999</v>
      </c>
      <c r="E29" s="14">
        <f t="shared" si="15"/>
        <v>586780.8999999999</v>
      </c>
      <c r="F29" s="14">
        <f aca="true" t="shared" si="17" ref="F29:Q29">F41+F53+F65+F77+F89+F102+F114+F126+F139+F151</f>
        <v>63659</v>
      </c>
      <c r="G29" s="14">
        <f t="shared" si="17"/>
        <v>63659</v>
      </c>
      <c r="H29" s="14">
        <f t="shared" si="17"/>
        <v>0</v>
      </c>
      <c r="I29" s="14">
        <f t="shared" si="17"/>
        <v>0</v>
      </c>
      <c r="J29" s="14">
        <f t="shared" si="17"/>
        <v>523121.89999999997</v>
      </c>
      <c r="K29" s="14">
        <f t="shared" si="17"/>
        <v>523121.89999999997</v>
      </c>
      <c r="L29" s="14">
        <f t="shared" si="17"/>
        <v>0</v>
      </c>
      <c r="M29" s="14">
        <f t="shared" si="17"/>
        <v>0</v>
      </c>
      <c r="N29" s="14">
        <f t="shared" si="17"/>
        <v>0</v>
      </c>
      <c r="O29" s="14">
        <f t="shared" si="17"/>
        <v>0</v>
      </c>
      <c r="P29" s="14">
        <f t="shared" si="17"/>
        <v>0</v>
      </c>
      <c r="Q29" s="14">
        <f t="shared" si="17"/>
        <v>0</v>
      </c>
      <c r="R29" s="62"/>
      <c r="S29" s="63"/>
    </row>
    <row r="30" spans="1:19" s="4" customFormat="1" ht="15">
      <c r="A30" s="58"/>
      <c r="B30" s="56"/>
      <c r="C30" s="17" t="s">
        <v>164</v>
      </c>
      <c r="D30" s="14">
        <f t="shared" si="15"/>
        <v>504110.6</v>
      </c>
      <c r="E30" s="14">
        <f t="shared" si="15"/>
        <v>253862</v>
      </c>
      <c r="F30" s="14">
        <f aca="true" t="shared" si="18" ref="F30:Q30">F42+F54+F66+F78+F90+F103+F115+F127+F140+F152</f>
        <v>250248.3</v>
      </c>
      <c r="G30" s="14">
        <f t="shared" si="18"/>
        <v>0</v>
      </c>
      <c r="H30" s="14">
        <f t="shared" si="18"/>
        <v>0</v>
      </c>
      <c r="I30" s="14">
        <f t="shared" si="18"/>
        <v>0</v>
      </c>
      <c r="J30" s="14">
        <f t="shared" si="18"/>
        <v>253862.3</v>
      </c>
      <c r="K30" s="14">
        <f t="shared" si="18"/>
        <v>253862</v>
      </c>
      <c r="L30" s="14">
        <f t="shared" si="18"/>
        <v>0</v>
      </c>
      <c r="M30" s="14">
        <f t="shared" si="18"/>
        <v>0</v>
      </c>
      <c r="N30" s="14">
        <f t="shared" si="18"/>
        <v>0</v>
      </c>
      <c r="O30" s="14">
        <f t="shared" si="18"/>
        <v>0</v>
      </c>
      <c r="P30" s="14">
        <f t="shared" si="18"/>
        <v>0</v>
      </c>
      <c r="Q30" s="14">
        <f t="shared" si="18"/>
        <v>0</v>
      </c>
      <c r="R30" s="62"/>
      <c r="S30" s="63"/>
    </row>
    <row r="31" spans="1:19" s="4" customFormat="1" ht="15">
      <c r="A31" s="58"/>
      <c r="B31" s="56"/>
      <c r="C31" s="17" t="s">
        <v>256</v>
      </c>
      <c r="D31" s="14">
        <f t="shared" si="15"/>
        <v>381217.3</v>
      </c>
      <c r="E31" s="14">
        <f t="shared" si="15"/>
        <v>381217</v>
      </c>
      <c r="F31" s="14">
        <f aca="true" t="shared" si="19" ref="F31:Q31">F43+F55+F67+F79+F91+F104+F116+F128+F141+F153</f>
        <v>127355</v>
      </c>
      <c r="G31" s="14">
        <f t="shared" si="19"/>
        <v>127355</v>
      </c>
      <c r="H31" s="14">
        <f t="shared" si="19"/>
        <v>0</v>
      </c>
      <c r="I31" s="14">
        <f t="shared" si="19"/>
        <v>0</v>
      </c>
      <c r="J31" s="14">
        <f t="shared" si="19"/>
        <v>253862.3</v>
      </c>
      <c r="K31" s="14">
        <f t="shared" si="19"/>
        <v>253862</v>
      </c>
      <c r="L31" s="14">
        <f t="shared" si="19"/>
        <v>0</v>
      </c>
      <c r="M31" s="14">
        <f t="shared" si="19"/>
        <v>0</v>
      </c>
      <c r="N31" s="14">
        <f t="shared" si="19"/>
        <v>0</v>
      </c>
      <c r="O31" s="14">
        <f t="shared" si="19"/>
        <v>0</v>
      </c>
      <c r="P31" s="14">
        <f t="shared" si="19"/>
        <v>0</v>
      </c>
      <c r="Q31" s="14">
        <f t="shared" si="19"/>
        <v>0</v>
      </c>
      <c r="R31" s="62"/>
      <c r="S31" s="63"/>
    </row>
    <row r="32" spans="1:19" s="4" customFormat="1" ht="15">
      <c r="A32" s="58"/>
      <c r="B32" s="56"/>
      <c r="C32" s="17" t="s">
        <v>257</v>
      </c>
      <c r="D32" s="14">
        <f t="shared" si="15"/>
        <v>186795.9</v>
      </c>
      <c r="E32" s="14">
        <f t="shared" si="15"/>
        <v>0</v>
      </c>
      <c r="F32" s="14">
        <f aca="true" t="shared" si="20" ref="F32:Q32">F44+F56+F68+F80+F92+F105+F117+F129+F142+F154</f>
        <v>0</v>
      </c>
      <c r="G32" s="14">
        <f t="shared" si="20"/>
        <v>0</v>
      </c>
      <c r="H32" s="14">
        <f t="shared" si="20"/>
        <v>0</v>
      </c>
      <c r="I32" s="14">
        <f t="shared" si="20"/>
        <v>0</v>
      </c>
      <c r="J32" s="14">
        <f t="shared" si="20"/>
        <v>186795.9</v>
      </c>
      <c r="K32" s="14">
        <f t="shared" si="20"/>
        <v>0</v>
      </c>
      <c r="L32" s="14">
        <f t="shared" si="20"/>
        <v>0</v>
      </c>
      <c r="M32" s="14">
        <f t="shared" si="20"/>
        <v>0</v>
      </c>
      <c r="N32" s="14">
        <f t="shared" si="20"/>
        <v>0</v>
      </c>
      <c r="O32" s="14">
        <f t="shared" si="20"/>
        <v>0</v>
      </c>
      <c r="P32" s="14">
        <f t="shared" si="20"/>
        <v>0</v>
      </c>
      <c r="Q32" s="14">
        <f t="shared" si="20"/>
        <v>0</v>
      </c>
      <c r="R32" s="62"/>
      <c r="S32" s="63"/>
    </row>
    <row r="33" spans="1:19" s="4" customFormat="1" ht="15">
      <c r="A33" s="58"/>
      <c r="B33" s="56"/>
      <c r="C33" s="17" t="s">
        <v>258</v>
      </c>
      <c r="D33" s="14">
        <f aca="true" t="shared" si="21" ref="D33:D38">F33+H33+J33+L33</f>
        <v>113176.9</v>
      </c>
      <c r="E33" s="14">
        <f t="shared" si="15"/>
        <v>0</v>
      </c>
      <c r="F33" s="14">
        <f aca="true" t="shared" si="22" ref="F33:Q33">F45+F57+F69+F81+F93+F106+F118+F130+F143+F155</f>
        <v>0</v>
      </c>
      <c r="G33" s="14">
        <f t="shared" si="22"/>
        <v>0</v>
      </c>
      <c r="H33" s="14">
        <f t="shared" si="22"/>
        <v>0</v>
      </c>
      <c r="I33" s="14">
        <f t="shared" si="22"/>
        <v>0</v>
      </c>
      <c r="J33" s="14">
        <f t="shared" si="22"/>
        <v>113176.9</v>
      </c>
      <c r="K33" s="14">
        <f t="shared" si="22"/>
        <v>0</v>
      </c>
      <c r="L33" s="14">
        <f t="shared" si="22"/>
        <v>0</v>
      </c>
      <c r="M33" s="14">
        <f t="shared" si="22"/>
        <v>0</v>
      </c>
      <c r="N33" s="14">
        <f t="shared" si="22"/>
        <v>0</v>
      </c>
      <c r="O33" s="14">
        <f t="shared" si="22"/>
        <v>0</v>
      </c>
      <c r="P33" s="14">
        <f t="shared" si="22"/>
        <v>0</v>
      </c>
      <c r="Q33" s="14">
        <f t="shared" si="22"/>
        <v>0</v>
      </c>
      <c r="R33" s="62"/>
      <c r="S33" s="63"/>
    </row>
    <row r="34" spans="1:19" s="4" customFormat="1" ht="15">
      <c r="A34" s="58"/>
      <c r="B34" s="56"/>
      <c r="C34" s="17" t="s">
        <v>22</v>
      </c>
      <c r="D34" s="14">
        <f t="shared" si="21"/>
        <v>43919.7</v>
      </c>
      <c r="E34" s="14">
        <f>G34+I34+K34+M34</f>
        <v>0</v>
      </c>
      <c r="F34" s="14">
        <f aca="true" t="shared" si="23" ref="F34:Q34">F46+F58+F70+F82+F94+F107+F119+F131+F144+F156</f>
        <v>0</v>
      </c>
      <c r="G34" s="14">
        <f t="shared" si="23"/>
        <v>0</v>
      </c>
      <c r="H34" s="14">
        <f t="shared" si="23"/>
        <v>0</v>
      </c>
      <c r="I34" s="14">
        <f t="shared" si="23"/>
        <v>0</v>
      </c>
      <c r="J34" s="14">
        <f t="shared" si="23"/>
        <v>43919.7</v>
      </c>
      <c r="K34" s="14">
        <f t="shared" si="23"/>
        <v>0</v>
      </c>
      <c r="L34" s="14">
        <f t="shared" si="23"/>
        <v>0</v>
      </c>
      <c r="M34" s="14">
        <f t="shared" si="23"/>
        <v>0</v>
      </c>
      <c r="N34" s="14">
        <f t="shared" si="23"/>
        <v>0</v>
      </c>
      <c r="O34" s="14">
        <f t="shared" si="23"/>
        <v>0</v>
      </c>
      <c r="P34" s="14">
        <f t="shared" si="23"/>
        <v>0</v>
      </c>
      <c r="Q34" s="14">
        <f t="shared" si="23"/>
        <v>0</v>
      </c>
      <c r="R34" s="62"/>
      <c r="S34" s="63"/>
    </row>
    <row r="35" spans="1:19" s="4" customFormat="1" ht="15">
      <c r="A35" s="58"/>
      <c r="B35" s="56"/>
      <c r="C35" s="17" t="s">
        <v>23</v>
      </c>
      <c r="D35" s="14">
        <f t="shared" si="21"/>
        <v>0</v>
      </c>
      <c r="E35" s="14">
        <f>G35+I35+K35+M35</f>
        <v>0</v>
      </c>
      <c r="F35" s="14">
        <f aca="true" t="shared" si="24" ref="F35:Q35">F47+F59+F71+F83+F95+F108+F120+F132+F145+F157</f>
        <v>0</v>
      </c>
      <c r="G35" s="14">
        <f t="shared" si="24"/>
        <v>0</v>
      </c>
      <c r="H35" s="14">
        <f t="shared" si="24"/>
        <v>0</v>
      </c>
      <c r="I35" s="14">
        <f t="shared" si="24"/>
        <v>0</v>
      </c>
      <c r="J35" s="14">
        <f t="shared" si="24"/>
        <v>0</v>
      </c>
      <c r="K35" s="14">
        <f t="shared" si="24"/>
        <v>0</v>
      </c>
      <c r="L35" s="14">
        <f t="shared" si="24"/>
        <v>0</v>
      </c>
      <c r="M35" s="14">
        <f t="shared" si="24"/>
        <v>0</v>
      </c>
      <c r="N35" s="14">
        <f t="shared" si="24"/>
        <v>0</v>
      </c>
      <c r="O35" s="14">
        <f t="shared" si="24"/>
        <v>0</v>
      </c>
      <c r="P35" s="14">
        <f t="shared" si="24"/>
        <v>0</v>
      </c>
      <c r="Q35" s="14">
        <f t="shared" si="24"/>
        <v>0</v>
      </c>
      <c r="R35" s="62"/>
      <c r="S35" s="63"/>
    </row>
    <row r="36" spans="1:19" s="4" customFormat="1" ht="15">
      <c r="A36" s="58"/>
      <c r="B36" s="56"/>
      <c r="C36" s="17" t="s">
        <v>24</v>
      </c>
      <c r="D36" s="14">
        <f t="shared" si="21"/>
        <v>0</v>
      </c>
      <c r="E36" s="14">
        <f>G36+I36+K36+M36</f>
        <v>0</v>
      </c>
      <c r="F36" s="14">
        <f aca="true" t="shared" si="25" ref="F36:Q36">F48+F60+F72+F84+F96+F109+F121+F133+F146+F158</f>
        <v>0</v>
      </c>
      <c r="G36" s="14">
        <f t="shared" si="25"/>
        <v>0</v>
      </c>
      <c r="H36" s="14">
        <f t="shared" si="25"/>
        <v>0</v>
      </c>
      <c r="I36" s="14">
        <f t="shared" si="25"/>
        <v>0</v>
      </c>
      <c r="J36" s="14">
        <f t="shared" si="25"/>
        <v>0</v>
      </c>
      <c r="K36" s="14">
        <f t="shared" si="25"/>
        <v>0</v>
      </c>
      <c r="L36" s="14">
        <f t="shared" si="25"/>
        <v>0</v>
      </c>
      <c r="M36" s="14">
        <f t="shared" si="25"/>
        <v>0</v>
      </c>
      <c r="N36" s="14">
        <f t="shared" si="25"/>
        <v>0</v>
      </c>
      <c r="O36" s="14">
        <f t="shared" si="25"/>
        <v>0</v>
      </c>
      <c r="P36" s="14">
        <f t="shared" si="25"/>
        <v>0</v>
      </c>
      <c r="Q36" s="14">
        <f t="shared" si="25"/>
        <v>0</v>
      </c>
      <c r="R36" s="62"/>
      <c r="S36" s="63"/>
    </row>
    <row r="37" spans="1:19" s="4" customFormat="1" ht="15">
      <c r="A37" s="58"/>
      <c r="B37" s="56"/>
      <c r="C37" s="17" t="s">
        <v>25</v>
      </c>
      <c r="D37" s="14">
        <f t="shared" si="21"/>
        <v>0</v>
      </c>
      <c r="E37" s="14">
        <f>G37+I37+K37+M37</f>
        <v>0</v>
      </c>
      <c r="F37" s="14">
        <f aca="true" t="shared" si="26" ref="F37:Q37">F49+F61+F73+F85+F97+F110+F122+F134+F147+F159</f>
        <v>0</v>
      </c>
      <c r="G37" s="14">
        <f t="shared" si="26"/>
        <v>0</v>
      </c>
      <c r="H37" s="14">
        <f t="shared" si="26"/>
        <v>0</v>
      </c>
      <c r="I37" s="14">
        <f t="shared" si="26"/>
        <v>0</v>
      </c>
      <c r="J37" s="14">
        <f t="shared" si="26"/>
        <v>0</v>
      </c>
      <c r="K37" s="14">
        <f t="shared" si="26"/>
        <v>0</v>
      </c>
      <c r="L37" s="14">
        <f t="shared" si="26"/>
        <v>0</v>
      </c>
      <c r="M37" s="14">
        <f t="shared" si="26"/>
        <v>0</v>
      </c>
      <c r="N37" s="14">
        <f t="shared" si="26"/>
        <v>0</v>
      </c>
      <c r="O37" s="14">
        <f t="shared" si="26"/>
        <v>0</v>
      </c>
      <c r="P37" s="14">
        <f t="shared" si="26"/>
        <v>0</v>
      </c>
      <c r="Q37" s="14">
        <f t="shared" si="26"/>
        <v>0</v>
      </c>
      <c r="R37" s="62"/>
      <c r="S37" s="63"/>
    </row>
    <row r="38" spans="1:19" s="4" customFormat="1" ht="15.75" thickBot="1">
      <c r="A38" s="59"/>
      <c r="B38" s="44"/>
      <c r="C38" s="20" t="s">
        <v>26</v>
      </c>
      <c r="D38" s="21">
        <f t="shared" si="21"/>
        <v>0</v>
      </c>
      <c r="E38" s="21">
        <f>G38+I38+K38+M38</f>
        <v>0</v>
      </c>
      <c r="F38" s="14">
        <f aca="true" t="shared" si="27" ref="F38:Q38">F50+F62+F74+F86+F98+F111+F123+F135+F148+F160</f>
        <v>0</v>
      </c>
      <c r="G38" s="14">
        <f t="shared" si="27"/>
        <v>0</v>
      </c>
      <c r="H38" s="14">
        <f t="shared" si="27"/>
        <v>0</v>
      </c>
      <c r="I38" s="14">
        <f t="shared" si="27"/>
        <v>0</v>
      </c>
      <c r="J38" s="14">
        <f t="shared" si="27"/>
        <v>0</v>
      </c>
      <c r="K38" s="14">
        <f t="shared" si="27"/>
        <v>0</v>
      </c>
      <c r="L38" s="14">
        <f t="shared" si="27"/>
        <v>0</v>
      </c>
      <c r="M38" s="14">
        <f t="shared" si="27"/>
        <v>0</v>
      </c>
      <c r="N38" s="14">
        <f t="shared" si="27"/>
        <v>0</v>
      </c>
      <c r="O38" s="14">
        <f t="shared" si="27"/>
        <v>0</v>
      </c>
      <c r="P38" s="14">
        <f t="shared" si="27"/>
        <v>0</v>
      </c>
      <c r="Q38" s="14">
        <f t="shared" si="27"/>
        <v>0</v>
      </c>
      <c r="R38" s="64"/>
      <c r="S38" s="65"/>
    </row>
    <row r="39" spans="1:19" ht="15">
      <c r="A39" s="57" t="s">
        <v>229</v>
      </c>
      <c r="B39" s="52" t="s">
        <v>221</v>
      </c>
      <c r="C39" s="18" t="s">
        <v>176</v>
      </c>
      <c r="D39" s="19">
        <f>SUM(D40:D50)</f>
        <v>98008</v>
      </c>
      <c r="E39" s="19">
        <f>SUM(E40:E50)</f>
        <v>98008</v>
      </c>
      <c r="F39" s="19">
        <f aca="true" t="shared" si="28" ref="F39:Q39">SUM(F40:F50)</f>
        <v>62383</v>
      </c>
      <c r="G39" s="19">
        <f t="shared" si="28"/>
        <v>62383</v>
      </c>
      <c r="H39" s="19">
        <f t="shared" si="28"/>
        <v>0</v>
      </c>
      <c r="I39" s="19">
        <f t="shared" si="28"/>
        <v>0</v>
      </c>
      <c r="J39" s="19">
        <f>SUM(J40:J50)</f>
        <v>35625</v>
      </c>
      <c r="K39" s="19">
        <f t="shared" si="28"/>
        <v>35625</v>
      </c>
      <c r="L39" s="19">
        <f t="shared" si="28"/>
        <v>0</v>
      </c>
      <c r="M39" s="19">
        <f t="shared" si="28"/>
        <v>0</v>
      </c>
      <c r="N39" s="19">
        <f t="shared" si="28"/>
        <v>0</v>
      </c>
      <c r="O39" s="19">
        <f t="shared" si="28"/>
        <v>0</v>
      </c>
      <c r="P39" s="19">
        <f t="shared" si="28"/>
        <v>80</v>
      </c>
      <c r="Q39" s="19">
        <f t="shared" si="28"/>
        <v>80</v>
      </c>
      <c r="R39" s="60" t="s">
        <v>209</v>
      </c>
      <c r="S39" s="61"/>
    </row>
    <row r="40" spans="1:19" ht="15">
      <c r="A40" s="58"/>
      <c r="B40" s="53"/>
      <c r="C40" s="17" t="s">
        <v>162</v>
      </c>
      <c r="D40" s="14">
        <f>F40+H40+J40+L40</f>
        <v>47500</v>
      </c>
      <c r="E40" s="14">
        <f aca="true" t="shared" si="29" ref="D40:E45">G40+I40+K40+M40</f>
        <v>47500</v>
      </c>
      <c r="F40" s="14">
        <v>11875</v>
      </c>
      <c r="G40" s="14">
        <v>11875</v>
      </c>
      <c r="H40" s="14">
        <v>0</v>
      </c>
      <c r="I40" s="14">
        <v>0</v>
      </c>
      <c r="J40" s="14">
        <v>35625</v>
      </c>
      <c r="K40" s="14">
        <v>35625</v>
      </c>
      <c r="L40" s="14">
        <v>0</v>
      </c>
      <c r="M40" s="14">
        <v>0</v>
      </c>
      <c r="N40" s="14">
        <v>0</v>
      </c>
      <c r="O40" s="14">
        <v>0</v>
      </c>
      <c r="P40" s="14">
        <v>80</v>
      </c>
      <c r="Q40" s="14">
        <v>80</v>
      </c>
      <c r="R40" s="62"/>
      <c r="S40" s="63"/>
    </row>
    <row r="41" spans="1:19" ht="15">
      <c r="A41" s="58"/>
      <c r="B41" s="53"/>
      <c r="C41" s="17" t="s">
        <v>163</v>
      </c>
      <c r="D41" s="14">
        <f t="shared" si="29"/>
        <v>50508</v>
      </c>
      <c r="E41" s="14">
        <f t="shared" si="29"/>
        <v>50508</v>
      </c>
      <c r="F41" s="14">
        <v>50508</v>
      </c>
      <c r="G41" s="14">
        <v>50508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62"/>
      <c r="S41" s="63"/>
    </row>
    <row r="42" spans="1:19" ht="15">
      <c r="A42" s="58"/>
      <c r="B42" s="53"/>
      <c r="C42" s="17" t="s">
        <v>164</v>
      </c>
      <c r="D42" s="14">
        <f t="shared" si="29"/>
        <v>0</v>
      </c>
      <c r="E42" s="14">
        <f t="shared" si="29"/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62"/>
      <c r="S42" s="63"/>
    </row>
    <row r="43" spans="1:19" ht="15">
      <c r="A43" s="58"/>
      <c r="B43" s="53"/>
      <c r="C43" s="17" t="s">
        <v>256</v>
      </c>
      <c r="D43" s="14">
        <f t="shared" si="29"/>
        <v>0</v>
      </c>
      <c r="E43" s="14">
        <f t="shared" si="29"/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62"/>
      <c r="S43" s="63"/>
    </row>
    <row r="44" spans="1:19" ht="15">
      <c r="A44" s="58"/>
      <c r="B44" s="53"/>
      <c r="C44" s="17" t="s">
        <v>257</v>
      </c>
      <c r="D44" s="14">
        <f t="shared" si="29"/>
        <v>0</v>
      </c>
      <c r="E44" s="14">
        <f t="shared" si="29"/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62"/>
      <c r="S44" s="63"/>
    </row>
    <row r="45" spans="1:19" ht="15">
      <c r="A45" s="58"/>
      <c r="B45" s="53"/>
      <c r="C45" s="17" t="s">
        <v>258</v>
      </c>
      <c r="D45" s="14">
        <f t="shared" si="29"/>
        <v>0</v>
      </c>
      <c r="E45" s="14">
        <f t="shared" si="29"/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62"/>
      <c r="S45" s="63"/>
    </row>
    <row r="46" spans="1:19" ht="15">
      <c r="A46" s="58"/>
      <c r="B46" s="53"/>
      <c r="C46" s="17" t="s">
        <v>22</v>
      </c>
      <c r="D46" s="14">
        <f aca="true" t="shared" si="30" ref="D46:E50">F46+H46+J46+L46</f>
        <v>0</v>
      </c>
      <c r="E46" s="14">
        <f t="shared" si="30"/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62"/>
      <c r="S46" s="63"/>
    </row>
    <row r="47" spans="1:19" ht="15">
      <c r="A47" s="58"/>
      <c r="B47" s="53"/>
      <c r="C47" s="17" t="s">
        <v>23</v>
      </c>
      <c r="D47" s="14">
        <f t="shared" si="30"/>
        <v>0</v>
      </c>
      <c r="E47" s="14">
        <f t="shared" si="30"/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62"/>
      <c r="S47" s="63"/>
    </row>
    <row r="48" spans="1:19" ht="15">
      <c r="A48" s="58"/>
      <c r="B48" s="53"/>
      <c r="C48" s="17" t="s">
        <v>24</v>
      </c>
      <c r="D48" s="14">
        <f t="shared" si="30"/>
        <v>0</v>
      </c>
      <c r="E48" s="14">
        <f t="shared" si="30"/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62"/>
      <c r="S48" s="63"/>
    </row>
    <row r="49" spans="1:19" ht="15">
      <c r="A49" s="58"/>
      <c r="B49" s="53"/>
      <c r="C49" s="17" t="s">
        <v>25</v>
      </c>
      <c r="D49" s="14">
        <f t="shared" si="30"/>
        <v>0</v>
      </c>
      <c r="E49" s="14">
        <f t="shared" si="30"/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62"/>
      <c r="S49" s="63"/>
    </row>
    <row r="50" spans="1:19" ht="15.75" thickBot="1">
      <c r="A50" s="59"/>
      <c r="B50" s="54"/>
      <c r="C50" s="20" t="s">
        <v>26</v>
      </c>
      <c r="D50" s="21">
        <f t="shared" si="30"/>
        <v>0</v>
      </c>
      <c r="E50" s="21">
        <f t="shared" si="30"/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64"/>
      <c r="S50" s="65"/>
    </row>
    <row r="51" spans="1:19" ht="15">
      <c r="A51" s="57" t="s">
        <v>230</v>
      </c>
      <c r="B51" s="52" t="s">
        <v>222</v>
      </c>
      <c r="C51" s="18" t="s">
        <v>176</v>
      </c>
      <c r="D51" s="19">
        <f>SUM(D52:D62)</f>
        <v>169010</v>
      </c>
      <c r="E51" s="19">
        <f aca="true" t="shared" si="31" ref="E51:Q51">SUM(E52:E62)</f>
        <v>169010</v>
      </c>
      <c r="F51" s="19">
        <f t="shared" si="31"/>
        <v>8450.5</v>
      </c>
      <c r="G51" s="19">
        <f t="shared" si="31"/>
        <v>8450.5</v>
      </c>
      <c r="H51" s="19">
        <f t="shared" si="31"/>
        <v>0</v>
      </c>
      <c r="I51" s="19">
        <f t="shared" si="31"/>
        <v>0</v>
      </c>
      <c r="J51" s="19">
        <f>SUM(J52:J62)</f>
        <v>160559.5</v>
      </c>
      <c r="K51" s="19">
        <f t="shared" si="31"/>
        <v>160559.5</v>
      </c>
      <c r="L51" s="19">
        <f t="shared" si="31"/>
        <v>0</v>
      </c>
      <c r="M51" s="19">
        <f t="shared" si="31"/>
        <v>0</v>
      </c>
      <c r="N51" s="19">
        <f t="shared" si="31"/>
        <v>0</v>
      </c>
      <c r="O51" s="19">
        <f t="shared" si="31"/>
        <v>0</v>
      </c>
      <c r="P51" s="19">
        <f t="shared" si="31"/>
        <v>145</v>
      </c>
      <c r="Q51" s="19">
        <f t="shared" si="31"/>
        <v>60</v>
      </c>
      <c r="R51" s="60" t="s">
        <v>209</v>
      </c>
      <c r="S51" s="61"/>
    </row>
    <row r="52" spans="1:19" ht="15">
      <c r="A52" s="58"/>
      <c r="B52" s="45"/>
      <c r="C52" s="17" t="s">
        <v>162</v>
      </c>
      <c r="D52" s="14">
        <f aca="true" t="shared" si="32" ref="D52:D62">F52+H52+J52+L52</f>
        <v>37500</v>
      </c>
      <c r="E52" s="14">
        <f aca="true" t="shared" si="33" ref="E52:E62">G52+I52+K52+M52</f>
        <v>37500</v>
      </c>
      <c r="F52" s="14">
        <f>G52</f>
        <v>1875</v>
      </c>
      <c r="G52" s="14">
        <v>1875</v>
      </c>
      <c r="H52" s="14">
        <v>0</v>
      </c>
      <c r="I52" s="14">
        <v>0</v>
      </c>
      <c r="J52" s="14">
        <f>K52</f>
        <v>35625</v>
      </c>
      <c r="K52" s="14">
        <v>35625</v>
      </c>
      <c r="L52" s="14">
        <v>0</v>
      </c>
      <c r="M52" s="14">
        <v>0</v>
      </c>
      <c r="N52" s="14">
        <v>0</v>
      </c>
      <c r="O52" s="14">
        <v>0</v>
      </c>
      <c r="P52" s="14">
        <v>145</v>
      </c>
      <c r="Q52" s="14">
        <v>60</v>
      </c>
      <c r="R52" s="62"/>
      <c r="S52" s="63"/>
    </row>
    <row r="53" spans="1:19" ht="15">
      <c r="A53" s="58"/>
      <c r="B53" s="45"/>
      <c r="C53" s="17" t="s">
        <v>163</v>
      </c>
      <c r="D53" s="14">
        <f t="shared" si="32"/>
        <v>131510</v>
      </c>
      <c r="E53" s="14">
        <f t="shared" si="33"/>
        <v>131510</v>
      </c>
      <c r="F53" s="14">
        <v>6575.5</v>
      </c>
      <c r="G53" s="14">
        <v>6575.5</v>
      </c>
      <c r="H53" s="14">
        <v>0</v>
      </c>
      <c r="I53" s="14">
        <v>0</v>
      </c>
      <c r="J53" s="14">
        <v>124934.5</v>
      </c>
      <c r="K53" s="14">
        <v>124934.5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62"/>
      <c r="S53" s="63"/>
    </row>
    <row r="54" spans="1:19" ht="15">
      <c r="A54" s="58"/>
      <c r="B54" s="45"/>
      <c r="C54" s="17" t="s">
        <v>164</v>
      </c>
      <c r="D54" s="14">
        <f t="shared" si="32"/>
        <v>0</v>
      </c>
      <c r="E54" s="14">
        <f t="shared" si="33"/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62"/>
      <c r="S54" s="63"/>
    </row>
    <row r="55" spans="1:19" ht="15">
      <c r="A55" s="58"/>
      <c r="B55" s="45"/>
      <c r="C55" s="17" t="s">
        <v>256</v>
      </c>
      <c r="D55" s="14">
        <f t="shared" si="32"/>
        <v>0</v>
      </c>
      <c r="E55" s="14">
        <f t="shared" si="33"/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62"/>
      <c r="S55" s="63"/>
    </row>
    <row r="56" spans="1:19" ht="15">
      <c r="A56" s="58"/>
      <c r="B56" s="45"/>
      <c r="C56" s="17" t="s">
        <v>257</v>
      </c>
      <c r="D56" s="14">
        <f t="shared" si="32"/>
        <v>0</v>
      </c>
      <c r="E56" s="14">
        <f t="shared" si="33"/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62"/>
      <c r="S56" s="63"/>
    </row>
    <row r="57" spans="1:19" ht="15">
      <c r="A57" s="58"/>
      <c r="B57" s="45"/>
      <c r="C57" s="17" t="s">
        <v>258</v>
      </c>
      <c r="D57" s="14">
        <f t="shared" si="32"/>
        <v>0</v>
      </c>
      <c r="E57" s="14">
        <f t="shared" si="33"/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62"/>
      <c r="S57" s="63"/>
    </row>
    <row r="58" spans="1:19" ht="15">
      <c r="A58" s="58"/>
      <c r="B58" s="45"/>
      <c r="C58" s="17" t="s">
        <v>22</v>
      </c>
      <c r="D58" s="14">
        <f t="shared" si="32"/>
        <v>0</v>
      </c>
      <c r="E58" s="14">
        <f t="shared" si="33"/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62"/>
      <c r="S58" s="63"/>
    </row>
    <row r="59" spans="1:19" ht="15">
      <c r="A59" s="58"/>
      <c r="B59" s="45"/>
      <c r="C59" s="17" t="s">
        <v>23</v>
      </c>
      <c r="D59" s="14">
        <f t="shared" si="32"/>
        <v>0</v>
      </c>
      <c r="E59" s="14">
        <f t="shared" si="33"/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62"/>
      <c r="S59" s="63"/>
    </row>
    <row r="60" spans="1:19" ht="15">
      <c r="A60" s="58"/>
      <c r="B60" s="45"/>
      <c r="C60" s="17" t="s">
        <v>24</v>
      </c>
      <c r="D60" s="14">
        <f t="shared" si="32"/>
        <v>0</v>
      </c>
      <c r="E60" s="14">
        <f t="shared" si="33"/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62"/>
      <c r="S60" s="63"/>
    </row>
    <row r="61" spans="1:19" ht="15">
      <c r="A61" s="58"/>
      <c r="B61" s="45"/>
      <c r="C61" s="17" t="s">
        <v>25</v>
      </c>
      <c r="D61" s="14">
        <f t="shared" si="32"/>
        <v>0</v>
      </c>
      <c r="E61" s="14">
        <f t="shared" si="33"/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62"/>
      <c r="S61" s="63"/>
    </row>
    <row r="62" spans="1:19" ht="15.75" thickBot="1">
      <c r="A62" s="59"/>
      <c r="B62" s="46"/>
      <c r="C62" s="20" t="s">
        <v>26</v>
      </c>
      <c r="D62" s="21">
        <f t="shared" si="32"/>
        <v>0</v>
      </c>
      <c r="E62" s="21">
        <f t="shared" si="33"/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64"/>
      <c r="S62" s="65"/>
    </row>
    <row r="63" spans="1:19" ht="15">
      <c r="A63" s="57" t="s">
        <v>231</v>
      </c>
      <c r="B63" s="52" t="s">
        <v>223</v>
      </c>
      <c r="C63" s="18" t="s">
        <v>176</v>
      </c>
      <c r="D63" s="19">
        <f>SUM(D64:D74)</f>
        <v>169010</v>
      </c>
      <c r="E63" s="19">
        <f aca="true" t="shared" si="34" ref="E63:Q63">SUM(E64:E74)</f>
        <v>169010</v>
      </c>
      <c r="F63" s="19">
        <f t="shared" si="34"/>
        <v>8450.5</v>
      </c>
      <c r="G63" s="19">
        <f t="shared" si="34"/>
        <v>8450.5</v>
      </c>
      <c r="H63" s="19">
        <f t="shared" si="34"/>
        <v>0</v>
      </c>
      <c r="I63" s="19">
        <f t="shared" si="34"/>
        <v>0</v>
      </c>
      <c r="J63" s="19">
        <f>SUM(J64:J74)</f>
        <v>160559.5</v>
      </c>
      <c r="K63" s="19">
        <f t="shared" si="34"/>
        <v>160559.5</v>
      </c>
      <c r="L63" s="19">
        <f t="shared" si="34"/>
        <v>0</v>
      </c>
      <c r="M63" s="19">
        <f t="shared" si="34"/>
        <v>0</v>
      </c>
      <c r="N63" s="19">
        <f t="shared" si="34"/>
        <v>0</v>
      </c>
      <c r="O63" s="19">
        <f t="shared" si="34"/>
        <v>0</v>
      </c>
      <c r="P63" s="19">
        <f t="shared" si="34"/>
        <v>145</v>
      </c>
      <c r="Q63" s="19">
        <f t="shared" si="34"/>
        <v>145</v>
      </c>
      <c r="R63" s="60" t="s">
        <v>209</v>
      </c>
      <c r="S63" s="61"/>
    </row>
    <row r="64" spans="1:19" ht="15">
      <c r="A64" s="58"/>
      <c r="B64" s="53"/>
      <c r="C64" s="17" t="s">
        <v>162</v>
      </c>
      <c r="D64" s="14">
        <f aca="true" t="shared" si="35" ref="D64:D74">F64+H64+J64+L64</f>
        <v>37500</v>
      </c>
      <c r="E64" s="14">
        <f aca="true" t="shared" si="36" ref="E64:E74">G64+I64+K64+M64</f>
        <v>37500</v>
      </c>
      <c r="F64" s="14">
        <f>G64</f>
        <v>1875</v>
      </c>
      <c r="G64" s="14">
        <v>1875</v>
      </c>
      <c r="H64" s="14">
        <v>0</v>
      </c>
      <c r="I64" s="14">
        <v>0</v>
      </c>
      <c r="J64" s="14">
        <f>K64</f>
        <v>35625</v>
      </c>
      <c r="K64" s="14">
        <v>35625</v>
      </c>
      <c r="L64" s="14">
        <v>0</v>
      </c>
      <c r="M64" s="14">
        <v>0</v>
      </c>
      <c r="N64" s="14">
        <v>0</v>
      </c>
      <c r="O64" s="14">
        <v>0</v>
      </c>
      <c r="P64" s="14">
        <v>145</v>
      </c>
      <c r="Q64" s="14">
        <v>145</v>
      </c>
      <c r="R64" s="62"/>
      <c r="S64" s="63"/>
    </row>
    <row r="65" spans="1:19" ht="15">
      <c r="A65" s="58"/>
      <c r="B65" s="53"/>
      <c r="C65" s="17" t="s">
        <v>163</v>
      </c>
      <c r="D65" s="14">
        <f t="shared" si="35"/>
        <v>131510</v>
      </c>
      <c r="E65" s="14">
        <f t="shared" si="36"/>
        <v>131510</v>
      </c>
      <c r="F65" s="14">
        <v>6575.5</v>
      </c>
      <c r="G65" s="14">
        <v>6575.5</v>
      </c>
      <c r="H65" s="14">
        <v>0</v>
      </c>
      <c r="I65" s="14">
        <v>0</v>
      </c>
      <c r="J65" s="14">
        <v>124934.5</v>
      </c>
      <c r="K65" s="14">
        <v>124934.5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62"/>
      <c r="S65" s="63"/>
    </row>
    <row r="66" spans="1:19" ht="15">
      <c r="A66" s="58"/>
      <c r="B66" s="53"/>
      <c r="C66" s="17" t="s">
        <v>164</v>
      </c>
      <c r="D66" s="14">
        <f t="shared" si="35"/>
        <v>0</v>
      </c>
      <c r="E66" s="14">
        <f t="shared" si="36"/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62"/>
      <c r="S66" s="63"/>
    </row>
    <row r="67" spans="1:19" ht="15">
      <c r="A67" s="58"/>
      <c r="B67" s="53"/>
      <c r="C67" s="17" t="s">
        <v>256</v>
      </c>
      <c r="D67" s="14">
        <f t="shared" si="35"/>
        <v>0</v>
      </c>
      <c r="E67" s="14">
        <f t="shared" si="36"/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62"/>
      <c r="S67" s="63"/>
    </row>
    <row r="68" spans="1:19" ht="15">
      <c r="A68" s="58"/>
      <c r="B68" s="53"/>
      <c r="C68" s="17" t="s">
        <v>257</v>
      </c>
      <c r="D68" s="14">
        <f t="shared" si="35"/>
        <v>0</v>
      </c>
      <c r="E68" s="14">
        <f t="shared" si="36"/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62"/>
      <c r="S68" s="63"/>
    </row>
    <row r="69" spans="1:19" ht="15">
      <c r="A69" s="58"/>
      <c r="B69" s="53"/>
      <c r="C69" s="17" t="s">
        <v>258</v>
      </c>
      <c r="D69" s="14">
        <f t="shared" si="35"/>
        <v>0</v>
      </c>
      <c r="E69" s="14">
        <f t="shared" si="36"/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62"/>
      <c r="S69" s="63"/>
    </row>
    <row r="70" spans="1:19" ht="15">
      <c r="A70" s="58"/>
      <c r="B70" s="53"/>
      <c r="C70" s="17" t="s">
        <v>22</v>
      </c>
      <c r="D70" s="14">
        <f t="shared" si="35"/>
        <v>0</v>
      </c>
      <c r="E70" s="14">
        <f t="shared" si="36"/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62"/>
      <c r="S70" s="63"/>
    </row>
    <row r="71" spans="1:19" ht="15">
      <c r="A71" s="58"/>
      <c r="B71" s="53"/>
      <c r="C71" s="17" t="s">
        <v>23</v>
      </c>
      <c r="D71" s="14">
        <f t="shared" si="35"/>
        <v>0</v>
      </c>
      <c r="E71" s="14">
        <f t="shared" si="36"/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62"/>
      <c r="S71" s="63"/>
    </row>
    <row r="72" spans="1:19" ht="15">
      <c r="A72" s="58"/>
      <c r="B72" s="53"/>
      <c r="C72" s="17" t="s">
        <v>24</v>
      </c>
      <c r="D72" s="14">
        <f t="shared" si="35"/>
        <v>0</v>
      </c>
      <c r="E72" s="14">
        <f t="shared" si="36"/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62"/>
      <c r="S72" s="63"/>
    </row>
    <row r="73" spans="1:19" ht="15">
      <c r="A73" s="58"/>
      <c r="B73" s="53"/>
      <c r="C73" s="17" t="s">
        <v>25</v>
      </c>
      <c r="D73" s="14">
        <f t="shared" si="35"/>
        <v>0</v>
      </c>
      <c r="E73" s="14">
        <f t="shared" si="36"/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62"/>
      <c r="S73" s="63"/>
    </row>
    <row r="74" spans="1:19" ht="15.75" thickBot="1">
      <c r="A74" s="59"/>
      <c r="B74" s="54"/>
      <c r="C74" s="20" t="s">
        <v>26</v>
      </c>
      <c r="D74" s="21">
        <f t="shared" si="35"/>
        <v>0</v>
      </c>
      <c r="E74" s="21">
        <f t="shared" si="36"/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64"/>
      <c r="S74" s="65"/>
    </row>
    <row r="75" spans="1:19" ht="15">
      <c r="A75" s="57" t="s">
        <v>232</v>
      </c>
      <c r="B75" s="52" t="s">
        <v>216</v>
      </c>
      <c r="C75" s="18" t="s">
        <v>176</v>
      </c>
      <c r="D75" s="19">
        <f>SUM(D76:D86)</f>
        <v>163084.99999999997</v>
      </c>
      <c r="E75" s="19">
        <f aca="true" t="shared" si="37" ref="E75:Q75">SUM(E76:E86)</f>
        <v>109990.7</v>
      </c>
      <c r="F75" s="19">
        <f t="shared" si="37"/>
        <v>0</v>
      </c>
      <c r="G75" s="19">
        <f t="shared" si="37"/>
        <v>0</v>
      </c>
      <c r="H75" s="19">
        <f t="shared" si="37"/>
        <v>0</v>
      </c>
      <c r="I75" s="19">
        <f t="shared" si="37"/>
        <v>0</v>
      </c>
      <c r="J75" s="19">
        <f>SUM(J76:J86)</f>
        <v>163084.99999999997</v>
      </c>
      <c r="K75" s="19">
        <f t="shared" si="37"/>
        <v>109990.7</v>
      </c>
      <c r="L75" s="19">
        <f t="shared" si="37"/>
        <v>0</v>
      </c>
      <c r="M75" s="19">
        <f t="shared" si="37"/>
        <v>0</v>
      </c>
      <c r="N75" s="19">
        <f t="shared" si="37"/>
        <v>0</v>
      </c>
      <c r="O75" s="19">
        <f t="shared" si="37"/>
        <v>0</v>
      </c>
      <c r="P75" s="19">
        <f t="shared" si="37"/>
        <v>145</v>
      </c>
      <c r="Q75" s="19">
        <f t="shared" si="37"/>
        <v>145</v>
      </c>
      <c r="R75" s="60" t="s">
        <v>209</v>
      </c>
      <c r="S75" s="61"/>
    </row>
    <row r="76" spans="1:19" ht="15">
      <c r="A76" s="58"/>
      <c r="B76" s="53"/>
      <c r="C76" s="17" t="s">
        <v>162</v>
      </c>
      <c r="D76" s="14">
        <f aca="true" t="shared" si="38" ref="D76:E86">F76+H76+J76+L76</f>
        <v>8083</v>
      </c>
      <c r="E76" s="14">
        <f t="shared" si="38"/>
        <v>8083</v>
      </c>
      <c r="F76" s="14">
        <v>0</v>
      </c>
      <c r="G76" s="14">
        <v>0</v>
      </c>
      <c r="H76" s="14">
        <v>0</v>
      </c>
      <c r="I76" s="14">
        <v>0</v>
      </c>
      <c r="J76" s="14">
        <v>8083</v>
      </c>
      <c r="K76" s="14">
        <v>8083</v>
      </c>
      <c r="L76" s="14">
        <v>0</v>
      </c>
      <c r="M76" s="14">
        <v>0</v>
      </c>
      <c r="N76" s="14">
        <v>0</v>
      </c>
      <c r="O76" s="14">
        <v>0</v>
      </c>
      <c r="P76" s="14">
        <v>145</v>
      </c>
      <c r="Q76" s="14">
        <v>145</v>
      </c>
      <c r="R76" s="62"/>
      <c r="S76" s="63"/>
    </row>
    <row r="77" spans="1:19" ht="15">
      <c r="A77" s="58"/>
      <c r="B77" s="53"/>
      <c r="C77" s="17" t="s">
        <v>163</v>
      </c>
      <c r="D77" s="14">
        <f t="shared" si="38"/>
        <v>35715.6</v>
      </c>
      <c r="E77" s="14">
        <f t="shared" si="38"/>
        <v>35715.7</v>
      </c>
      <c r="F77" s="14">
        <v>0</v>
      </c>
      <c r="G77" s="14">
        <v>0</v>
      </c>
      <c r="H77" s="14">
        <v>0</v>
      </c>
      <c r="I77" s="14">
        <v>0</v>
      </c>
      <c r="J77" s="14">
        <v>35715.6</v>
      </c>
      <c r="K77" s="14">
        <v>35715.7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62"/>
      <c r="S77" s="63"/>
    </row>
    <row r="78" spans="1:19" ht="15">
      <c r="A78" s="58"/>
      <c r="B78" s="53"/>
      <c r="C78" s="17" t="s">
        <v>164</v>
      </c>
      <c r="D78" s="14">
        <f t="shared" si="38"/>
        <v>33096.1</v>
      </c>
      <c r="E78" s="14">
        <f t="shared" si="38"/>
        <v>33096</v>
      </c>
      <c r="F78" s="14">
        <v>0</v>
      </c>
      <c r="G78" s="14">
        <v>0</v>
      </c>
      <c r="H78" s="14">
        <v>0</v>
      </c>
      <c r="I78" s="14">
        <v>0</v>
      </c>
      <c r="J78" s="14">
        <v>33096.1</v>
      </c>
      <c r="K78" s="14">
        <v>33096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62"/>
      <c r="S78" s="63"/>
    </row>
    <row r="79" spans="1:19" ht="15">
      <c r="A79" s="58"/>
      <c r="B79" s="53"/>
      <c r="C79" s="17" t="s">
        <v>256</v>
      </c>
      <c r="D79" s="14">
        <f t="shared" si="38"/>
        <v>33096.1</v>
      </c>
      <c r="E79" s="14">
        <f t="shared" si="38"/>
        <v>33096</v>
      </c>
      <c r="F79" s="14">
        <v>0</v>
      </c>
      <c r="G79" s="14">
        <v>0</v>
      </c>
      <c r="H79" s="14">
        <v>0</v>
      </c>
      <c r="I79" s="14">
        <v>0</v>
      </c>
      <c r="J79" s="14">
        <v>33096.1</v>
      </c>
      <c r="K79" s="14">
        <v>33096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62"/>
      <c r="S79" s="63"/>
    </row>
    <row r="80" spans="1:19" ht="15">
      <c r="A80" s="58"/>
      <c r="B80" s="53"/>
      <c r="C80" s="17" t="s">
        <v>257</v>
      </c>
      <c r="D80" s="14">
        <f t="shared" si="38"/>
        <v>27856.9</v>
      </c>
      <c r="E80" s="14">
        <f t="shared" si="38"/>
        <v>0</v>
      </c>
      <c r="F80" s="14">
        <v>0</v>
      </c>
      <c r="G80" s="14">
        <v>0</v>
      </c>
      <c r="H80" s="14">
        <v>0</v>
      </c>
      <c r="I80" s="14">
        <v>0</v>
      </c>
      <c r="J80" s="14">
        <v>27856.9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62"/>
      <c r="S80" s="63"/>
    </row>
    <row r="81" spans="1:19" ht="15">
      <c r="A81" s="58"/>
      <c r="B81" s="53"/>
      <c r="C81" s="17" t="s">
        <v>258</v>
      </c>
      <c r="D81" s="14">
        <f t="shared" si="38"/>
        <v>25237.3</v>
      </c>
      <c r="E81" s="14">
        <f t="shared" si="38"/>
        <v>0</v>
      </c>
      <c r="F81" s="14">
        <v>0</v>
      </c>
      <c r="G81" s="14">
        <v>0</v>
      </c>
      <c r="H81" s="14">
        <v>0</v>
      </c>
      <c r="I81" s="14">
        <v>0</v>
      </c>
      <c r="J81" s="14">
        <v>25237.3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62"/>
      <c r="S81" s="63"/>
    </row>
    <row r="82" spans="1:19" ht="15">
      <c r="A82" s="58"/>
      <c r="B82" s="53"/>
      <c r="C82" s="17" t="s">
        <v>22</v>
      </c>
      <c r="D82" s="14">
        <f t="shared" si="38"/>
        <v>0</v>
      </c>
      <c r="E82" s="14">
        <f t="shared" si="38"/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62"/>
      <c r="S82" s="63"/>
    </row>
    <row r="83" spans="1:19" ht="15">
      <c r="A83" s="58"/>
      <c r="B83" s="53"/>
      <c r="C83" s="17" t="s">
        <v>23</v>
      </c>
      <c r="D83" s="14">
        <f t="shared" si="38"/>
        <v>0</v>
      </c>
      <c r="E83" s="14">
        <f t="shared" si="38"/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62"/>
      <c r="S83" s="63"/>
    </row>
    <row r="84" spans="1:19" ht="15">
      <c r="A84" s="58"/>
      <c r="B84" s="53"/>
      <c r="C84" s="17" t="s">
        <v>24</v>
      </c>
      <c r="D84" s="14">
        <f t="shared" si="38"/>
        <v>0</v>
      </c>
      <c r="E84" s="14">
        <f t="shared" si="38"/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62"/>
      <c r="S84" s="63"/>
    </row>
    <row r="85" spans="1:19" ht="15">
      <c r="A85" s="58"/>
      <c r="B85" s="53"/>
      <c r="C85" s="17" t="s">
        <v>25</v>
      </c>
      <c r="D85" s="14">
        <f t="shared" si="38"/>
        <v>0</v>
      </c>
      <c r="E85" s="14">
        <f t="shared" si="38"/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62"/>
      <c r="S85" s="63"/>
    </row>
    <row r="86" spans="1:19" ht="15.75" thickBot="1">
      <c r="A86" s="59"/>
      <c r="B86" s="54"/>
      <c r="C86" s="20" t="s">
        <v>26</v>
      </c>
      <c r="D86" s="21">
        <f t="shared" si="38"/>
        <v>0</v>
      </c>
      <c r="E86" s="21">
        <f t="shared" si="38"/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64"/>
      <c r="S86" s="65"/>
    </row>
    <row r="87" spans="1:19" ht="15">
      <c r="A87" s="57" t="s">
        <v>233</v>
      </c>
      <c r="B87" s="52" t="s">
        <v>212</v>
      </c>
      <c r="C87" s="18" t="s">
        <v>176</v>
      </c>
      <c r="D87" s="19">
        <f>SUM(D88:D99)</f>
        <v>246030.4</v>
      </c>
      <c r="E87" s="19">
        <f aca="true" t="shared" si="39" ref="E87:Q87">SUM(E88:E99)</f>
        <v>113980.1</v>
      </c>
      <c r="F87" s="19">
        <f t="shared" si="39"/>
        <v>67974.2</v>
      </c>
      <c r="G87" s="19">
        <f t="shared" si="39"/>
        <v>0</v>
      </c>
      <c r="H87" s="19">
        <f t="shared" si="39"/>
        <v>0</v>
      </c>
      <c r="I87" s="19">
        <f t="shared" si="39"/>
        <v>0</v>
      </c>
      <c r="J87" s="19">
        <f>SUM(J88:J99)</f>
        <v>178056.19999999998</v>
      </c>
      <c r="K87" s="19">
        <f t="shared" si="39"/>
        <v>113980.1</v>
      </c>
      <c r="L87" s="19">
        <f t="shared" si="39"/>
        <v>0</v>
      </c>
      <c r="M87" s="19">
        <f t="shared" si="39"/>
        <v>0</v>
      </c>
      <c r="N87" s="19">
        <f t="shared" si="39"/>
        <v>0</v>
      </c>
      <c r="O87" s="19">
        <f t="shared" si="39"/>
        <v>0</v>
      </c>
      <c r="P87" s="19">
        <f t="shared" si="39"/>
        <v>145</v>
      </c>
      <c r="Q87" s="19">
        <f t="shared" si="39"/>
        <v>145</v>
      </c>
      <c r="R87" s="60" t="s">
        <v>209</v>
      </c>
      <c r="S87" s="61"/>
    </row>
    <row r="88" spans="1:19" ht="15">
      <c r="A88" s="58"/>
      <c r="B88" s="53"/>
      <c r="C88" s="17" t="s">
        <v>162</v>
      </c>
      <c r="D88" s="14">
        <f aca="true" t="shared" si="40" ref="D88:E99">F88+H88+J88+L88</f>
        <v>16002.3</v>
      </c>
      <c r="E88" s="14">
        <f t="shared" si="40"/>
        <v>16002.3</v>
      </c>
      <c r="F88" s="14">
        <v>0</v>
      </c>
      <c r="G88" s="14">
        <v>0</v>
      </c>
      <c r="H88" s="14">
        <v>0</v>
      </c>
      <c r="I88" s="14">
        <v>0</v>
      </c>
      <c r="J88" s="14">
        <v>16002.3</v>
      </c>
      <c r="K88" s="14">
        <v>16002.3</v>
      </c>
      <c r="L88" s="14">
        <v>0</v>
      </c>
      <c r="M88" s="14">
        <v>0</v>
      </c>
      <c r="N88" s="14">
        <v>0</v>
      </c>
      <c r="O88" s="14">
        <v>0</v>
      </c>
      <c r="P88" s="14">
        <v>145</v>
      </c>
      <c r="Q88" s="14">
        <v>145</v>
      </c>
      <c r="R88" s="62"/>
      <c r="S88" s="63"/>
    </row>
    <row r="89" spans="1:19" ht="15">
      <c r="A89" s="58"/>
      <c r="B89" s="53"/>
      <c r="C89" s="17" t="s">
        <v>163</v>
      </c>
      <c r="D89" s="14">
        <f t="shared" si="40"/>
        <v>34405.9</v>
      </c>
      <c r="E89" s="14">
        <f t="shared" si="40"/>
        <v>34405.8</v>
      </c>
      <c r="F89" s="14">
        <v>0</v>
      </c>
      <c r="G89" s="14">
        <v>0</v>
      </c>
      <c r="H89" s="14">
        <v>0</v>
      </c>
      <c r="I89" s="14">
        <v>0</v>
      </c>
      <c r="J89" s="14">
        <v>34405.9</v>
      </c>
      <c r="K89" s="14">
        <v>34405.8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62"/>
      <c r="S89" s="63"/>
    </row>
    <row r="90" spans="1:19" ht="15">
      <c r="A90" s="58"/>
      <c r="B90" s="53"/>
      <c r="C90" s="17" t="s">
        <v>164</v>
      </c>
      <c r="D90" s="14">
        <f t="shared" si="40"/>
        <v>99760.4</v>
      </c>
      <c r="E90" s="14">
        <f t="shared" si="40"/>
        <v>31786</v>
      </c>
      <c r="F90" s="14">
        <v>67974.2</v>
      </c>
      <c r="G90" s="14">
        <v>0</v>
      </c>
      <c r="H90" s="14">
        <v>0</v>
      </c>
      <c r="I90" s="14">
        <v>0</v>
      </c>
      <c r="J90" s="14">
        <v>31786.2</v>
      </c>
      <c r="K90" s="14">
        <v>31786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62"/>
      <c r="S90" s="63"/>
    </row>
    <row r="91" spans="1:19" ht="15">
      <c r="A91" s="58"/>
      <c r="B91" s="53"/>
      <c r="C91" s="17" t="s">
        <v>256</v>
      </c>
      <c r="D91" s="14">
        <f t="shared" si="40"/>
        <v>31786.2</v>
      </c>
      <c r="E91" s="14">
        <f t="shared" si="40"/>
        <v>31786</v>
      </c>
      <c r="F91" s="14">
        <v>0</v>
      </c>
      <c r="G91" s="14">
        <v>0</v>
      </c>
      <c r="H91" s="14">
        <v>0</v>
      </c>
      <c r="I91" s="14">
        <v>0</v>
      </c>
      <c r="J91" s="14">
        <v>31786.2</v>
      </c>
      <c r="K91" s="14">
        <v>31786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62"/>
      <c r="S91" s="63"/>
    </row>
    <row r="92" spans="1:19" ht="15">
      <c r="A92" s="58"/>
      <c r="B92" s="53"/>
      <c r="C92" s="17" t="s">
        <v>257</v>
      </c>
      <c r="D92" s="14">
        <f t="shared" si="40"/>
        <v>26547.1</v>
      </c>
      <c r="E92" s="14">
        <f t="shared" si="40"/>
        <v>0</v>
      </c>
      <c r="F92" s="14">
        <v>0</v>
      </c>
      <c r="G92" s="14">
        <v>0</v>
      </c>
      <c r="H92" s="14">
        <v>0</v>
      </c>
      <c r="I92" s="14">
        <v>0</v>
      </c>
      <c r="J92" s="14">
        <v>26547.1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62"/>
      <c r="S92" s="63"/>
    </row>
    <row r="93" spans="1:19" ht="15">
      <c r="A93" s="58"/>
      <c r="B93" s="53"/>
      <c r="C93" s="17" t="s">
        <v>258</v>
      </c>
      <c r="D93" s="14">
        <f t="shared" si="40"/>
        <v>12291.2</v>
      </c>
      <c r="E93" s="14">
        <f t="shared" si="40"/>
        <v>0</v>
      </c>
      <c r="F93" s="14">
        <v>0</v>
      </c>
      <c r="G93" s="14">
        <v>0</v>
      </c>
      <c r="H93" s="14">
        <v>0</v>
      </c>
      <c r="I93" s="14">
        <v>0</v>
      </c>
      <c r="J93" s="14">
        <v>12291.2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62"/>
      <c r="S93" s="63"/>
    </row>
    <row r="94" spans="1:19" ht="15">
      <c r="A94" s="58"/>
      <c r="B94" s="53"/>
      <c r="C94" s="17" t="s">
        <v>258</v>
      </c>
      <c r="D94" s="14">
        <f t="shared" si="40"/>
        <v>25237.3</v>
      </c>
      <c r="E94" s="14">
        <f t="shared" si="40"/>
        <v>0</v>
      </c>
      <c r="F94" s="14">
        <v>0</v>
      </c>
      <c r="G94" s="14">
        <v>0</v>
      </c>
      <c r="H94" s="14">
        <v>0</v>
      </c>
      <c r="I94" s="14">
        <v>0</v>
      </c>
      <c r="J94" s="14">
        <v>25237.3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62"/>
      <c r="S94" s="63"/>
    </row>
    <row r="95" spans="1:19" ht="15">
      <c r="A95" s="58"/>
      <c r="B95" s="53"/>
      <c r="C95" s="17" t="s">
        <v>22</v>
      </c>
      <c r="D95" s="14">
        <f t="shared" si="40"/>
        <v>0</v>
      </c>
      <c r="E95" s="14">
        <f t="shared" si="40"/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62"/>
      <c r="S95" s="63"/>
    </row>
    <row r="96" spans="1:19" ht="15">
      <c r="A96" s="58"/>
      <c r="B96" s="53"/>
      <c r="C96" s="17" t="s">
        <v>23</v>
      </c>
      <c r="D96" s="14">
        <f t="shared" si="40"/>
        <v>0</v>
      </c>
      <c r="E96" s="14">
        <f t="shared" si="40"/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62"/>
      <c r="S96" s="63"/>
    </row>
    <row r="97" spans="1:19" ht="15">
      <c r="A97" s="58"/>
      <c r="B97" s="53"/>
      <c r="C97" s="17" t="s">
        <v>24</v>
      </c>
      <c r="D97" s="14">
        <f t="shared" si="40"/>
        <v>0</v>
      </c>
      <c r="E97" s="14">
        <f t="shared" si="40"/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62"/>
      <c r="S97" s="63"/>
    </row>
    <row r="98" spans="1:19" ht="15">
      <c r="A98" s="58"/>
      <c r="B98" s="53"/>
      <c r="C98" s="17" t="s">
        <v>25</v>
      </c>
      <c r="D98" s="14">
        <f t="shared" si="40"/>
        <v>0</v>
      </c>
      <c r="E98" s="14">
        <f t="shared" si="40"/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62"/>
      <c r="S98" s="63"/>
    </row>
    <row r="99" spans="1:19" ht="15.75" thickBot="1">
      <c r="A99" s="59"/>
      <c r="B99" s="54"/>
      <c r="C99" s="20" t="s">
        <v>26</v>
      </c>
      <c r="D99" s="21">
        <f t="shared" si="40"/>
        <v>0</v>
      </c>
      <c r="E99" s="21">
        <f t="shared" si="40"/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64"/>
      <c r="S99" s="65"/>
    </row>
    <row r="100" spans="1:19" ht="15">
      <c r="A100" s="57" t="s">
        <v>234</v>
      </c>
      <c r="B100" s="52" t="s">
        <v>213</v>
      </c>
      <c r="C100" s="18" t="s">
        <v>176</v>
      </c>
      <c r="D100" s="19">
        <f>SUM(D101:D111)</f>
        <v>196660.30000000002</v>
      </c>
      <c r="E100" s="19">
        <f aca="true" t="shared" si="41" ref="E100:Q100">SUM(E101:E111)</f>
        <v>150775.90000000002</v>
      </c>
      <c r="F100" s="19">
        <f t="shared" si="41"/>
        <v>50833.1</v>
      </c>
      <c r="G100" s="19">
        <f t="shared" si="41"/>
        <v>50833.1</v>
      </c>
      <c r="H100" s="19">
        <f t="shared" si="41"/>
        <v>0</v>
      </c>
      <c r="I100" s="19">
        <f t="shared" si="41"/>
        <v>0</v>
      </c>
      <c r="J100" s="19">
        <f>SUM(J101:J111)</f>
        <v>145827.2</v>
      </c>
      <c r="K100" s="19">
        <f t="shared" si="41"/>
        <v>99942.8</v>
      </c>
      <c r="L100" s="19">
        <f t="shared" si="41"/>
        <v>0</v>
      </c>
      <c r="M100" s="19">
        <f t="shared" si="41"/>
        <v>0</v>
      </c>
      <c r="N100" s="19">
        <f t="shared" si="41"/>
        <v>0</v>
      </c>
      <c r="O100" s="19">
        <f t="shared" si="41"/>
        <v>0</v>
      </c>
      <c r="P100" s="19">
        <f t="shared" si="41"/>
        <v>145</v>
      </c>
      <c r="Q100" s="19">
        <f t="shared" si="41"/>
        <v>145</v>
      </c>
      <c r="R100" s="60" t="s">
        <v>209</v>
      </c>
      <c r="S100" s="61"/>
    </row>
    <row r="101" spans="1:19" ht="15">
      <c r="A101" s="58"/>
      <c r="B101" s="53"/>
      <c r="C101" s="17" t="s">
        <v>162</v>
      </c>
      <c r="D101" s="14">
        <f aca="true" t="shared" si="42" ref="D101:E103">F101+H101+J101+L101</f>
        <v>0</v>
      </c>
      <c r="E101" s="14">
        <f t="shared" si="42"/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145</v>
      </c>
      <c r="Q101" s="14">
        <v>145</v>
      </c>
      <c r="R101" s="62"/>
      <c r="S101" s="63"/>
    </row>
    <row r="102" spans="1:19" ht="15">
      <c r="A102" s="58"/>
      <c r="B102" s="53"/>
      <c r="C102" s="17" t="s">
        <v>163</v>
      </c>
      <c r="D102" s="14">
        <f t="shared" si="42"/>
        <v>35060.8</v>
      </c>
      <c r="E102" s="14">
        <f t="shared" si="42"/>
        <v>35060.8</v>
      </c>
      <c r="F102" s="14">
        <v>0</v>
      </c>
      <c r="G102" s="14">
        <v>0</v>
      </c>
      <c r="H102" s="14">
        <v>0</v>
      </c>
      <c r="I102" s="14">
        <v>0</v>
      </c>
      <c r="J102" s="14">
        <v>35060.8</v>
      </c>
      <c r="K102" s="14">
        <v>35060.8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62"/>
      <c r="S102" s="63"/>
    </row>
    <row r="103" spans="1:19" ht="15">
      <c r="A103" s="58"/>
      <c r="B103" s="53"/>
      <c r="C103" s="17" t="s">
        <v>164</v>
      </c>
      <c r="D103" s="14">
        <f t="shared" si="42"/>
        <v>32441</v>
      </c>
      <c r="E103" s="14">
        <f t="shared" si="42"/>
        <v>32441</v>
      </c>
      <c r="F103" s="14">
        <v>0</v>
      </c>
      <c r="G103" s="14">
        <v>0</v>
      </c>
      <c r="H103" s="14">
        <v>0</v>
      </c>
      <c r="I103" s="14">
        <v>0</v>
      </c>
      <c r="J103" s="14">
        <v>32441</v>
      </c>
      <c r="K103" s="14">
        <v>32441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62"/>
      <c r="S103" s="63"/>
    </row>
    <row r="104" spans="1:19" ht="15">
      <c r="A104" s="58"/>
      <c r="B104" s="53"/>
      <c r="C104" s="17" t="s">
        <v>256</v>
      </c>
      <c r="D104" s="14">
        <f aca="true" t="shared" si="43" ref="D104:E111">F104+H104+J104+L104</f>
        <v>83274.1</v>
      </c>
      <c r="E104" s="14">
        <f t="shared" si="43"/>
        <v>83274.1</v>
      </c>
      <c r="F104" s="14">
        <v>50833.1</v>
      </c>
      <c r="G104" s="14">
        <v>50833.1</v>
      </c>
      <c r="H104" s="14">
        <v>0</v>
      </c>
      <c r="I104" s="14">
        <v>0</v>
      </c>
      <c r="J104" s="14">
        <v>32441</v>
      </c>
      <c r="K104" s="14">
        <v>32441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62"/>
      <c r="S104" s="63"/>
    </row>
    <row r="105" spans="1:19" ht="15">
      <c r="A105" s="58"/>
      <c r="B105" s="53"/>
      <c r="C105" s="17" t="s">
        <v>257</v>
      </c>
      <c r="D105" s="14">
        <f t="shared" si="43"/>
        <v>27202</v>
      </c>
      <c r="E105" s="14">
        <f t="shared" si="43"/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27202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62"/>
      <c r="S105" s="63"/>
    </row>
    <row r="106" spans="1:19" ht="15">
      <c r="A106" s="58"/>
      <c r="B106" s="53"/>
      <c r="C106" s="17" t="s">
        <v>258</v>
      </c>
      <c r="D106" s="14">
        <f t="shared" si="43"/>
        <v>18682.4</v>
      </c>
      <c r="E106" s="14">
        <f t="shared" si="43"/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18682.4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62"/>
      <c r="S106" s="63"/>
    </row>
    <row r="107" spans="1:19" ht="15">
      <c r="A107" s="58"/>
      <c r="B107" s="53"/>
      <c r="C107" s="17" t="s">
        <v>22</v>
      </c>
      <c r="D107" s="14">
        <f t="shared" si="43"/>
        <v>0</v>
      </c>
      <c r="E107" s="14">
        <f t="shared" si="43"/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62"/>
      <c r="S107" s="63"/>
    </row>
    <row r="108" spans="1:19" ht="15">
      <c r="A108" s="58"/>
      <c r="B108" s="53"/>
      <c r="C108" s="17" t="s">
        <v>23</v>
      </c>
      <c r="D108" s="14">
        <f t="shared" si="43"/>
        <v>0</v>
      </c>
      <c r="E108" s="14">
        <f t="shared" si="43"/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62"/>
      <c r="S108" s="63"/>
    </row>
    <row r="109" spans="1:19" ht="15">
      <c r="A109" s="58"/>
      <c r="B109" s="53"/>
      <c r="C109" s="17" t="s">
        <v>24</v>
      </c>
      <c r="D109" s="14">
        <f t="shared" si="43"/>
        <v>0</v>
      </c>
      <c r="E109" s="14">
        <f t="shared" si="43"/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62"/>
      <c r="S109" s="63"/>
    </row>
    <row r="110" spans="1:19" ht="15">
      <c r="A110" s="58"/>
      <c r="B110" s="53"/>
      <c r="C110" s="17" t="s">
        <v>25</v>
      </c>
      <c r="D110" s="14">
        <f t="shared" si="43"/>
        <v>0</v>
      </c>
      <c r="E110" s="14">
        <f t="shared" si="43"/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62"/>
      <c r="S110" s="63"/>
    </row>
    <row r="111" spans="1:19" ht="15.75" thickBot="1">
      <c r="A111" s="59"/>
      <c r="B111" s="54"/>
      <c r="C111" s="20" t="s">
        <v>26</v>
      </c>
      <c r="D111" s="21">
        <f t="shared" si="43"/>
        <v>0</v>
      </c>
      <c r="E111" s="21">
        <f t="shared" si="43"/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64"/>
      <c r="S111" s="65"/>
    </row>
    <row r="112" spans="1:19" ht="15">
      <c r="A112" s="57" t="s">
        <v>235</v>
      </c>
      <c r="B112" s="52" t="s">
        <v>215</v>
      </c>
      <c r="C112" s="18" t="s">
        <v>176</v>
      </c>
      <c r="D112" s="19">
        <f>SUM(D113:D123)</f>
        <v>230693.3</v>
      </c>
      <c r="E112" s="19">
        <f aca="true" t="shared" si="44" ref="E112:Q112">SUM(E113:E123)</f>
        <v>109117.3</v>
      </c>
      <c r="F112" s="19">
        <f t="shared" si="44"/>
        <v>75691.7</v>
      </c>
      <c r="G112" s="19">
        <f t="shared" si="44"/>
        <v>0</v>
      </c>
      <c r="H112" s="19">
        <f t="shared" si="44"/>
        <v>0</v>
      </c>
      <c r="I112" s="19">
        <f t="shared" si="44"/>
        <v>0</v>
      </c>
      <c r="J112" s="19">
        <f>SUM(J113:J123)</f>
        <v>155001.6</v>
      </c>
      <c r="K112" s="19">
        <f t="shared" si="44"/>
        <v>109117.3</v>
      </c>
      <c r="L112" s="19">
        <f t="shared" si="44"/>
        <v>0</v>
      </c>
      <c r="M112" s="19">
        <f t="shared" si="44"/>
        <v>0</v>
      </c>
      <c r="N112" s="19">
        <f t="shared" si="44"/>
        <v>0</v>
      </c>
      <c r="O112" s="19">
        <f t="shared" si="44"/>
        <v>0</v>
      </c>
      <c r="P112" s="19">
        <f t="shared" si="44"/>
        <v>145</v>
      </c>
      <c r="Q112" s="19">
        <f t="shared" si="44"/>
        <v>145</v>
      </c>
      <c r="R112" s="60" t="s">
        <v>209</v>
      </c>
      <c r="S112" s="61"/>
    </row>
    <row r="113" spans="1:19" ht="15">
      <c r="A113" s="58"/>
      <c r="B113" s="53"/>
      <c r="C113" s="17" t="s">
        <v>162</v>
      </c>
      <c r="D113" s="14">
        <f aca="true" t="shared" si="45" ref="D113:E123">F113+H113+J113+L113</f>
        <v>9174.5</v>
      </c>
      <c r="E113" s="14">
        <f t="shared" si="45"/>
        <v>9174.5</v>
      </c>
      <c r="F113" s="14">
        <v>0</v>
      </c>
      <c r="G113" s="14">
        <v>0</v>
      </c>
      <c r="H113" s="14">
        <v>0</v>
      </c>
      <c r="I113" s="14">
        <v>0</v>
      </c>
      <c r="J113" s="14">
        <v>9174.5</v>
      </c>
      <c r="K113" s="14">
        <v>9174.5</v>
      </c>
      <c r="L113" s="14">
        <v>0</v>
      </c>
      <c r="M113" s="14">
        <v>0</v>
      </c>
      <c r="N113" s="14">
        <v>0</v>
      </c>
      <c r="O113" s="14">
        <v>0</v>
      </c>
      <c r="P113" s="14">
        <v>145</v>
      </c>
      <c r="Q113" s="14">
        <v>145</v>
      </c>
      <c r="R113" s="62"/>
      <c r="S113" s="63"/>
    </row>
    <row r="114" spans="1:19" ht="15">
      <c r="A114" s="58"/>
      <c r="B114" s="53"/>
      <c r="C114" s="17" t="s">
        <v>163</v>
      </c>
      <c r="D114" s="14">
        <f t="shared" si="45"/>
        <v>35060.7</v>
      </c>
      <c r="E114" s="14">
        <f t="shared" si="45"/>
        <v>35060.8</v>
      </c>
      <c r="F114" s="14">
        <v>0</v>
      </c>
      <c r="G114" s="14">
        <v>0</v>
      </c>
      <c r="H114" s="14">
        <v>0</v>
      </c>
      <c r="I114" s="14">
        <v>0</v>
      </c>
      <c r="J114" s="14">
        <v>35060.7</v>
      </c>
      <c r="K114" s="14">
        <v>35060.8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62"/>
      <c r="S114" s="63"/>
    </row>
    <row r="115" spans="1:19" ht="15">
      <c r="A115" s="58"/>
      <c r="B115" s="53"/>
      <c r="C115" s="17" t="s">
        <v>164</v>
      </c>
      <c r="D115" s="14">
        <f t="shared" si="45"/>
        <v>108132.7</v>
      </c>
      <c r="E115" s="14">
        <f t="shared" si="45"/>
        <v>32441</v>
      </c>
      <c r="F115" s="14">
        <f>70525.8+5165.9</f>
        <v>75691.7</v>
      </c>
      <c r="G115" s="14">
        <v>0</v>
      </c>
      <c r="H115" s="14">
        <v>0</v>
      </c>
      <c r="I115" s="14">
        <v>0</v>
      </c>
      <c r="J115" s="14">
        <v>32441</v>
      </c>
      <c r="K115" s="14">
        <v>32441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62"/>
      <c r="S115" s="63"/>
    </row>
    <row r="116" spans="1:19" ht="15">
      <c r="A116" s="58"/>
      <c r="B116" s="53"/>
      <c r="C116" s="17" t="s">
        <v>256</v>
      </c>
      <c r="D116" s="14">
        <f t="shared" si="45"/>
        <v>32441</v>
      </c>
      <c r="E116" s="14">
        <f t="shared" si="45"/>
        <v>32441</v>
      </c>
      <c r="F116" s="14">
        <v>0</v>
      </c>
      <c r="G116" s="14">
        <v>0</v>
      </c>
      <c r="H116" s="14">
        <v>0</v>
      </c>
      <c r="I116" s="14">
        <v>0</v>
      </c>
      <c r="J116" s="14">
        <v>32441</v>
      </c>
      <c r="K116" s="14">
        <v>32441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62"/>
      <c r="S116" s="63"/>
    </row>
    <row r="117" spans="1:19" ht="15">
      <c r="A117" s="58"/>
      <c r="B117" s="53"/>
      <c r="C117" s="17" t="s">
        <v>257</v>
      </c>
      <c r="D117" s="14">
        <f t="shared" si="45"/>
        <v>27202</v>
      </c>
      <c r="E117" s="14">
        <f t="shared" si="45"/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27202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62"/>
      <c r="S117" s="63"/>
    </row>
    <row r="118" spans="1:19" ht="15">
      <c r="A118" s="58"/>
      <c r="B118" s="53"/>
      <c r="C118" s="17" t="s">
        <v>258</v>
      </c>
      <c r="D118" s="14">
        <f t="shared" si="45"/>
        <v>18682.4</v>
      </c>
      <c r="E118" s="14">
        <f t="shared" si="45"/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18682.4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62"/>
      <c r="S118" s="63"/>
    </row>
    <row r="119" spans="1:19" ht="15">
      <c r="A119" s="58"/>
      <c r="B119" s="53"/>
      <c r="C119" s="17" t="s">
        <v>22</v>
      </c>
      <c r="D119" s="14">
        <f t="shared" si="45"/>
        <v>0</v>
      </c>
      <c r="E119" s="14">
        <f t="shared" si="45"/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62"/>
      <c r="S119" s="63"/>
    </row>
    <row r="120" spans="1:19" ht="15">
      <c r="A120" s="58"/>
      <c r="B120" s="53"/>
      <c r="C120" s="17" t="s">
        <v>23</v>
      </c>
      <c r="D120" s="14">
        <f t="shared" si="45"/>
        <v>0</v>
      </c>
      <c r="E120" s="14">
        <f t="shared" si="45"/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62"/>
      <c r="S120" s="63"/>
    </row>
    <row r="121" spans="1:19" ht="15">
      <c r="A121" s="58"/>
      <c r="B121" s="53"/>
      <c r="C121" s="17" t="s">
        <v>24</v>
      </c>
      <c r="D121" s="14">
        <f t="shared" si="45"/>
        <v>0</v>
      </c>
      <c r="E121" s="14">
        <f t="shared" si="45"/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62"/>
      <c r="S121" s="63"/>
    </row>
    <row r="122" spans="1:19" ht="15">
      <c r="A122" s="58"/>
      <c r="B122" s="53"/>
      <c r="C122" s="17" t="s">
        <v>25</v>
      </c>
      <c r="D122" s="14">
        <f t="shared" si="45"/>
        <v>0</v>
      </c>
      <c r="E122" s="14">
        <f t="shared" si="45"/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62"/>
      <c r="S122" s="63"/>
    </row>
    <row r="123" spans="1:19" ht="15.75" thickBot="1">
      <c r="A123" s="59"/>
      <c r="B123" s="54"/>
      <c r="C123" s="20" t="s">
        <v>26</v>
      </c>
      <c r="D123" s="21">
        <f t="shared" si="45"/>
        <v>0</v>
      </c>
      <c r="E123" s="21">
        <f t="shared" si="45"/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64"/>
      <c r="S123" s="65"/>
    </row>
    <row r="124" spans="1:19" ht="15">
      <c r="A124" s="57" t="s">
        <v>236</v>
      </c>
      <c r="B124" s="52" t="s">
        <v>217</v>
      </c>
      <c r="C124" s="18" t="s">
        <v>176</v>
      </c>
      <c r="D124" s="19">
        <f>SUM(D125:D136)</f>
        <v>328678.4</v>
      </c>
      <c r="E124" s="19">
        <f aca="true" t="shared" si="46" ref="E124:Q124">SUM(E125:E136)</f>
        <v>229455</v>
      </c>
      <c r="F124" s="19">
        <f t="shared" si="46"/>
        <v>76521.9</v>
      </c>
      <c r="G124" s="19">
        <f t="shared" si="46"/>
        <v>76521.9</v>
      </c>
      <c r="H124" s="19">
        <f t="shared" si="46"/>
        <v>0</v>
      </c>
      <c r="I124" s="19">
        <f t="shared" si="46"/>
        <v>0</v>
      </c>
      <c r="J124" s="19">
        <f>SUM(J125:J136)</f>
        <v>252156.5</v>
      </c>
      <c r="K124" s="19">
        <f t="shared" si="46"/>
        <v>152933.1</v>
      </c>
      <c r="L124" s="19">
        <f t="shared" si="46"/>
        <v>0</v>
      </c>
      <c r="M124" s="19">
        <f t="shared" si="46"/>
        <v>0</v>
      </c>
      <c r="N124" s="19">
        <f t="shared" si="46"/>
        <v>0</v>
      </c>
      <c r="O124" s="19">
        <f t="shared" si="46"/>
        <v>0</v>
      </c>
      <c r="P124" s="19">
        <f t="shared" si="46"/>
        <v>220</v>
      </c>
      <c r="Q124" s="19">
        <f t="shared" si="46"/>
        <v>220</v>
      </c>
      <c r="R124" s="60" t="s">
        <v>209</v>
      </c>
      <c r="S124" s="61"/>
    </row>
    <row r="125" spans="1:19" ht="15">
      <c r="A125" s="58"/>
      <c r="B125" s="53"/>
      <c r="C125" s="17" t="s">
        <v>162</v>
      </c>
      <c r="D125" s="14">
        <f aca="true" t="shared" si="47" ref="D125:E127">F125+H125+J125+L125</f>
        <v>0</v>
      </c>
      <c r="E125" s="14">
        <f t="shared" si="47"/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220</v>
      </c>
      <c r="Q125" s="14">
        <v>220</v>
      </c>
      <c r="R125" s="62"/>
      <c r="S125" s="63"/>
    </row>
    <row r="126" spans="1:19" ht="15">
      <c r="A126" s="58"/>
      <c r="B126" s="53"/>
      <c r="C126" s="17" t="s">
        <v>163</v>
      </c>
      <c r="D126" s="14">
        <f t="shared" si="47"/>
        <v>52523.1</v>
      </c>
      <c r="E126" s="14">
        <f t="shared" si="47"/>
        <v>52523.1</v>
      </c>
      <c r="F126" s="14">
        <v>0</v>
      </c>
      <c r="G126" s="14">
        <v>0</v>
      </c>
      <c r="H126" s="14">
        <v>0</v>
      </c>
      <c r="I126" s="14">
        <v>0</v>
      </c>
      <c r="J126" s="14">
        <v>52523.1</v>
      </c>
      <c r="K126" s="14">
        <v>52523.1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62"/>
      <c r="S126" s="63"/>
    </row>
    <row r="127" spans="1:19" ht="15">
      <c r="A127" s="58"/>
      <c r="B127" s="53"/>
      <c r="C127" s="17" t="s">
        <v>164</v>
      </c>
      <c r="D127" s="14">
        <f>F127+H127+J127+L127</f>
        <v>50205</v>
      </c>
      <c r="E127" s="14">
        <f t="shared" si="47"/>
        <v>50205</v>
      </c>
      <c r="F127" s="14">
        <v>0</v>
      </c>
      <c r="G127" s="14">
        <v>0</v>
      </c>
      <c r="H127" s="14">
        <v>0</v>
      </c>
      <c r="I127" s="14">
        <v>0</v>
      </c>
      <c r="J127" s="14">
        <v>50205</v>
      </c>
      <c r="K127" s="14">
        <v>50205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62"/>
      <c r="S127" s="63"/>
    </row>
    <row r="128" spans="1:19" ht="15">
      <c r="A128" s="58"/>
      <c r="B128" s="53"/>
      <c r="C128" s="17" t="s">
        <v>256</v>
      </c>
      <c r="D128" s="14">
        <f>F128+H128+J128+L128</f>
        <v>126726.9</v>
      </c>
      <c r="E128" s="14">
        <f>G128+I128+K128+M128</f>
        <v>126726.9</v>
      </c>
      <c r="F128" s="14">
        <v>76521.9</v>
      </c>
      <c r="G128" s="14">
        <v>76521.9</v>
      </c>
      <c r="H128" s="14">
        <v>0</v>
      </c>
      <c r="I128" s="14">
        <v>0</v>
      </c>
      <c r="J128" s="14">
        <v>50205</v>
      </c>
      <c r="K128" s="14">
        <v>50205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62"/>
      <c r="S128" s="63"/>
    </row>
    <row r="129" spans="1:19" ht="15">
      <c r="A129" s="58"/>
      <c r="B129" s="53"/>
      <c r="C129" s="17" t="s">
        <v>257</v>
      </c>
      <c r="D129" s="14">
        <f>F129+H129+J129+L129</f>
        <v>42257.4</v>
      </c>
      <c r="E129" s="14">
        <f>G129+I129+K129+M129</f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42257.4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62"/>
      <c r="S129" s="63"/>
    </row>
    <row r="130" spans="1:19" ht="15">
      <c r="A130" s="58"/>
      <c r="B130" s="53"/>
      <c r="C130" s="17" t="s">
        <v>258</v>
      </c>
      <c r="D130" s="14">
        <f>F130+H130+J130+L130</f>
        <v>38283.6</v>
      </c>
      <c r="E130" s="14">
        <f>G130+I130+K130+M130</f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38283.6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62"/>
      <c r="S130" s="63"/>
    </row>
    <row r="131" spans="1:19" ht="15">
      <c r="A131" s="58"/>
      <c r="B131" s="53"/>
      <c r="C131" s="17" t="s">
        <v>258</v>
      </c>
      <c r="D131" s="14">
        <f aca="true" t="shared" si="48" ref="D131:D136">F131+H131+J131+L131</f>
        <v>18682.4</v>
      </c>
      <c r="E131" s="14">
        <f aca="true" t="shared" si="49" ref="E131:E136">G131+I131+K131+M131</f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18682.4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62"/>
      <c r="S131" s="63"/>
    </row>
    <row r="132" spans="1:19" ht="15">
      <c r="A132" s="58"/>
      <c r="B132" s="53"/>
      <c r="C132" s="17" t="s">
        <v>22</v>
      </c>
      <c r="D132" s="14">
        <f t="shared" si="48"/>
        <v>0</v>
      </c>
      <c r="E132" s="14">
        <f t="shared" si="49"/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62"/>
      <c r="S132" s="63"/>
    </row>
    <row r="133" spans="1:19" ht="15">
      <c r="A133" s="58"/>
      <c r="B133" s="53"/>
      <c r="C133" s="17" t="s">
        <v>23</v>
      </c>
      <c r="D133" s="14">
        <f t="shared" si="48"/>
        <v>0</v>
      </c>
      <c r="E133" s="14">
        <f t="shared" si="49"/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62"/>
      <c r="S133" s="63"/>
    </row>
    <row r="134" spans="1:19" ht="15">
      <c r="A134" s="58"/>
      <c r="B134" s="53"/>
      <c r="C134" s="17" t="s">
        <v>24</v>
      </c>
      <c r="D134" s="14">
        <f t="shared" si="48"/>
        <v>0</v>
      </c>
      <c r="E134" s="14">
        <f t="shared" si="49"/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62"/>
      <c r="S134" s="63"/>
    </row>
    <row r="135" spans="1:19" ht="15">
      <c r="A135" s="58"/>
      <c r="B135" s="53"/>
      <c r="C135" s="17" t="s">
        <v>25</v>
      </c>
      <c r="D135" s="14">
        <f t="shared" si="48"/>
        <v>0</v>
      </c>
      <c r="E135" s="14">
        <f t="shared" si="49"/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62"/>
      <c r="S135" s="63"/>
    </row>
    <row r="136" spans="1:19" ht="15.75" thickBot="1">
      <c r="A136" s="59"/>
      <c r="B136" s="54"/>
      <c r="C136" s="20" t="s">
        <v>26</v>
      </c>
      <c r="D136" s="21">
        <f t="shared" si="48"/>
        <v>0</v>
      </c>
      <c r="E136" s="21">
        <f t="shared" si="49"/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64"/>
      <c r="S136" s="65"/>
    </row>
    <row r="137" spans="1:19" ht="15">
      <c r="A137" s="57" t="s">
        <v>237</v>
      </c>
      <c r="B137" s="52" t="s">
        <v>211</v>
      </c>
      <c r="C137" s="18" t="s">
        <v>176</v>
      </c>
      <c r="D137" s="19">
        <f>SUM(D138:D148)</f>
        <v>174386.2</v>
      </c>
      <c r="E137" s="19">
        <f aca="true" t="shared" si="50" ref="E137:Q137">SUM(E138:E148)</f>
        <v>127340.5</v>
      </c>
      <c r="F137" s="19">
        <f t="shared" si="50"/>
        <v>38022.6</v>
      </c>
      <c r="G137" s="19">
        <f t="shared" si="50"/>
        <v>0</v>
      </c>
      <c r="H137" s="19">
        <f t="shared" si="50"/>
        <v>0</v>
      </c>
      <c r="I137" s="19">
        <f t="shared" si="50"/>
        <v>0</v>
      </c>
      <c r="J137" s="19">
        <f>SUM(J138:J148)</f>
        <v>136363.6</v>
      </c>
      <c r="K137" s="19">
        <f t="shared" si="50"/>
        <v>127340.5</v>
      </c>
      <c r="L137" s="19">
        <f t="shared" si="50"/>
        <v>0</v>
      </c>
      <c r="M137" s="19">
        <f t="shared" si="50"/>
        <v>0</v>
      </c>
      <c r="N137" s="19">
        <f t="shared" si="50"/>
        <v>0</v>
      </c>
      <c r="O137" s="19">
        <f t="shared" si="50"/>
        <v>0</v>
      </c>
      <c r="P137" s="19">
        <f t="shared" si="50"/>
        <v>145</v>
      </c>
      <c r="Q137" s="19">
        <f t="shared" si="50"/>
        <v>0</v>
      </c>
      <c r="R137" s="60" t="s">
        <v>209</v>
      </c>
      <c r="S137" s="61"/>
    </row>
    <row r="138" spans="1:19" ht="15">
      <c r="A138" s="58"/>
      <c r="B138" s="53"/>
      <c r="C138" s="17" t="s">
        <v>162</v>
      </c>
      <c r="D138" s="14">
        <f aca="true" t="shared" si="51" ref="D138:E148">F138+H138+J138+L138</f>
        <v>38252</v>
      </c>
      <c r="E138" s="14">
        <f t="shared" si="51"/>
        <v>38252</v>
      </c>
      <c r="F138" s="14">
        <v>0</v>
      </c>
      <c r="G138" s="14">
        <v>0</v>
      </c>
      <c r="H138" s="14">
        <v>0</v>
      </c>
      <c r="I138" s="14">
        <v>0</v>
      </c>
      <c r="J138" s="14">
        <v>38252</v>
      </c>
      <c r="K138" s="14">
        <v>38252</v>
      </c>
      <c r="L138" s="14">
        <v>0</v>
      </c>
      <c r="M138" s="14">
        <v>0</v>
      </c>
      <c r="N138" s="14">
        <v>0</v>
      </c>
      <c r="O138" s="14">
        <v>0</v>
      </c>
      <c r="P138" s="14">
        <v>145</v>
      </c>
      <c r="Q138" s="14">
        <v>0</v>
      </c>
      <c r="R138" s="62"/>
      <c r="S138" s="63"/>
    </row>
    <row r="139" spans="1:19" ht="15">
      <c r="A139" s="58"/>
      <c r="B139" s="53"/>
      <c r="C139" s="17" t="s">
        <v>163</v>
      </c>
      <c r="D139" s="14">
        <f t="shared" si="51"/>
        <v>31442.5</v>
      </c>
      <c r="E139" s="14">
        <f t="shared" si="51"/>
        <v>31442.5</v>
      </c>
      <c r="F139" s="14">
        <v>0</v>
      </c>
      <c r="G139" s="14">
        <v>0</v>
      </c>
      <c r="H139" s="14">
        <v>0</v>
      </c>
      <c r="I139" s="14">
        <v>0</v>
      </c>
      <c r="J139" s="14">
        <v>31442.5</v>
      </c>
      <c r="K139" s="14">
        <v>31442.5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62"/>
      <c r="S139" s="63"/>
    </row>
    <row r="140" spans="1:19" ht="15">
      <c r="A140" s="58"/>
      <c r="B140" s="53"/>
      <c r="C140" s="17" t="s">
        <v>164</v>
      </c>
      <c r="D140" s="14">
        <f t="shared" si="51"/>
        <v>66845.6</v>
      </c>
      <c r="E140" s="14">
        <f t="shared" si="51"/>
        <v>28823</v>
      </c>
      <c r="F140" s="14">
        <v>38022.6</v>
      </c>
      <c r="G140" s="14">
        <v>0</v>
      </c>
      <c r="H140" s="14">
        <v>0</v>
      </c>
      <c r="I140" s="14">
        <v>0</v>
      </c>
      <c r="J140" s="14">
        <v>28823</v>
      </c>
      <c r="K140" s="14">
        <v>28823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62"/>
      <c r="S140" s="63"/>
    </row>
    <row r="141" spans="1:19" ht="15">
      <c r="A141" s="58"/>
      <c r="B141" s="53"/>
      <c r="C141" s="17" t="s">
        <v>256</v>
      </c>
      <c r="D141" s="14">
        <f t="shared" si="51"/>
        <v>28823</v>
      </c>
      <c r="E141" s="14">
        <f t="shared" si="51"/>
        <v>28823</v>
      </c>
      <c r="F141" s="14">
        <v>0</v>
      </c>
      <c r="G141" s="14">
        <v>0</v>
      </c>
      <c r="H141" s="14">
        <v>0</v>
      </c>
      <c r="I141" s="14">
        <v>0</v>
      </c>
      <c r="J141" s="14">
        <v>28823</v>
      </c>
      <c r="K141" s="14">
        <v>28823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62"/>
      <c r="S141" s="63"/>
    </row>
    <row r="142" spans="1:19" ht="15">
      <c r="A142" s="58"/>
      <c r="B142" s="53"/>
      <c r="C142" s="17" t="s">
        <v>259</v>
      </c>
      <c r="D142" s="14">
        <f t="shared" si="51"/>
        <v>9023.1</v>
      </c>
      <c r="E142" s="14">
        <f t="shared" si="51"/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9023.1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62"/>
      <c r="S142" s="63"/>
    </row>
    <row r="143" spans="1:19" ht="15">
      <c r="A143" s="58"/>
      <c r="B143" s="53"/>
      <c r="C143" s="17" t="s">
        <v>258</v>
      </c>
      <c r="D143" s="14">
        <f t="shared" si="51"/>
        <v>0</v>
      </c>
      <c r="E143" s="14">
        <f t="shared" si="51"/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62"/>
      <c r="S143" s="63"/>
    </row>
    <row r="144" spans="1:19" ht="15">
      <c r="A144" s="58"/>
      <c r="B144" s="53"/>
      <c r="C144" s="17" t="s">
        <v>22</v>
      </c>
      <c r="D144" s="14">
        <f t="shared" si="51"/>
        <v>0</v>
      </c>
      <c r="E144" s="14">
        <f t="shared" si="51"/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62"/>
      <c r="S144" s="63"/>
    </row>
    <row r="145" spans="1:19" ht="15">
      <c r="A145" s="58"/>
      <c r="B145" s="53"/>
      <c r="C145" s="17" t="s">
        <v>23</v>
      </c>
      <c r="D145" s="14">
        <f t="shared" si="51"/>
        <v>0</v>
      </c>
      <c r="E145" s="14">
        <f t="shared" si="51"/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62"/>
      <c r="S145" s="63"/>
    </row>
    <row r="146" spans="1:19" ht="15">
      <c r="A146" s="58"/>
      <c r="B146" s="53"/>
      <c r="C146" s="17" t="s">
        <v>24</v>
      </c>
      <c r="D146" s="14">
        <f t="shared" si="51"/>
        <v>0</v>
      </c>
      <c r="E146" s="14">
        <f t="shared" si="51"/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62"/>
      <c r="S146" s="63"/>
    </row>
    <row r="147" spans="1:19" ht="15">
      <c r="A147" s="58"/>
      <c r="B147" s="53"/>
      <c r="C147" s="17" t="s">
        <v>25</v>
      </c>
      <c r="D147" s="14">
        <f t="shared" si="51"/>
        <v>0</v>
      </c>
      <c r="E147" s="14">
        <f t="shared" si="51"/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62"/>
      <c r="S147" s="63"/>
    </row>
    <row r="148" spans="1:19" ht="15.75" thickBot="1">
      <c r="A148" s="59"/>
      <c r="B148" s="54"/>
      <c r="C148" s="20" t="s">
        <v>26</v>
      </c>
      <c r="D148" s="21">
        <f t="shared" si="51"/>
        <v>0</v>
      </c>
      <c r="E148" s="21">
        <f t="shared" si="51"/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64"/>
      <c r="S148" s="65"/>
    </row>
    <row r="149" spans="1:19" ht="15">
      <c r="A149" s="57" t="s">
        <v>238</v>
      </c>
      <c r="B149" s="52" t="s">
        <v>214</v>
      </c>
      <c r="C149" s="18" t="s">
        <v>176</v>
      </c>
      <c r="D149" s="19">
        <f>SUM(D150:D160)</f>
        <v>287469.60000000003</v>
      </c>
      <c r="E149" s="19">
        <f aca="true" t="shared" si="52" ref="E149:Q149">SUM(E150:E160)</f>
        <v>192202.3</v>
      </c>
      <c r="F149" s="19">
        <f>SUM(F150:F160)</f>
        <v>68559.8</v>
      </c>
      <c r="G149" s="19">
        <f t="shared" si="52"/>
        <v>0</v>
      </c>
      <c r="H149" s="19">
        <f t="shared" si="52"/>
        <v>0</v>
      </c>
      <c r="I149" s="19">
        <f t="shared" si="52"/>
        <v>0</v>
      </c>
      <c r="J149" s="19">
        <f>SUM(J150:J160)</f>
        <v>218909.8</v>
      </c>
      <c r="K149" s="19">
        <f t="shared" si="52"/>
        <v>192202.3</v>
      </c>
      <c r="L149" s="19">
        <f t="shared" si="52"/>
        <v>0</v>
      </c>
      <c r="M149" s="19">
        <f t="shared" si="52"/>
        <v>0</v>
      </c>
      <c r="N149" s="19">
        <f t="shared" si="52"/>
        <v>0</v>
      </c>
      <c r="O149" s="19">
        <f t="shared" si="52"/>
        <v>0</v>
      </c>
      <c r="P149" s="19">
        <f t="shared" si="52"/>
        <v>135</v>
      </c>
      <c r="Q149" s="19">
        <f t="shared" si="52"/>
        <v>0</v>
      </c>
      <c r="R149" s="60" t="s">
        <v>209</v>
      </c>
      <c r="S149" s="61"/>
    </row>
    <row r="150" spans="1:19" ht="15">
      <c r="A150" s="58"/>
      <c r="B150" s="53"/>
      <c r="C150" s="17" t="s">
        <v>162</v>
      </c>
      <c r="D150" s="14">
        <f aca="true" t="shared" si="53" ref="D150:E160">F150+H150+J150+L150</f>
        <v>53018.1</v>
      </c>
      <c r="E150" s="14">
        <f t="shared" si="53"/>
        <v>53018.1</v>
      </c>
      <c r="F150" s="14">
        <v>0</v>
      </c>
      <c r="G150" s="14">
        <v>0</v>
      </c>
      <c r="H150" s="14">
        <v>0</v>
      </c>
      <c r="I150" s="14">
        <v>0</v>
      </c>
      <c r="J150" s="14">
        <v>53018.1</v>
      </c>
      <c r="K150" s="14">
        <v>53018.1</v>
      </c>
      <c r="L150" s="14">
        <v>0</v>
      </c>
      <c r="M150" s="14">
        <v>0</v>
      </c>
      <c r="N150" s="14">
        <v>0</v>
      </c>
      <c r="O150" s="14">
        <v>0</v>
      </c>
      <c r="P150" s="14">
        <v>135</v>
      </c>
      <c r="Q150" s="14">
        <v>0</v>
      </c>
      <c r="R150" s="62"/>
      <c r="S150" s="63"/>
    </row>
    <row r="151" spans="1:19" ht="15">
      <c r="A151" s="58"/>
      <c r="B151" s="53"/>
      <c r="C151" s="17" t="s">
        <v>163</v>
      </c>
      <c r="D151" s="14">
        <f t="shared" si="53"/>
        <v>49044.3</v>
      </c>
      <c r="E151" s="14">
        <f t="shared" si="53"/>
        <v>49044.2</v>
      </c>
      <c r="F151" s="14">
        <v>0</v>
      </c>
      <c r="G151" s="14">
        <v>0</v>
      </c>
      <c r="H151" s="14">
        <v>0</v>
      </c>
      <c r="I151" s="14">
        <v>0</v>
      </c>
      <c r="J151" s="14">
        <v>49044.3</v>
      </c>
      <c r="K151" s="14">
        <v>49044.2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62"/>
      <c r="S151" s="63"/>
    </row>
    <row r="152" spans="1:19" ht="15">
      <c r="A152" s="58"/>
      <c r="B152" s="53"/>
      <c r="C152" s="17" t="s">
        <v>164</v>
      </c>
      <c r="D152" s="14">
        <f t="shared" si="53"/>
        <v>113629.8</v>
      </c>
      <c r="E152" s="14">
        <f t="shared" si="53"/>
        <v>45070</v>
      </c>
      <c r="F152" s="14">
        <v>68559.8</v>
      </c>
      <c r="G152" s="14">
        <v>0</v>
      </c>
      <c r="H152" s="14">
        <v>0</v>
      </c>
      <c r="I152" s="14">
        <v>0</v>
      </c>
      <c r="J152" s="14">
        <v>45070</v>
      </c>
      <c r="K152" s="14">
        <v>45070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62"/>
      <c r="S152" s="63"/>
    </row>
    <row r="153" spans="1:19" ht="15">
      <c r="A153" s="58"/>
      <c r="B153" s="53"/>
      <c r="C153" s="17" t="s">
        <v>256</v>
      </c>
      <c r="D153" s="14">
        <f t="shared" si="53"/>
        <v>45070</v>
      </c>
      <c r="E153" s="14">
        <f t="shared" si="53"/>
        <v>45070</v>
      </c>
      <c r="F153" s="14">
        <v>0</v>
      </c>
      <c r="G153" s="14">
        <v>0</v>
      </c>
      <c r="H153" s="14">
        <v>0</v>
      </c>
      <c r="I153" s="14">
        <v>0</v>
      </c>
      <c r="J153" s="14">
        <v>45070</v>
      </c>
      <c r="K153" s="14">
        <v>45070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62"/>
      <c r="S153" s="63"/>
    </row>
    <row r="154" spans="1:19" ht="15">
      <c r="A154" s="58"/>
      <c r="B154" s="53"/>
      <c r="C154" s="17" t="s">
        <v>259</v>
      </c>
      <c r="D154" s="14">
        <f t="shared" si="53"/>
        <v>26707.4</v>
      </c>
      <c r="E154" s="14">
        <f t="shared" si="53"/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26707.4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62"/>
      <c r="S154" s="63"/>
    </row>
    <row r="155" spans="1:19" ht="15">
      <c r="A155" s="58"/>
      <c r="B155" s="53"/>
      <c r="C155" s="17" t="s">
        <v>258</v>
      </c>
      <c r="D155" s="14">
        <f t="shared" si="53"/>
        <v>0</v>
      </c>
      <c r="E155" s="14">
        <f t="shared" si="53"/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62"/>
      <c r="S155" s="63"/>
    </row>
    <row r="156" spans="1:19" ht="15">
      <c r="A156" s="58"/>
      <c r="B156" s="53"/>
      <c r="C156" s="17" t="s">
        <v>22</v>
      </c>
      <c r="D156" s="14">
        <f t="shared" si="53"/>
        <v>0</v>
      </c>
      <c r="E156" s="14">
        <f t="shared" si="53"/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62"/>
      <c r="S156" s="63"/>
    </row>
    <row r="157" spans="1:19" ht="15">
      <c r="A157" s="58"/>
      <c r="B157" s="53"/>
      <c r="C157" s="17" t="s">
        <v>23</v>
      </c>
      <c r="D157" s="14">
        <f t="shared" si="53"/>
        <v>0</v>
      </c>
      <c r="E157" s="14">
        <f t="shared" si="53"/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62"/>
      <c r="S157" s="63"/>
    </row>
    <row r="158" spans="1:19" ht="15">
      <c r="A158" s="58"/>
      <c r="B158" s="53"/>
      <c r="C158" s="17" t="s">
        <v>24</v>
      </c>
      <c r="D158" s="14">
        <f t="shared" si="53"/>
        <v>0</v>
      </c>
      <c r="E158" s="14">
        <f t="shared" si="53"/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62"/>
      <c r="S158" s="63"/>
    </row>
    <row r="159" spans="1:19" ht="15">
      <c r="A159" s="58"/>
      <c r="B159" s="53"/>
      <c r="C159" s="17" t="s">
        <v>25</v>
      </c>
      <c r="D159" s="14">
        <f t="shared" si="53"/>
        <v>0</v>
      </c>
      <c r="E159" s="14">
        <f t="shared" si="53"/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62"/>
      <c r="S159" s="63"/>
    </row>
    <row r="160" spans="1:19" ht="16.5" customHeight="1" thickBot="1">
      <c r="A160" s="59"/>
      <c r="B160" s="54"/>
      <c r="C160" s="20" t="s">
        <v>26</v>
      </c>
      <c r="D160" s="21">
        <f t="shared" si="53"/>
        <v>0</v>
      </c>
      <c r="E160" s="21">
        <f t="shared" si="53"/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64"/>
      <c r="S160" s="65"/>
    </row>
    <row r="161" spans="1:19" s="4" customFormat="1" ht="14.25" customHeight="1">
      <c r="A161" s="57" t="s">
        <v>225</v>
      </c>
      <c r="B161" s="52" t="s">
        <v>244</v>
      </c>
      <c r="C161" s="18" t="s">
        <v>176</v>
      </c>
      <c r="D161" s="19">
        <f>SUM(D162:D172)</f>
        <v>98800</v>
      </c>
      <c r="E161" s="19">
        <f aca="true" t="shared" si="54" ref="E161:Q161">SUM(E162:E172)</f>
        <v>61660.00000000001</v>
      </c>
      <c r="F161" s="19">
        <f t="shared" si="54"/>
        <v>38340.3</v>
      </c>
      <c r="G161" s="19">
        <f t="shared" si="54"/>
        <v>1200.3</v>
      </c>
      <c r="H161" s="19">
        <f t="shared" si="54"/>
        <v>57309.3</v>
      </c>
      <c r="I161" s="19">
        <f t="shared" si="54"/>
        <v>57309.3</v>
      </c>
      <c r="J161" s="19">
        <f t="shared" si="54"/>
        <v>3150.4000000000005</v>
      </c>
      <c r="K161" s="19">
        <f t="shared" si="54"/>
        <v>3150.4000000000005</v>
      </c>
      <c r="L161" s="19">
        <f t="shared" si="54"/>
        <v>0</v>
      </c>
      <c r="M161" s="19">
        <f t="shared" si="54"/>
        <v>0</v>
      </c>
      <c r="N161" s="19">
        <f t="shared" si="54"/>
        <v>3055.8</v>
      </c>
      <c r="O161" s="19">
        <f t="shared" si="54"/>
        <v>3055.8</v>
      </c>
      <c r="P161" s="19">
        <f t="shared" si="54"/>
        <v>280</v>
      </c>
      <c r="Q161" s="19">
        <f t="shared" si="54"/>
        <v>220</v>
      </c>
      <c r="R161" s="60" t="s">
        <v>180</v>
      </c>
      <c r="S161" s="61"/>
    </row>
    <row r="162" spans="1:19" s="4" customFormat="1" ht="15">
      <c r="A162" s="58"/>
      <c r="B162" s="53"/>
      <c r="C162" s="17" t="s">
        <v>162</v>
      </c>
      <c r="D162" s="14">
        <f aca="true" t="shared" si="55" ref="D162:D172">F162+H162+J162+L162</f>
        <v>61660.00000000001</v>
      </c>
      <c r="E162" s="14">
        <f aca="true" t="shared" si="56" ref="E162:E172">G162+I162+K162+M162</f>
        <v>61660.00000000001</v>
      </c>
      <c r="F162" s="14">
        <f>F174</f>
        <v>1200.3</v>
      </c>
      <c r="G162" s="14">
        <f aca="true" t="shared" si="57" ref="G162:Q162">G174</f>
        <v>1200.3</v>
      </c>
      <c r="H162" s="14">
        <f>H174</f>
        <v>57309.3</v>
      </c>
      <c r="I162" s="14">
        <f t="shared" si="57"/>
        <v>57309.3</v>
      </c>
      <c r="J162" s="14">
        <f t="shared" si="57"/>
        <v>3150.4000000000005</v>
      </c>
      <c r="K162" s="14">
        <f t="shared" si="57"/>
        <v>3150.4000000000005</v>
      </c>
      <c r="L162" s="14">
        <f t="shared" si="57"/>
        <v>0</v>
      </c>
      <c r="M162" s="14">
        <f t="shared" si="57"/>
        <v>0</v>
      </c>
      <c r="N162" s="14">
        <f t="shared" si="57"/>
        <v>3055.8</v>
      </c>
      <c r="O162" s="14">
        <f t="shared" si="57"/>
        <v>3055.8</v>
      </c>
      <c r="P162" s="14">
        <f t="shared" si="57"/>
        <v>280</v>
      </c>
      <c r="Q162" s="14">
        <f t="shared" si="57"/>
        <v>220</v>
      </c>
      <c r="R162" s="62"/>
      <c r="S162" s="63"/>
    </row>
    <row r="163" spans="1:19" s="4" customFormat="1" ht="15">
      <c r="A163" s="58"/>
      <c r="B163" s="53"/>
      <c r="C163" s="17" t="s">
        <v>163</v>
      </c>
      <c r="D163" s="14">
        <f t="shared" si="55"/>
        <v>0</v>
      </c>
      <c r="E163" s="14">
        <f t="shared" si="56"/>
        <v>0</v>
      </c>
      <c r="F163" s="14">
        <f aca="true" t="shared" si="58" ref="F163:Q163">F175</f>
        <v>0</v>
      </c>
      <c r="G163" s="14">
        <f t="shared" si="58"/>
        <v>0</v>
      </c>
      <c r="H163" s="14">
        <f t="shared" si="58"/>
        <v>0</v>
      </c>
      <c r="I163" s="14">
        <f t="shared" si="58"/>
        <v>0</v>
      </c>
      <c r="J163" s="14">
        <f t="shared" si="58"/>
        <v>0</v>
      </c>
      <c r="K163" s="14">
        <f t="shared" si="58"/>
        <v>0</v>
      </c>
      <c r="L163" s="14">
        <f t="shared" si="58"/>
        <v>0</v>
      </c>
      <c r="M163" s="14">
        <f t="shared" si="58"/>
        <v>0</v>
      </c>
      <c r="N163" s="14">
        <f t="shared" si="58"/>
        <v>0</v>
      </c>
      <c r="O163" s="14">
        <f t="shared" si="58"/>
        <v>0</v>
      </c>
      <c r="P163" s="14">
        <f t="shared" si="58"/>
        <v>0</v>
      </c>
      <c r="Q163" s="14">
        <f t="shared" si="58"/>
        <v>0</v>
      </c>
      <c r="R163" s="62"/>
      <c r="S163" s="63"/>
    </row>
    <row r="164" spans="1:19" s="4" customFormat="1" ht="15">
      <c r="A164" s="58"/>
      <c r="B164" s="53"/>
      <c r="C164" s="17" t="s">
        <v>164</v>
      </c>
      <c r="D164" s="14">
        <f t="shared" si="55"/>
        <v>37140</v>
      </c>
      <c r="E164" s="14">
        <f t="shared" si="56"/>
        <v>0</v>
      </c>
      <c r="F164" s="14">
        <f aca="true" t="shared" si="59" ref="F164:Q164">F176</f>
        <v>37140</v>
      </c>
      <c r="G164" s="14">
        <f t="shared" si="59"/>
        <v>0</v>
      </c>
      <c r="H164" s="14">
        <f t="shared" si="59"/>
        <v>0</v>
      </c>
      <c r="I164" s="14">
        <f t="shared" si="59"/>
        <v>0</v>
      </c>
      <c r="J164" s="14">
        <f t="shared" si="59"/>
        <v>0</v>
      </c>
      <c r="K164" s="14">
        <f t="shared" si="59"/>
        <v>0</v>
      </c>
      <c r="L164" s="14">
        <f t="shared" si="59"/>
        <v>0</v>
      </c>
      <c r="M164" s="14">
        <f t="shared" si="59"/>
        <v>0</v>
      </c>
      <c r="N164" s="14">
        <f t="shared" si="59"/>
        <v>0</v>
      </c>
      <c r="O164" s="14">
        <f t="shared" si="59"/>
        <v>0</v>
      </c>
      <c r="P164" s="14">
        <f t="shared" si="59"/>
        <v>0</v>
      </c>
      <c r="Q164" s="14">
        <f t="shared" si="59"/>
        <v>0</v>
      </c>
      <c r="R164" s="62"/>
      <c r="S164" s="63"/>
    </row>
    <row r="165" spans="1:19" s="4" customFormat="1" ht="15">
      <c r="A165" s="58"/>
      <c r="B165" s="53"/>
      <c r="C165" s="17" t="s">
        <v>256</v>
      </c>
      <c r="D165" s="14">
        <f t="shared" si="55"/>
        <v>0</v>
      </c>
      <c r="E165" s="14">
        <f t="shared" si="56"/>
        <v>0</v>
      </c>
      <c r="F165" s="14">
        <f aca="true" t="shared" si="60" ref="F165:Q165">F177</f>
        <v>0</v>
      </c>
      <c r="G165" s="14">
        <f t="shared" si="60"/>
        <v>0</v>
      </c>
      <c r="H165" s="14">
        <f t="shared" si="60"/>
        <v>0</v>
      </c>
      <c r="I165" s="14">
        <f t="shared" si="60"/>
        <v>0</v>
      </c>
      <c r="J165" s="14">
        <f t="shared" si="60"/>
        <v>0</v>
      </c>
      <c r="K165" s="14">
        <f t="shared" si="60"/>
        <v>0</v>
      </c>
      <c r="L165" s="14">
        <f t="shared" si="60"/>
        <v>0</v>
      </c>
      <c r="M165" s="14">
        <f t="shared" si="60"/>
        <v>0</v>
      </c>
      <c r="N165" s="14">
        <f t="shared" si="60"/>
        <v>0</v>
      </c>
      <c r="O165" s="14">
        <f t="shared" si="60"/>
        <v>0</v>
      </c>
      <c r="P165" s="14">
        <f t="shared" si="60"/>
        <v>0</v>
      </c>
      <c r="Q165" s="14">
        <f t="shared" si="60"/>
        <v>0</v>
      </c>
      <c r="R165" s="62"/>
      <c r="S165" s="63"/>
    </row>
    <row r="166" spans="1:19" s="4" customFormat="1" ht="15">
      <c r="A166" s="58"/>
      <c r="B166" s="53"/>
      <c r="C166" s="17" t="s">
        <v>257</v>
      </c>
      <c r="D166" s="14">
        <f t="shared" si="55"/>
        <v>0</v>
      </c>
      <c r="E166" s="14">
        <f t="shared" si="56"/>
        <v>0</v>
      </c>
      <c r="F166" s="14">
        <f aca="true" t="shared" si="61" ref="F166:Q166">F178</f>
        <v>0</v>
      </c>
      <c r="G166" s="14">
        <f t="shared" si="61"/>
        <v>0</v>
      </c>
      <c r="H166" s="14">
        <f t="shared" si="61"/>
        <v>0</v>
      </c>
      <c r="I166" s="14">
        <f t="shared" si="61"/>
        <v>0</v>
      </c>
      <c r="J166" s="14">
        <f t="shared" si="61"/>
        <v>0</v>
      </c>
      <c r="K166" s="14">
        <f t="shared" si="61"/>
        <v>0</v>
      </c>
      <c r="L166" s="14">
        <f t="shared" si="61"/>
        <v>0</v>
      </c>
      <c r="M166" s="14">
        <f t="shared" si="61"/>
        <v>0</v>
      </c>
      <c r="N166" s="14">
        <f t="shared" si="61"/>
        <v>0</v>
      </c>
      <c r="O166" s="14">
        <f t="shared" si="61"/>
        <v>0</v>
      </c>
      <c r="P166" s="14">
        <f t="shared" si="61"/>
        <v>0</v>
      </c>
      <c r="Q166" s="14">
        <f t="shared" si="61"/>
        <v>0</v>
      </c>
      <c r="R166" s="62"/>
      <c r="S166" s="63"/>
    </row>
    <row r="167" spans="1:19" s="4" customFormat="1" ht="15">
      <c r="A167" s="58"/>
      <c r="B167" s="53"/>
      <c r="C167" s="17" t="s">
        <v>258</v>
      </c>
      <c r="D167" s="14">
        <f t="shared" si="55"/>
        <v>0</v>
      </c>
      <c r="E167" s="14">
        <f t="shared" si="56"/>
        <v>0</v>
      </c>
      <c r="F167" s="14">
        <f aca="true" t="shared" si="62" ref="F167:Q167">F179</f>
        <v>0</v>
      </c>
      <c r="G167" s="14">
        <f t="shared" si="62"/>
        <v>0</v>
      </c>
      <c r="H167" s="14">
        <f t="shared" si="62"/>
        <v>0</v>
      </c>
      <c r="I167" s="14">
        <f t="shared" si="62"/>
        <v>0</v>
      </c>
      <c r="J167" s="14">
        <f t="shared" si="62"/>
        <v>0</v>
      </c>
      <c r="K167" s="14">
        <f t="shared" si="62"/>
        <v>0</v>
      </c>
      <c r="L167" s="14">
        <f t="shared" si="62"/>
        <v>0</v>
      </c>
      <c r="M167" s="14">
        <f t="shared" si="62"/>
        <v>0</v>
      </c>
      <c r="N167" s="14">
        <f t="shared" si="62"/>
        <v>0</v>
      </c>
      <c r="O167" s="14">
        <f t="shared" si="62"/>
        <v>0</v>
      </c>
      <c r="P167" s="14">
        <f t="shared" si="62"/>
        <v>0</v>
      </c>
      <c r="Q167" s="14">
        <f t="shared" si="62"/>
        <v>0</v>
      </c>
      <c r="R167" s="62"/>
      <c r="S167" s="63"/>
    </row>
    <row r="168" spans="1:19" s="4" customFormat="1" ht="15">
      <c r="A168" s="58"/>
      <c r="B168" s="53"/>
      <c r="C168" s="17" t="s">
        <v>22</v>
      </c>
      <c r="D168" s="14">
        <f t="shared" si="55"/>
        <v>0</v>
      </c>
      <c r="E168" s="14">
        <f t="shared" si="56"/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62"/>
      <c r="S168" s="63"/>
    </row>
    <row r="169" spans="1:19" s="4" customFormat="1" ht="15">
      <c r="A169" s="58"/>
      <c r="B169" s="53"/>
      <c r="C169" s="17" t="s">
        <v>23</v>
      </c>
      <c r="D169" s="14">
        <f t="shared" si="55"/>
        <v>0</v>
      </c>
      <c r="E169" s="14">
        <f t="shared" si="56"/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62"/>
      <c r="S169" s="63"/>
    </row>
    <row r="170" spans="1:19" s="4" customFormat="1" ht="15">
      <c r="A170" s="58"/>
      <c r="B170" s="53"/>
      <c r="C170" s="17" t="s">
        <v>24</v>
      </c>
      <c r="D170" s="14">
        <f t="shared" si="55"/>
        <v>0</v>
      </c>
      <c r="E170" s="14">
        <f t="shared" si="56"/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62"/>
      <c r="S170" s="63"/>
    </row>
    <row r="171" spans="1:19" s="4" customFormat="1" ht="15">
      <c r="A171" s="58"/>
      <c r="B171" s="53"/>
      <c r="C171" s="17" t="s">
        <v>25</v>
      </c>
      <c r="D171" s="14">
        <f t="shared" si="55"/>
        <v>0</v>
      </c>
      <c r="E171" s="14">
        <f t="shared" si="56"/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62"/>
      <c r="S171" s="63"/>
    </row>
    <row r="172" spans="1:19" s="4" customFormat="1" ht="15.75" thickBot="1">
      <c r="A172" s="59"/>
      <c r="B172" s="54"/>
      <c r="C172" s="20" t="s">
        <v>26</v>
      </c>
      <c r="D172" s="21">
        <f t="shared" si="55"/>
        <v>0</v>
      </c>
      <c r="E172" s="21">
        <f t="shared" si="56"/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64"/>
      <c r="S172" s="65"/>
    </row>
    <row r="173" spans="1:19" ht="15" customHeight="1">
      <c r="A173" s="57" t="s">
        <v>246</v>
      </c>
      <c r="B173" s="52" t="s">
        <v>252</v>
      </c>
      <c r="C173" s="18" t="s">
        <v>176</v>
      </c>
      <c r="D173" s="19">
        <f>SUM(D174:D184)</f>
        <v>98800</v>
      </c>
      <c r="E173" s="19">
        <f aca="true" t="shared" si="63" ref="E173:Q173">SUM(E174:E184)</f>
        <v>61660.00000000001</v>
      </c>
      <c r="F173" s="19">
        <f t="shared" si="63"/>
        <v>38340.3</v>
      </c>
      <c r="G173" s="19">
        <f t="shared" si="63"/>
        <v>1200.3</v>
      </c>
      <c r="H173" s="19">
        <f t="shared" si="63"/>
        <v>57309.3</v>
      </c>
      <c r="I173" s="19">
        <f t="shared" si="63"/>
        <v>57309.3</v>
      </c>
      <c r="J173" s="19">
        <f t="shared" si="63"/>
        <v>3150.4000000000005</v>
      </c>
      <c r="K173" s="19">
        <f t="shared" si="63"/>
        <v>3150.4000000000005</v>
      </c>
      <c r="L173" s="19">
        <f t="shared" si="63"/>
        <v>0</v>
      </c>
      <c r="M173" s="19">
        <f t="shared" si="63"/>
        <v>0</v>
      </c>
      <c r="N173" s="19">
        <f t="shared" si="63"/>
        <v>3055.8</v>
      </c>
      <c r="O173" s="19">
        <f t="shared" si="63"/>
        <v>3055.8</v>
      </c>
      <c r="P173" s="19">
        <f t="shared" si="63"/>
        <v>280</v>
      </c>
      <c r="Q173" s="19">
        <f t="shared" si="63"/>
        <v>220</v>
      </c>
      <c r="R173" s="60" t="s">
        <v>180</v>
      </c>
      <c r="S173" s="61"/>
    </row>
    <row r="174" spans="1:19" ht="15">
      <c r="A174" s="58"/>
      <c r="B174" s="53"/>
      <c r="C174" s="17" t="s">
        <v>162</v>
      </c>
      <c r="D174" s="14">
        <f aca="true" t="shared" si="64" ref="D174:D184">F174+H174+J174+L174</f>
        <v>61660.00000000001</v>
      </c>
      <c r="E174" s="14">
        <f aca="true" t="shared" si="65" ref="E174:E184">G174+I174+K174+M174</f>
        <v>61660.00000000001</v>
      </c>
      <c r="F174" s="14">
        <v>1200.3</v>
      </c>
      <c r="G174" s="14">
        <v>1200.3</v>
      </c>
      <c r="H174" s="14">
        <f>87339.1-30029.8</f>
        <v>57309.3</v>
      </c>
      <c r="I174" s="14">
        <f>87339.1-30029.8</f>
        <v>57309.3</v>
      </c>
      <c r="J174" s="14">
        <f>10315.2-7164.8</f>
        <v>3150.4000000000005</v>
      </c>
      <c r="K174" s="14">
        <f>10315.2-7164.8</f>
        <v>3150.4000000000005</v>
      </c>
      <c r="L174" s="14">
        <v>0</v>
      </c>
      <c r="M174" s="14">
        <v>0</v>
      </c>
      <c r="N174" s="14">
        <v>3055.8</v>
      </c>
      <c r="O174" s="14">
        <v>3055.8</v>
      </c>
      <c r="P174" s="14">
        <v>280</v>
      </c>
      <c r="Q174" s="14">
        <v>220</v>
      </c>
      <c r="R174" s="62"/>
      <c r="S174" s="63"/>
    </row>
    <row r="175" spans="1:19" ht="15">
      <c r="A175" s="58"/>
      <c r="B175" s="53"/>
      <c r="C175" s="17" t="s">
        <v>163</v>
      </c>
      <c r="D175" s="14">
        <f t="shared" si="64"/>
        <v>0</v>
      </c>
      <c r="E175" s="14">
        <f t="shared" si="65"/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62"/>
      <c r="S175" s="63"/>
    </row>
    <row r="176" spans="1:19" ht="15">
      <c r="A176" s="58"/>
      <c r="B176" s="53"/>
      <c r="C176" s="17" t="s">
        <v>164</v>
      </c>
      <c r="D176" s="14">
        <f t="shared" si="64"/>
        <v>37140</v>
      </c>
      <c r="E176" s="14">
        <f t="shared" si="65"/>
        <v>0</v>
      </c>
      <c r="F176" s="14">
        <v>37140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62"/>
      <c r="S176" s="63"/>
    </row>
    <row r="177" spans="1:19" ht="15">
      <c r="A177" s="58"/>
      <c r="B177" s="53"/>
      <c r="C177" s="17" t="s">
        <v>256</v>
      </c>
      <c r="D177" s="14">
        <f t="shared" si="64"/>
        <v>0</v>
      </c>
      <c r="E177" s="14">
        <f t="shared" si="65"/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62"/>
      <c r="S177" s="63"/>
    </row>
    <row r="178" spans="1:19" ht="15">
      <c r="A178" s="58"/>
      <c r="B178" s="53"/>
      <c r="C178" s="17" t="s">
        <v>259</v>
      </c>
      <c r="D178" s="14">
        <f t="shared" si="64"/>
        <v>0</v>
      </c>
      <c r="E178" s="14">
        <f t="shared" si="65"/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62"/>
      <c r="S178" s="63"/>
    </row>
    <row r="179" spans="1:19" ht="15">
      <c r="A179" s="58"/>
      <c r="B179" s="53"/>
      <c r="C179" s="17" t="s">
        <v>258</v>
      </c>
      <c r="D179" s="14">
        <f t="shared" si="64"/>
        <v>0</v>
      </c>
      <c r="E179" s="14">
        <f t="shared" si="65"/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62"/>
      <c r="S179" s="63"/>
    </row>
    <row r="180" spans="1:19" s="4" customFormat="1" ht="15" customHeight="1">
      <c r="A180" s="58"/>
      <c r="B180" s="53"/>
      <c r="C180" s="17" t="s">
        <v>22</v>
      </c>
      <c r="D180" s="14">
        <f t="shared" si="64"/>
        <v>0</v>
      </c>
      <c r="E180" s="14">
        <f t="shared" si="65"/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62"/>
      <c r="S180" s="63"/>
    </row>
    <row r="181" spans="1:19" s="4" customFormat="1" ht="15" customHeight="1">
      <c r="A181" s="58"/>
      <c r="B181" s="53"/>
      <c r="C181" s="17" t="s">
        <v>23</v>
      </c>
      <c r="D181" s="14">
        <f t="shared" si="64"/>
        <v>0</v>
      </c>
      <c r="E181" s="14">
        <f t="shared" si="65"/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62"/>
      <c r="S181" s="63"/>
    </row>
    <row r="182" spans="1:19" s="4" customFormat="1" ht="15" customHeight="1">
      <c r="A182" s="58"/>
      <c r="B182" s="53"/>
      <c r="C182" s="17" t="s">
        <v>24</v>
      </c>
      <c r="D182" s="14">
        <f t="shared" si="64"/>
        <v>0</v>
      </c>
      <c r="E182" s="14">
        <f t="shared" si="65"/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62"/>
      <c r="S182" s="63"/>
    </row>
    <row r="183" spans="1:19" s="4" customFormat="1" ht="15" customHeight="1">
      <c r="A183" s="58"/>
      <c r="B183" s="53"/>
      <c r="C183" s="17" t="s">
        <v>25</v>
      </c>
      <c r="D183" s="14">
        <f t="shared" si="64"/>
        <v>0</v>
      </c>
      <c r="E183" s="14">
        <f t="shared" si="65"/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62"/>
      <c r="S183" s="63"/>
    </row>
    <row r="184" spans="1:19" s="4" customFormat="1" ht="15.75" customHeight="1" thickBot="1">
      <c r="A184" s="58"/>
      <c r="B184" s="53"/>
      <c r="C184" s="25" t="s">
        <v>26</v>
      </c>
      <c r="D184" s="26">
        <f t="shared" si="64"/>
        <v>0</v>
      </c>
      <c r="E184" s="26">
        <f t="shared" si="65"/>
        <v>0</v>
      </c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26">
        <v>0</v>
      </c>
      <c r="N184" s="26">
        <v>0</v>
      </c>
      <c r="O184" s="26">
        <v>0</v>
      </c>
      <c r="P184" s="26">
        <v>0</v>
      </c>
      <c r="Q184" s="26">
        <v>0</v>
      </c>
      <c r="R184" s="62"/>
      <c r="S184" s="63"/>
    </row>
    <row r="185" spans="1:19" s="4" customFormat="1" ht="14.25" customHeight="1">
      <c r="A185" s="57" t="s">
        <v>226</v>
      </c>
      <c r="B185" s="52" t="s">
        <v>239</v>
      </c>
      <c r="C185" s="18" t="s">
        <v>176</v>
      </c>
      <c r="D185" s="19">
        <f>SUM(D186:D196)</f>
        <v>45431</v>
      </c>
      <c r="E185" s="19">
        <f aca="true" t="shared" si="66" ref="E185:Q185">SUM(E186:E196)</f>
        <v>45431</v>
      </c>
      <c r="F185" s="19">
        <f t="shared" si="66"/>
        <v>2127.8</v>
      </c>
      <c r="G185" s="19">
        <f t="shared" si="66"/>
        <v>2127.8</v>
      </c>
      <c r="H185" s="19">
        <f>SUM(H186:H196)</f>
        <v>1753.8000000000002</v>
      </c>
      <c r="I185" s="19">
        <f>SUM(I186:I196)</f>
        <v>1753.8000000000002</v>
      </c>
      <c r="J185" s="19">
        <f t="shared" si="66"/>
        <v>41549.4</v>
      </c>
      <c r="K185" s="19">
        <f t="shared" si="66"/>
        <v>41549.4</v>
      </c>
      <c r="L185" s="19">
        <f t="shared" si="66"/>
        <v>0</v>
      </c>
      <c r="M185" s="19">
        <f t="shared" si="66"/>
        <v>0</v>
      </c>
      <c r="N185" s="19">
        <f t="shared" si="66"/>
        <v>10925.3</v>
      </c>
      <c r="O185" s="19">
        <f t="shared" si="66"/>
        <v>10925.3</v>
      </c>
      <c r="P185" s="19">
        <f t="shared" si="66"/>
        <v>480</v>
      </c>
      <c r="Q185" s="19">
        <f t="shared" si="66"/>
        <v>480</v>
      </c>
      <c r="R185" s="60" t="s">
        <v>180</v>
      </c>
      <c r="S185" s="61"/>
    </row>
    <row r="186" spans="1:19" s="4" customFormat="1" ht="15" customHeight="1">
      <c r="A186" s="58"/>
      <c r="B186" s="53"/>
      <c r="C186" s="17" t="s">
        <v>162</v>
      </c>
      <c r="D186" s="14">
        <f aca="true" t="shared" si="67" ref="D186:D191">F186+H186+J186</f>
        <v>45431</v>
      </c>
      <c r="E186" s="14">
        <f aca="true" t="shared" si="68" ref="E186:E191">G186+I186+K186</f>
        <v>45431</v>
      </c>
      <c r="F186" s="14">
        <f aca="true" t="shared" si="69" ref="F186:Q186">F198+F210+F222+F234+F246+F258+F270+F282+F294+F306+F318</f>
        <v>2127.8</v>
      </c>
      <c r="G186" s="14">
        <f t="shared" si="69"/>
        <v>2127.8</v>
      </c>
      <c r="H186" s="14">
        <f t="shared" si="69"/>
        <v>1753.8000000000002</v>
      </c>
      <c r="I186" s="14">
        <f t="shared" si="69"/>
        <v>1753.8000000000002</v>
      </c>
      <c r="J186" s="14">
        <f t="shared" si="69"/>
        <v>41549.4</v>
      </c>
      <c r="K186" s="14">
        <f t="shared" si="69"/>
        <v>41549.4</v>
      </c>
      <c r="L186" s="14">
        <f t="shared" si="69"/>
        <v>0</v>
      </c>
      <c r="M186" s="14">
        <f t="shared" si="69"/>
        <v>0</v>
      </c>
      <c r="N186" s="14">
        <f t="shared" si="69"/>
        <v>10925.3</v>
      </c>
      <c r="O186" s="14">
        <f t="shared" si="69"/>
        <v>10925.3</v>
      </c>
      <c r="P186" s="14">
        <f t="shared" si="69"/>
        <v>480</v>
      </c>
      <c r="Q186" s="14">
        <f t="shared" si="69"/>
        <v>480</v>
      </c>
      <c r="R186" s="62"/>
      <c r="S186" s="63"/>
    </row>
    <row r="187" spans="1:19" s="4" customFormat="1" ht="15" customHeight="1">
      <c r="A187" s="58"/>
      <c r="B187" s="53"/>
      <c r="C187" s="17" t="s">
        <v>163</v>
      </c>
      <c r="D187" s="14">
        <f t="shared" si="67"/>
        <v>0</v>
      </c>
      <c r="E187" s="14">
        <f t="shared" si="68"/>
        <v>0</v>
      </c>
      <c r="F187" s="14">
        <f aca="true" t="shared" si="70" ref="F187:Q187">F199+F211+F223+F235+F247+F259+F271+F283+F295+F307+F319</f>
        <v>0</v>
      </c>
      <c r="G187" s="14">
        <f t="shared" si="70"/>
        <v>0</v>
      </c>
      <c r="H187" s="14">
        <f t="shared" si="70"/>
        <v>0</v>
      </c>
      <c r="I187" s="14">
        <f t="shared" si="70"/>
        <v>0</v>
      </c>
      <c r="J187" s="14">
        <f t="shared" si="70"/>
        <v>0</v>
      </c>
      <c r="K187" s="14">
        <f t="shared" si="70"/>
        <v>0</v>
      </c>
      <c r="L187" s="14">
        <f t="shared" si="70"/>
        <v>0</v>
      </c>
      <c r="M187" s="14">
        <f t="shared" si="70"/>
        <v>0</v>
      </c>
      <c r="N187" s="14">
        <f t="shared" si="70"/>
        <v>0</v>
      </c>
      <c r="O187" s="14">
        <f t="shared" si="70"/>
        <v>0</v>
      </c>
      <c r="P187" s="14">
        <f t="shared" si="70"/>
        <v>0</v>
      </c>
      <c r="Q187" s="14">
        <f t="shared" si="70"/>
        <v>0</v>
      </c>
      <c r="R187" s="62"/>
      <c r="S187" s="63"/>
    </row>
    <row r="188" spans="1:19" s="4" customFormat="1" ht="15" customHeight="1">
      <c r="A188" s="58"/>
      <c r="B188" s="53"/>
      <c r="C188" s="17" t="s">
        <v>164</v>
      </c>
      <c r="D188" s="14">
        <f t="shared" si="67"/>
        <v>0</v>
      </c>
      <c r="E188" s="14">
        <f t="shared" si="68"/>
        <v>0</v>
      </c>
      <c r="F188" s="14">
        <f aca="true" t="shared" si="71" ref="F188:Q188">F200+F212+F224+F236+F248+F260+F272+F284+F296+F308+F320</f>
        <v>0</v>
      </c>
      <c r="G188" s="14">
        <f t="shared" si="71"/>
        <v>0</v>
      </c>
      <c r="H188" s="14">
        <f t="shared" si="71"/>
        <v>0</v>
      </c>
      <c r="I188" s="14">
        <f t="shared" si="71"/>
        <v>0</v>
      </c>
      <c r="J188" s="14">
        <f t="shared" si="71"/>
        <v>0</v>
      </c>
      <c r="K188" s="14">
        <f t="shared" si="71"/>
        <v>0</v>
      </c>
      <c r="L188" s="14">
        <f t="shared" si="71"/>
        <v>0</v>
      </c>
      <c r="M188" s="14">
        <f t="shared" si="71"/>
        <v>0</v>
      </c>
      <c r="N188" s="14">
        <f t="shared" si="71"/>
        <v>0</v>
      </c>
      <c r="O188" s="14">
        <f t="shared" si="71"/>
        <v>0</v>
      </c>
      <c r="P188" s="14">
        <f t="shared" si="71"/>
        <v>0</v>
      </c>
      <c r="Q188" s="14">
        <f t="shared" si="71"/>
        <v>0</v>
      </c>
      <c r="R188" s="62"/>
      <c r="S188" s="63"/>
    </row>
    <row r="189" spans="1:19" s="4" customFormat="1" ht="15" customHeight="1">
      <c r="A189" s="58"/>
      <c r="B189" s="53"/>
      <c r="C189" s="17" t="s">
        <v>256</v>
      </c>
      <c r="D189" s="14">
        <f t="shared" si="67"/>
        <v>0</v>
      </c>
      <c r="E189" s="14">
        <f t="shared" si="68"/>
        <v>0</v>
      </c>
      <c r="F189" s="14">
        <f aca="true" t="shared" si="72" ref="F189:Q189">F201+F213+F225+F237+F249+F261+F273+F285+F297+F309+F321</f>
        <v>0</v>
      </c>
      <c r="G189" s="14">
        <f t="shared" si="72"/>
        <v>0</v>
      </c>
      <c r="H189" s="14">
        <f t="shared" si="72"/>
        <v>0</v>
      </c>
      <c r="I189" s="14">
        <f t="shared" si="72"/>
        <v>0</v>
      </c>
      <c r="J189" s="14">
        <f t="shared" si="72"/>
        <v>0</v>
      </c>
      <c r="K189" s="14">
        <f t="shared" si="72"/>
        <v>0</v>
      </c>
      <c r="L189" s="14">
        <f t="shared" si="72"/>
        <v>0</v>
      </c>
      <c r="M189" s="14">
        <f t="shared" si="72"/>
        <v>0</v>
      </c>
      <c r="N189" s="14">
        <f t="shared" si="72"/>
        <v>0</v>
      </c>
      <c r="O189" s="14">
        <f t="shared" si="72"/>
        <v>0</v>
      </c>
      <c r="P189" s="14">
        <f t="shared" si="72"/>
        <v>0</v>
      </c>
      <c r="Q189" s="14">
        <f t="shared" si="72"/>
        <v>0</v>
      </c>
      <c r="R189" s="62"/>
      <c r="S189" s="63"/>
    </row>
    <row r="190" spans="1:19" s="4" customFormat="1" ht="15" customHeight="1">
      <c r="A190" s="58"/>
      <c r="B190" s="53"/>
      <c r="C190" s="17" t="s">
        <v>257</v>
      </c>
      <c r="D190" s="14">
        <f t="shared" si="67"/>
        <v>0</v>
      </c>
      <c r="E190" s="14">
        <f t="shared" si="68"/>
        <v>0</v>
      </c>
      <c r="F190" s="14">
        <f aca="true" t="shared" si="73" ref="F190:Q190">F202+F214+F226+F238+F250+F262+F274+F286+F298+F310+F322</f>
        <v>0</v>
      </c>
      <c r="G190" s="14">
        <f t="shared" si="73"/>
        <v>0</v>
      </c>
      <c r="H190" s="14">
        <f t="shared" si="73"/>
        <v>0</v>
      </c>
      <c r="I190" s="14">
        <f t="shared" si="73"/>
        <v>0</v>
      </c>
      <c r="J190" s="14">
        <f t="shared" si="73"/>
        <v>0</v>
      </c>
      <c r="K190" s="14">
        <f t="shared" si="73"/>
        <v>0</v>
      </c>
      <c r="L190" s="14">
        <f t="shared" si="73"/>
        <v>0</v>
      </c>
      <c r="M190" s="14">
        <f t="shared" si="73"/>
        <v>0</v>
      </c>
      <c r="N190" s="14">
        <f t="shared" si="73"/>
        <v>0</v>
      </c>
      <c r="O190" s="14">
        <f t="shared" si="73"/>
        <v>0</v>
      </c>
      <c r="P190" s="14">
        <f t="shared" si="73"/>
        <v>0</v>
      </c>
      <c r="Q190" s="14">
        <f t="shared" si="73"/>
        <v>0</v>
      </c>
      <c r="R190" s="62"/>
      <c r="S190" s="63"/>
    </row>
    <row r="191" spans="1:19" s="4" customFormat="1" ht="15.75" customHeight="1">
      <c r="A191" s="58"/>
      <c r="B191" s="53"/>
      <c r="C191" s="17" t="s">
        <v>258</v>
      </c>
      <c r="D191" s="14">
        <f t="shared" si="67"/>
        <v>0</v>
      </c>
      <c r="E191" s="14">
        <f t="shared" si="68"/>
        <v>0</v>
      </c>
      <c r="F191" s="14">
        <f aca="true" t="shared" si="74" ref="F191:Q191">F203+F215+F227+F239+F251+F263+F275+F287+F299+F311+F323</f>
        <v>0</v>
      </c>
      <c r="G191" s="14">
        <f t="shared" si="74"/>
        <v>0</v>
      </c>
      <c r="H191" s="14">
        <f t="shared" si="74"/>
        <v>0</v>
      </c>
      <c r="I191" s="14">
        <f t="shared" si="74"/>
        <v>0</v>
      </c>
      <c r="J191" s="14">
        <f t="shared" si="74"/>
        <v>0</v>
      </c>
      <c r="K191" s="14">
        <f t="shared" si="74"/>
        <v>0</v>
      </c>
      <c r="L191" s="14">
        <f t="shared" si="74"/>
        <v>0</v>
      </c>
      <c r="M191" s="14">
        <f t="shared" si="74"/>
        <v>0</v>
      </c>
      <c r="N191" s="14">
        <f t="shared" si="74"/>
        <v>0</v>
      </c>
      <c r="O191" s="14">
        <f t="shared" si="74"/>
        <v>0</v>
      </c>
      <c r="P191" s="14">
        <f t="shared" si="74"/>
        <v>0</v>
      </c>
      <c r="Q191" s="14">
        <f t="shared" si="74"/>
        <v>0</v>
      </c>
      <c r="R191" s="62"/>
      <c r="S191" s="63"/>
    </row>
    <row r="192" spans="1:19" s="4" customFormat="1" ht="15" customHeight="1">
      <c r="A192" s="58"/>
      <c r="B192" s="53"/>
      <c r="C192" s="22" t="s">
        <v>22</v>
      </c>
      <c r="D192" s="23">
        <f aca="true" t="shared" si="75" ref="D192:E196">F192+H192+J192+L192</f>
        <v>0</v>
      </c>
      <c r="E192" s="23">
        <f t="shared" si="75"/>
        <v>0</v>
      </c>
      <c r="F192" s="14">
        <f aca="true" t="shared" si="76" ref="F192:Q192">F204+F216+F228+F240+F252+F264+F276+F288+F300+F312+F324</f>
        <v>0</v>
      </c>
      <c r="G192" s="14">
        <f t="shared" si="76"/>
        <v>0</v>
      </c>
      <c r="H192" s="14">
        <f t="shared" si="76"/>
        <v>0</v>
      </c>
      <c r="I192" s="14">
        <f t="shared" si="76"/>
        <v>0</v>
      </c>
      <c r="J192" s="14">
        <f t="shared" si="76"/>
        <v>0</v>
      </c>
      <c r="K192" s="14">
        <f t="shared" si="76"/>
        <v>0</v>
      </c>
      <c r="L192" s="14">
        <f t="shared" si="76"/>
        <v>0</v>
      </c>
      <c r="M192" s="14">
        <f t="shared" si="76"/>
        <v>0</v>
      </c>
      <c r="N192" s="14">
        <f t="shared" si="76"/>
        <v>0</v>
      </c>
      <c r="O192" s="14">
        <f t="shared" si="76"/>
        <v>0</v>
      </c>
      <c r="P192" s="14">
        <f t="shared" si="76"/>
        <v>0</v>
      </c>
      <c r="Q192" s="14">
        <f t="shared" si="76"/>
        <v>0</v>
      </c>
      <c r="R192" s="62"/>
      <c r="S192" s="63"/>
    </row>
    <row r="193" spans="1:19" s="4" customFormat="1" ht="15" customHeight="1">
      <c r="A193" s="58"/>
      <c r="B193" s="53"/>
      <c r="C193" s="17" t="s">
        <v>23</v>
      </c>
      <c r="D193" s="14">
        <f t="shared" si="75"/>
        <v>0</v>
      </c>
      <c r="E193" s="14">
        <f t="shared" si="75"/>
        <v>0</v>
      </c>
      <c r="F193" s="14">
        <f aca="true" t="shared" si="77" ref="F193:Q193">F205+F217+F229+F241+F253+F265+F277+F289+F301+F313+F325</f>
        <v>0</v>
      </c>
      <c r="G193" s="14">
        <f t="shared" si="77"/>
        <v>0</v>
      </c>
      <c r="H193" s="14">
        <f t="shared" si="77"/>
        <v>0</v>
      </c>
      <c r="I193" s="14">
        <f t="shared" si="77"/>
        <v>0</v>
      </c>
      <c r="J193" s="14">
        <f t="shared" si="77"/>
        <v>0</v>
      </c>
      <c r="K193" s="14">
        <f t="shared" si="77"/>
        <v>0</v>
      </c>
      <c r="L193" s="14">
        <f t="shared" si="77"/>
        <v>0</v>
      </c>
      <c r="M193" s="14">
        <f t="shared" si="77"/>
        <v>0</v>
      </c>
      <c r="N193" s="14">
        <f t="shared" si="77"/>
        <v>0</v>
      </c>
      <c r="O193" s="14">
        <f t="shared" si="77"/>
        <v>0</v>
      </c>
      <c r="P193" s="14">
        <f t="shared" si="77"/>
        <v>0</v>
      </c>
      <c r="Q193" s="14">
        <f t="shared" si="77"/>
        <v>0</v>
      </c>
      <c r="R193" s="62"/>
      <c r="S193" s="63"/>
    </row>
    <row r="194" spans="1:19" s="4" customFormat="1" ht="15" customHeight="1">
      <c r="A194" s="58"/>
      <c r="B194" s="53"/>
      <c r="C194" s="17" t="s">
        <v>24</v>
      </c>
      <c r="D194" s="14">
        <f t="shared" si="75"/>
        <v>0</v>
      </c>
      <c r="E194" s="14">
        <f t="shared" si="75"/>
        <v>0</v>
      </c>
      <c r="F194" s="14">
        <f aca="true" t="shared" si="78" ref="F194:Q194">F206+F218+F230+F242+F254+F266+F278+F290+F302+F314+F326</f>
        <v>0</v>
      </c>
      <c r="G194" s="14">
        <f t="shared" si="78"/>
        <v>0</v>
      </c>
      <c r="H194" s="14">
        <f t="shared" si="78"/>
        <v>0</v>
      </c>
      <c r="I194" s="14">
        <f t="shared" si="78"/>
        <v>0</v>
      </c>
      <c r="J194" s="14">
        <f t="shared" si="78"/>
        <v>0</v>
      </c>
      <c r="K194" s="14">
        <f t="shared" si="78"/>
        <v>0</v>
      </c>
      <c r="L194" s="14">
        <f t="shared" si="78"/>
        <v>0</v>
      </c>
      <c r="M194" s="14">
        <f t="shared" si="78"/>
        <v>0</v>
      </c>
      <c r="N194" s="14">
        <f t="shared" si="78"/>
        <v>0</v>
      </c>
      <c r="O194" s="14">
        <f t="shared" si="78"/>
        <v>0</v>
      </c>
      <c r="P194" s="14">
        <f t="shared" si="78"/>
        <v>0</v>
      </c>
      <c r="Q194" s="14">
        <f t="shared" si="78"/>
        <v>0</v>
      </c>
      <c r="R194" s="62"/>
      <c r="S194" s="63"/>
    </row>
    <row r="195" spans="1:19" s="4" customFormat="1" ht="15" customHeight="1">
      <c r="A195" s="58"/>
      <c r="B195" s="53"/>
      <c r="C195" s="17" t="s">
        <v>25</v>
      </c>
      <c r="D195" s="14">
        <f t="shared" si="75"/>
        <v>0</v>
      </c>
      <c r="E195" s="14">
        <f t="shared" si="75"/>
        <v>0</v>
      </c>
      <c r="F195" s="14">
        <f aca="true" t="shared" si="79" ref="F195:Q195">F207+F219+F231+F243+F255+F267+F279+F291+F303+F315+F327</f>
        <v>0</v>
      </c>
      <c r="G195" s="14">
        <f t="shared" si="79"/>
        <v>0</v>
      </c>
      <c r="H195" s="14">
        <f t="shared" si="79"/>
        <v>0</v>
      </c>
      <c r="I195" s="14">
        <f t="shared" si="79"/>
        <v>0</v>
      </c>
      <c r="J195" s="14">
        <f t="shared" si="79"/>
        <v>0</v>
      </c>
      <c r="K195" s="14">
        <f t="shared" si="79"/>
        <v>0</v>
      </c>
      <c r="L195" s="14">
        <f t="shared" si="79"/>
        <v>0</v>
      </c>
      <c r="M195" s="14">
        <f t="shared" si="79"/>
        <v>0</v>
      </c>
      <c r="N195" s="14">
        <f t="shared" si="79"/>
        <v>0</v>
      </c>
      <c r="O195" s="14">
        <f t="shared" si="79"/>
        <v>0</v>
      </c>
      <c r="P195" s="14">
        <f t="shared" si="79"/>
        <v>0</v>
      </c>
      <c r="Q195" s="14">
        <f t="shared" si="79"/>
        <v>0</v>
      </c>
      <c r="R195" s="62"/>
      <c r="S195" s="63"/>
    </row>
    <row r="196" spans="1:19" s="4" customFormat="1" ht="15.75" customHeight="1" thickBot="1">
      <c r="A196" s="59"/>
      <c r="B196" s="54"/>
      <c r="C196" s="20" t="s">
        <v>26</v>
      </c>
      <c r="D196" s="21">
        <f t="shared" si="75"/>
        <v>0</v>
      </c>
      <c r="E196" s="21">
        <f t="shared" si="75"/>
        <v>0</v>
      </c>
      <c r="F196" s="14">
        <f aca="true" t="shared" si="80" ref="F196:Q196">F208+F220+F232+F244+F256+F268+F280+F292+F304+F316+F328</f>
        <v>0</v>
      </c>
      <c r="G196" s="14">
        <f t="shared" si="80"/>
        <v>0</v>
      </c>
      <c r="H196" s="14">
        <f t="shared" si="80"/>
        <v>0</v>
      </c>
      <c r="I196" s="14">
        <f t="shared" si="80"/>
        <v>0</v>
      </c>
      <c r="J196" s="14">
        <f t="shared" si="80"/>
        <v>0</v>
      </c>
      <c r="K196" s="14">
        <f t="shared" si="80"/>
        <v>0</v>
      </c>
      <c r="L196" s="14">
        <f t="shared" si="80"/>
        <v>0</v>
      </c>
      <c r="M196" s="14">
        <f t="shared" si="80"/>
        <v>0</v>
      </c>
      <c r="N196" s="14">
        <f t="shared" si="80"/>
        <v>0</v>
      </c>
      <c r="O196" s="14">
        <f t="shared" si="80"/>
        <v>0</v>
      </c>
      <c r="P196" s="14">
        <f t="shared" si="80"/>
        <v>0</v>
      </c>
      <c r="Q196" s="14">
        <f t="shared" si="80"/>
        <v>0</v>
      </c>
      <c r="R196" s="64"/>
      <c r="S196" s="65"/>
    </row>
    <row r="197" spans="1:19" ht="15">
      <c r="A197" s="57" t="s">
        <v>241</v>
      </c>
      <c r="B197" s="52" t="s">
        <v>296</v>
      </c>
      <c r="C197" s="18" t="s">
        <v>176</v>
      </c>
      <c r="D197" s="19">
        <f>SUM(D198:D208)</f>
        <v>8055.3</v>
      </c>
      <c r="E197" s="19">
        <f aca="true" t="shared" si="81" ref="E197:Q197">SUM(E198:E208)</f>
        <v>8055.3</v>
      </c>
      <c r="F197" s="19">
        <f t="shared" si="81"/>
        <v>235.5</v>
      </c>
      <c r="G197" s="19">
        <f t="shared" si="81"/>
        <v>235.5</v>
      </c>
      <c r="H197" s="19">
        <f>SUM(H198:H208)</f>
        <v>0</v>
      </c>
      <c r="I197" s="19">
        <f t="shared" si="81"/>
        <v>0</v>
      </c>
      <c r="J197" s="19">
        <f t="shared" si="81"/>
        <v>7819.8</v>
      </c>
      <c r="K197" s="19">
        <f t="shared" si="81"/>
        <v>7819.8</v>
      </c>
      <c r="L197" s="19">
        <f t="shared" si="81"/>
        <v>0</v>
      </c>
      <c r="M197" s="19">
        <f t="shared" si="81"/>
        <v>0</v>
      </c>
      <c r="N197" s="19">
        <f t="shared" si="81"/>
        <v>1822.1</v>
      </c>
      <c r="O197" s="19">
        <f t="shared" si="81"/>
        <v>1822.1</v>
      </c>
      <c r="P197" s="19">
        <f t="shared" si="81"/>
        <v>80</v>
      </c>
      <c r="Q197" s="19">
        <f t="shared" si="81"/>
        <v>80</v>
      </c>
      <c r="R197" s="60" t="s">
        <v>180</v>
      </c>
      <c r="S197" s="61"/>
    </row>
    <row r="198" spans="1:19" ht="15">
      <c r="A198" s="58"/>
      <c r="B198" s="53"/>
      <c r="C198" s="17" t="s">
        <v>162</v>
      </c>
      <c r="D198" s="14">
        <f aca="true" t="shared" si="82" ref="D198:D208">F198+H198+J198+L198</f>
        <v>8055.3</v>
      </c>
      <c r="E198" s="14">
        <f aca="true" t="shared" si="83" ref="E198:E208">G198+I198+K198+M198</f>
        <v>8055.3</v>
      </c>
      <c r="F198" s="14">
        <v>235.5</v>
      </c>
      <c r="G198" s="14">
        <v>235.5</v>
      </c>
      <c r="H198" s="14">
        <v>0</v>
      </c>
      <c r="I198" s="14">
        <v>0</v>
      </c>
      <c r="J198" s="15">
        <v>7819.8</v>
      </c>
      <c r="K198" s="15">
        <v>7819.8</v>
      </c>
      <c r="L198" s="14">
        <v>0</v>
      </c>
      <c r="M198" s="14">
        <v>0</v>
      </c>
      <c r="N198" s="14">
        <v>1822.1</v>
      </c>
      <c r="O198" s="14">
        <v>1822.1</v>
      </c>
      <c r="P198" s="14">
        <v>80</v>
      </c>
      <c r="Q198" s="14">
        <v>80</v>
      </c>
      <c r="R198" s="62"/>
      <c r="S198" s="63"/>
    </row>
    <row r="199" spans="1:19" ht="15">
      <c r="A199" s="58"/>
      <c r="B199" s="53"/>
      <c r="C199" s="17" t="s">
        <v>163</v>
      </c>
      <c r="D199" s="14">
        <f t="shared" si="82"/>
        <v>0</v>
      </c>
      <c r="E199" s="14">
        <f t="shared" si="83"/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62"/>
      <c r="S199" s="63"/>
    </row>
    <row r="200" spans="1:19" ht="15">
      <c r="A200" s="58"/>
      <c r="B200" s="53"/>
      <c r="C200" s="17" t="s">
        <v>164</v>
      </c>
      <c r="D200" s="14">
        <f t="shared" si="82"/>
        <v>0</v>
      </c>
      <c r="E200" s="14">
        <f t="shared" si="83"/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62"/>
      <c r="S200" s="63"/>
    </row>
    <row r="201" spans="1:19" s="4" customFormat="1" ht="15">
      <c r="A201" s="58"/>
      <c r="B201" s="53"/>
      <c r="C201" s="17" t="s">
        <v>256</v>
      </c>
      <c r="D201" s="14">
        <f t="shared" si="82"/>
        <v>0</v>
      </c>
      <c r="E201" s="14">
        <f t="shared" si="83"/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62"/>
      <c r="S201" s="63"/>
    </row>
    <row r="202" spans="1:19" s="4" customFormat="1" ht="15">
      <c r="A202" s="58"/>
      <c r="B202" s="53"/>
      <c r="C202" s="17" t="s">
        <v>257</v>
      </c>
      <c r="D202" s="14">
        <f t="shared" si="82"/>
        <v>0</v>
      </c>
      <c r="E202" s="14">
        <f t="shared" si="83"/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62"/>
      <c r="S202" s="63"/>
    </row>
    <row r="203" spans="1:19" s="4" customFormat="1" ht="15">
      <c r="A203" s="58"/>
      <c r="B203" s="53"/>
      <c r="C203" s="17" t="s">
        <v>258</v>
      </c>
      <c r="D203" s="14">
        <f t="shared" si="82"/>
        <v>0</v>
      </c>
      <c r="E203" s="14">
        <f t="shared" si="83"/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62"/>
      <c r="S203" s="63"/>
    </row>
    <row r="204" spans="1:19" s="4" customFormat="1" ht="15">
      <c r="A204" s="58"/>
      <c r="B204" s="53"/>
      <c r="C204" s="22" t="s">
        <v>22</v>
      </c>
      <c r="D204" s="23">
        <f t="shared" si="82"/>
        <v>0</v>
      </c>
      <c r="E204" s="23">
        <f t="shared" si="83"/>
        <v>0</v>
      </c>
      <c r="F204" s="23">
        <v>0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0</v>
      </c>
      <c r="R204" s="62"/>
      <c r="S204" s="63"/>
    </row>
    <row r="205" spans="1:19" s="4" customFormat="1" ht="15">
      <c r="A205" s="58"/>
      <c r="B205" s="53"/>
      <c r="C205" s="17" t="s">
        <v>23</v>
      </c>
      <c r="D205" s="14">
        <f t="shared" si="82"/>
        <v>0</v>
      </c>
      <c r="E205" s="14">
        <f t="shared" si="83"/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62"/>
      <c r="S205" s="63"/>
    </row>
    <row r="206" spans="1:19" s="4" customFormat="1" ht="15">
      <c r="A206" s="58"/>
      <c r="B206" s="53"/>
      <c r="C206" s="17" t="s">
        <v>24</v>
      </c>
      <c r="D206" s="14">
        <f t="shared" si="82"/>
        <v>0</v>
      </c>
      <c r="E206" s="14">
        <f t="shared" si="83"/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62"/>
      <c r="S206" s="63"/>
    </row>
    <row r="207" spans="1:19" s="4" customFormat="1" ht="15">
      <c r="A207" s="58"/>
      <c r="B207" s="53"/>
      <c r="C207" s="17" t="s">
        <v>25</v>
      </c>
      <c r="D207" s="14">
        <f t="shared" si="82"/>
        <v>0</v>
      </c>
      <c r="E207" s="14">
        <f t="shared" si="83"/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62"/>
      <c r="S207" s="63"/>
    </row>
    <row r="208" spans="1:19" s="4" customFormat="1" ht="15.75" thickBot="1">
      <c r="A208" s="59"/>
      <c r="B208" s="54"/>
      <c r="C208" s="20" t="s">
        <v>26</v>
      </c>
      <c r="D208" s="21">
        <f t="shared" si="82"/>
        <v>0</v>
      </c>
      <c r="E208" s="21">
        <f t="shared" si="83"/>
        <v>0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>
        <v>0</v>
      </c>
      <c r="O208" s="21">
        <v>0</v>
      </c>
      <c r="P208" s="21">
        <v>0</v>
      </c>
      <c r="Q208" s="21">
        <v>0</v>
      </c>
      <c r="R208" s="64"/>
      <c r="S208" s="65"/>
    </row>
    <row r="209" spans="1:19" ht="15" customHeight="1">
      <c r="A209" s="57" t="s">
        <v>242</v>
      </c>
      <c r="B209" s="52" t="s">
        <v>265</v>
      </c>
      <c r="C209" s="18" t="s">
        <v>176</v>
      </c>
      <c r="D209" s="19">
        <f>SUM(D210:D220)</f>
        <v>6740.200000000001</v>
      </c>
      <c r="E209" s="19">
        <f aca="true" t="shared" si="84" ref="E209:Q209">SUM(E210:E220)</f>
        <v>6740.200000000001</v>
      </c>
      <c r="F209" s="19">
        <f t="shared" si="84"/>
        <v>6.4</v>
      </c>
      <c r="G209" s="19">
        <f t="shared" si="84"/>
        <v>6.4</v>
      </c>
      <c r="H209" s="19">
        <f t="shared" si="84"/>
        <v>457.7</v>
      </c>
      <c r="I209" s="19">
        <f t="shared" si="84"/>
        <v>457.7</v>
      </c>
      <c r="J209" s="19">
        <f t="shared" si="84"/>
        <v>6276.1</v>
      </c>
      <c r="K209" s="19">
        <f t="shared" si="84"/>
        <v>6276.1</v>
      </c>
      <c r="L209" s="19">
        <f t="shared" si="84"/>
        <v>0</v>
      </c>
      <c r="M209" s="19">
        <f t="shared" si="84"/>
        <v>0</v>
      </c>
      <c r="N209" s="19">
        <f t="shared" si="84"/>
        <v>1815.8</v>
      </c>
      <c r="O209" s="19">
        <f t="shared" si="84"/>
        <v>1815.8</v>
      </c>
      <c r="P209" s="19">
        <f t="shared" si="84"/>
        <v>80</v>
      </c>
      <c r="Q209" s="19">
        <f t="shared" si="84"/>
        <v>80</v>
      </c>
      <c r="R209" s="60" t="s">
        <v>180</v>
      </c>
      <c r="S209" s="61"/>
    </row>
    <row r="210" spans="1:19" ht="15">
      <c r="A210" s="58"/>
      <c r="B210" s="53"/>
      <c r="C210" s="17" t="s">
        <v>162</v>
      </c>
      <c r="D210" s="14">
        <f aca="true" t="shared" si="85" ref="D210:D220">F210+H210+J210+L210</f>
        <v>6740.200000000001</v>
      </c>
      <c r="E210" s="14">
        <f aca="true" t="shared" si="86" ref="E210:E220">G210+I210+K210+M210</f>
        <v>6740.200000000001</v>
      </c>
      <c r="F210" s="14">
        <v>6.4</v>
      </c>
      <c r="G210" s="14">
        <v>6.4</v>
      </c>
      <c r="H210" s="14">
        <v>457.7</v>
      </c>
      <c r="I210" s="14">
        <v>457.7</v>
      </c>
      <c r="J210" s="15">
        <v>6276.1</v>
      </c>
      <c r="K210" s="15">
        <v>6276.1</v>
      </c>
      <c r="L210" s="14">
        <v>0</v>
      </c>
      <c r="M210" s="14">
        <v>0</v>
      </c>
      <c r="N210" s="14">
        <v>1815.8</v>
      </c>
      <c r="O210" s="14">
        <v>1815.8</v>
      </c>
      <c r="P210" s="14">
        <v>80</v>
      </c>
      <c r="Q210" s="14">
        <v>80</v>
      </c>
      <c r="R210" s="62"/>
      <c r="S210" s="63"/>
    </row>
    <row r="211" spans="1:19" ht="15">
      <c r="A211" s="58"/>
      <c r="B211" s="53"/>
      <c r="C211" s="17" t="s">
        <v>163</v>
      </c>
      <c r="D211" s="14">
        <f t="shared" si="85"/>
        <v>0</v>
      </c>
      <c r="E211" s="14">
        <f t="shared" si="86"/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62"/>
      <c r="S211" s="63"/>
    </row>
    <row r="212" spans="1:19" ht="15">
      <c r="A212" s="58"/>
      <c r="B212" s="53"/>
      <c r="C212" s="17" t="s">
        <v>164</v>
      </c>
      <c r="D212" s="14">
        <f t="shared" si="85"/>
        <v>0</v>
      </c>
      <c r="E212" s="14">
        <f t="shared" si="86"/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62"/>
      <c r="S212" s="63"/>
    </row>
    <row r="213" spans="1:19" s="4" customFormat="1" ht="15">
      <c r="A213" s="58"/>
      <c r="B213" s="53"/>
      <c r="C213" s="17" t="s">
        <v>256</v>
      </c>
      <c r="D213" s="14">
        <f t="shared" si="85"/>
        <v>0</v>
      </c>
      <c r="E213" s="14">
        <f t="shared" si="86"/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62"/>
      <c r="S213" s="63"/>
    </row>
    <row r="214" spans="1:19" s="4" customFormat="1" ht="15">
      <c r="A214" s="58"/>
      <c r="B214" s="53"/>
      <c r="C214" s="17" t="s">
        <v>257</v>
      </c>
      <c r="D214" s="14">
        <f t="shared" si="85"/>
        <v>0</v>
      </c>
      <c r="E214" s="14">
        <f t="shared" si="86"/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62"/>
      <c r="S214" s="63"/>
    </row>
    <row r="215" spans="1:19" s="4" customFormat="1" ht="18" customHeight="1">
      <c r="A215" s="58"/>
      <c r="B215" s="53"/>
      <c r="C215" s="17" t="s">
        <v>258</v>
      </c>
      <c r="D215" s="14">
        <f t="shared" si="85"/>
        <v>0</v>
      </c>
      <c r="E215" s="14">
        <f t="shared" si="86"/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62"/>
      <c r="S215" s="63"/>
    </row>
    <row r="216" spans="1:19" s="4" customFormat="1" ht="15" customHeight="1">
      <c r="A216" s="58"/>
      <c r="B216" s="53"/>
      <c r="C216" s="22" t="s">
        <v>22</v>
      </c>
      <c r="D216" s="23">
        <f t="shared" si="85"/>
        <v>0</v>
      </c>
      <c r="E216" s="23">
        <f t="shared" si="86"/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v>0</v>
      </c>
      <c r="R216" s="62"/>
      <c r="S216" s="63"/>
    </row>
    <row r="217" spans="1:19" s="4" customFormat="1" ht="15" customHeight="1">
      <c r="A217" s="58"/>
      <c r="B217" s="53"/>
      <c r="C217" s="17" t="s">
        <v>23</v>
      </c>
      <c r="D217" s="14">
        <f t="shared" si="85"/>
        <v>0</v>
      </c>
      <c r="E217" s="14">
        <f t="shared" si="86"/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62"/>
      <c r="S217" s="63"/>
    </row>
    <row r="218" spans="1:19" s="4" customFormat="1" ht="15" customHeight="1">
      <c r="A218" s="58"/>
      <c r="B218" s="53"/>
      <c r="C218" s="17" t="s">
        <v>24</v>
      </c>
      <c r="D218" s="14">
        <f t="shared" si="85"/>
        <v>0</v>
      </c>
      <c r="E218" s="14">
        <f t="shared" si="86"/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62"/>
      <c r="S218" s="63"/>
    </row>
    <row r="219" spans="1:19" s="4" customFormat="1" ht="15" customHeight="1">
      <c r="A219" s="58"/>
      <c r="B219" s="53"/>
      <c r="C219" s="17" t="s">
        <v>25</v>
      </c>
      <c r="D219" s="14">
        <f t="shared" si="85"/>
        <v>0</v>
      </c>
      <c r="E219" s="14">
        <f t="shared" si="86"/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62"/>
      <c r="S219" s="63"/>
    </row>
    <row r="220" spans="1:19" s="4" customFormat="1" ht="15.75" customHeight="1" thickBot="1">
      <c r="A220" s="59"/>
      <c r="B220" s="54"/>
      <c r="C220" s="20" t="s">
        <v>26</v>
      </c>
      <c r="D220" s="21">
        <f t="shared" si="85"/>
        <v>0</v>
      </c>
      <c r="E220" s="21">
        <f t="shared" si="86"/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64"/>
      <c r="S220" s="65"/>
    </row>
    <row r="221" spans="1:19" ht="15" customHeight="1">
      <c r="A221" s="57" t="s">
        <v>274</v>
      </c>
      <c r="B221" s="52" t="s">
        <v>247</v>
      </c>
      <c r="C221" s="18" t="s">
        <v>176</v>
      </c>
      <c r="D221" s="19">
        <f>SUM(D222:D232)</f>
        <v>336.6</v>
      </c>
      <c r="E221" s="19">
        <f aca="true" t="shared" si="87" ref="E221:Q221">SUM(E222:E232)</f>
        <v>336.6</v>
      </c>
      <c r="F221" s="19">
        <f t="shared" si="87"/>
        <v>336.6</v>
      </c>
      <c r="G221" s="19">
        <f t="shared" si="87"/>
        <v>336.6</v>
      </c>
      <c r="H221" s="19">
        <f t="shared" si="87"/>
        <v>0</v>
      </c>
      <c r="I221" s="19">
        <f t="shared" si="87"/>
        <v>0</v>
      </c>
      <c r="J221" s="19">
        <f t="shared" si="87"/>
        <v>0</v>
      </c>
      <c r="K221" s="19">
        <f t="shared" si="87"/>
        <v>0</v>
      </c>
      <c r="L221" s="19">
        <f t="shared" si="87"/>
        <v>0</v>
      </c>
      <c r="M221" s="19">
        <f t="shared" si="87"/>
        <v>0</v>
      </c>
      <c r="N221" s="19">
        <f t="shared" si="87"/>
        <v>0</v>
      </c>
      <c r="O221" s="19">
        <f t="shared" si="87"/>
        <v>0</v>
      </c>
      <c r="P221" s="19">
        <f t="shared" si="87"/>
        <v>0</v>
      </c>
      <c r="Q221" s="19">
        <f t="shared" si="87"/>
        <v>0</v>
      </c>
      <c r="R221" s="60" t="s">
        <v>180</v>
      </c>
      <c r="S221" s="61"/>
    </row>
    <row r="222" spans="1:19" ht="15">
      <c r="A222" s="58"/>
      <c r="B222" s="53"/>
      <c r="C222" s="17" t="s">
        <v>162</v>
      </c>
      <c r="D222" s="14">
        <f aca="true" t="shared" si="88" ref="D222:D232">F222+H222+J222+L222</f>
        <v>336.6</v>
      </c>
      <c r="E222" s="14">
        <f aca="true" t="shared" si="89" ref="E222:E232">G222+I222+K222+M222</f>
        <v>336.6</v>
      </c>
      <c r="F222" s="14">
        <v>336.6</v>
      </c>
      <c r="G222" s="14">
        <v>336.6</v>
      </c>
      <c r="H222" s="14">
        <v>0</v>
      </c>
      <c r="I222" s="14">
        <v>0</v>
      </c>
      <c r="J222" s="15">
        <v>0</v>
      </c>
      <c r="K222" s="15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62"/>
      <c r="S222" s="63"/>
    </row>
    <row r="223" spans="1:19" ht="15">
      <c r="A223" s="58"/>
      <c r="B223" s="53"/>
      <c r="C223" s="17" t="s">
        <v>163</v>
      </c>
      <c r="D223" s="14">
        <f t="shared" si="88"/>
        <v>0</v>
      </c>
      <c r="E223" s="14">
        <f t="shared" si="89"/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62"/>
      <c r="S223" s="63"/>
    </row>
    <row r="224" spans="1:19" ht="15">
      <c r="A224" s="58"/>
      <c r="B224" s="53"/>
      <c r="C224" s="17" t="s">
        <v>164</v>
      </c>
      <c r="D224" s="14">
        <f t="shared" si="88"/>
        <v>0</v>
      </c>
      <c r="E224" s="14">
        <f t="shared" si="89"/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62"/>
      <c r="S224" s="63"/>
    </row>
    <row r="225" spans="1:19" s="4" customFormat="1" ht="15">
      <c r="A225" s="58"/>
      <c r="B225" s="53"/>
      <c r="C225" s="17" t="s">
        <v>256</v>
      </c>
      <c r="D225" s="14">
        <f t="shared" si="88"/>
        <v>0</v>
      </c>
      <c r="E225" s="14">
        <f t="shared" si="89"/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62"/>
      <c r="S225" s="63"/>
    </row>
    <row r="226" spans="1:19" s="4" customFormat="1" ht="15">
      <c r="A226" s="58"/>
      <c r="B226" s="53"/>
      <c r="C226" s="17" t="s">
        <v>257</v>
      </c>
      <c r="D226" s="14">
        <f t="shared" si="88"/>
        <v>0</v>
      </c>
      <c r="E226" s="14">
        <f t="shared" si="89"/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62"/>
      <c r="S226" s="63"/>
    </row>
    <row r="227" spans="1:19" s="4" customFormat="1" ht="15">
      <c r="A227" s="58"/>
      <c r="B227" s="53"/>
      <c r="C227" s="17" t="s">
        <v>258</v>
      </c>
      <c r="D227" s="14">
        <f t="shared" si="88"/>
        <v>0</v>
      </c>
      <c r="E227" s="14">
        <f t="shared" si="89"/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62"/>
      <c r="S227" s="63"/>
    </row>
    <row r="228" spans="1:19" s="4" customFormat="1" ht="15" customHeight="1">
      <c r="A228" s="58"/>
      <c r="B228" s="53"/>
      <c r="C228" s="22" t="s">
        <v>22</v>
      </c>
      <c r="D228" s="23">
        <f t="shared" si="88"/>
        <v>0</v>
      </c>
      <c r="E228" s="23">
        <f t="shared" si="89"/>
        <v>0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23">
        <v>0</v>
      </c>
      <c r="R228" s="62"/>
      <c r="S228" s="63"/>
    </row>
    <row r="229" spans="1:19" s="4" customFormat="1" ht="15" customHeight="1">
      <c r="A229" s="58"/>
      <c r="B229" s="53"/>
      <c r="C229" s="17" t="s">
        <v>23</v>
      </c>
      <c r="D229" s="14">
        <f t="shared" si="88"/>
        <v>0</v>
      </c>
      <c r="E229" s="14">
        <f t="shared" si="89"/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62"/>
      <c r="S229" s="63"/>
    </row>
    <row r="230" spans="1:19" s="4" customFormat="1" ht="15" customHeight="1">
      <c r="A230" s="58"/>
      <c r="B230" s="53"/>
      <c r="C230" s="17" t="s">
        <v>24</v>
      </c>
      <c r="D230" s="14">
        <f t="shared" si="88"/>
        <v>0</v>
      </c>
      <c r="E230" s="14">
        <f t="shared" si="89"/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62"/>
      <c r="S230" s="63"/>
    </row>
    <row r="231" spans="1:19" s="4" customFormat="1" ht="15" customHeight="1">
      <c r="A231" s="58"/>
      <c r="B231" s="53"/>
      <c r="C231" s="17" t="s">
        <v>25</v>
      </c>
      <c r="D231" s="14">
        <f t="shared" si="88"/>
        <v>0</v>
      </c>
      <c r="E231" s="14">
        <f t="shared" si="89"/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62"/>
      <c r="S231" s="63"/>
    </row>
    <row r="232" spans="1:19" s="4" customFormat="1" ht="15.75" customHeight="1" thickBot="1">
      <c r="A232" s="59"/>
      <c r="B232" s="54"/>
      <c r="C232" s="20" t="s">
        <v>26</v>
      </c>
      <c r="D232" s="21">
        <f t="shared" si="88"/>
        <v>0</v>
      </c>
      <c r="E232" s="21">
        <f t="shared" si="89"/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64"/>
      <c r="S232" s="65"/>
    </row>
    <row r="233" spans="1:19" ht="15" customHeight="1">
      <c r="A233" s="57" t="s">
        <v>275</v>
      </c>
      <c r="B233" s="52" t="s">
        <v>267</v>
      </c>
      <c r="C233" s="18" t="s">
        <v>176</v>
      </c>
      <c r="D233" s="19">
        <f>SUM(D234:D244)</f>
        <v>8494.4</v>
      </c>
      <c r="E233" s="19">
        <f aca="true" t="shared" si="90" ref="E233:Q233">SUM(E234:E244)</f>
        <v>8494.4</v>
      </c>
      <c r="F233" s="19">
        <f t="shared" si="90"/>
        <v>7.6</v>
      </c>
      <c r="G233" s="19">
        <f t="shared" si="90"/>
        <v>7.6</v>
      </c>
      <c r="H233" s="19">
        <f t="shared" si="90"/>
        <v>267.2</v>
      </c>
      <c r="I233" s="19">
        <f t="shared" si="90"/>
        <v>267.2</v>
      </c>
      <c r="J233" s="19">
        <f t="shared" si="90"/>
        <v>8219.6</v>
      </c>
      <c r="K233" s="19">
        <f t="shared" si="90"/>
        <v>8219.6</v>
      </c>
      <c r="L233" s="19">
        <f t="shared" si="90"/>
        <v>0</v>
      </c>
      <c r="M233" s="19">
        <f t="shared" si="90"/>
        <v>0</v>
      </c>
      <c r="N233" s="19">
        <f t="shared" si="90"/>
        <v>1818.1</v>
      </c>
      <c r="O233" s="19">
        <f t="shared" si="90"/>
        <v>1818.1</v>
      </c>
      <c r="P233" s="19">
        <f t="shared" si="90"/>
        <v>80</v>
      </c>
      <c r="Q233" s="19">
        <f t="shared" si="90"/>
        <v>80</v>
      </c>
      <c r="R233" s="60" t="s">
        <v>180</v>
      </c>
      <c r="S233" s="61"/>
    </row>
    <row r="234" spans="1:19" ht="15">
      <c r="A234" s="58"/>
      <c r="B234" s="53"/>
      <c r="C234" s="17" t="s">
        <v>162</v>
      </c>
      <c r="D234" s="14">
        <f aca="true" t="shared" si="91" ref="D234:D244">F234+H234+J234+L234</f>
        <v>8494.4</v>
      </c>
      <c r="E234" s="14">
        <f aca="true" t="shared" si="92" ref="E234:E244">G234+I234+K234+M234</f>
        <v>8494.4</v>
      </c>
      <c r="F234" s="14">
        <v>7.6</v>
      </c>
      <c r="G234" s="14">
        <v>7.6</v>
      </c>
      <c r="H234" s="14">
        <v>267.2</v>
      </c>
      <c r="I234" s="14">
        <v>267.2</v>
      </c>
      <c r="J234" s="15">
        <v>8219.6</v>
      </c>
      <c r="K234" s="15">
        <v>8219.6</v>
      </c>
      <c r="L234" s="14">
        <v>0</v>
      </c>
      <c r="M234" s="14">
        <v>0</v>
      </c>
      <c r="N234" s="14">
        <v>1818.1</v>
      </c>
      <c r="O234" s="14">
        <v>1818.1</v>
      </c>
      <c r="P234" s="14">
        <v>80</v>
      </c>
      <c r="Q234" s="14">
        <v>80</v>
      </c>
      <c r="R234" s="62"/>
      <c r="S234" s="63"/>
    </row>
    <row r="235" spans="1:19" ht="15">
      <c r="A235" s="58"/>
      <c r="B235" s="53"/>
      <c r="C235" s="17" t="s">
        <v>163</v>
      </c>
      <c r="D235" s="14">
        <f t="shared" si="91"/>
        <v>0</v>
      </c>
      <c r="E235" s="14">
        <f t="shared" si="92"/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62"/>
      <c r="S235" s="63"/>
    </row>
    <row r="236" spans="1:19" ht="15">
      <c r="A236" s="58"/>
      <c r="B236" s="53"/>
      <c r="C236" s="17" t="s">
        <v>164</v>
      </c>
      <c r="D236" s="14">
        <f t="shared" si="91"/>
        <v>0</v>
      </c>
      <c r="E236" s="14">
        <f t="shared" si="92"/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62"/>
      <c r="S236" s="63"/>
    </row>
    <row r="237" spans="1:19" s="4" customFormat="1" ht="15">
      <c r="A237" s="58"/>
      <c r="B237" s="53"/>
      <c r="C237" s="17" t="s">
        <v>256</v>
      </c>
      <c r="D237" s="14">
        <f t="shared" si="91"/>
        <v>0</v>
      </c>
      <c r="E237" s="14">
        <f t="shared" si="92"/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62"/>
      <c r="S237" s="63"/>
    </row>
    <row r="238" spans="1:19" s="4" customFormat="1" ht="15">
      <c r="A238" s="58"/>
      <c r="B238" s="53"/>
      <c r="C238" s="17" t="s">
        <v>257</v>
      </c>
      <c r="D238" s="14">
        <f t="shared" si="91"/>
        <v>0</v>
      </c>
      <c r="E238" s="14">
        <f t="shared" si="92"/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62"/>
      <c r="S238" s="63"/>
    </row>
    <row r="239" spans="1:19" s="4" customFormat="1" ht="15">
      <c r="A239" s="58"/>
      <c r="B239" s="53"/>
      <c r="C239" s="17" t="s">
        <v>258</v>
      </c>
      <c r="D239" s="14">
        <f t="shared" si="91"/>
        <v>0</v>
      </c>
      <c r="E239" s="14">
        <f t="shared" si="92"/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62"/>
      <c r="S239" s="63"/>
    </row>
    <row r="240" spans="1:19" s="4" customFormat="1" ht="15" customHeight="1">
      <c r="A240" s="58"/>
      <c r="B240" s="53"/>
      <c r="C240" s="22" t="s">
        <v>22</v>
      </c>
      <c r="D240" s="23">
        <f t="shared" si="91"/>
        <v>0</v>
      </c>
      <c r="E240" s="23">
        <f t="shared" si="92"/>
        <v>0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Q240" s="23">
        <v>0</v>
      </c>
      <c r="R240" s="62"/>
      <c r="S240" s="63"/>
    </row>
    <row r="241" spans="1:19" s="4" customFormat="1" ht="15" customHeight="1">
      <c r="A241" s="58"/>
      <c r="B241" s="53"/>
      <c r="C241" s="17" t="s">
        <v>23</v>
      </c>
      <c r="D241" s="14">
        <f t="shared" si="91"/>
        <v>0</v>
      </c>
      <c r="E241" s="14">
        <f t="shared" si="92"/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62"/>
      <c r="S241" s="63"/>
    </row>
    <row r="242" spans="1:19" s="4" customFormat="1" ht="15" customHeight="1">
      <c r="A242" s="58"/>
      <c r="B242" s="53"/>
      <c r="C242" s="17" t="s">
        <v>24</v>
      </c>
      <c r="D242" s="14">
        <f t="shared" si="91"/>
        <v>0</v>
      </c>
      <c r="E242" s="14">
        <f t="shared" si="92"/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62"/>
      <c r="S242" s="63"/>
    </row>
    <row r="243" spans="1:19" s="4" customFormat="1" ht="15" customHeight="1">
      <c r="A243" s="58"/>
      <c r="B243" s="53"/>
      <c r="C243" s="17" t="s">
        <v>25</v>
      </c>
      <c r="D243" s="14">
        <f t="shared" si="91"/>
        <v>0</v>
      </c>
      <c r="E243" s="14">
        <f t="shared" si="92"/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62"/>
      <c r="S243" s="63"/>
    </row>
    <row r="244" spans="1:19" s="4" customFormat="1" ht="15.75" customHeight="1" thickBot="1">
      <c r="A244" s="59"/>
      <c r="B244" s="54"/>
      <c r="C244" s="20" t="s">
        <v>26</v>
      </c>
      <c r="D244" s="21">
        <f t="shared" si="91"/>
        <v>0</v>
      </c>
      <c r="E244" s="21">
        <f t="shared" si="92"/>
        <v>0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64"/>
      <c r="S244" s="65"/>
    </row>
    <row r="245" spans="1:19" ht="15" customHeight="1">
      <c r="A245" s="57" t="s">
        <v>276</v>
      </c>
      <c r="B245" s="52" t="s">
        <v>248</v>
      </c>
      <c r="C245" s="18" t="s">
        <v>176</v>
      </c>
      <c r="D245" s="19">
        <f>SUM(D246:D256)</f>
        <v>447.2</v>
      </c>
      <c r="E245" s="19">
        <f aca="true" t="shared" si="93" ref="E245:Q245">SUM(E246:E256)</f>
        <v>447.2</v>
      </c>
      <c r="F245" s="19">
        <f t="shared" si="93"/>
        <v>447.2</v>
      </c>
      <c r="G245" s="19">
        <f t="shared" si="93"/>
        <v>447.2</v>
      </c>
      <c r="H245" s="19">
        <f t="shared" si="93"/>
        <v>0</v>
      </c>
      <c r="I245" s="19">
        <f t="shared" si="93"/>
        <v>0</v>
      </c>
      <c r="J245" s="19">
        <f t="shared" si="93"/>
        <v>0</v>
      </c>
      <c r="K245" s="19">
        <f t="shared" si="93"/>
        <v>0</v>
      </c>
      <c r="L245" s="19">
        <f t="shared" si="93"/>
        <v>0</v>
      </c>
      <c r="M245" s="19">
        <f t="shared" si="93"/>
        <v>0</v>
      </c>
      <c r="N245" s="19">
        <f t="shared" si="93"/>
        <v>0</v>
      </c>
      <c r="O245" s="19">
        <f t="shared" si="93"/>
        <v>0</v>
      </c>
      <c r="P245" s="19">
        <f t="shared" si="93"/>
        <v>0</v>
      </c>
      <c r="Q245" s="19">
        <f t="shared" si="93"/>
        <v>0</v>
      </c>
      <c r="R245" s="60" t="s">
        <v>180</v>
      </c>
      <c r="S245" s="61"/>
    </row>
    <row r="246" spans="1:19" ht="15">
      <c r="A246" s="58"/>
      <c r="B246" s="53"/>
      <c r="C246" s="17" t="s">
        <v>162</v>
      </c>
      <c r="D246" s="14">
        <f aca="true" t="shared" si="94" ref="D246:D256">F246+H246+J246+L246</f>
        <v>447.2</v>
      </c>
      <c r="E246" s="14">
        <f aca="true" t="shared" si="95" ref="E246:E256">G246+I246+K246+M246</f>
        <v>447.2</v>
      </c>
      <c r="F246" s="14">
        <v>447.2</v>
      </c>
      <c r="G246" s="14">
        <v>447.2</v>
      </c>
      <c r="H246" s="14">
        <v>0</v>
      </c>
      <c r="I246" s="14">
        <v>0</v>
      </c>
      <c r="J246" s="15">
        <v>0</v>
      </c>
      <c r="K246" s="15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62"/>
      <c r="S246" s="63"/>
    </row>
    <row r="247" spans="1:19" ht="15">
      <c r="A247" s="58"/>
      <c r="B247" s="53"/>
      <c r="C247" s="17" t="s">
        <v>163</v>
      </c>
      <c r="D247" s="14">
        <f t="shared" si="94"/>
        <v>0</v>
      </c>
      <c r="E247" s="14">
        <f t="shared" si="95"/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62"/>
      <c r="S247" s="63"/>
    </row>
    <row r="248" spans="1:19" ht="15">
      <c r="A248" s="58"/>
      <c r="B248" s="53"/>
      <c r="C248" s="17" t="s">
        <v>164</v>
      </c>
      <c r="D248" s="14">
        <f t="shared" si="94"/>
        <v>0</v>
      </c>
      <c r="E248" s="14">
        <f t="shared" si="95"/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62"/>
      <c r="S248" s="63"/>
    </row>
    <row r="249" spans="1:19" s="4" customFormat="1" ht="15">
      <c r="A249" s="58"/>
      <c r="B249" s="53"/>
      <c r="C249" s="17" t="s">
        <v>256</v>
      </c>
      <c r="D249" s="14">
        <f t="shared" si="94"/>
        <v>0</v>
      </c>
      <c r="E249" s="14">
        <f t="shared" si="95"/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62"/>
      <c r="S249" s="63"/>
    </row>
    <row r="250" spans="1:19" s="4" customFormat="1" ht="15">
      <c r="A250" s="58"/>
      <c r="B250" s="53"/>
      <c r="C250" s="17" t="s">
        <v>257</v>
      </c>
      <c r="D250" s="14">
        <f t="shared" si="94"/>
        <v>0</v>
      </c>
      <c r="E250" s="14">
        <f t="shared" si="95"/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62"/>
      <c r="S250" s="63"/>
    </row>
    <row r="251" spans="1:19" s="4" customFormat="1" ht="15">
      <c r="A251" s="58"/>
      <c r="B251" s="53"/>
      <c r="C251" s="17" t="s">
        <v>258</v>
      </c>
      <c r="D251" s="14">
        <f t="shared" si="94"/>
        <v>0</v>
      </c>
      <c r="E251" s="14">
        <f t="shared" si="95"/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62"/>
      <c r="S251" s="63"/>
    </row>
    <row r="252" spans="1:19" s="4" customFormat="1" ht="15" customHeight="1">
      <c r="A252" s="58"/>
      <c r="B252" s="53"/>
      <c r="C252" s="22" t="s">
        <v>22</v>
      </c>
      <c r="D252" s="23">
        <f t="shared" si="94"/>
        <v>0</v>
      </c>
      <c r="E252" s="23">
        <f t="shared" si="95"/>
        <v>0</v>
      </c>
      <c r="F252" s="23">
        <v>0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  <c r="Q252" s="23">
        <v>0</v>
      </c>
      <c r="R252" s="62"/>
      <c r="S252" s="63"/>
    </row>
    <row r="253" spans="1:19" s="4" customFormat="1" ht="15" customHeight="1">
      <c r="A253" s="58"/>
      <c r="B253" s="53"/>
      <c r="C253" s="17" t="s">
        <v>23</v>
      </c>
      <c r="D253" s="14">
        <f t="shared" si="94"/>
        <v>0</v>
      </c>
      <c r="E253" s="14">
        <f t="shared" si="95"/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62"/>
      <c r="S253" s="63"/>
    </row>
    <row r="254" spans="1:19" s="4" customFormat="1" ht="15" customHeight="1">
      <c r="A254" s="58"/>
      <c r="B254" s="53"/>
      <c r="C254" s="17" t="s">
        <v>24</v>
      </c>
      <c r="D254" s="14">
        <f t="shared" si="94"/>
        <v>0</v>
      </c>
      <c r="E254" s="14">
        <f t="shared" si="95"/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62"/>
      <c r="S254" s="63"/>
    </row>
    <row r="255" spans="1:19" s="4" customFormat="1" ht="15" customHeight="1">
      <c r="A255" s="58"/>
      <c r="B255" s="53"/>
      <c r="C255" s="17" t="s">
        <v>25</v>
      </c>
      <c r="D255" s="14">
        <f t="shared" si="94"/>
        <v>0</v>
      </c>
      <c r="E255" s="14">
        <f t="shared" si="95"/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62"/>
      <c r="S255" s="63"/>
    </row>
    <row r="256" spans="1:19" s="4" customFormat="1" ht="15.75" customHeight="1" thickBot="1">
      <c r="A256" s="59"/>
      <c r="B256" s="54"/>
      <c r="C256" s="20" t="s">
        <v>26</v>
      </c>
      <c r="D256" s="21">
        <f t="shared" si="94"/>
        <v>0</v>
      </c>
      <c r="E256" s="21">
        <f t="shared" si="95"/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64"/>
      <c r="S256" s="65"/>
    </row>
    <row r="257" spans="1:19" ht="15" customHeight="1">
      <c r="A257" s="57" t="s">
        <v>277</v>
      </c>
      <c r="B257" s="52" t="s">
        <v>266</v>
      </c>
      <c r="C257" s="18" t="s">
        <v>176</v>
      </c>
      <c r="D257" s="19">
        <f>SUM(D258:D268)</f>
        <v>7057.900000000001</v>
      </c>
      <c r="E257" s="19">
        <f aca="true" t="shared" si="96" ref="E257:Q257">SUM(E258:E268)</f>
        <v>7057.900000000001</v>
      </c>
      <c r="F257" s="19">
        <f t="shared" si="96"/>
        <v>7</v>
      </c>
      <c r="G257" s="19">
        <f t="shared" si="96"/>
        <v>7</v>
      </c>
      <c r="H257" s="19">
        <f t="shared" si="96"/>
        <v>198.6</v>
      </c>
      <c r="I257" s="19">
        <f t="shared" si="96"/>
        <v>198.6</v>
      </c>
      <c r="J257" s="19">
        <f t="shared" si="96"/>
        <v>6852.3</v>
      </c>
      <c r="K257" s="19">
        <f t="shared" si="96"/>
        <v>6852.3</v>
      </c>
      <c r="L257" s="19">
        <f t="shared" si="96"/>
        <v>0</v>
      </c>
      <c r="M257" s="19">
        <f t="shared" si="96"/>
        <v>0</v>
      </c>
      <c r="N257" s="19">
        <f t="shared" si="96"/>
        <v>1827.2</v>
      </c>
      <c r="O257" s="19">
        <f t="shared" si="96"/>
        <v>1827.2</v>
      </c>
      <c r="P257" s="19">
        <f t="shared" si="96"/>
        <v>80</v>
      </c>
      <c r="Q257" s="19">
        <f t="shared" si="96"/>
        <v>80</v>
      </c>
      <c r="R257" s="60" t="s">
        <v>180</v>
      </c>
      <c r="S257" s="61"/>
    </row>
    <row r="258" spans="1:19" ht="15">
      <c r="A258" s="58"/>
      <c r="B258" s="53"/>
      <c r="C258" s="17" t="s">
        <v>162</v>
      </c>
      <c r="D258" s="14">
        <f aca="true" t="shared" si="97" ref="D258:D268">F258+H258+J258+L258</f>
        <v>7057.900000000001</v>
      </c>
      <c r="E258" s="14">
        <f aca="true" t="shared" si="98" ref="E258:E268">G258+I258+K258+M258</f>
        <v>7057.900000000001</v>
      </c>
      <c r="F258" s="14">
        <v>7</v>
      </c>
      <c r="G258" s="14">
        <v>7</v>
      </c>
      <c r="H258" s="14">
        <v>198.6</v>
      </c>
      <c r="I258" s="14">
        <v>198.6</v>
      </c>
      <c r="J258" s="15">
        <v>6852.3</v>
      </c>
      <c r="K258" s="15">
        <v>6852.3</v>
      </c>
      <c r="L258" s="14">
        <v>0</v>
      </c>
      <c r="M258" s="14">
        <v>0</v>
      </c>
      <c r="N258" s="14">
        <v>1827.2</v>
      </c>
      <c r="O258" s="14">
        <v>1827.2</v>
      </c>
      <c r="P258" s="14">
        <v>80</v>
      </c>
      <c r="Q258" s="14">
        <v>80</v>
      </c>
      <c r="R258" s="62"/>
      <c r="S258" s="63"/>
    </row>
    <row r="259" spans="1:19" ht="15">
      <c r="A259" s="58"/>
      <c r="B259" s="53"/>
      <c r="C259" s="17" t="s">
        <v>163</v>
      </c>
      <c r="D259" s="14">
        <f t="shared" si="97"/>
        <v>0</v>
      </c>
      <c r="E259" s="14">
        <f t="shared" si="98"/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62"/>
      <c r="S259" s="63"/>
    </row>
    <row r="260" spans="1:19" ht="15">
      <c r="A260" s="58"/>
      <c r="B260" s="53"/>
      <c r="C260" s="17" t="s">
        <v>164</v>
      </c>
      <c r="D260" s="14">
        <f t="shared" si="97"/>
        <v>0</v>
      </c>
      <c r="E260" s="14">
        <f t="shared" si="98"/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62"/>
      <c r="S260" s="63"/>
    </row>
    <row r="261" spans="1:19" s="4" customFormat="1" ht="15">
      <c r="A261" s="58"/>
      <c r="B261" s="53"/>
      <c r="C261" s="17" t="s">
        <v>256</v>
      </c>
      <c r="D261" s="14">
        <f t="shared" si="97"/>
        <v>0</v>
      </c>
      <c r="E261" s="14">
        <f t="shared" si="98"/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62"/>
      <c r="S261" s="63"/>
    </row>
    <row r="262" spans="1:19" s="4" customFormat="1" ht="15">
      <c r="A262" s="58"/>
      <c r="B262" s="53"/>
      <c r="C262" s="17" t="s">
        <v>257</v>
      </c>
      <c r="D262" s="14">
        <f t="shared" si="97"/>
        <v>0</v>
      </c>
      <c r="E262" s="14">
        <f t="shared" si="98"/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62"/>
      <c r="S262" s="63"/>
    </row>
    <row r="263" spans="1:19" s="4" customFormat="1" ht="15">
      <c r="A263" s="58"/>
      <c r="B263" s="53"/>
      <c r="C263" s="17" t="s">
        <v>258</v>
      </c>
      <c r="D263" s="14">
        <f t="shared" si="97"/>
        <v>0</v>
      </c>
      <c r="E263" s="14">
        <f t="shared" si="98"/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62"/>
      <c r="S263" s="63"/>
    </row>
    <row r="264" spans="1:19" s="4" customFormat="1" ht="15" customHeight="1">
      <c r="A264" s="58"/>
      <c r="B264" s="53"/>
      <c r="C264" s="22" t="s">
        <v>22</v>
      </c>
      <c r="D264" s="23">
        <f t="shared" si="97"/>
        <v>0</v>
      </c>
      <c r="E264" s="23">
        <f t="shared" si="98"/>
        <v>0</v>
      </c>
      <c r="F264" s="23">
        <v>0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23">
        <v>0</v>
      </c>
      <c r="R264" s="62"/>
      <c r="S264" s="63"/>
    </row>
    <row r="265" spans="1:19" s="4" customFormat="1" ht="15" customHeight="1">
      <c r="A265" s="58"/>
      <c r="B265" s="53"/>
      <c r="C265" s="17" t="s">
        <v>23</v>
      </c>
      <c r="D265" s="14">
        <f t="shared" si="97"/>
        <v>0</v>
      </c>
      <c r="E265" s="14">
        <f t="shared" si="98"/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62"/>
      <c r="S265" s="63"/>
    </row>
    <row r="266" spans="1:19" s="4" customFormat="1" ht="15" customHeight="1">
      <c r="A266" s="58"/>
      <c r="B266" s="53"/>
      <c r="C266" s="17" t="s">
        <v>24</v>
      </c>
      <c r="D266" s="14">
        <f t="shared" si="97"/>
        <v>0</v>
      </c>
      <c r="E266" s="14">
        <f t="shared" si="98"/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62"/>
      <c r="S266" s="63"/>
    </row>
    <row r="267" spans="1:19" s="4" customFormat="1" ht="15" customHeight="1">
      <c r="A267" s="58"/>
      <c r="B267" s="53"/>
      <c r="C267" s="17" t="s">
        <v>25</v>
      </c>
      <c r="D267" s="14">
        <f t="shared" si="97"/>
        <v>0</v>
      </c>
      <c r="E267" s="14">
        <f t="shared" si="98"/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62"/>
      <c r="S267" s="63"/>
    </row>
    <row r="268" spans="1:19" s="4" customFormat="1" ht="15.75" customHeight="1" thickBot="1">
      <c r="A268" s="59"/>
      <c r="B268" s="54"/>
      <c r="C268" s="20" t="s">
        <v>26</v>
      </c>
      <c r="D268" s="21">
        <f t="shared" si="97"/>
        <v>0</v>
      </c>
      <c r="E268" s="21">
        <f t="shared" si="98"/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  <c r="Q268" s="21">
        <v>0</v>
      </c>
      <c r="R268" s="64"/>
      <c r="S268" s="65"/>
    </row>
    <row r="269" spans="1:19" ht="15" customHeight="1">
      <c r="A269" s="57" t="s">
        <v>278</v>
      </c>
      <c r="B269" s="52" t="s">
        <v>249</v>
      </c>
      <c r="C269" s="18" t="s">
        <v>176</v>
      </c>
      <c r="D269" s="19">
        <f>SUM(D270:D280)</f>
        <v>361.1</v>
      </c>
      <c r="E269" s="19">
        <f aca="true" t="shared" si="99" ref="E269:Q269">SUM(E270:E280)</f>
        <v>361.1</v>
      </c>
      <c r="F269" s="19">
        <f t="shared" si="99"/>
        <v>361.1</v>
      </c>
      <c r="G269" s="19">
        <f t="shared" si="99"/>
        <v>361.1</v>
      </c>
      <c r="H269" s="19">
        <f t="shared" si="99"/>
        <v>0</v>
      </c>
      <c r="I269" s="19">
        <f t="shared" si="99"/>
        <v>0</v>
      </c>
      <c r="J269" s="19">
        <f t="shared" si="99"/>
        <v>0</v>
      </c>
      <c r="K269" s="19">
        <f t="shared" si="99"/>
        <v>0</v>
      </c>
      <c r="L269" s="19">
        <f t="shared" si="99"/>
        <v>0</v>
      </c>
      <c r="M269" s="19">
        <f t="shared" si="99"/>
        <v>0</v>
      </c>
      <c r="N269" s="19">
        <f t="shared" si="99"/>
        <v>0</v>
      </c>
      <c r="O269" s="19">
        <f t="shared" si="99"/>
        <v>0</v>
      </c>
      <c r="P269" s="19">
        <f t="shared" si="99"/>
        <v>0</v>
      </c>
      <c r="Q269" s="19">
        <f t="shared" si="99"/>
        <v>0</v>
      </c>
      <c r="R269" s="60" t="s">
        <v>180</v>
      </c>
      <c r="S269" s="61"/>
    </row>
    <row r="270" spans="1:19" ht="15">
      <c r="A270" s="58"/>
      <c r="B270" s="53"/>
      <c r="C270" s="17" t="s">
        <v>162</v>
      </c>
      <c r="D270" s="14">
        <f aca="true" t="shared" si="100" ref="D270:D280">F270+H270+J270+L270</f>
        <v>361.1</v>
      </c>
      <c r="E270" s="14">
        <f aca="true" t="shared" si="101" ref="E270:E280">G270+I270+K270+M270</f>
        <v>361.1</v>
      </c>
      <c r="F270" s="14">
        <v>361.1</v>
      </c>
      <c r="G270" s="14">
        <v>361.1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62"/>
      <c r="S270" s="63"/>
    </row>
    <row r="271" spans="1:19" ht="15">
      <c r="A271" s="58"/>
      <c r="B271" s="53"/>
      <c r="C271" s="17" t="s">
        <v>163</v>
      </c>
      <c r="D271" s="14">
        <f t="shared" si="100"/>
        <v>0</v>
      </c>
      <c r="E271" s="14">
        <f t="shared" si="101"/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62"/>
      <c r="S271" s="63"/>
    </row>
    <row r="272" spans="1:19" ht="15">
      <c r="A272" s="58"/>
      <c r="B272" s="53"/>
      <c r="C272" s="17" t="s">
        <v>164</v>
      </c>
      <c r="D272" s="14">
        <f t="shared" si="100"/>
        <v>0</v>
      </c>
      <c r="E272" s="14">
        <f t="shared" si="101"/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62"/>
      <c r="S272" s="63"/>
    </row>
    <row r="273" spans="1:19" s="4" customFormat="1" ht="15">
      <c r="A273" s="58"/>
      <c r="B273" s="53"/>
      <c r="C273" s="17" t="s">
        <v>256</v>
      </c>
      <c r="D273" s="14">
        <f t="shared" si="100"/>
        <v>0</v>
      </c>
      <c r="E273" s="14">
        <f t="shared" si="101"/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62"/>
      <c r="S273" s="63"/>
    </row>
    <row r="274" spans="1:19" s="4" customFormat="1" ht="15">
      <c r="A274" s="58"/>
      <c r="B274" s="53"/>
      <c r="C274" s="17" t="s">
        <v>257</v>
      </c>
      <c r="D274" s="14">
        <f t="shared" si="100"/>
        <v>0</v>
      </c>
      <c r="E274" s="14">
        <f t="shared" si="101"/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62"/>
      <c r="S274" s="63"/>
    </row>
    <row r="275" spans="1:19" s="4" customFormat="1" ht="15">
      <c r="A275" s="58"/>
      <c r="B275" s="53"/>
      <c r="C275" s="17" t="s">
        <v>258</v>
      </c>
      <c r="D275" s="14">
        <f t="shared" si="100"/>
        <v>0</v>
      </c>
      <c r="E275" s="14">
        <f t="shared" si="101"/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  <c r="R275" s="62"/>
      <c r="S275" s="63"/>
    </row>
    <row r="276" spans="1:19" s="4" customFormat="1" ht="15" customHeight="1">
      <c r="A276" s="58"/>
      <c r="B276" s="53"/>
      <c r="C276" s="22" t="s">
        <v>22</v>
      </c>
      <c r="D276" s="23">
        <f t="shared" si="100"/>
        <v>0</v>
      </c>
      <c r="E276" s="23">
        <f t="shared" si="101"/>
        <v>0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  <c r="Q276" s="23">
        <v>0</v>
      </c>
      <c r="R276" s="62"/>
      <c r="S276" s="63"/>
    </row>
    <row r="277" spans="1:19" s="4" customFormat="1" ht="15" customHeight="1">
      <c r="A277" s="58"/>
      <c r="B277" s="53"/>
      <c r="C277" s="17" t="s">
        <v>23</v>
      </c>
      <c r="D277" s="14">
        <f t="shared" si="100"/>
        <v>0</v>
      </c>
      <c r="E277" s="14">
        <f t="shared" si="101"/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14">
        <v>0</v>
      </c>
      <c r="Q277" s="14">
        <v>0</v>
      </c>
      <c r="R277" s="62"/>
      <c r="S277" s="63"/>
    </row>
    <row r="278" spans="1:19" s="4" customFormat="1" ht="15" customHeight="1">
      <c r="A278" s="58"/>
      <c r="B278" s="53"/>
      <c r="C278" s="17" t="s">
        <v>24</v>
      </c>
      <c r="D278" s="14">
        <f t="shared" si="100"/>
        <v>0</v>
      </c>
      <c r="E278" s="14">
        <f t="shared" si="101"/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14">
        <v>0</v>
      </c>
      <c r="Q278" s="14">
        <v>0</v>
      </c>
      <c r="R278" s="62"/>
      <c r="S278" s="63"/>
    </row>
    <row r="279" spans="1:19" s="4" customFormat="1" ht="15" customHeight="1">
      <c r="A279" s="58"/>
      <c r="B279" s="53"/>
      <c r="C279" s="17" t="s">
        <v>25</v>
      </c>
      <c r="D279" s="14">
        <f t="shared" si="100"/>
        <v>0</v>
      </c>
      <c r="E279" s="14">
        <f t="shared" si="101"/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14">
        <v>0</v>
      </c>
      <c r="Q279" s="14">
        <v>0</v>
      </c>
      <c r="R279" s="62"/>
      <c r="S279" s="63"/>
    </row>
    <row r="280" spans="1:19" s="4" customFormat="1" ht="15.75" customHeight="1" thickBot="1">
      <c r="A280" s="59"/>
      <c r="B280" s="54"/>
      <c r="C280" s="20" t="s">
        <v>26</v>
      </c>
      <c r="D280" s="21">
        <f t="shared" si="100"/>
        <v>0</v>
      </c>
      <c r="E280" s="21">
        <f t="shared" si="101"/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  <c r="Q280" s="21">
        <v>0</v>
      </c>
      <c r="R280" s="64"/>
      <c r="S280" s="65"/>
    </row>
    <row r="281" spans="1:19" ht="15" customHeight="1">
      <c r="A281" s="57" t="s">
        <v>279</v>
      </c>
      <c r="B281" s="52" t="s">
        <v>269</v>
      </c>
      <c r="C281" s="18" t="s">
        <v>176</v>
      </c>
      <c r="D281" s="19">
        <f>SUM(D282:D292)</f>
        <v>9129.6</v>
      </c>
      <c r="E281" s="19">
        <f aca="true" t="shared" si="102" ref="E281:Q281">SUM(E282:E292)</f>
        <v>9129.6</v>
      </c>
      <c r="F281" s="19">
        <f t="shared" si="102"/>
        <v>28.7</v>
      </c>
      <c r="G281" s="19">
        <f t="shared" si="102"/>
        <v>28.7</v>
      </c>
      <c r="H281" s="19">
        <f t="shared" si="102"/>
        <v>411.7</v>
      </c>
      <c r="I281" s="19">
        <f t="shared" si="102"/>
        <v>411.7</v>
      </c>
      <c r="J281" s="19">
        <f t="shared" si="102"/>
        <v>8689.2</v>
      </c>
      <c r="K281" s="19">
        <f t="shared" si="102"/>
        <v>8689.2</v>
      </c>
      <c r="L281" s="19">
        <f t="shared" si="102"/>
        <v>0</v>
      </c>
      <c r="M281" s="19">
        <f t="shared" si="102"/>
        <v>0</v>
      </c>
      <c r="N281" s="19">
        <f t="shared" si="102"/>
        <v>1815.8</v>
      </c>
      <c r="O281" s="19">
        <f t="shared" si="102"/>
        <v>1815.8</v>
      </c>
      <c r="P281" s="19">
        <f t="shared" si="102"/>
        <v>80</v>
      </c>
      <c r="Q281" s="19">
        <f t="shared" si="102"/>
        <v>80</v>
      </c>
      <c r="R281" s="60" t="s">
        <v>180</v>
      </c>
      <c r="S281" s="61"/>
    </row>
    <row r="282" spans="1:19" ht="15">
      <c r="A282" s="58"/>
      <c r="B282" s="53"/>
      <c r="C282" s="17" t="s">
        <v>162</v>
      </c>
      <c r="D282" s="14">
        <f aca="true" t="shared" si="103" ref="D282:D292">F282+H282+J282+L282</f>
        <v>9129.6</v>
      </c>
      <c r="E282" s="14">
        <f aca="true" t="shared" si="104" ref="E282:E292">G282+I282+K282+M282</f>
        <v>9129.6</v>
      </c>
      <c r="F282" s="14">
        <v>28.7</v>
      </c>
      <c r="G282" s="14">
        <v>28.7</v>
      </c>
      <c r="H282" s="14">
        <v>411.7</v>
      </c>
      <c r="I282" s="14">
        <v>411.7</v>
      </c>
      <c r="J282" s="15">
        <v>8689.2</v>
      </c>
      <c r="K282" s="15">
        <v>8689.2</v>
      </c>
      <c r="L282" s="14">
        <v>0</v>
      </c>
      <c r="M282" s="14">
        <v>0</v>
      </c>
      <c r="N282" s="14">
        <v>1815.8</v>
      </c>
      <c r="O282" s="14">
        <v>1815.8</v>
      </c>
      <c r="P282" s="14">
        <v>80</v>
      </c>
      <c r="Q282" s="14">
        <v>80</v>
      </c>
      <c r="R282" s="62"/>
      <c r="S282" s="63"/>
    </row>
    <row r="283" spans="1:19" ht="15">
      <c r="A283" s="58"/>
      <c r="B283" s="53"/>
      <c r="C283" s="17" t="s">
        <v>163</v>
      </c>
      <c r="D283" s="14">
        <f t="shared" si="103"/>
        <v>0</v>
      </c>
      <c r="E283" s="14">
        <f t="shared" si="104"/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14">
        <v>0</v>
      </c>
      <c r="Q283" s="14">
        <v>0</v>
      </c>
      <c r="R283" s="62"/>
      <c r="S283" s="63"/>
    </row>
    <row r="284" spans="1:19" ht="15">
      <c r="A284" s="58"/>
      <c r="B284" s="53"/>
      <c r="C284" s="17" t="s">
        <v>164</v>
      </c>
      <c r="D284" s="14">
        <f t="shared" si="103"/>
        <v>0</v>
      </c>
      <c r="E284" s="14">
        <f t="shared" si="104"/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14">
        <v>0</v>
      </c>
      <c r="Q284" s="14">
        <v>0</v>
      </c>
      <c r="R284" s="62"/>
      <c r="S284" s="63"/>
    </row>
    <row r="285" spans="1:19" s="4" customFormat="1" ht="15">
      <c r="A285" s="58"/>
      <c r="B285" s="53"/>
      <c r="C285" s="17" t="s">
        <v>256</v>
      </c>
      <c r="D285" s="14">
        <f t="shared" si="103"/>
        <v>0</v>
      </c>
      <c r="E285" s="14">
        <f t="shared" si="104"/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14">
        <v>0</v>
      </c>
      <c r="Q285" s="14">
        <v>0</v>
      </c>
      <c r="R285" s="62"/>
      <c r="S285" s="63"/>
    </row>
    <row r="286" spans="1:19" s="4" customFormat="1" ht="15">
      <c r="A286" s="58"/>
      <c r="B286" s="53"/>
      <c r="C286" s="17" t="s">
        <v>257</v>
      </c>
      <c r="D286" s="14">
        <f t="shared" si="103"/>
        <v>0</v>
      </c>
      <c r="E286" s="14">
        <f t="shared" si="104"/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62"/>
      <c r="S286" s="63"/>
    </row>
    <row r="287" spans="1:19" s="4" customFormat="1" ht="15">
      <c r="A287" s="58"/>
      <c r="B287" s="53"/>
      <c r="C287" s="17" t="s">
        <v>258</v>
      </c>
      <c r="D287" s="14">
        <f t="shared" si="103"/>
        <v>0</v>
      </c>
      <c r="E287" s="14">
        <f t="shared" si="104"/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0</v>
      </c>
      <c r="R287" s="62"/>
      <c r="S287" s="63"/>
    </row>
    <row r="288" spans="1:19" s="4" customFormat="1" ht="15" customHeight="1">
      <c r="A288" s="58"/>
      <c r="B288" s="53"/>
      <c r="C288" s="22" t="s">
        <v>22</v>
      </c>
      <c r="D288" s="23">
        <f t="shared" si="103"/>
        <v>0</v>
      </c>
      <c r="E288" s="23">
        <f t="shared" si="104"/>
        <v>0</v>
      </c>
      <c r="F288" s="23">
        <v>0</v>
      </c>
      <c r="G288" s="23">
        <v>0</v>
      </c>
      <c r="H288" s="23">
        <v>0</v>
      </c>
      <c r="I288" s="23">
        <v>0</v>
      </c>
      <c r="J288" s="23">
        <v>0</v>
      </c>
      <c r="K288" s="23">
        <v>0</v>
      </c>
      <c r="L288" s="23">
        <v>0</v>
      </c>
      <c r="M288" s="23">
        <v>0</v>
      </c>
      <c r="N288" s="23">
        <v>0</v>
      </c>
      <c r="O288" s="23">
        <v>0</v>
      </c>
      <c r="P288" s="23">
        <v>0</v>
      </c>
      <c r="Q288" s="23">
        <v>0</v>
      </c>
      <c r="R288" s="62"/>
      <c r="S288" s="63"/>
    </row>
    <row r="289" spans="1:19" s="4" customFormat="1" ht="15" customHeight="1">
      <c r="A289" s="58"/>
      <c r="B289" s="53"/>
      <c r="C289" s="17" t="s">
        <v>23</v>
      </c>
      <c r="D289" s="14">
        <f t="shared" si="103"/>
        <v>0</v>
      </c>
      <c r="E289" s="14">
        <f t="shared" si="104"/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62"/>
      <c r="S289" s="63"/>
    </row>
    <row r="290" spans="1:19" s="4" customFormat="1" ht="15" customHeight="1">
      <c r="A290" s="58"/>
      <c r="B290" s="53"/>
      <c r="C290" s="17" t="s">
        <v>24</v>
      </c>
      <c r="D290" s="14">
        <f t="shared" si="103"/>
        <v>0</v>
      </c>
      <c r="E290" s="14">
        <f t="shared" si="104"/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62"/>
      <c r="S290" s="63"/>
    </row>
    <row r="291" spans="1:19" s="4" customFormat="1" ht="15" customHeight="1">
      <c r="A291" s="58"/>
      <c r="B291" s="53"/>
      <c r="C291" s="17" t="s">
        <v>25</v>
      </c>
      <c r="D291" s="14">
        <f t="shared" si="103"/>
        <v>0</v>
      </c>
      <c r="E291" s="14">
        <f t="shared" si="104"/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  <c r="R291" s="62"/>
      <c r="S291" s="63"/>
    </row>
    <row r="292" spans="1:19" s="4" customFormat="1" ht="15.75" customHeight="1" thickBot="1">
      <c r="A292" s="59"/>
      <c r="B292" s="54"/>
      <c r="C292" s="20" t="s">
        <v>26</v>
      </c>
      <c r="D292" s="21">
        <f t="shared" si="103"/>
        <v>0</v>
      </c>
      <c r="E292" s="21">
        <f t="shared" si="104"/>
        <v>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1">
        <v>0</v>
      </c>
      <c r="Q292" s="21">
        <v>0</v>
      </c>
      <c r="R292" s="64"/>
      <c r="S292" s="65"/>
    </row>
    <row r="293" spans="1:19" ht="15" customHeight="1">
      <c r="A293" s="57" t="s">
        <v>280</v>
      </c>
      <c r="B293" s="52" t="s">
        <v>250</v>
      </c>
      <c r="C293" s="18" t="s">
        <v>176</v>
      </c>
      <c r="D293" s="19">
        <f>SUM(D294:D304)</f>
        <v>340</v>
      </c>
      <c r="E293" s="19">
        <f aca="true" t="shared" si="105" ref="E293:Q293">SUM(E294:E304)</f>
        <v>340</v>
      </c>
      <c r="F293" s="19">
        <f t="shared" si="105"/>
        <v>340</v>
      </c>
      <c r="G293" s="19">
        <f t="shared" si="105"/>
        <v>340</v>
      </c>
      <c r="H293" s="19">
        <f t="shared" si="105"/>
        <v>0</v>
      </c>
      <c r="I293" s="19">
        <f t="shared" si="105"/>
        <v>0</v>
      </c>
      <c r="J293" s="19">
        <f t="shared" si="105"/>
        <v>0</v>
      </c>
      <c r="K293" s="19">
        <f t="shared" si="105"/>
        <v>0</v>
      </c>
      <c r="L293" s="19">
        <f t="shared" si="105"/>
        <v>0</v>
      </c>
      <c r="M293" s="19">
        <f t="shared" si="105"/>
        <v>0</v>
      </c>
      <c r="N293" s="19">
        <f t="shared" si="105"/>
        <v>0</v>
      </c>
      <c r="O293" s="19">
        <f t="shared" si="105"/>
        <v>0</v>
      </c>
      <c r="P293" s="19">
        <f t="shared" si="105"/>
        <v>0</v>
      </c>
      <c r="Q293" s="19">
        <f t="shared" si="105"/>
        <v>0</v>
      </c>
      <c r="R293" s="60" t="s">
        <v>180</v>
      </c>
      <c r="S293" s="61"/>
    </row>
    <row r="294" spans="1:19" ht="15">
      <c r="A294" s="58"/>
      <c r="B294" s="53"/>
      <c r="C294" s="17" t="s">
        <v>162</v>
      </c>
      <c r="D294" s="14">
        <f aca="true" t="shared" si="106" ref="D294:D304">F294+H294+J294+L294</f>
        <v>340</v>
      </c>
      <c r="E294" s="14">
        <f aca="true" t="shared" si="107" ref="E294:E304">G294+I294+K294+M294</f>
        <v>340</v>
      </c>
      <c r="F294" s="14">
        <v>340</v>
      </c>
      <c r="G294" s="14">
        <v>340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62"/>
      <c r="S294" s="63"/>
    </row>
    <row r="295" spans="1:19" ht="15">
      <c r="A295" s="58"/>
      <c r="B295" s="53"/>
      <c r="C295" s="17" t="s">
        <v>163</v>
      </c>
      <c r="D295" s="14">
        <f t="shared" si="106"/>
        <v>0</v>
      </c>
      <c r="E295" s="14">
        <f t="shared" si="107"/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62"/>
      <c r="S295" s="63"/>
    </row>
    <row r="296" spans="1:19" ht="15">
      <c r="A296" s="58"/>
      <c r="B296" s="53"/>
      <c r="C296" s="17" t="s">
        <v>164</v>
      </c>
      <c r="D296" s="14">
        <f t="shared" si="106"/>
        <v>0</v>
      </c>
      <c r="E296" s="14">
        <f t="shared" si="107"/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62"/>
      <c r="S296" s="63"/>
    </row>
    <row r="297" spans="1:19" s="4" customFormat="1" ht="15">
      <c r="A297" s="58"/>
      <c r="B297" s="53"/>
      <c r="C297" s="17" t="s">
        <v>256</v>
      </c>
      <c r="D297" s="14">
        <f t="shared" si="106"/>
        <v>0</v>
      </c>
      <c r="E297" s="14">
        <f t="shared" si="107"/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  <c r="R297" s="62"/>
      <c r="S297" s="63"/>
    </row>
    <row r="298" spans="1:19" s="4" customFormat="1" ht="15">
      <c r="A298" s="58"/>
      <c r="B298" s="53"/>
      <c r="C298" s="17" t="s">
        <v>257</v>
      </c>
      <c r="D298" s="14">
        <f t="shared" si="106"/>
        <v>0</v>
      </c>
      <c r="E298" s="14">
        <f t="shared" si="107"/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62"/>
      <c r="S298" s="63"/>
    </row>
    <row r="299" spans="1:19" s="4" customFormat="1" ht="15">
      <c r="A299" s="58"/>
      <c r="B299" s="53"/>
      <c r="C299" s="17" t="s">
        <v>258</v>
      </c>
      <c r="D299" s="14">
        <f t="shared" si="106"/>
        <v>0</v>
      </c>
      <c r="E299" s="14">
        <f t="shared" si="107"/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62"/>
      <c r="S299" s="63"/>
    </row>
    <row r="300" spans="1:19" s="4" customFormat="1" ht="15" customHeight="1">
      <c r="A300" s="58"/>
      <c r="B300" s="53"/>
      <c r="C300" s="22" t="s">
        <v>22</v>
      </c>
      <c r="D300" s="23">
        <f t="shared" si="106"/>
        <v>0</v>
      </c>
      <c r="E300" s="23">
        <f t="shared" si="107"/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  <c r="Q300" s="23">
        <v>0</v>
      </c>
      <c r="R300" s="62"/>
      <c r="S300" s="63"/>
    </row>
    <row r="301" spans="1:19" s="4" customFormat="1" ht="15" customHeight="1">
      <c r="A301" s="58"/>
      <c r="B301" s="53"/>
      <c r="C301" s="17" t="s">
        <v>23</v>
      </c>
      <c r="D301" s="14">
        <f t="shared" si="106"/>
        <v>0</v>
      </c>
      <c r="E301" s="14">
        <f t="shared" si="107"/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62"/>
      <c r="S301" s="63"/>
    </row>
    <row r="302" spans="1:19" s="4" customFormat="1" ht="15" customHeight="1">
      <c r="A302" s="58"/>
      <c r="B302" s="53"/>
      <c r="C302" s="17" t="s">
        <v>24</v>
      </c>
      <c r="D302" s="14">
        <f t="shared" si="106"/>
        <v>0</v>
      </c>
      <c r="E302" s="14">
        <f t="shared" si="107"/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62"/>
      <c r="S302" s="63"/>
    </row>
    <row r="303" spans="1:19" s="4" customFormat="1" ht="15" customHeight="1">
      <c r="A303" s="58"/>
      <c r="B303" s="53"/>
      <c r="C303" s="17" t="s">
        <v>25</v>
      </c>
      <c r="D303" s="14">
        <f t="shared" si="106"/>
        <v>0</v>
      </c>
      <c r="E303" s="14">
        <f t="shared" si="107"/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62"/>
      <c r="S303" s="63"/>
    </row>
    <row r="304" spans="1:19" s="4" customFormat="1" ht="15.75" customHeight="1" thickBot="1">
      <c r="A304" s="59"/>
      <c r="B304" s="54"/>
      <c r="C304" s="20" t="s">
        <v>26</v>
      </c>
      <c r="D304" s="21">
        <f t="shared" si="106"/>
        <v>0</v>
      </c>
      <c r="E304" s="21">
        <f t="shared" si="107"/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  <c r="Q304" s="21">
        <v>0</v>
      </c>
      <c r="R304" s="64"/>
      <c r="S304" s="65"/>
    </row>
    <row r="305" spans="1:19" ht="15" customHeight="1">
      <c r="A305" s="57" t="s">
        <v>281</v>
      </c>
      <c r="B305" s="52" t="s">
        <v>268</v>
      </c>
      <c r="C305" s="18" t="s">
        <v>176</v>
      </c>
      <c r="D305" s="19">
        <f>SUM(D306:D316)</f>
        <v>4116.6</v>
      </c>
      <c r="E305" s="19">
        <f aca="true" t="shared" si="108" ref="E305:Q305">SUM(E306:E316)</f>
        <v>4116.6</v>
      </c>
      <c r="F305" s="19">
        <f t="shared" si="108"/>
        <v>5.6</v>
      </c>
      <c r="G305" s="19">
        <f t="shared" si="108"/>
        <v>5.6</v>
      </c>
      <c r="H305" s="19">
        <f t="shared" si="108"/>
        <v>418.6</v>
      </c>
      <c r="I305" s="19">
        <f t="shared" si="108"/>
        <v>418.6</v>
      </c>
      <c r="J305" s="19">
        <f t="shared" si="108"/>
        <v>3692.4</v>
      </c>
      <c r="K305" s="19">
        <f t="shared" si="108"/>
        <v>3692.4</v>
      </c>
      <c r="L305" s="19">
        <f t="shared" si="108"/>
        <v>0</v>
      </c>
      <c r="M305" s="19">
        <f t="shared" si="108"/>
        <v>0</v>
      </c>
      <c r="N305" s="19">
        <f t="shared" si="108"/>
        <v>1826.3</v>
      </c>
      <c r="O305" s="19">
        <f t="shared" si="108"/>
        <v>1826.3</v>
      </c>
      <c r="P305" s="19">
        <f t="shared" si="108"/>
        <v>80</v>
      </c>
      <c r="Q305" s="19">
        <f t="shared" si="108"/>
        <v>80</v>
      </c>
      <c r="R305" s="60" t="s">
        <v>180</v>
      </c>
      <c r="S305" s="61"/>
    </row>
    <row r="306" spans="1:19" ht="15">
      <c r="A306" s="58"/>
      <c r="B306" s="53"/>
      <c r="C306" s="17" t="s">
        <v>162</v>
      </c>
      <c r="D306" s="14">
        <f aca="true" t="shared" si="109" ref="D306:D316">F306+H306+J306+L306</f>
        <v>4116.6</v>
      </c>
      <c r="E306" s="14">
        <f aca="true" t="shared" si="110" ref="E306:E316">G306+I306+K306+M306</f>
        <v>4116.6</v>
      </c>
      <c r="F306" s="14">
        <v>5.6</v>
      </c>
      <c r="G306" s="14">
        <v>5.6</v>
      </c>
      <c r="H306" s="14">
        <v>418.6</v>
      </c>
      <c r="I306" s="14">
        <v>418.6</v>
      </c>
      <c r="J306" s="15">
        <v>3692.4</v>
      </c>
      <c r="K306" s="15">
        <v>3692.4</v>
      </c>
      <c r="L306" s="14">
        <v>0</v>
      </c>
      <c r="M306" s="14">
        <v>0</v>
      </c>
      <c r="N306" s="14">
        <v>1826.3</v>
      </c>
      <c r="O306" s="14">
        <v>1826.3</v>
      </c>
      <c r="P306" s="14">
        <v>80</v>
      </c>
      <c r="Q306" s="14">
        <v>80</v>
      </c>
      <c r="R306" s="62"/>
      <c r="S306" s="63"/>
    </row>
    <row r="307" spans="1:19" ht="15">
      <c r="A307" s="58"/>
      <c r="B307" s="53"/>
      <c r="C307" s="17" t="s">
        <v>163</v>
      </c>
      <c r="D307" s="14">
        <f t="shared" si="109"/>
        <v>0</v>
      </c>
      <c r="E307" s="14">
        <f t="shared" si="110"/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62"/>
      <c r="S307" s="63"/>
    </row>
    <row r="308" spans="1:19" ht="15">
      <c r="A308" s="58"/>
      <c r="B308" s="53"/>
      <c r="C308" s="17" t="s">
        <v>164</v>
      </c>
      <c r="D308" s="14">
        <f t="shared" si="109"/>
        <v>0</v>
      </c>
      <c r="E308" s="14">
        <f t="shared" si="110"/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62"/>
      <c r="S308" s="63"/>
    </row>
    <row r="309" spans="1:19" s="4" customFormat="1" ht="15">
      <c r="A309" s="58"/>
      <c r="B309" s="53"/>
      <c r="C309" s="17" t="s">
        <v>256</v>
      </c>
      <c r="D309" s="14">
        <f t="shared" si="109"/>
        <v>0</v>
      </c>
      <c r="E309" s="14">
        <f t="shared" si="110"/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62"/>
      <c r="S309" s="63"/>
    </row>
    <row r="310" spans="1:19" s="4" customFormat="1" ht="15">
      <c r="A310" s="58"/>
      <c r="B310" s="53"/>
      <c r="C310" s="17" t="s">
        <v>257</v>
      </c>
      <c r="D310" s="14">
        <f t="shared" si="109"/>
        <v>0</v>
      </c>
      <c r="E310" s="14">
        <f t="shared" si="110"/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14">
        <v>0</v>
      </c>
      <c r="Q310" s="14">
        <v>0</v>
      </c>
      <c r="R310" s="62"/>
      <c r="S310" s="63"/>
    </row>
    <row r="311" spans="1:19" s="4" customFormat="1" ht="15">
      <c r="A311" s="58"/>
      <c r="B311" s="53"/>
      <c r="C311" s="17" t="s">
        <v>258</v>
      </c>
      <c r="D311" s="14">
        <f t="shared" si="109"/>
        <v>0</v>
      </c>
      <c r="E311" s="14">
        <f t="shared" si="110"/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14">
        <v>0</v>
      </c>
      <c r="Q311" s="14">
        <v>0</v>
      </c>
      <c r="R311" s="62"/>
      <c r="S311" s="63"/>
    </row>
    <row r="312" spans="1:19" s="4" customFormat="1" ht="15" customHeight="1">
      <c r="A312" s="58"/>
      <c r="B312" s="53"/>
      <c r="C312" s="22" t="s">
        <v>22</v>
      </c>
      <c r="D312" s="23">
        <f t="shared" si="109"/>
        <v>0</v>
      </c>
      <c r="E312" s="23">
        <f t="shared" si="110"/>
        <v>0</v>
      </c>
      <c r="F312" s="23">
        <v>0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  <c r="Q312" s="23">
        <v>0</v>
      </c>
      <c r="R312" s="62"/>
      <c r="S312" s="63"/>
    </row>
    <row r="313" spans="1:19" s="4" customFormat="1" ht="15" customHeight="1">
      <c r="A313" s="58"/>
      <c r="B313" s="53"/>
      <c r="C313" s="17" t="s">
        <v>23</v>
      </c>
      <c r="D313" s="14">
        <f t="shared" si="109"/>
        <v>0</v>
      </c>
      <c r="E313" s="14">
        <f t="shared" si="110"/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62"/>
      <c r="S313" s="63"/>
    </row>
    <row r="314" spans="1:19" s="4" customFormat="1" ht="15" customHeight="1">
      <c r="A314" s="58"/>
      <c r="B314" s="53"/>
      <c r="C314" s="17" t="s">
        <v>24</v>
      </c>
      <c r="D314" s="14">
        <f t="shared" si="109"/>
        <v>0</v>
      </c>
      <c r="E314" s="14">
        <f t="shared" si="110"/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62"/>
      <c r="S314" s="63"/>
    </row>
    <row r="315" spans="1:19" s="4" customFormat="1" ht="15" customHeight="1">
      <c r="A315" s="58"/>
      <c r="B315" s="53"/>
      <c r="C315" s="17" t="s">
        <v>25</v>
      </c>
      <c r="D315" s="14">
        <f t="shared" si="109"/>
        <v>0</v>
      </c>
      <c r="E315" s="14">
        <f t="shared" si="110"/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62"/>
      <c r="S315" s="63"/>
    </row>
    <row r="316" spans="1:19" s="4" customFormat="1" ht="15.75" customHeight="1" thickBot="1">
      <c r="A316" s="59"/>
      <c r="B316" s="54"/>
      <c r="C316" s="20" t="s">
        <v>26</v>
      </c>
      <c r="D316" s="21">
        <f t="shared" si="109"/>
        <v>0</v>
      </c>
      <c r="E316" s="21">
        <f t="shared" si="110"/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64"/>
      <c r="S316" s="65"/>
    </row>
    <row r="317" spans="1:19" ht="15" customHeight="1">
      <c r="A317" s="57" t="s">
        <v>282</v>
      </c>
      <c r="B317" s="52" t="s">
        <v>251</v>
      </c>
      <c r="C317" s="18" t="s">
        <v>176</v>
      </c>
      <c r="D317" s="19">
        <f>SUM(D318:D328)</f>
        <v>352.1</v>
      </c>
      <c r="E317" s="19">
        <f aca="true" t="shared" si="111" ref="E317:Q317">SUM(E318:E328)</f>
        <v>352.1</v>
      </c>
      <c r="F317" s="19">
        <f t="shared" si="111"/>
        <v>352.1</v>
      </c>
      <c r="G317" s="19">
        <f t="shared" si="111"/>
        <v>352.1</v>
      </c>
      <c r="H317" s="19">
        <f t="shared" si="111"/>
        <v>0</v>
      </c>
      <c r="I317" s="19">
        <f t="shared" si="111"/>
        <v>0</v>
      </c>
      <c r="J317" s="19">
        <f t="shared" si="111"/>
        <v>0</v>
      </c>
      <c r="K317" s="19">
        <f t="shared" si="111"/>
        <v>0</v>
      </c>
      <c r="L317" s="19">
        <f t="shared" si="111"/>
        <v>0</v>
      </c>
      <c r="M317" s="19">
        <f t="shared" si="111"/>
        <v>0</v>
      </c>
      <c r="N317" s="19">
        <f t="shared" si="111"/>
        <v>0</v>
      </c>
      <c r="O317" s="19">
        <f t="shared" si="111"/>
        <v>0</v>
      </c>
      <c r="P317" s="19">
        <f t="shared" si="111"/>
        <v>0</v>
      </c>
      <c r="Q317" s="19">
        <f t="shared" si="111"/>
        <v>0</v>
      </c>
      <c r="R317" s="60" t="s">
        <v>180</v>
      </c>
      <c r="S317" s="61"/>
    </row>
    <row r="318" spans="1:19" ht="15">
      <c r="A318" s="58"/>
      <c r="B318" s="53"/>
      <c r="C318" s="17" t="s">
        <v>162</v>
      </c>
      <c r="D318" s="14">
        <f aca="true" t="shared" si="112" ref="D318:D328">F318+H318+J318+L318</f>
        <v>352.1</v>
      </c>
      <c r="E318" s="14">
        <f aca="true" t="shared" si="113" ref="E318:E328">G318+I318+K318+M318</f>
        <v>352.1</v>
      </c>
      <c r="F318" s="14">
        <v>352.1</v>
      </c>
      <c r="G318" s="14">
        <v>352.1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0</v>
      </c>
      <c r="P318" s="14">
        <v>0</v>
      </c>
      <c r="Q318" s="14">
        <v>0</v>
      </c>
      <c r="R318" s="62"/>
      <c r="S318" s="63"/>
    </row>
    <row r="319" spans="1:19" ht="15">
      <c r="A319" s="58"/>
      <c r="B319" s="53"/>
      <c r="C319" s="17" t="s">
        <v>163</v>
      </c>
      <c r="D319" s="14">
        <f t="shared" si="112"/>
        <v>0</v>
      </c>
      <c r="E319" s="14">
        <f t="shared" si="113"/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62"/>
      <c r="S319" s="63"/>
    </row>
    <row r="320" spans="1:19" ht="15">
      <c r="A320" s="58"/>
      <c r="B320" s="53"/>
      <c r="C320" s="17" t="s">
        <v>164</v>
      </c>
      <c r="D320" s="14">
        <f t="shared" si="112"/>
        <v>0</v>
      </c>
      <c r="E320" s="14">
        <f t="shared" si="113"/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62"/>
      <c r="S320" s="63"/>
    </row>
    <row r="321" spans="1:19" ht="15">
      <c r="A321" s="58"/>
      <c r="B321" s="53"/>
      <c r="C321" s="17" t="s">
        <v>256</v>
      </c>
      <c r="D321" s="14">
        <f t="shared" si="112"/>
        <v>0</v>
      </c>
      <c r="E321" s="14">
        <f t="shared" si="113"/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62"/>
      <c r="S321" s="63"/>
    </row>
    <row r="322" spans="1:19" ht="15">
      <c r="A322" s="58"/>
      <c r="B322" s="53"/>
      <c r="C322" s="17" t="s">
        <v>257</v>
      </c>
      <c r="D322" s="14">
        <f t="shared" si="112"/>
        <v>0</v>
      </c>
      <c r="E322" s="14">
        <f t="shared" si="113"/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62"/>
      <c r="S322" s="63"/>
    </row>
    <row r="323" spans="1:19" ht="15">
      <c r="A323" s="58"/>
      <c r="B323" s="53"/>
      <c r="C323" s="17" t="s">
        <v>258</v>
      </c>
      <c r="D323" s="14">
        <f t="shared" si="112"/>
        <v>0</v>
      </c>
      <c r="E323" s="14">
        <f t="shared" si="113"/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62"/>
      <c r="S323" s="63"/>
    </row>
    <row r="324" spans="1:19" ht="15" customHeight="1">
      <c r="A324" s="58"/>
      <c r="B324" s="53"/>
      <c r="C324" s="22" t="s">
        <v>22</v>
      </c>
      <c r="D324" s="23">
        <f t="shared" si="112"/>
        <v>0</v>
      </c>
      <c r="E324" s="23">
        <f t="shared" si="113"/>
        <v>0</v>
      </c>
      <c r="F324" s="23">
        <v>0</v>
      </c>
      <c r="G324" s="23">
        <v>0</v>
      </c>
      <c r="H324" s="23">
        <v>0</v>
      </c>
      <c r="I324" s="23">
        <v>0</v>
      </c>
      <c r="J324" s="23">
        <v>0</v>
      </c>
      <c r="K324" s="23">
        <v>0</v>
      </c>
      <c r="L324" s="23">
        <v>0</v>
      </c>
      <c r="M324" s="23">
        <v>0</v>
      </c>
      <c r="N324" s="23">
        <v>0</v>
      </c>
      <c r="O324" s="23">
        <v>0</v>
      </c>
      <c r="P324" s="23">
        <v>0</v>
      </c>
      <c r="Q324" s="23">
        <v>0</v>
      </c>
      <c r="R324" s="62"/>
      <c r="S324" s="63"/>
    </row>
    <row r="325" spans="1:19" ht="15" customHeight="1">
      <c r="A325" s="58"/>
      <c r="B325" s="53"/>
      <c r="C325" s="17" t="s">
        <v>23</v>
      </c>
      <c r="D325" s="14">
        <f t="shared" si="112"/>
        <v>0</v>
      </c>
      <c r="E325" s="14">
        <f t="shared" si="113"/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62"/>
      <c r="S325" s="63"/>
    </row>
    <row r="326" spans="1:19" ht="15" customHeight="1">
      <c r="A326" s="58"/>
      <c r="B326" s="53"/>
      <c r="C326" s="17" t="s">
        <v>24</v>
      </c>
      <c r="D326" s="14">
        <f t="shared" si="112"/>
        <v>0</v>
      </c>
      <c r="E326" s="14">
        <f t="shared" si="113"/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62"/>
      <c r="S326" s="63"/>
    </row>
    <row r="327" spans="1:19" ht="15" customHeight="1">
      <c r="A327" s="58"/>
      <c r="B327" s="53"/>
      <c r="C327" s="17" t="s">
        <v>25</v>
      </c>
      <c r="D327" s="14">
        <f t="shared" si="112"/>
        <v>0</v>
      </c>
      <c r="E327" s="14">
        <f t="shared" si="113"/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0</v>
      </c>
      <c r="R327" s="62"/>
      <c r="S327" s="63"/>
    </row>
    <row r="328" spans="1:19" ht="15.75" customHeight="1" thickBot="1">
      <c r="A328" s="59"/>
      <c r="B328" s="54"/>
      <c r="C328" s="20" t="s">
        <v>26</v>
      </c>
      <c r="D328" s="21">
        <f t="shared" si="112"/>
        <v>0</v>
      </c>
      <c r="E328" s="21">
        <f t="shared" si="113"/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  <c r="Q328" s="21">
        <v>0</v>
      </c>
      <c r="R328" s="64"/>
      <c r="S328" s="65"/>
    </row>
    <row r="329" spans="1:19" s="4" customFormat="1" ht="14.25" customHeight="1">
      <c r="A329" s="57" t="s">
        <v>227</v>
      </c>
      <c r="B329" s="52" t="s">
        <v>1</v>
      </c>
      <c r="C329" s="18" t="s">
        <v>176</v>
      </c>
      <c r="D329" s="19">
        <f>SUM(D330:D340)</f>
        <v>72518.8</v>
      </c>
      <c r="E329" s="19">
        <f aca="true" t="shared" si="114" ref="E329:Q329">SUM(E330:E340)</f>
        <v>72518.8</v>
      </c>
      <c r="F329" s="19">
        <f>SUM(F330:F340)</f>
        <v>1</v>
      </c>
      <c r="G329" s="19">
        <f t="shared" si="114"/>
        <v>1</v>
      </c>
      <c r="H329" s="19">
        <f t="shared" si="114"/>
        <v>0</v>
      </c>
      <c r="I329" s="19">
        <f t="shared" si="114"/>
        <v>0</v>
      </c>
      <c r="J329" s="19">
        <f>SUM(J330:J340)</f>
        <v>72517.8</v>
      </c>
      <c r="K329" s="19">
        <f t="shared" si="114"/>
        <v>72517.8</v>
      </c>
      <c r="L329" s="19">
        <f t="shared" si="114"/>
        <v>0</v>
      </c>
      <c r="M329" s="19">
        <f t="shared" si="114"/>
        <v>0</v>
      </c>
      <c r="N329" s="19">
        <f t="shared" si="114"/>
        <v>0</v>
      </c>
      <c r="O329" s="19">
        <f t="shared" si="114"/>
        <v>0</v>
      </c>
      <c r="P329" s="19">
        <f t="shared" si="114"/>
        <v>0</v>
      </c>
      <c r="Q329" s="19">
        <f t="shared" si="114"/>
        <v>0</v>
      </c>
      <c r="R329" s="60" t="s">
        <v>180</v>
      </c>
      <c r="S329" s="61"/>
    </row>
    <row r="330" spans="1:19" s="4" customFormat="1" ht="15">
      <c r="A330" s="58"/>
      <c r="B330" s="53"/>
      <c r="C330" s="17" t="s">
        <v>162</v>
      </c>
      <c r="D330" s="14">
        <f aca="true" t="shared" si="115" ref="D330:E335">F330+H330+J330</f>
        <v>56601</v>
      </c>
      <c r="E330" s="14">
        <f t="shared" si="115"/>
        <v>56601</v>
      </c>
      <c r="F330" s="14">
        <f aca="true" t="shared" si="116" ref="F330:Q330">F342+F354</f>
        <v>1</v>
      </c>
      <c r="G330" s="14">
        <f t="shared" si="116"/>
        <v>1</v>
      </c>
      <c r="H330" s="14">
        <f t="shared" si="116"/>
        <v>0</v>
      </c>
      <c r="I330" s="14">
        <f t="shared" si="116"/>
        <v>0</v>
      </c>
      <c r="J330" s="14">
        <f t="shared" si="116"/>
        <v>56600</v>
      </c>
      <c r="K330" s="14">
        <f t="shared" si="116"/>
        <v>56600</v>
      </c>
      <c r="L330" s="14">
        <f t="shared" si="116"/>
        <v>0</v>
      </c>
      <c r="M330" s="14">
        <f t="shared" si="116"/>
        <v>0</v>
      </c>
      <c r="N330" s="14">
        <f t="shared" si="116"/>
        <v>0</v>
      </c>
      <c r="O330" s="14">
        <f t="shared" si="116"/>
        <v>0</v>
      </c>
      <c r="P330" s="14">
        <f t="shared" si="116"/>
        <v>0</v>
      </c>
      <c r="Q330" s="14">
        <f t="shared" si="116"/>
        <v>0</v>
      </c>
      <c r="R330" s="62"/>
      <c r="S330" s="63"/>
    </row>
    <row r="331" spans="1:19" s="4" customFormat="1" ht="15">
      <c r="A331" s="58"/>
      <c r="B331" s="53"/>
      <c r="C331" s="17" t="s">
        <v>163</v>
      </c>
      <c r="D331" s="14">
        <f t="shared" si="115"/>
        <v>15917.8</v>
      </c>
      <c r="E331" s="14">
        <f t="shared" si="115"/>
        <v>15917.8</v>
      </c>
      <c r="F331" s="14">
        <f aca="true" t="shared" si="117" ref="F331:Q331">F343+F355</f>
        <v>0</v>
      </c>
      <c r="G331" s="14">
        <f t="shared" si="117"/>
        <v>0</v>
      </c>
      <c r="H331" s="14">
        <f t="shared" si="117"/>
        <v>0</v>
      </c>
      <c r="I331" s="14">
        <f t="shared" si="117"/>
        <v>0</v>
      </c>
      <c r="J331" s="14">
        <f t="shared" si="117"/>
        <v>15917.8</v>
      </c>
      <c r="K331" s="14">
        <f t="shared" si="117"/>
        <v>15917.8</v>
      </c>
      <c r="L331" s="14">
        <f t="shared" si="117"/>
        <v>0</v>
      </c>
      <c r="M331" s="14">
        <f t="shared" si="117"/>
        <v>0</v>
      </c>
      <c r="N331" s="14">
        <f t="shared" si="117"/>
        <v>0</v>
      </c>
      <c r="O331" s="14">
        <f t="shared" si="117"/>
        <v>0</v>
      </c>
      <c r="P331" s="14">
        <f t="shared" si="117"/>
        <v>0</v>
      </c>
      <c r="Q331" s="14">
        <f t="shared" si="117"/>
        <v>0</v>
      </c>
      <c r="R331" s="62"/>
      <c r="S331" s="63"/>
    </row>
    <row r="332" spans="1:19" s="4" customFormat="1" ht="15">
      <c r="A332" s="58"/>
      <c r="B332" s="53"/>
      <c r="C332" s="17" t="s">
        <v>164</v>
      </c>
      <c r="D332" s="14">
        <f t="shared" si="115"/>
        <v>0</v>
      </c>
      <c r="E332" s="14">
        <f t="shared" si="115"/>
        <v>0</v>
      </c>
      <c r="F332" s="14">
        <f aca="true" t="shared" si="118" ref="F332:Q332">F344+F356</f>
        <v>0</v>
      </c>
      <c r="G332" s="14">
        <f t="shared" si="118"/>
        <v>0</v>
      </c>
      <c r="H332" s="14">
        <f t="shared" si="118"/>
        <v>0</v>
      </c>
      <c r="I332" s="14">
        <f t="shared" si="118"/>
        <v>0</v>
      </c>
      <c r="J332" s="14">
        <f t="shared" si="118"/>
        <v>0</v>
      </c>
      <c r="K332" s="14">
        <f t="shared" si="118"/>
        <v>0</v>
      </c>
      <c r="L332" s="14">
        <f t="shared" si="118"/>
        <v>0</v>
      </c>
      <c r="M332" s="14">
        <f t="shared" si="118"/>
        <v>0</v>
      </c>
      <c r="N332" s="14">
        <f t="shared" si="118"/>
        <v>0</v>
      </c>
      <c r="O332" s="14">
        <f t="shared" si="118"/>
        <v>0</v>
      </c>
      <c r="P332" s="14">
        <f t="shared" si="118"/>
        <v>0</v>
      </c>
      <c r="Q332" s="14">
        <f t="shared" si="118"/>
        <v>0</v>
      </c>
      <c r="R332" s="62"/>
      <c r="S332" s="63"/>
    </row>
    <row r="333" spans="1:19" s="4" customFormat="1" ht="15">
      <c r="A333" s="58"/>
      <c r="B333" s="53"/>
      <c r="C333" s="17" t="s">
        <v>256</v>
      </c>
      <c r="D333" s="14">
        <f t="shared" si="115"/>
        <v>0</v>
      </c>
      <c r="E333" s="14">
        <f t="shared" si="115"/>
        <v>0</v>
      </c>
      <c r="F333" s="14">
        <f aca="true" t="shared" si="119" ref="F333:Q333">F345+F357</f>
        <v>0</v>
      </c>
      <c r="G333" s="14">
        <f t="shared" si="119"/>
        <v>0</v>
      </c>
      <c r="H333" s="14">
        <f t="shared" si="119"/>
        <v>0</v>
      </c>
      <c r="I333" s="14">
        <f t="shared" si="119"/>
        <v>0</v>
      </c>
      <c r="J333" s="14">
        <f t="shared" si="119"/>
        <v>0</v>
      </c>
      <c r="K333" s="14">
        <f t="shared" si="119"/>
        <v>0</v>
      </c>
      <c r="L333" s="14">
        <f t="shared" si="119"/>
        <v>0</v>
      </c>
      <c r="M333" s="14">
        <f t="shared" si="119"/>
        <v>0</v>
      </c>
      <c r="N333" s="14">
        <f t="shared" si="119"/>
        <v>0</v>
      </c>
      <c r="O333" s="14">
        <f t="shared" si="119"/>
        <v>0</v>
      </c>
      <c r="P333" s="14">
        <f t="shared" si="119"/>
        <v>0</v>
      </c>
      <c r="Q333" s="14">
        <f t="shared" si="119"/>
        <v>0</v>
      </c>
      <c r="R333" s="62"/>
      <c r="S333" s="63"/>
    </row>
    <row r="334" spans="1:19" s="4" customFormat="1" ht="15">
      <c r="A334" s="58"/>
      <c r="B334" s="53"/>
      <c r="C334" s="17" t="s">
        <v>257</v>
      </c>
      <c r="D334" s="14">
        <f t="shared" si="115"/>
        <v>0</v>
      </c>
      <c r="E334" s="14">
        <f t="shared" si="115"/>
        <v>0</v>
      </c>
      <c r="F334" s="14">
        <f aca="true" t="shared" si="120" ref="F334:Q334">F346+F358</f>
        <v>0</v>
      </c>
      <c r="G334" s="14">
        <f t="shared" si="120"/>
        <v>0</v>
      </c>
      <c r="H334" s="14">
        <f t="shared" si="120"/>
        <v>0</v>
      </c>
      <c r="I334" s="14">
        <f t="shared" si="120"/>
        <v>0</v>
      </c>
      <c r="J334" s="14">
        <f t="shared" si="120"/>
        <v>0</v>
      </c>
      <c r="K334" s="14">
        <f t="shared" si="120"/>
        <v>0</v>
      </c>
      <c r="L334" s="14">
        <f t="shared" si="120"/>
        <v>0</v>
      </c>
      <c r="M334" s="14">
        <f t="shared" si="120"/>
        <v>0</v>
      </c>
      <c r="N334" s="14">
        <f t="shared" si="120"/>
        <v>0</v>
      </c>
      <c r="O334" s="14">
        <f t="shared" si="120"/>
        <v>0</v>
      </c>
      <c r="P334" s="14">
        <f t="shared" si="120"/>
        <v>0</v>
      </c>
      <c r="Q334" s="14">
        <f t="shared" si="120"/>
        <v>0</v>
      </c>
      <c r="R334" s="62"/>
      <c r="S334" s="63"/>
    </row>
    <row r="335" spans="1:19" s="4" customFormat="1" ht="15">
      <c r="A335" s="58"/>
      <c r="B335" s="53"/>
      <c r="C335" s="17" t="s">
        <v>258</v>
      </c>
      <c r="D335" s="14">
        <f t="shared" si="115"/>
        <v>0</v>
      </c>
      <c r="E335" s="14">
        <f t="shared" si="115"/>
        <v>0</v>
      </c>
      <c r="F335" s="14">
        <f aca="true" t="shared" si="121" ref="F335:Q335">F347+F359</f>
        <v>0</v>
      </c>
      <c r="G335" s="14">
        <f t="shared" si="121"/>
        <v>0</v>
      </c>
      <c r="H335" s="14">
        <f t="shared" si="121"/>
        <v>0</v>
      </c>
      <c r="I335" s="14">
        <f t="shared" si="121"/>
        <v>0</v>
      </c>
      <c r="J335" s="14">
        <f t="shared" si="121"/>
        <v>0</v>
      </c>
      <c r="K335" s="14">
        <f t="shared" si="121"/>
        <v>0</v>
      </c>
      <c r="L335" s="14">
        <f t="shared" si="121"/>
        <v>0</v>
      </c>
      <c r="M335" s="14">
        <f t="shared" si="121"/>
        <v>0</v>
      </c>
      <c r="N335" s="14">
        <f t="shared" si="121"/>
        <v>0</v>
      </c>
      <c r="O335" s="14">
        <f t="shared" si="121"/>
        <v>0</v>
      </c>
      <c r="P335" s="14">
        <f t="shared" si="121"/>
        <v>0</v>
      </c>
      <c r="Q335" s="14">
        <f t="shared" si="121"/>
        <v>0</v>
      </c>
      <c r="R335" s="62"/>
      <c r="S335" s="63"/>
    </row>
    <row r="336" spans="1:19" s="4" customFormat="1" ht="15" customHeight="1">
      <c r="A336" s="58"/>
      <c r="B336" s="53"/>
      <c r="C336" s="22" t="s">
        <v>22</v>
      </c>
      <c r="D336" s="23">
        <f aca="true" t="shared" si="122" ref="D336:E340">F336+H336+J336+L336</f>
        <v>0</v>
      </c>
      <c r="E336" s="23">
        <f t="shared" si="122"/>
        <v>0</v>
      </c>
      <c r="F336" s="14">
        <f aca="true" t="shared" si="123" ref="F336:Q336">F348+F360</f>
        <v>0</v>
      </c>
      <c r="G336" s="14">
        <f t="shared" si="123"/>
        <v>0</v>
      </c>
      <c r="H336" s="14">
        <f t="shared" si="123"/>
        <v>0</v>
      </c>
      <c r="I336" s="14">
        <f t="shared" si="123"/>
        <v>0</v>
      </c>
      <c r="J336" s="14">
        <f t="shared" si="123"/>
        <v>0</v>
      </c>
      <c r="K336" s="14">
        <f t="shared" si="123"/>
        <v>0</v>
      </c>
      <c r="L336" s="14">
        <f t="shared" si="123"/>
        <v>0</v>
      </c>
      <c r="M336" s="14">
        <f t="shared" si="123"/>
        <v>0</v>
      </c>
      <c r="N336" s="14">
        <f t="shared" si="123"/>
        <v>0</v>
      </c>
      <c r="O336" s="14">
        <f t="shared" si="123"/>
        <v>0</v>
      </c>
      <c r="P336" s="14">
        <f t="shared" si="123"/>
        <v>0</v>
      </c>
      <c r="Q336" s="14">
        <f t="shared" si="123"/>
        <v>0</v>
      </c>
      <c r="R336" s="62"/>
      <c r="S336" s="63"/>
    </row>
    <row r="337" spans="1:19" s="4" customFormat="1" ht="15" customHeight="1">
      <c r="A337" s="58"/>
      <c r="B337" s="53"/>
      <c r="C337" s="17" t="s">
        <v>23</v>
      </c>
      <c r="D337" s="14">
        <f t="shared" si="122"/>
        <v>0</v>
      </c>
      <c r="E337" s="14">
        <f t="shared" si="122"/>
        <v>0</v>
      </c>
      <c r="F337" s="14">
        <f aca="true" t="shared" si="124" ref="F337:Q337">F349+F361</f>
        <v>0</v>
      </c>
      <c r="G337" s="14">
        <f t="shared" si="124"/>
        <v>0</v>
      </c>
      <c r="H337" s="14">
        <f t="shared" si="124"/>
        <v>0</v>
      </c>
      <c r="I337" s="14">
        <f t="shared" si="124"/>
        <v>0</v>
      </c>
      <c r="J337" s="14">
        <f t="shared" si="124"/>
        <v>0</v>
      </c>
      <c r="K337" s="14">
        <f t="shared" si="124"/>
        <v>0</v>
      </c>
      <c r="L337" s="14">
        <f t="shared" si="124"/>
        <v>0</v>
      </c>
      <c r="M337" s="14">
        <f t="shared" si="124"/>
        <v>0</v>
      </c>
      <c r="N337" s="14">
        <f t="shared" si="124"/>
        <v>0</v>
      </c>
      <c r="O337" s="14">
        <f t="shared" si="124"/>
        <v>0</v>
      </c>
      <c r="P337" s="14">
        <f t="shared" si="124"/>
        <v>0</v>
      </c>
      <c r="Q337" s="14">
        <f t="shared" si="124"/>
        <v>0</v>
      </c>
      <c r="R337" s="62"/>
      <c r="S337" s="63"/>
    </row>
    <row r="338" spans="1:19" s="4" customFormat="1" ht="15" customHeight="1">
      <c r="A338" s="58"/>
      <c r="B338" s="53"/>
      <c r="C338" s="17" t="s">
        <v>24</v>
      </c>
      <c r="D338" s="14">
        <f t="shared" si="122"/>
        <v>0</v>
      </c>
      <c r="E338" s="14">
        <f t="shared" si="122"/>
        <v>0</v>
      </c>
      <c r="F338" s="14">
        <f aca="true" t="shared" si="125" ref="F338:Q338">F350+F362</f>
        <v>0</v>
      </c>
      <c r="G338" s="14">
        <f t="shared" si="125"/>
        <v>0</v>
      </c>
      <c r="H338" s="14">
        <f t="shared" si="125"/>
        <v>0</v>
      </c>
      <c r="I338" s="14">
        <f t="shared" si="125"/>
        <v>0</v>
      </c>
      <c r="J338" s="14">
        <f t="shared" si="125"/>
        <v>0</v>
      </c>
      <c r="K338" s="14">
        <f t="shared" si="125"/>
        <v>0</v>
      </c>
      <c r="L338" s="14">
        <f t="shared" si="125"/>
        <v>0</v>
      </c>
      <c r="M338" s="14">
        <f t="shared" si="125"/>
        <v>0</v>
      </c>
      <c r="N338" s="14">
        <f t="shared" si="125"/>
        <v>0</v>
      </c>
      <c r="O338" s="14">
        <f t="shared" si="125"/>
        <v>0</v>
      </c>
      <c r="P338" s="14">
        <f t="shared" si="125"/>
        <v>0</v>
      </c>
      <c r="Q338" s="14">
        <f t="shared" si="125"/>
        <v>0</v>
      </c>
      <c r="R338" s="62"/>
      <c r="S338" s="63"/>
    </row>
    <row r="339" spans="1:19" s="4" customFormat="1" ht="15" customHeight="1">
      <c r="A339" s="58"/>
      <c r="B339" s="53"/>
      <c r="C339" s="17" t="s">
        <v>25</v>
      </c>
      <c r="D339" s="14">
        <f t="shared" si="122"/>
        <v>0</v>
      </c>
      <c r="E339" s="14">
        <f t="shared" si="122"/>
        <v>0</v>
      </c>
      <c r="F339" s="14">
        <f aca="true" t="shared" si="126" ref="F339:Q339">F351+F363</f>
        <v>0</v>
      </c>
      <c r="G339" s="14">
        <f t="shared" si="126"/>
        <v>0</v>
      </c>
      <c r="H339" s="14">
        <f t="shared" si="126"/>
        <v>0</v>
      </c>
      <c r="I339" s="14">
        <f t="shared" si="126"/>
        <v>0</v>
      </c>
      <c r="J339" s="14">
        <f t="shared" si="126"/>
        <v>0</v>
      </c>
      <c r="K339" s="14">
        <f t="shared" si="126"/>
        <v>0</v>
      </c>
      <c r="L339" s="14">
        <f t="shared" si="126"/>
        <v>0</v>
      </c>
      <c r="M339" s="14">
        <f t="shared" si="126"/>
        <v>0</v>
      </c>
      <c r="N339" s="14">
        <f t="shared" si="126"/>
        <v>0</v>
      </c>
      <c r="O339" s="14">
        <f t="shared" si="126"/>
        <v>0</v>
      </c>
      <c r="P339" s="14">
        <f t="shared" si="126"/>
        <v>0</v>
      </c>
      <c r="Q339" s="14">
        <f t="shared" si="126"/>
        <v>0</v>
      </c>
      <c r="R339" s="62"/>
      <c r="S339" s="63"/>
    </row>
    <row r="340" spans="1:19" s="4" customFormat="1" ht="15.75" customHeight="1" thickBot="1">
      <c r="A340" s="59"/>
      <c r="B340" s="54"/>
      <c r="C340" s="20" t="s">
        <v>26</v>
      </c>
      <c r="D340" s="21">
        <f t="shared" si="122"/>
        <v>0</v>
      </c>
      <c r="E340" s="21">
        <f t="shared" si="122"/>
        <v>0</v>
      </c>
      <c r="F340" s="14">
        <f aca="true" t="shared" si="127" ref="F340:Q340">F352+F364</f>
        <v>0</v>
      </c>
      <c r="G340" s="14">
        <f t="shared" si="127"/>
        <v>0</v>
      </c>
      <c r="H340" s="14">
        <f t="shared" si="127"/>
        <v>0</v>
      </c>
      <c r="I340" s="14">
        <f t="shared" si="127"/>
        <v>0</v>
      </c>
      <c r="J340" s="14">
        <f t="shared" si="127"/>
        <v>0</v>
      </c>
      <c r="K340" s="14">
        <f t="shared" si="127"/>
        <v>0</v>
      </c>
      <c r="L340" s="14">
        <f t="shared" si="127"/>
        <v>0</v>
      </c>
      <c r="M340" s="14">
        <f t="shared" si="127"/>
        <v>0</v>
      </c>
      <c r="N340" s="14">
        <f t="shared" si="127"/>
        <v>0</v>
      </c>
      <c r="O340" s="14">
        <f t="shared" si="127"/>
        <v>0</v>
      </c>
      <c r="P340" s="14">
        <f t="shared" si="127"/>
        <v>0</v>
      </c>
      <c r="Q340" s="14">
        <f t="shared" si="127"/>
        <v>0</v>
      </c>
      <c r="R340" s="64"/>
      <c r="S340" s="65"/>
    </row>
    <row r="341" spans="1:19" ht="15" customHeight="1">
      <c r="A341" s="57" t="s">
        <v>240</v>
      </c>
      <c r="B341" s="52" t="s">
        <v>1</v>
      </c>
      <c r="C341" s="18" t="s">
        <v>176</v>
      </c>
      <c r="D341" s="19">
        <f>SUM(D342:D352)</f>
        <v>72517.8</v>
      </c>
      <c r="E341" s="19">
        <f aca="true" t="shared" si="128" ref="E341:Q341">SUM(E342:E352)</f>
        <v>72517.8</v>
      </c>
      <c r="F341" s="19">
        <f t="shared" si="128"/>
        <v>0</v>
      </c>
      <c r="G341" s="19">
        <f t="shared" si="128"/>
        <v>0</v>
      </c>
      <c r="H341" s="19">
        <f t="shared" si="128"/>
        <v>0</v>
      </c>
      <c r="I341" s="19">
        <f t="shared" si="128"/>
        <v>0</v>
      </c>
      <c r="J341" s="19">
        <f t="shared" si="128"/>
        <v>72517.8</v>
      </c>
      <c r="K341" s="19">
        <f t="shared" si="128"/>
        <v>72517.8</v>
      </c>
      <c r="L341" s="19">
        <f t="shared" si="128"/>
        <v>0</v>
      </c>
      <c r="M341" s="19">
        <f t="shared" si="128"/>
        <v>0</v>
      </c>
      <c r="N341" s="19">
        <f t="shared" si="128"/>
        <v>0</v>
      </c>
      <c r="O341" s="19">
        <f t="shared" si="128"/>
        <v>0</v>
      </c>
      <c r="P341" s="19">
        <f t="shared" si="128"/>
        <v>0</v>
      </c>
      <c r="Q341" s="19">
        <f t="shared" si="128"/>
        <v>0</v>
      </c>
      <c r="R341" s="60" t="s">
        <v>180</v>
      </c>
      <c r="S341" s="61"/>
    </row>
    <row r="342" spans="1:19" ht="15">
      <c r="A342" s="58"/>
      <c r="B342" s="53"/>
      <c r="C342" s="17" t="s">
        <v>162</v>
      </c>
      <c r="D342" s="14">
        <f aca="true" t="shared" si="129" ref="D342:D352">F342+H342+J342+L342</f>
        <v>56600</v>
      </c>
      <c r="E342" s="14">
        <f aca="true" t="shared" si="130" ref="E342:E352">G342+I342+K342+M342</f>
        <v>56600</v>
      </c>
      <c r="F342" s="14">
        <v>0</v>
      </c>
      <c r="G342" s="14">
        <v>0</v>
      </c>
      <c r="H342" s="14">
        <v>0</v>
      </c>
      <c r="I342" s="14">
        <v>0</v>
      </c>
      <c r="J342" s="14">
        <v>56600</v>
      </c>
      <c r="K342" s="14">
        <v>56600</v>
      </c>
      <c r="L342" s="14">
        <v>0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62"/>
      <c r="S342" s="63"/>
    </row>
    <row r="343" spans="1:19" ht="15">
      <c r="A343" s="58"/>
      <c r="B343" s="53"/>
      <c r="C343" s="17" t="s">
        <v>163</v>
      </c>
      <c r="D343" s="14">
        <f t="shared" si="129"/>
        <v>15917.8</v>
      </c>
      <c r="E343" s="14">
        <f t="shared" si="130"/>
        <v>15917.8</v>
      </c>
      <c r="F343" s="14">
        <v>0</v>
      </c>
      <c r="G343" s="14">
        <v>0</v>
      </c>
      <c r="H343" s="14">
        <v>0</v>
      </c>
      <c r="I343" s="14">
        <v>0</v>
      </c>
      <c r="J343" s="14">
        <v>15917.8</v>
      </c>
      <c r="K343" s="14">
        <v>15917.8</v>
      </c>
      <c r="L343" s="14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0</v>
      </c>
      <c r="R343" s="62"/>
      <c r="S343" s="63"/>
    </row>
    <row r="344" spans="1:19" ht="15">
      <c r="A344" s="58"/>
      <c r="B344" s="53"/>
      <c r="C344" s="17" t="s">
        <v>164</v>
      </c>
      <c r="D344" s="14">
        <f t="shared" si="129"/>
        <v>0</v>
      </c>
      <c r="E344" s="14">
        <f t="shared" si="130"/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0</v>
      </c>
      <c r="P344" s="14">
        <v>0</v>
      </c>
      <c r="Q344" s="14">
        <v>0</v>
      </c>
      <c r="R344" s="62"/>
      <c r="S344" s="63"/>
    </row>
    <row r="345" spans="1:19" ht="15">
      <c r="A345" s="58"/>
      <c r="B345" s="53"/>
      <c r="C345" s="17" t="s">
        <v>256</v>
      </c>
      <c r="D345" s="14">
        <f t="shared" si="129"/>
        <v>0</v>
      </c>
      <c r="E345" s="14">
        <f t="shared" si="130"/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  <c r="P345" s="14">
        <v>0</v>
      </c>
      <c r="Q345" s="14">
        <v>0</v>
      </c>
      <c r="R345" s="62"/>
      <c r="S345" s="63"/>
    </row>
    <row r="346" spans="1:19" ht="15">
      <c r="A346" s="58"/>
      <c r="B346" s="53"/>
      <c r="C346" s="17" t="s">
        <v>259</v>
      </c>
      <c r="D346" s="14">
        <f t="shared" si="129"/>
        <v>0</v>
      </c>
      <c r="E346" s="14">
        <f t="shared" si="130"/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v>0</v>
      </c>
      <c r="P346" s="14">
        <v>0</v>
      </c>
      <c r="Q346" s="14">
        <v>0</v>
      </c>
      <c r="R346" s="62"/>
      <c r="S346" s="63"/>
    </row>
    <row r="347" spans="1:19" ht="15">
      <c r="A347" s="58"/>
      <c r="B347" s="53"/>
      <c r="C347" s="17" t="s">
        <v>258</v>
      </c>
      <c r="D347" s="14">
        <f t="shared" si="129"/>
        <v>0</v>
      </c>
      <c r="E347" s="14">
        <f t="shared" si="130"/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62"/>
      <c r="S347" s="63"/>
    </row>
    <row r="348" spans="1:19" s="4" customFormat="1" ht="15" customHeight="1">
      <c r="A348" s="58"/>
      <c r="B348" s="53"/>
      <c r="C348" s="22" t="s">
        <v>22</v>
      </c>
      <c r="D348" s="23">
        <f t="shared" si="129"/>
        <v>0</v>
      </c>
      <c r="E348" s="23">
        <f t="shared" si="130"/>
        <v>0</v>
      </c>
      <c r="F348" s="23">
        <v>0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23">
        <v>0</v>
      </c>
      <c r="Q348" s="23">
        <v>0</v>
      </c>
      <c r="R348" s="62"/>
      <c r="S348" s="63"/>
    </row>
    <row r="349" spans="1:19" s="4" customFormat="1" ht="15" customHeight="1">
      <c r="A349" s="58"/>
      <c r="B349" s="53"/>
      <c r="C349" s="17" t="s">
        <v>23</v>
      </c>
      <c r="D349" s="14">
        <f t="shared" si="129"/>
        <v>0</v>
      </c>
      <c r="E349" s="14">
        <f t="shared" si="130"/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62"/>
      <c r="S349" s="63"/>
    </row>
    <row r="350" spans="1:19" s="4" customFormat="1" ht="15" customHeight="1">
      <c r="A350" s="58"/>
      <c r="B350" s="53"/>
      <c r="C350" s="17" t="s">
        <v>24</v>
      </c>
      <c r="D350" s="14">
        <f t="shared" si="129"/>
        <v>0</v>
      </c>
      <c r="E350" s="14">
        <f t="shared" si="130"/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62"/>
      <c r="S350" s="63"/>
    </row>
    <row r="351" spans="1:19" s="4" customFormat="1" ht="15" customHeight="1">
      <c r="A351" s="58"/>
      <c r="B351" s="53"/>
      <c r="C351" s="17" t="s">
        <v>25</v>
      </c>
      <c r="D351" s="14">
        <f t="shared" si="129"/>
        <v>0</v>
      </c>
      <c r="E351" s="14">
        <f t="shared" si="130"/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62"/>
      <c r="S351" s="63"/>
    </row>
    <row r="352" spans="1:19" s="4" customFormat="1" ht="15.75" customHeight="1" thickBot="1">
      <c r="A352" s="59"/>
      <c r="B352" s="54"/>
      <c r="C352" s="20" t="s">
        <v>26</v>
      </c>
      <c r="D352" s="21">
        <f t="shared" si="129"/>
        <v>0</v>
      </c>
      <c r="E352" s="21">
        <f t="shared" si="130"/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  <c r="Q352" s="21">
        <v>0</v>
      </c>
      <c r="R352" s="64"/>
      <c r="S352" s="65"/>
    </row>
    <row r="353" spans="1:19" ht="20.25" customHeight="1">
      <c r="A353" s="57" t="s">
        <v>289</v>
      </c>
      <c r="B353" s="52" t="s">
        <v>219</v>
      </c>
      <c r="C353" s="18" t="s">
        <v>176</v>
      </c>
      <c r="D353" s="19">
        <f>SUM(D354:D364)</f>
        <v>1</v>
      </c>
      <c r="E353" s="19">
        <f aca="true" t="shared" si="131" ref="E353:Q353">SUM(E354:E364)</f>
        <v>1</v>
      </c>
      <c r="F353" s="19">
        <f t="shared" si="131"/>
        <v>1</v>
      </c>
      <c r="G353" s="19">
        <f t="shared" si="131"/>
        <v>1</v>
      </c>
      <c r="H353" s="19">
        <f t="shared" si="131"/>
        <v>0</v>
      </c>
      <c r="I353" s="19">
        <f t="shared" si="131"/>
        <v>0</v>
      </c>
      <c r="J353" s="19">
        <f t="shared" si="131"/>
        <v>0</v>
      </c>
      <c r="K353" s="19">
        <f t="shared" si="131"/>
        <v>0</v>
      </c>
      <c r="L353" s="19">
        <f t="shared" si="131"/>
        <v>0</v>
      </c>
      <c r="M353" s="19">
        <f t="shared" si="131"/>
        <v>0</v>
      </c>
      <c r="N353" s="19">
        <f t="shared" si="131"/>
        <v>0</v>
      </c>
      <c r="O353" s="19">
        <f t="shared" si="131"/>
        <v>0</v>
      </c>
      <c r="P353" s="19">
        <f t="shared" si="131"/>
        <v>0</v>
      </c>
      <c r="Q353" s="19">
        <f t="shared" si="131"/>
        <v>0</v>
      </c>
      <c r="R353" s="60" t="s">
        <v>180</v>
      </c>
      <c r="S353" s="61"/>
    </row>
    <row r="354" spans="1:19" ht="20.25" customHeight="1">
      <c r="A354" s="58"/>
      <c r="B354" s="53"/>
      <c r="C354" s="17" t="s">
        <v>162</v>
      </c>
      <c r="D354" s="14">
        <f aca="true" t="shared" si="132" ref="D354:D364">F354+H354+J354+L354</f>
        <v>1</v>
      </c>
      <c r="E354" s="14">
        <f aca="true" t="shared" si="133" ref="E354:E364">G354+I354+K354+M354</f>
        <v>1</v>
      </c>
      <c r="F354" s="14">
        <v>1</v>
      </c>
      <c r="G354" s="14">
        <v>1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4">
        <v>0</v>
      </c>
      <c r="Q354" s="14">
        <v>0</v>
      </c>
      <c r="R354" s="62"/>
      <c r="S354" s="63"/>
    </row>
    <row r="355" spans="1:19" ht="20.25" customHeight="1">
      <c r="A355" s="58"/>
      <c r="B355" s="53"/>
      <c r="C355" s="17" t="s">
        <v>163</v>
      </c>
      <c r="D355" s="14">
        <f t="shared" si="132"/>
        <v>0</v>
      </c>
      <c r="E355" s="14">
        <f t="shared" si="133"/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  <c r="O355" s="14">
        <v>0</v>
      </c>
      <c r="P355" s="14">
        <v>0</v>
      </c>
      <c r="Q355" s="14">
        <v>0</v>
      </c>
      <c r="R355" s="62"/>
      <c r="S355" s="63"/>
    </row>
    <row r="356" spans="1:19" ht="20.25" customHeight="1">
      <c r="A356" s="58"/>
      <c r="B356" s="53"/>
      <c r="C356" s="17" t="s">
        <v>164</v>
      </c>
      <c r="D356" s="14">
        <f t="shared" si="132"/>
        <v>0</v>
      </c>
      <c r="E356" s="14">
        <f t="shared" si="133"/>
        <v>0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0</v>
      </c>
      <c r="N356" s="14">
        <v>0</v>
      </c>
      <c r="O356" s="14">
        <v>0</v>
      </c>
      <c r="P356" s="14">
        <v>0</v>
      </c>
      <c r="Q356" s="14">
        <v>0</v>
      </c>
      <c r="R356" s="62"/>
      <c r="S356" s="63"/>
    </row>
    <row r="357" spans="1:19" ht="15">
      <c r="A357" s="58"/>
      <c r="B357" s="53"/>
      <c r="C357" s="17" t="s">
        <v>256</v>
      </c>
      <c r="D357" s="14">
        <f t="shared" si="132"/>
        <v>0</v>
      </c>
      <c r="E357" s="14">
        <f t="shared" si="133"/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4">
        <v>0</v>
      </c>
      <c r="Q357" s="14">
        <v>0</v>
      </c>
      <c r="R357" s="62"/>
      <c r="S357" s="63"/>
    </row>
    <row r="358" spans="1:19" ht="15">
      <c r="A358" s="58"/>
      <c r="B358" s="53"/>
      <c r="C358" s="17" t="s">
        <v>259</v>
      </c>
      <c r="D358" s="14">
        <f t="shared" si="132"/>
        <v>0</v>
      </c>
      <c r="E358" s="14">
        <f t="shared" si="133"/>
        <v>0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4">
        <v>0</v>
      </c>
      <c r="Q358" s="14">
        <v>0</v>
      </c>
      <c r="R358" s="62"/>
      <c r="S358" s="63"/>
    </row>
    <row r="359" spans="1:19" ht="15">
      <c r="A359" s="58"/>
      <c r="B359" s="53"/>
      <c r="C359" s="17" t="s">
        <v>258</v>
      </c>
      <c r="D359" s="14">
        <f t="shared" si="132"/>
        <v>0</v>
      </c>
      <c r="E359" s="14">
        <f t="shared" si="133"/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v>0</v>
      </c>
      <c r="P359" s="14">
        <v>0</v>
      </c>
      <c r="Q359" s="14">
        <v>0</v>
      </c>
      <c r="R359" s="62"/>
      <c r="S359" s="63"/>
    </row>
    <row r="360" spans="1:19" s="4" customFormat="1" ht="15" customHeight="1">
      <c r="A360" s="58"/>
      <c r="B360" s="53"/>
      <c r="C360" s="22" t="s">
        <v>22</v>
      </c>
      <c r="D360" s="23">
        <f t="shared" si="132"/>
        <v>0</v>
      </c>
      <c r="E360" s="23">
        <f t="shared" si="133"/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  <c r="Q360" s="23">
        <v>0</v>
      </c>
      <c r="R360" s="62"/>
      <c r="S360" s="63"/>
    </row>
    <row r="361" spans="1:19" s="4" customFormat="1" ht="15" customHeight="1">
      <c r="A361" s="58"/>
      <c r="B361" s="53"/>
      <c r="C361" s="17" t="s">
        <v>23</v>
      </c>
      <c r="D361" s="14">
        <f t="shared" si="132"/>
        <v>0</v>
      </c>
      <c r="E361" s="14">
        <f t="shared" si="133"/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62"/>
      <c r="S361" s="63"/>
    </row>
    <row r="362" spans="1:19" s="4" customFormat="1" ht="15" customHeight="1">
      <c r="A362" s="58"/>
      <c r="B362" s="53"/>
      <c r="C362" s="17" t="s">
        <v>24</v>
      </c>
      <c r="D362" s="14">
        <f t="shared" si="132"/>
        <v>0</v>
      </c>
      <c r="E362" s="14">
        <f t="shared" si="133"/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62"/>
      <c r="S362" s="63"/>
    </row>
    <row r="363" spans="1:19" s="4" customFormat="1" ht="15" customHeight="1">
      <c r="A363" s="58"/>
      <c r="B363" s="53"/>
      <c r="C363" s="17" t="s">
        <v>25</v>
      </c>
      <c r="D363" s="14">
        <f t="shared" si="132"/>
        <v>0</v>
      </c>
      <c r="E363" s="14">
        <f t="shared" si="133"/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62"/>
      <c r="S363" s="63"/>
    </row>
    <row r="364" spans="1:19" s="4" customFormat="1" ht="15.75" customHeight="1" thickBot="1">
      <c r="A364" s="59"/>
      <c r="B364" s="54"/>
      <c r="C364" s="20" t="s">
        <v>26</v>
      </c>
      <c r="D364" s="21">
        <f t="shared" si="132"/>
        <v>0</v>
      </c>
      <c r="E364" s="21">
        <f t="shared" si="133"/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  <c r="Q364" s="21">
        <v>0</v>
      </c>
      <c r="R364" s="64"/>
      <c r="S364" s="65"/>
    </row>
    <row r="365" spans="1:19" s="4" customFormat="1" ht="14.25" customHeight="1">
      <c r="A365" s="57" t="s">
        <v>262</v>
      </c>
      <c r="B365" s="52" t="s">
        <v>206</v>
      </c>
      <c r="C365" s="18" t="s">
        <v>176</v>
      </c>
      <c r="D365" s="19">
        <f>SUM(D366:D376)</f>
        <v>700</v>
      </c>
      <c r="E365" s="19">
        <f aca="true" t="shared" si="134" ref="E365:Q365">SUM(E366:E376)</f>
        <v>700</v>
      </c>
      <c r="F365" s="19">
        <f t="shared" si="134"/>
        <v>700</v>
      </c>
      <c r="G365" s="19">
        <f t="shared" si="134"/>
        <v>700</v>
      </c>
      <c r="H365" s="19">
        <f t="shared" si="134"/>
        <v>0</v>
      </c>
      <c r="I365" s="19">
        <f t="shared" si="134"/>
        <v>0</v>
      </c>
      <c r="J365" s="19">
        <f t="shared" si="134"/>
        <v>0</v>
      </c>
      <c r="K365" s="19">
        <f t="shared" si="134"/>
        <v>0</v>
      </c>
      <c r="L365" s="19">
        <f t="shared" si="134"/>
        <v>0</v>
      </c>
      <c r="M365" s="19">
        <f t="shared" si="134"/>
        <v>0</v>
      </c>
      <c r="N365" s="19">
        <f t="shared" si="134"/>
        <v>0</v>
      </c>
      <c r="O365" s="19">
        <f t="shared" si="134"/>
        <v>0</v>
      </c>
      <c r="P365" s="19">
        <f t="shared" si="134"/>
        <v>0</v>
      </c>
      <c r="Q365" s="19">
        <f t="shared" si="134"/>
        <v>0</v>
      </c>
      <c r="R365" s="60" t="s">
        <v>180</v>
      </c>
      <c r="S365" s="61"/>
    </row>
    <row r="366" spans="1:19" s="4" customFormat="1" ht="15">
      <c r="A366" s="58"/>
      <c r="B366" s="53"/>
      <c r="C366" s="17" t="s">
        <v>162</v>
      </c>
      <c r="D366" s="14">
        <f aca="true" t="shared" si="135" ref="D366:E376">F366+H366+J366+L366</f>
        <v>700</v>
      </c>
      <c r="E366" s="14">
        <f t="shared" si="135"/>
        <v>700</v>
      </c>
      <c r="F366" s="14">
        <v>700</v>
      </c>
      <c r="G366" s="14">
        <v>700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  <c r="Q366" s="14">
        <v>0</v>
      </c>
      <c r="R366" s="62"/>
      <c r="S366" s="63"/>
    </row>
    <row r="367" spans="1:19" s="4" customFormat="1" ht="15">
      <c r="A367" s="58"/>
      <c r="B367" s="53"/>
      <c r="C367" s="17" t="s">
        <v>163</v>
      </c>
      <c r="D367" s="14">
        <f t="shared" si="135"/>
        <v>0</v>
      </c>
      <c r="E367" s="14">
        <f t="shared" si="135"/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  <c r="O367" s="14">
        <v>0</v>
      </c>
      <c r="P367" s="14">
        <v>0</v>
      </c>
      <c r="Q367" s="14">
        <v>0</v>
      </c>
      <c r="R367" s="62"/>
      <c r="S367" s="63"/>
    </row>
    <row r="368" spans="1:19" s="4" customFormat="1" ht="15">
      <c r="A368" s="58"/>
      <c r="B368" s="53"/>
      <c r="C368" s="17" t="s">
        <v>164</v>
      </c>
      <c r="D368" s="14">
        <f t="shared" si="135"/>
        <v>0</v>
      </c>
      <c r="E368" s="14">
        <f t="shared" si="135"/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4">
        <v>0</v>
      </c>
      <c r="Q368" s="14">
        <v>0</v>
      </c>
      <c r="R368" s="62"/>
      <c r="S368" s="63"/>
    </row>
    <row r="369" spans="1:19" s="4" customFormat="1" ht="15">
      <c r="A369" s="58"/>
      <c r="B369" s="53"/>
      <c r="C369" s="17" t="s">
        <v>256</v>
      </c>
      <c r="D369" s="14">
        <f t="shared" si="135"/>
        <v>0</v>
      </c>
      <c r="E369" s="14">
        <f t="shared" si="135"/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62"/>
      <c r="S369" s="63"/>
    </row>
    <row r="370" spans="1:19" s="4" customFormat="1" ht="15">
      <c r="A370" s="58"/>
      <c r="B370" s="53"/>
      <c r="C370" s="17" t="s">
        <v>257</v>
      </c>
      <c r="D370" s="14">
        <f t="shared" si="135"/>
        <v>0</v>
      </c>
      <c r="E370" s="14">
        <f t="shared" si="135"/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  <c r="R370" s="62"/>
      <c r="S370" s="63"/>
    </row>
    <row r="371" spans="1:19" s="4" customFormat="1" ht="15">
      <c r="A371" s="58"/>
      <c r="B371" s="53"/>
      <c r="C371" s="17" t="s">
        <v>258</v>
      </c>
      <c r="D371" s="14">
        <f t="shared" si="135"/>
        <v>0</v>
      </c>
      <c r="E371" s="14">
        <f t="shared" si="135"/>
        <v>0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62"/>
      <c r="S371" s="63"/>
    </row>
    <row r="372" spans="1:19" s="4" customFormat="1" ht="15" customHeight="1">
      <c r="A372" s="58"/>
      <c r="B372" s="53"/>
      <c r="C372" s="22" t="s">
        <v>22</v>
      </c>
      <c r="D372" s="23">
        <f t="shared" si="135"/>
        <v>0</v>
      </c>
      <c r="E372" s="23">
        <f t="shared" si="135"/>
        <v>0</v>
      </c>
      <c r="F372" s="23">
        <v>0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23">
        <v>0</v>
      </c>
      <c r="Q372" s="23">
        <v>0</v>
      </c>
      <c r="R372" s="62"/>
      <c r="S372" s="63"/>
    </row>
    <row r="373" spans="1:19" s="4" customFormat="1" ht="15" customHeight="1">
      <c r="A373" s="58"/>
      <c r="B373" s="53"/>
      <c r="C373" s="17" t="s">
        <v>23</v>
      </c>
      <c r="D373" s="14">
        <f t="shared" si="135"/>
        <v>0</v>
      </c>
      <c r="E373" s="14">
        <f t="shared" si="135"/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0</v>
      </c>
      <c r="R373" s="62"/>
      <c r="S373" s="63"/>
    </row>
    <row r="374" spans="1:19" s="4" customFormat="1" ht="15" customHeight="1">
      <c r="A374" s="58"/>
      <c r="B374" s="53"/>
      <c r="C374" s="17" t="s">
        <v>24</v>
      </c>
      <c r="D374" s="14">
        <f t="shared" si="135"/>
        <v>0</v>
      </c>
      <c r="E374" s="14">
        <f t="shared" si="135"/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  <c r="Q374" s="14">
        <v>0</v>
      </c>
      <c r="R374" s="62"/>
      <c r="S374" s="63"/>
    </row>
    <row r="375" spans="1:19" s="4" customFormat="1" ht="15" customHeight="1">
      <c r="A375" s="58"/>
      <c r="B375" s="53"/>
      <c r="C375" s="17" t="s">
        <v>25</v>
      </c>
      <c r="D375" s="14">
        <f t="shared" si="135"/>
        <v>0</v>
      </c>
      <c r="E375" s="14">
        <f t="shared" si="135"/>
        <v>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0</v>
      </c>
      <c r="P375" s="14">
        <v>0</v>
      </c>
      <c r="Q375" s="14">
        <v>0</v>
      </c>
      <c r="R375" s="62"/>
      <c r="S375" s="63"/>
    </row>
    <row r="376" spans="1:19" s="4" customFormat="1" ht="15.75" customHeight="1" thickBot="1">
      <c r="A376" s="59"/>
      <c r="B376" s="54"/>
      <c r="C376" s="20" t="s">
        <v>26</v>
      </c>
      <c r="D376" s="21">
        <f t="shared" si="135"/>
        <v>0</v>
      </c>
      <c r="E376" s="21">
        <f t="shared" si="135"/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  <c r="Q376" s="21">
        <v>0</v>
      </c>
      <c r="R376" s="64"/>
      <c r="S376" s="65"/>
    </row>
    <row r="377" spans="1:19" s="4" customFormat="1" ht="16.5" customHeight="1">
      <c r="A377" s="89" t="s">
        <v>299</v>
      </c>
      <c r="B377" s="52" t="s">
        <v>300</v>
      </c>
      <c r="C377" s="22" t="s">
        <v>176</v>
      </c>
      <c r="D377" s="23">
        <f aca="true" t="shared" si="136" ref="D377:Q377">SUM(D378:D388)</f>
        <v>1636257.6</v>
      </c>
      <c r="E377" s="23">
        <f t="shared" si="136"/>
        <v>0</v>
      </c>
      <c r="F377" s="23">
        <f t="shared" si="136"/>
        <v>81812.80000000002</v>
      </c>
      <c r="G377" s="23">
        <f t="shared" si="136"/>
        <v>0</v>
      </c>
      <c r="H377" s="23">
        <f t="shared" si="136"/>
        <v>1309006.1</v>
      </c>
      <c r="I377" s="23">
        <f t="shared" si="136"/>
        <v>0</v>
      </c>
      <c r="J377" s="23">
        <f t="shared" si="136"/>
        <v>245438.69999999998</v>
      </c>
      <c r="K377" s="23">
        <f t="shared" si="136"/>
        <v>0</v>
      </c>
      <c r="L377" s="23">
        <f t="shared" si="136"/>
        <v>0</v>
      </c>
      <c r="M377" s="23">
        <f t="shared" si="136"/>
        <v>0</v>
      </c>
      <c r="N377" s="23">
        <f t="shared" si="136"/>
        <v>37170.08</v>
      </c>
      <c r="O377" s="23">
        <f t="shared" si="136"/>
        <v>0</v>
      </c>
      <c r="P377" s="23">
        <f t="shared" si="136"/>
        <v>1435</v>
      </c>
      <c r="Q377" s="23">
        <f t="shared" si="136"/>
        <v>0</v>
      </c>
      <c r="R377" s="60" t="s">
        <v>180</v>
      </c>
      <c r="S377" s="86"/>
    </row>
    <row r="378" spans="1:19" s="4" customFormat="1" ht="16.5" customHeight="1">
      <c r="A378" s="90"/>
      <c r="B378" s="53"/>
      <c r="C378" s="17" t="s">
        <v>162</v>
      </c>
      <c r="D378" s="14">
        <f aca="true" t="shared" si="137" ref="D378:D388">F378+H378+J378+L378</f>
        <v>0</v>
      </c>
      <c r="E378" s="14">
        <f>G378+I378+K378</f>
        <v>0</v>
      </c>
      <c r="F378" s="14">
        <f>F390+F402+F414+F426+F438+F450+F462+F474+F486</f>
        <v>0</v>
      </c>
      <c r="G378" s="14">
        <f aca="true" t="shared" si="138" ref="G378:Q378">G390+G402+G414+G426+G438+G450+G462+G474+G486</f>
        <v>0</v>
      </c>
      <c r="H378" s="14">
        <f t="shared" si="138"/>
        <v>0</v>
      </c>
      <c r="I378" s="14">
        <f t="shared" si="138"/>
        <v>0</v>
      </c>
      <c r="J378" s="14">
        <f t="shared" si="138"/>
        <v>0</v>
      </c>
      <c r="K378" s="14">
        <f t="shared" si="138"/>
        <v>0</v>
      </c>
      <c r="L378" s="14">
        <f t="shared" si="138"/>
        <v>0</v>
      </c>
      <c r="M378" s="14">
        <f t="shared" si="138"/>
        <v>0</v>
      </c>
      <c r="N378" s="14">
        <f t="shared" si="138"/>
        <v>0</v>
      </c>
      <c r="O378" s="14">
        <f t="shared" si="138"/>
        <v>0</v>
      </c>
      <c r="P378" s="14">
        <f t="shared" si="138"/>
        <v>0</v>
      </c>
      <c r="Q378" s="14">
        <f t="shared" si="138"/>
        <v>0</v>
      </c>
      <c r="R378" s="62"/>
      <c r="S378" s="87"/>
    </row>
    <row r="379" spans="1:19" s="4" customFormat="1" ht="16.5" customHeight="1">
      <c r="A379" s="90"/>
      <c r="B379" s="53"/>
      <c r="C379" s="17" t="s">
        <v>163</v>
      </c>
      <c r="D379" s="14">
        <f t="shared" si="137"/>
        <v>0</v>
      </c>
      <c r="E379" s="14">
        <f>G379+I379+K379</f>
        <v>0</v>
      </c>
      <c r="F379" s="14">
        <f aca="true" t="shared" si="139" ref="F379:Q388">F391+F403+F415+F427+F439+F451+F463+F475+F487</f>
        <v>0</v>
      </c>
      <c r="G379" s="14">
        <f t="shared" si="139"/>
        <v>0</v>
      </c>
      <c r="H379" s="14">
        <f t="shared" si="139"/>
        <v>0</v>
      </c>
      <c r="I379" s="14">
        <f t="shared" si="139"/>
        <v>0</v>
      </c>
      <c r="J379" s="14">
        <f t="shared" si="139"/>
        <v>0</v>
      </c>
      <c r="K379" s="14">
        <f t="shared" si="139"/>
        <v>0</v>
      </c>
      <c r="L379" s="14">
        <f t="shared" si="139"/>
        <v>0</v>
      </c>
      <c r="M379" s="14">
        <f t="shared" si="139"/>
        <v>0</v>
      </c>
      <c r="N379" s="14">
        <f t="shared" si="139"/>
        <v>0</v>
      </c>
      <c r="O379" s="14">
        <f t="shared" si="139"/>
        <v>0</v>
      </c>
      <c r="P379" s="14">
        <f t="shared" si="139"/>
        <v>0</v>
      </c>
      <c r="Q379" s="14">
        <f t="shared" si="139"/>
        <v>0</v>
      </c>
      <c r="R379" s="62"/>
      <c r="S379" s="87"/>
    </row>
    <row r="380" spans="1:19" s="4" customFormat="1" ht="16.5" customHeight="1">
      <c r="A380" s="90"/>
      <c r="B380" s="53"/>
      <c r="C380" s="17" t="s">
        <v>164</v>
      </c>
      <c r="D380" s="14">
        <f t="shared" si="137"/>
        <v>1636257.6</v>
      </c>
      <c r="E380" s="14">
        <f>G380+I380+K380+M380</f>
        <v>0</v>
      </c>
      <c r="F380" s="14">
        <f t="shared" si="139"/>
        <v>81812.80000000002</v>
      </c>
      <c r="G380" s="14">
        <f t="shared" si="139"/>
        <v>0</v>
      </c>
      <c r="H380" s="14">
        <f t="shared" si="139"/>
        <v>1309006.1</v>
      </c>
      <c r="I380" s="14">
        <f t="shared" si="139"/>
        <v>0</v>
      </c>
      <c r="J380" s="14">
        <f t="shared" si="139"/>
        <v>245438.69999999998</v>
      </c>
      <c r="K380" s="14">
        <f t="shared" si="139"/>
        <v>0</v>
      </c>
      <c r="L380" s="14">
        <f t="shared" si="139"/>
        <v>0</v>
      </c>
      <c r="M380" s="14">
        <f t="shared" si="139"/>
        <v>0</v>
      </c>
      <c r="N380" s="14">
        <f t="shared" si="139"/>
        <v>37170.08</v>
      </c>
      <c r="O380" s="14">
        <f t="shared" si="139"/>
        <v>0</v>
      </c>
      <c r="P380" s="14">
        <f t="shared" si="139"/>
        <v>1435</v>
      </c>
      <c r="Q380" s="14">
        <f t="shared" si="139"/>
        <v>0</v>
      </c>
      <c r="R380" s="62"/>
      <c r="S380" s="87"/>
    </row>
    <row r="381" spans="1:19" s="4" customFormat="1" ht="16.5" customHeight="1">
      <c r="A381" s="90"/>
      <c r="B381" s="53"/>
      <c r="C381" s="17" t="s">
        <v>256</v>
      </c>
      <c r="D381" s="14">
        <f t="shared" si="137"/>
        <v>0</v>
      </c>
      <c r="E381" s="14">
        <f>G381+I381+K381+M381</f>
        <v>0</v>
      </c>
      <c r="F381" s="14">
        <f t="shared" si="139"/>
        <v>0</v>
      </c>
      <c r="G381" s="14">
        <f t="shared" si="139"/>
        <v>0</v>
      </c>
      <c r="H381" s="14">
        <f t="shared" si="139"/>
        <v>0</v>
      </c>
      <c r="I381" s="14">
        <f t="shared" si="139"/>
        <v>0</v>
      </c>
      <c r="J381" s="14">
        <f t="shared" si="139"/>
        <v>0</v>
      </c>
      <c r="K381" s="14">
        <f t="shared" si="139"/>
        <v>0</v>
      </c>
      <c r="L381" s="14">
        <f t="shared" si="139"/>
        <v>0</v>
      </c>
      <c r="M381" s="14">
        <f t="shared" si="139"/>
        <v>0</v>
      </c>
      <c r="N381" s="14">
        <f t="shared" si="139"/>
        <v>0</v>
      </c>
      <c r="O381" s="14">
        <f t="shared" si="139"/>
        <v>0</v>
      </c>
      <c r="P381" s="14">
        <f t="shared" si="139"/>
        <v>0</v>
      </c>
      <c r="Q381" s="14">
        <f t="shared" si="139"/>
        <v>0</v>
      </c>
      <c r="R381" s="62"/>
      <c r="S381" s="87"/>
    </row>
    <row r="382" spans="1:19" s="4" customFormat="1" ht="16.5" customHeight="1">
      <c r="A382" s="90"/>
      <c r="B382" s="53"/>
      <c r="C382" s="17" t="s">
        <v>257</v>
      </c>
      <c r="D382" s="14">
        <f t="shared" si="137"/>
        <v>0</v>
      </c>
      <c r="E382" s="14">
        <f>G382+I382+K382+M382</f>
        <v>0</v>
      </c>
      <c r="F382" s="14">
        <f t="shared" si="139"/>
        <v>0</v>
      </c>
      <c r="G382" s="14">
        <f t="shared" si="139"/>
        <v>0</v>
      </c>
      <c r="H382" s="14">
        <f t="shared" si="139"/>
        <v>0</v>
      </c>
      <c r="I382" s="14">
        <f t="shared" si="139"/>
        <v>0</v>
      </c>
      <c r="J382" s="14">
        <f t="shared" si="139"/>
        <v>0</v>
      </c>
      <c r="K382" s="14">
        <f t="shared" si="139"/>
        <v>0</v>
      </c>
      <c r="L382" s="14">
        <f t="shared" si="139"/>
        <v>0</v>
      </c>
      <c r="M382" s="14">
        <f t="shared" si="139"/>
        <v>0</v>
      </c>
      <c r="N382" s="14">
        <f t="shared" si="139"/>
        <v>0</v>
      </c>
      <c r="O382" s="14">
        <f t="shared" si="139"/>
        <v>0</v>
      </c>
      <c r="P382" s="14">
        <f t="shared" si="139"/>
        <v>0</v>
      </c>
      <c r="Q382" s="14">
        <f t="shared" si="139"/>
        <v>0</v>
      </c>
      <c r="R382" s="62"/>
      <c r="S382" s="87"/>
    </row>
    <row r="383" spans="1:19" s="4" customFormat="1" ht="15.75" customHeight="1">
      <c r="A383" s="90"/>
      <c r="B383" s="53"/>
      <c r="C383" s="17" t="s">
        <v>258</v>
      </c>
      <c r="D383" s="14">
        <f t="shared" si="137"/>
        <v>0</v>
      </c>
      <c r="E383" s="14">
        <f>G383+I383+K383</f>
        <v>0</v>
      </c>
      <c r="F383" s="14">
        <f t="shared" si="139"/>
        <v>0</v>
      </c>
      <c r="G383" s="14">
        <f t="shared" si="139"/>
        <v>0</v>
      </c>
      <c r="H383" s="14">
        <f t="shared" si="139"/>
        <v>0</v>
      </c>
      <c r="I383" s="14">
        <f t="shared" si="139"/>
        <v>0</v>
      </c>
      <c r="J383" s="14">
        <f t="shared" si="139"/>
        <v>0</v>
      </c>
      <c r="K383" s="14">
        <f t="shared" si="139"/>
        <v>0</v>
      </c>
      <c r="L383" s="14">
        <f t="shared" si="139"/>
        <v>0</v>
      </c>
      <c r="M383" s="14">
        <f t="shared" si="139"/>
        <v>0</v>
      </c>
      <c r="N383" s="14">
        <f t="shared" si="139"/>
        <v>0</v>
      </c>
      <c r="O383" s="14">
        <f t="shared" si="139"/>
        <v>0</v>
      </c>
      <c r="P383" s="14">
        <f t="shared" si="139"/>
        <v>0</v>
      </c>
      <c r="Q383" s="14">
        <f t="shared" si="139"/>
        <v>0</v>
      </c>
      <c r="R383" s="62"/>
      <c r="S383" s="87"/>
    </row>
    <row r="384" spans="1:19" s="4" customFormat="1" ht="15" customHeight="1">
      <c r="A384" s="90"/>
      <c r="B384" s="53"/>
      <c r="C384" s="22" t="s">
        <v>22</v>
      </c>
      <c r="D384" s="23">
        <f t="shared" si="137"/>
        <v>0</v>
      </c>
      <c r="E384" s="23">
        <f>G384+I384+K384+M384</f>
        <v>0</v>
      </c>
      <c r="F384" s="14">
        <f t="shared" si="139"/>
        <v>0</v>
      </c>
      <c r="G384" s="14">
        <f t="shared" si="139"/>
        <v>0</v>
      </c>
      <c r="H384" s="14">
        <f t="shared" si="139"/>
        <v>0</v>
      </c>
      <c r="I384" s="14">
        <f t="shared" si="139"/>
        <v>0</v>
      </c>
      <c r="J384" s="14">
        <f t="shared" si="139"/>
        <v>0</v>
      </c>
      <c r="K384" s="14">
        <f t="shared" si="139"/>
        <v>0</v>
      </c>
      <c r="L384" s="14">
        <f t="shared" si="139"/>
        <v>0</v>
      </c>
      <c r="M384" s="14">
        <f t="shared" si="139"/>
        <v>0</v>
      </c>
      <c r="N384" s="14">
        <f t="shared" si="139"/>
        <v>0</v>
      </c>
      <c r="O384" s="14">
        <f t="shared" si="139"/>
        <v>0</v>
      </c>
      <c r="P384" s="14">
        <f t="shared" si="139"/>
        <v>0</v>
      </c>
      <c r="Q384" s="14">
        <f t="shared" si="139"/>
        <v>0</v>
      </c>
      <c r="R384" s="62"/>
      <c r="S384" s="87"/>
    </row>
    <row r="385" spans="1:19" s="4" customFormat="1" ht="15" customHeight="1">
      <c r="A385" s="90"/>
      <c r="B385" s="53"/>
      <c r="C385" s="17" t="s">
        <v>23</v>
      </c>
      <c r="D385" s="14">
        <f t="shared" si="137"/>
        <v>0</v>
      </c>
      <c r="E385" s="14">
        <f>G385+I385+K385+M385</f>
        <v>0</v>
      </c>
      <c r="F385" s="14">
        <f t="shared" si="139"/>
        <v>0</v>
      </c>
      <c r="G385" s="14">
        <f t="shared" si="139"/>
        <v>0</v>
      </c>
      <c r="H385" s="14">
        <f t="shared" si="139"/>
        <v>0</v>
      </c>
      <c r="I385" s="14">
        <f t="shared" si="139"/>
        <v>0</v>
      </c>
      <c r="J385" s="14">
        <f t="shared" si="139"/>
        <v>0</v>
      </c>
      <c r="K385" s="14">
        <f t="shared" si="139"/>
        <v>0</v>
      </c>
      <c r="L385" s="14">
        <f t="shared" si="139"/>
        <v>0</v>
      </c>
      <c r="M385" s="14">
        <f t="shared" si="139"/>
        <v>0</v>
      </c>
      <c r="N385" s="14">
        <f t="shared" si="139"/>
        <v>0</v>
      </c>
      <c r="O385" s="14">
        <f t="shared" si="139"/>
        <v>0</v>
      </c>
      <c r="P385" s="14">
        <f t="shared" si="139"/>
        <v>0</v>
      </c>
      <c r="Q385" s="14">
        <f t="shared" si="139"/>
        <v>0</v>
      </c>
      <c r="R385" s="62"/>
      <c r="S385" s="87"/>
    </row>
    <row r="386" spans="1:19" s="4" customFormat="1" ht="15" customHeight="1">
      <c r="A386" s="90"/>
      <c r="B386" s="53"/>
      <c r="C386" s="17" t="s">
        <v>24</v>
      </c>
      <c r="D386" s="14">
        <f t="shared" si="137"/>
        <v>0</v>
      </c>
      <c r="E386" s="14">
        <f>G386+I386+K386+M386</f>
        <v>0</v>
      </c>
      <c r="F386" s="14">
        <f t="shared" si="139"/>
        <v>0</v>
      </c>
      <c r="G386" s="14">
        <f t="shared" si="139"/>
        <v>0</v>
      </c>
      <c r="H386" s="14">
        <f t="shared" si="139"/>
        <v>0</v>
      </c>
      <c r="I386" s="14">
        <f t="shared" si="139"/>
        <v>0</v>
      </c>
      <c r="J386" s="14">
        <f t="shared" si="139"/>
        <v>0</v>
      </c>
      <c r="K386" s="14">
        <f t="shared" si="139"/>
        <v>0</v>
      </c>
      <c r="L386" s="14">
        <f t="shared" si="139"/>
        <v>0</v>
      </c>
      <c r="M386" s="14">
        <f t="shared" si="139"/>
        <v>0</v>
      </c>
      <c r="N386" s="14">
        <f t="shared" si="139"/>
        <v>0</v>
      </c>
      <c r="O386" s="14">
        <f t="shared" si="139"/>
        <v>0</v>
      </c>
      <c r="P386" s="14">
        <f t="shared" si="139"/>
        <v>0</v>
      </c>
      <c r="Q386" s="14">
        <f t="shared" si="139"/>
        <v>0</v>
      </c>
      <c r="R386" s="62"/>
      <c r="S386" s="87"/>
    </row>
    <row r="387" spans="1:19" s="4" customFormat="1" ht="15" customHeight="1">
      <c r="A387" s="90"/>
      <c r="B387" s="53"/>
      <c r="C387" s="17" t="s">
        <v>25</v>
      </c>
      <c r="D387" s="14">
        <f t="shared" si="137"/>
        <v>0</v>
      </c>
      <c r="E387" s="14">
        <f>G387+I387+K387+M387</f>
        <v>0</v>
      </c>
      <c r="F387" s="14">
        <f t="shared" si="139"/>
        <v>0</v>
      </c>
      <c r="G387" s="14">
        <f t="shared" si="139"/>
        <v>0</v>
      </c>
      <c r="H387" s="14">
        <f t="shared" si="139"/>
        <v>0</v>
      </c>
      <c r="I387" s="14">
        <f t="shared" si="139"/>
        <v>0</v>
      </c>
      <c r="J387" s="14">
        <f t="shared" si="139"/>
        <v>0</v>
      </c>
      <c r="K387" s="14">
        <f t="shared" si="139"/>
        <v>0</v>
      </c>
      <c r="L387" s="14">
        <f t="shared" si="139"/>
        <v>0</v>
      </c>
      <c r="M387" s="14">
        <f t="shared" si="139"/>
        <v>0</v>
      </c>
      <c r="N387" s="14">
        <f t="shared" si="139"/>
        <v>0</v>
      </c>
      <c r="O387" s="14">
        <f t="shared" si="139"/>
        <v>0</v>
      </c>
      <c r="P387" s="14">
        <f t="shared" si="139"/>
        <v>0</v>
      </c>
      <c r="Q387" s="14">
        <f t="shared" si="139"/>
        <v>0</v>
      </c>
      <c r="R387" s="62"/>
      <c r="S387" s="87"/>
    </row>
    <row r="388" spans="1:19" s="4" customFormat="1" ht="15.75" customHeight="1" thickBot="1">
      <c r="A388" s="90"/>
      <c r="B388" s="53"/>
      <c r="C388" s="17" t="s">
        <v>26</v>
      </c>
      <c r="D388" s="26">
        <f t="shared" si="137"/>
        <v>0</v>
      </c>
      <c r="E388" s="26">
        <f>G388+I388+K388+M388</f>
        <v>0</v>
      </c>
      <c r="F388" s="14">
        <f t="shared" si="139"/>
        <v>0</v>
      </c>
      <c r="G388" s="14">
        <f t="shared" si="139"/>
        <v>0</v>
      </c>
      <c r="H388" s="14">
        <f t="shared" si="139"/>
        <v>0</v>
      </c>
      <c r="I388" s="14">
        <f t="shared" si="139"/>
        <v>0</v>
      </c>
      <c r="J388" s="14">
        <f t="shared" si="139"/>
        <v>0</v>
      </c>
      <c r="K388" s="14">
        <f t="shared" si="139"/>
        <v>0</v>
      </c>
      <c r="L388" s="14">
        <f t="shared" si="139"/>
        <v>0</v>
      </c>
      <c r="M388" s="14">
        <f t="shared" si="139"/>
        <v>0</v>
      </c>
      <c r="N388" s="14">
        <f t="shared" si="139"/>
        <v>0</v>
      </c>
      <c r="O388" s="14">
        <f t="shared" si="139"/>
        <v>0</v>
      </c>
      <c r="P388" s="14">
        <f t="shared" si="139"/>
        <v>0</v>
      </c>
      <c r="Q388" s="14">
        <f t="shared" si="139"/>
        <v>0</v>
      </c>
      <c r="R388" s="62"/>
      <c r="S388" s="87"/>
    </row>
    <row r="389" spans="1:20" s="4" customFormat="1" ht="15.75" customHeight="1">
      <c r="A389" s="57" t="s">
        <v>301</v>
      </c>
      <c r="B389" s="52" t="s">
        <v>339</v>
      </c>
      <c r="C389" s="17" t="s">
        <v>176</v>
      </c>
      <c r="D389" s="19">
        <f>SUM(D390:D400)</f>
        <v>92487.9</v>
      </c>
      <c r="E389" s="19">
        <f aca="true" t="shared" si="140" ref="E389:Q389">SUM(E390:E400)</f>
        <v>0</v>
      </c>
      <c r="F389" s="19">
        <f t="shared" si="140"/>
        <v>4624.4</v>
      </c>
      <c r="G389" s="19">
        <f t="shared" si="140"/>
        <v>0</v>
      </c>
      <c r="H389" s="19">
        <f t="shared" si="140"/>
        <v>73990.3</v>
      </c>
      <c r="I389" s="19">
        <f t="shared" si="140"/>
        <v>0</v>
      </c>
      <c r="J389" s="19">
        <f t="shared" si="140"/>
        <v>13873.2</v>
      </c>
      <c r="K389" s="19">
        <f t="shared" si="140"/>
        <v>0</v>
      </c>
      <c r="L389" s="19">
        <f t="shared" si="140"/>
        <v>0</v>
      </c>
      <c r="M389" s="19">
        <f t="shared" si="140"/>
        <v>0</v>
      </c>
      <c r="N389" s="19">
        <f t="shared" si="140"/>
        <v>2041.2</v>
      </c>
      <c r="O389" s="19">
        <f t="shared" si="140"/>
        <v>0</v>
      </c>
      <c r="P389" s="19">
        <f t="shared" si="140"/>
        <v>80</v>
      </c>
      <c r="Q389" s="19">
        <f t="shared" si="140"/>
        <v>0</v>
      </c>
      <c r="R389" s="60" t="s">
        <v>180</v>
      </c>
      <c r="S389" s="61"/>
      <c r="T389" s="38"/>
    </row>
    <row r="390" spans="1:20" s="4" customFormat="1" ht="15.75" customHeight="1">
      <c r="A390" s="58"/>
      <c r="B390" s="53"/>
      <c r="C390" s="17" t="s">
        <v>162</v>
      </c>
      <c r="D390" s="14">
        <f aca="true" t="shared" si="141" ref="D390:D400">F390+H390+J390+L390</f>
        <v>0</v>
      </c>
      <c r="E390" s="14">
        <f aca="true" t="shared" si="142" ref="E390:E400">G390+I390+K390+M390</f>
        <v>0</v>
      </c>
      <c r="F390" s="14">
        <v>0</v>
      </c>
      <c r="G390" s="14">
        <v>0</v>
      </c>
      <c r="H390" s="14">
        <v>0</v>
      </c>
      <c r="I390" s="14">
        <v>0</v>
      </c>
      <c r="J390" s="15">
        <v>0</v>
      </c>
      <c r="K390" s="15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62"/>
      <c r="S390" s="63"/>
      <c r="T390" s="39"/>
    </row>
    <row r="391" spans="1:20" s="4" customFormat="1" ht="15.75" customHeight="1">
      <c r="A391" s="58"/>
      <c r="B391" s="53"/>
      <c r="C391" s="17" t="s">
        <v>163</v>
      </c>
      <c r="D391" s="14">
        <f t="shared" si="141"/>
        <v>0</v>
      </c>
      <c r="E391" s="14">
        <f t="shared" si="142"/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62"/>
      <c r="S391" s="63"/>
      <c r="T391" s="39"/>
    </row>
    <row r="392" spans="1:20" s="4" customFormat="1" ht="15.75" customHeight="1">
      <c r="A392" s="58"/>
      <c r="B392" s="53"/>
      <c r="C392" s="17" t="s">
        <v>164</v>
      </c>
      <c r="D392" s="14">
        <f t="shared" si="141"/>
        <v>92487.9</v>
      </c>
      <c r="E392" s="14">
        <f t="shared" si="142"/>
        <v>0</v>
      </c>
      <c r="F392" s="14">
        <v>4624.4</v>
      </c>
      <c r="G392" s="14">
        <v>0</v>
      </c>
      <c r="H392" s="14">
        <v>73990.3</v>
      </c>
      <c r="I392" s="14">
        <v>0</v>
      </c>
      <c r="J392" s="14">
        <v>13873.2</v>
      </c>
      <c r="K392" s="14">
        <v>0</v>
      </c>
      <c r="L392" s="14">
        <v>0</v>
      </c>
      <c r="M392" s="14">
        <v>0</v>
      </c>
      <c r="N392" s="14">
        <v>2041.2</v>
      </c>
      <c r="O392" s="14">
        <v>0</v>
      </c>
      <c r="P392" s="14">
        <v>80</v>
      </c>
      <c r="Q392" s="14">
        <v>0</v>
      </c>
      <c r="R392" s="62"/>
      <c r="S392" s="63"/>
      <c r="T392" s="39"/>
    </row>
    <row r="393" spans="1:20" s="4" customFormat="1" ht="15.75" customHeight="1">
      <c r="A393" s="58"/>
      <c r="B393" s="53"/>
      <c r="C393" s="17" t="s">
        <v>256</v>
      </c>
      <c r="D393" s="14">
        <f t="shared" si="141"/>
        <v>0</v>
      </c>
      <c r="E393" s="14">
        <f t="shared" si="142"/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4">
        <v>0</v>
      </c>
      <c r="Q393" s="14">
        <v>0</v>
      </c>
      <c r="R393" s="62"/>
      <c r="S393" s="63"/>
      <c r="T393" s="39"/>
    </row>
    <row r="394" spans="1:20" s="4" customFormat="1" ht="15.75" customHeight="1">
      <c r="A394" s="58"/>
      <c r="B394" s="53"/>
      <c r="C394" s="17" t="s">
        <v>257</v>
      </c>
      <c r="D394" s="14">
        <f t="shared" si="141"/>
        <v>0</v>
      </c>
      <c r="E394" s="14">
        <f t="shared" si="142"/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62"/>
      <c r="S394" s="63"/>
      <c r="T394" s="39"/>
    </row>
    <row r="395" spans="1:20" s="4" customFormat="1" ht="15.75" customHeight="1">
      <c r="A395" s="58"/>
      <c r="B395" s="53"/>
      <c r="C395" s="17" t="s">
        <v>258</v>
      </c>
      <c r="D395" s="14">
        <f t="shared" si="141"/>
        <v>0</v>
      </c>
      <c r="E395" s="14">
        <f t="shared" si="142"/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62"/>
      <c r="S395" s="63"/>
      <c r="T395" s="39"/>
    </row>
    <row r="396" spans="1:20" s="4" customFormat="1" ht="15.75" customHeight="1">
      <c r="A396" s="58"/>
      <c r="B396" s="53"/>
      <c r="C396" s="22" t="s">
        <v>22</v>
      </c>
      <c r="D396" s="14">
        <f t="shared" si="141"/>
        <v>0</v>
      </c>
      <c r="E396" s="23">
        <f t="shared" si="142"/>
        <v>0</v>
      </c>
      <c r="F396" s="23">
        <v>0</v>
      </c>
      <c r="G396" s="23">
        <v>0</v>
      </c>
      <c r="H396" s="23">
        <v>0</v>
      </c>
      <c r="I396" s="23">
        <v>0</v>
      </c>
      <c r="J396" s="23">
        <v>0</v>
      </c>
      <c r="K396" s="23">
        <v>0</v>
      </c>
      <c r="L396" s="23">
        <v>0</v>
      </c>
      <c r="M396" s="23">
        <v>0</v>
      </c>
      <c r="N396" s="23">
        <v>0</v>
      </c>
      <c r="O396" s="23">
        <v>0</v>
      </c>
      <c r="P396" s="23">
        <v>0</v>
      </c>
      <c r="Q396" s="23">
        <v>0</v>
      </c>
      <c r="R396" s="62"/>
      <c r="S396" s="63"/>
      <c r="T396" s="39"/>
    </row>
    <row r="397" spans="1:20" s="4" customFormat="1" ht="15.75" customHeight="1">
      <c r="A397" s="58"/>
      <c r="B397" s="53"/>
      <c r="C397" s="17" t="s">
        <v>23</v>
      </c>
      <c r="D397" s="14">
        <f t="shared" si="141"/>
        <v>0</v>
      </c>
      <c r="E397" s="14">
        <f t="shared" si="142"/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62"/>
      <c r="S397" s="63"/>
      <c r="T397" s="39"/>
    </row>
    <row r="398" spans="1:20" s="4" customFormat="1" ht="15.75" customHeight="1">
      <c r="A398" s="58"/>
      <c r="B398" s="53"/>
      <c r="C398" s="17" t="s">
        <v>24</v>
      </c>
      <c r="D398" s="14">
        <f t="shared" si="141"/>
        <v>0</v>
      </c>
      <c r="E398" s="14">
        <f t="shared" si="142"/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0</v>
      </c>
      <c r="R398" s="62"/>
      <c r="S398" s="63"/>
      <c r="T398" s="39"/>
    </row>
    <row r="399" spans="1:20" s="4" customFormat="1" ht="15.75" customHeight="1">
      <c r="A399" s="58"/>
      <c r="B399" s="53"/>
      <c r="C399" s="17" t="s">
        <v>25</v>
      </c>
      <c r="D399" s="14">
        <f t="shared" si="141"/>
        <v>0</v>
      </c>
      <c r="E399" s="14">
        <f t="shared" si="142"/>
        <v>0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0</v>
      </c>
      <c r="O399" s="14">
        <v>0</v>
      </c>
      <c r="P399" s="14">
        <v>0</v>
      </c>
      <c r="Q399" s="14">
        <v>0</v>
      </c>
      <c r="R399" s="62"/>
      <c r="S399" s="63"/>
      <c r="T399" s="39"/>
    </row>
    <row r="400" spans="1:20" s="4" customFormat="1" ht="15.75" customHeight="1" thickBot="1">
      <c r="A400" s="59"/>
      <c r="B400" s="54"/>
      <c r="C400" s="25" t="s">
        <v>26</v>
      </c>
      <c r="D400" s="14">
        <f t="shared" si="141"/>
        <v>0</v>
      </c>
      <c r="E400" s="21">
        <f t="shared" si="142"/>
        <v>0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  <c r="Q400" s="21">
        <v>0</v>
      </c>
      <c r="R400" s="64"/>
      <c r="S400" s="65"/>
      <c r="T400" s="40"/>
    </row>
    <row r="401" spans="1:19" s="4" customFormat="1" ht="16.5" customHeight="1">
      <c r="A401" s="57" t="s">
        <v>302</v>
      </c>
      <c r="B401" s="52" t="s">
        <v>340</v>
      </c>
      <c r="C401" s="18" t="s">
        <v>176</v>
      </c>
      <c r="D401" s="19">
        <f>SUM(D402:D412)</f>
        <v>219481.90000000002</v>
      </c>
      <c r="E401" s="19">
        <f aca="true" t="shared" si="143" ref="E401:Q401">SUM(E402:E412)</f>
        <v>0</v>
      </c>
      <c r="F401" s="19">
        <f>SUM(F402:F412)</f>
        <v>10974.1</v>
      </c>
      <c r="G401" s="19">
        <f t="shared" si="143"/>
        <v>0</v>
      </c>
      <c r="H401" s="19">
        <f t="shared" si="143"/>
        <v>175585.5</v>
      </c>
      <c r="I401" s="19">
        <f t="shared" si="143"/>
        <v>0</v>
      </c>
      <c r="J401" s="19">
        <f t="shared" si="143"/>
        <v>32922.3</v>
      </c>
      <c r="K401" s="19">
        <f t="shared" si="143"/>
        <v>0</v>
      </c>
      <c r="L401" s="19">
        <f t="shared" si="143"/>
        <v>0</v>
      </c>
      <c r="M401" s="19">
        <f t="shared" si="143"/>
        <v>0</v>
      </c>
      <c r="N401" s="19">
        <f t="shared" si="143"/>
        <v>5303.74</v>
      </c>
      <c r="O401" s="19">
        <f t="shared" si="143"/>
        <v>0</v>
      </c>
      <c r="P401" s="19">
        <f t="shared" si="143"/>
        <v>220</v>
      </c>
      <c r="Q401" s="19">
        <f t="shared" si="143"/>
        <v>0</v>
      </c>
      <c r="R401" s="60" t="s">
        <v>180</v>
      </c>
      <c r="S401" s="61"/>
    </row>
    <row r="402" spans="1:19" s="4" customFormat="1" ht="16.5" customHeight="1">
      <c r="A402" s="58"/>
      <c r="B402" s="53"/>
      <c r="C402" s="17" t="s">
        <v>162</v>
      </c>
      <c r="D402" s="14">
        <f aca="true" t="shared" si="144" ref="D402:E412">F402+H402+J402+L402</f>
        <v>0</v>
      </c>
      <c r="E402" s="14">
        <f t="shared" si="144"/>
        <v>0</v>
      </c>
      <c r="F402" s="14">
        <v>0</v>
      </c>
      <c r="G402" s="14">
        <v>0</v>
      </c>
      <c r="H402" s="14">
        <v>0</v>
      </c>
      <c r="I402" s="14">
        <v>0</v>
      </c>
      <c r="J402" s="15">
        <v>0</v>
      </c>
      <c r="K402" s="15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0</v>
      </c>
      <c r="R402" s="62"/>
      <c r="S402" s="63"/>
    </row>
    <row r="403" spans="1:19" s="4" customFormat="1" ht="16.5" customHeight="1">
      <c r="A403" s="58"/>
      <c r="B403" s="53"/>
      <c r="C403" s="17" t="s">
        <v>163</v>
      </c>
      <c r="D403" s="14">
        <f t="shared" si="144"/>
        <v>0</v>
      </c>
      <c r="E403" s="14">
        <f t="shared" si="144"/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0</v>
      </c>
      <c r="R403" s="62"/>
      <c r="S403" s="63"/>
    </row>
    <row r="404" spans="1:19" s="4" customFormat="1" ht="16.5" customHeight="1">
      <c r="A404" s="58"/>
      <c r="B404" s="53"/>
      <c r="C404" s="17" t="s">
        <v>164</v>
      </c>
      <c r="D404" s="14">
        <f t="shared" si="144"/>
        <v>219481.90000000002</v>
      </c>
      <c r="E404" s="14">
        <f t="shared" si="144"/>
        <v>0</v>
      </c>
      <c r="F404" s="14">
        <v>10974.1</v>
      </c>
      <c r="G404" s="14">
        <v>0</v>
      </c>
      <c r="H404" s="14">
        <v>175585.5</v>
      </c>
      <c r="I404" s="14">
        <v>0</v>
      </c>
      <c r="J404" s="14">
        <v>32922.3</v>
      </c>
      <c r="K404" s="14">
        <v>0</v>
      </c>
      <c r="L404" s="14">
        <v>0</v>
      </c>
      <c r="M404" s="14">
        <v>0</v>
      </c>
      <c r="N404" s="14">
        <v>5303.74</v>
      </c>
      <c r="O404" s="14">
        <v>0</v>
      </c>
      <c r="P404" s="14">
        <v>220</v>
      </c>
      <c r="Q404" s="14">
        <v>0</v>
      </c>
      <c r="R404" s="62"/>
      <c r="S404" s="63"/>
    </row>
    <row r="405" spans="1:19" s="4" customFormat="1" ht="16.5" customHeight="1">
      <c r="A405" s="58"/>
      <c r="B405" s="53"/>
      <c r="C405" s="17" t="s">
        <v>256</v>
      </c>
      <c r="D405" s="14">
        <f t="shared" si="144"/>
        <v>0</v>
      </c>
      <c r="E405" s="14">
        <f t="shared" si="144"/>
        <v>0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62"/>
      <c r="S405" s="63"/>
    </row>
    <row r="406" spans="1:19" s="4" customFormat="1" ht="16.5" customHeight="1">
      <c r="A406" s="58"/>
      <c r="B406" s="53"/>
      <c r="C406" s="17" t="s">
        <v>257</v>
      </c>
      <c r="D406" s="14">
        <f t="shared" si="144"/>
        <v>0</v>
      </c>
      <c r="E406" s="14">
        <f t="shared" si="144"/>
        <v>0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62"/>
      <c r="S406" s="63"/>
    </row>
    <row r="407" spans="1:19" s="4" customFormat="1" ht="16.5" customHeight="1">
      <c r="A407" s="58"/>
      <c r="B407" s="53"/>
      <c r="C407" s="17" t="s">
        <v>258</v>
      </c>
      <c r="D407" s="14">
        <f t="shared" si="144"/>
        <v>0</v>
      </c>
      <c r="E407" s="14">
        <f t="shared" si="144"/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0</v>
      </c>
      <c r="P407" s="14">
        <v>0</v>
      </c>
      <c r="Q407" s="14">
        <v>0</v>
      </c>
      <c r="R407" s="62"/>
      <c r="S407" s="63"/>
    </row>
    <row r="408" spans="1:19" ht="15" customHeight="1">
      <c r="A408" s="58"/>
      <c r="B408" s="53"/>
      <c r="C408" s="22" t="s">
        <v>22</v>
      </c>
      <c r="D408" s="23">
        <f t="shared" si="144"/>
        <v>0</v>
      </c>
      <c r="E408" s="23">
        <f t="shared" si="144"/>
        <v>0</v>
      </c>
      <c r="F408" s="23">
        <v>0</v>
      </c>
      <c r="G408" s="23">
        <v>0</v>
      </c>
      <c r="H408" s="23">
        <v>0</v>
      </c>
      <c r="I408" s="23">
        <v>0</v>
      </c>
      <c r="J408" s="23">
        <v>0</v>
      </c>
      <c r="K408" s="23">
        <v>0</v>
      </c>
      <c r="L408" s="23">
        <v>0</v>
      </c>
      <c r="M408" s="23">
        <v>0</v>
      </c>
      <c r="N408" s="23">
        <v>0</v>
      </c>
      <c r="O408" s="23">
        <v>0</v>
      </c>
      <c r="P408" s="23">
        <v>0</v>
      </c>
      <c r="Q408" s="23">
        <v>0</v>
      </c>
      <c r="R408" s="62"/>
      <c r="S408" s="63"/>
    </row>
    <row r="409" spans="1:19" ht="15" customHeight="1">
      <c r="A409" s="58"/>
      <c r="B409" s="53"/>
      <c r="C409" s="17" t="s">
        <v>23</v>
      </c>
      <c r="D409" s="14">
        <f t="shared" si="144"/>
        <v>0</v>
      </c>
      <c r="E409" s="14">
        <f t="shared" si="144"/>
        <v>0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 s="14">
        <v>0</v>
      </c>
      <c r="P409" s="14">
        <v>0</v>
      </c>
      <c r="Q409" s="14">
        <v>0</v>
      </c>
      <c r="R409" s="62"/>
      <c r="S409" s="63"/>
    </row>
    <row r="410" spans="1:19" ht="15" customHeight="1">
      <c r="A410" s="58"/>
      <c r="B410" s="53"/>
      <c r="C410" s="17" t="s">
        <v>24</v>
      </c>
      <c r="D410" s="14">
        <f t="shared" si="144"/>
        <v>0</v>
      </c>
      <c r="E410" s="14">
        <f t="shared" si="144"/>
        <v>0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4">
        <v>0</v>
      </c>
      <c r="R410" s="62"/>
      <c r="S410" s="63"/>
    </row>
    <row r="411" spans="1:19" ht="15" customHeight="1">
      <c r="A411" s="58"/>
      <c r="B411" s="53"/>
      <c r="C411" s="17" t="s">
        <v>25</v>
      </c>
      <c r="D411" s="14">
        <f t="shared" si="144"/>
        <v>0</v>
      </c>
      <c r="E411" s="14">
        <f t="shared" si="144"/>
        <v>0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0</v>
      </c>
      <c r="O411" s="14">
        <v>0</v>
      </c>
      <c r="P411" s="14">
        <v>0</v>
      </c>
      <c r="Q411" s="14">
        <v>0</v>
      </c>
      <c r="R411" s="62"/>
      <c r="S411" s="63"/>
    </row>
    <row r="412" spans="1:19" ht="15.75" customHeight="1" thickBot="1">
      <c r="A412" s="59"/>
      <c r="B412" s="54"/>
      <c r="C412" s="20" t="s">
        <v>26</v>
      </c>
      <c r="D412" s="21">
        <f t="shared" si="144"/>
        <v>0</v>
      </c>
      <c r="E412" s="21">
        <f t="shared" si="144"/>
        <v>0</v>
      </c>
      <c r="F412" s="21">
        <v>0</v>
      </c>
      <c r="G412" s="21">
        <v>0</v>
      </c>
      <c r="H412" s="21">
        <v>0</v>
      </c>
      <c r="I412" s="21">
        <v>0</v>
      </c>
      <c r="J412" s="21">
        <v>0</v>
      </c>
      <c r="K412" s="21">
        <v>0</v>
      </c>
      <c r="L412" s="21">
        <v>0</v>
      </c>
      <c r="M412" s="21">
        <v>0</v>
      </c>
      <c r="N412" s="21">
        <v>0</v>
      </c>
      <c r="O412" s="21">
        <v>0</v>
      </c>
      <c r="P412" s="21">
        <v>0</v>
      </c>
      <c r="Q412" s="21">
        <v>0</v>
      </c>
      <c r="R412" s="64"/>
      <c r="S412" s="65"/>
    </row>
    <row r="413" spans="1:19" s="4" customFormat="1" ht="15.75" customHeight="1">
      <c r="A413" s="57" t="s">
        <v>303</v>
      </c>
      <c r="B413" s="52" t="s">
        <v>342</v>
      </c>
      <c r="C413" s="18" t="s">
        <v>176</v>
      </c>
      <c r="D413" s="19">
        <f>SUM(D414:D424)</f>
        <v>214557.1</v>
      </c>
      <c r="E413" s="19">
        <f aca="true" t="shared" si="145" ref="E413:Q413">SUM(E414:E424)</f>
        <v>0</v>
      </c>
      <c r="F413" s="19">
        <f t="shared" si="145"/>
        <v>10727.8</v>
      </c>
      <c r="G413" s="19">
        <f t="shared" si="145"/>
        <v>0</v>
      </c>
      <c r="H413" s="19">
        <f>SUM(H414:H424)</f>
        <v>171645.7</v>
      </c>
      <c r="I413" s="19">
        <f t="shared" si="145"/>
        <v>0</v>
      </c>
      <c r="J413" s="19">
        <f t="shared" si="145"/>
        <v>32183.6</v>
      </c>
      <c r="K413" s="19">
        <f t="shared" si="145"/>
        <v>0</v>
      </c>
      <c r="L413" s="19">
        <f t="shared" si="145"/>
        <v>0</v>
      </c>
      <c r="M413" s="19">
        <f t="shared" si="145"/>
        <v>0</v>
      </c>
      <c r="N413" s="19">
        <f t="shared" si="145"/>
        <v>4994.48</v>
      </c>
      <c r="O413" s="19">
        <f t="shared" si="145"/>
        <v>0</v>
      </c>
      <c r="P413" s="19">
        <f t="shared" si="145"/>
        <v>200</v>
      </c>
      <c r="Q413" s="19">
        <f t="shared" si="145"/>
        <v>0</v>
      </c>
      <c r="R413" s="60" t="s">
        <v>180</v>
      </c>
      <c r="S413" s="61"/>
    </row>
    <row r="414" spans="1:19" s="4" customFormat="1" ht="15.75" customHeight="1">
      <c r="A414" s="58"/>
      <c r="B414" s="53"/>
      <c r="C414" s="17" t="s">
        <v>162</v>
      </c>
      <c r="D414" s="14">
        <f aca="true" t="shared" si="146" ref="D414:E424">F414+H414+J414+L414</f>
        <v>0</v>
      </c>
      <c r="E414" s="14">
        <f t="shared" si="146"/>
        <v>0</v>
      </c>
      <c r="F414" s="14">
        <v>0</v>
      </c>
      <c r="G414" s="14">
        <v>0</v>
      </c>
      <c r="H414" s="14">
        <v>0</v>
      </c>
      <c r="I414" s="14">
        <v>0</v>
      </c>
      <c r="J414" s="15">
        <v>0</v>
      </c>
      <c r="K414" s="15">
        <v>0</v>
      </c>
      <c r="L414" s="14">
        <v>0</v>
      </c>
      <c r="M414" s="14">
        <v>0</v>
      </c>
      <c r="N414" s="14">
        <v>0</v>
      </c>
      <c r="O414" s="14">
        <v>0</v>
      </c>
      <c r="P414" s="14">
        <v>0</v>
      </c>
      <c r="Q414" s="14">
        <v>0</v>
      </c>
      <c r="R414" s="62"/>
      <c r="S414" s="63"/>
    </row>
    <row r="415" spans="1:19" s="4" customFormat="1" ht="15.75" customHeight="1">
      <c r="A415" s="58"/>
      <c r="B415" s="53"/>
      <c r="C415" s="17" t="s">
        <v>163</v>
      </c>
      <c r="D415" s="14">
        <f t="shared" si="146"/>
        <v>0</v>
      </c>
      <c r="E415" s="14">
        <f t="shared" si="146"/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0</v>
      </c>
      <c r="R415" s="62"/>
      <c r="S415" s="63"/>
    </row>
    <row r="416" spans="1:19" s="4" customFormat="1" ht="15.75" customHeight="1">
      <c r="A416" s="58"/>
      <c r="B416" s="53"/>
      <c r="C416" s="17" t="s">
        <v>164</v>
      </c>
      <c r="D416" s="14">
        <f t="shared" si="146"/>
        <v>214557.1</v>
      </c>
      <c r="E416" s="14">
        <f t="shared" si="146"/>
        <v>0</v>
      </c>
      <c r="F416" s="14">
        <v>10727.8</v>
      </c>
      <c r="G416" s="14">
        <v>0</v>
      </c>
      <c r="H416" s="14">
        <v>171645.7</v>
      </c>
      <c r="I416" s="14">
        <v>0</v>
      </c>
      <c r="J416" s="14">
        <v>32183.6</v>
      </c>
      <c r="K416" s="14">
        <v>0</v>
      </c>
      <c r="L416" s="14">
        <v>0</v>
      </c>
      <c r="M416" s="14">
        <v>0</v>
      </c>
      <c r="N416" s="14">
        <v>4994.48</v>
      </c>
      <c r="O416" s="14">
        <v>0</v>
      </c>
      <c r="P416" s="14">
        <v>200</v>
      </c>
      <c r="Q416" s="14">
        <v>0</v>
      </c>
      <c r="R416" s="62"/>
      <c r="S416" s="63"/>
    </row>
    <row r="417" spans="1:19" s="4" customFormat="1" ht="15.75" customHeight="1">
      <c r="A417" s="58"/>
      <c r="B417" s="53"/>
      <c r="C417" s="17" t="s">
        <v>256</v>
      </c>
      <c r="D417" s="14">
        <f t="shared" si="146"/>
        <v>0</v>
      </c>
      <c r="E417" s="14">
        <f t="shared" si="146"/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62"/>
      <c r="S417" s="63"/>
    </row>
    <row r="418" spans="1:19" s="4" customFormat="1" ht="15.75" customHeight="1">
      <c r="A418" s="58"/>
      <c r="B418" s="53"/>
      <c r="C418" s="17" t="s">
        <v>257</v>
      </c>
      <c r="D418" s="14">
        <f t="shared" si="146"/>
        <v>0</v>
      </c>
      <c r="E418" s="14">
        <f t="shared" si="146"/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0</v>
      </c>
      <c r="Q418" s="14">
        <v>0</v>
      </c>
      <c r="R418" s="62"/>
      <c r="S418" s="63"/>
    </row>
    <row r="419" spans="1:19" s="4" customFormat="1" ht="15.75" customHeight="1">
      <c r="A419" s="58"/>
      <c r="B419" s="53"/>
      <c r="C419" s="17" t="s">
        <v>258</v>
      </c>
      <c r="D419" s="14">
        <f t="shared" si="146"/>
        <v>0</v>
      </c>
      <c r="E419" s="14">
        <f t="shared" si="146"/>
        <v>0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0</v>
      </c>
      <c r="P419" s="14">
        <v>0</v>
      </c>
      <c r="Q419" s="14">
        <v>0</v>
      </c>
      <c r="R419" s="62"/>
      <c r="S419" s="63"/>
    </row>
    <row r="420" spans="1:19" ht="15" customHeight="1">
      <c r="A420" s="58"/>
      <c r="B420" s="53"/>
      <c r="C420" s="22" t="s">
        <v>22</v>
      </c>
      <c r="D420" s="23">
        <f t="shared" si="146"/>
        <v>0</v>
      </c>
      <c r="E420" s="23">
        <f t="shared" si="146"/>
        <v>0</v>
      </c>
      <c r="F420" s="23">
        <v>0</v>
      </c>
      <c r="G420" s="23">
        <v>0</v>
      </c>
      <c r="H420" s="23">
        <v>0</v>
      </c>
      <c r="I420" s="23">
        <v>0</v>
      </c>
      <c r="J420" s="23">
        <v>0</v>
      </c>
      <c r="K420" s="23">
        <v>0</v>
      </c>
      <c r="L420" s="23">
        <v>0</v>
      </c>
      <c r="M420" s="23">
        <v>0</v>
      </c>
      <c r="N420" s="23">
        <v>0</v>
      </c>
      <c r="O420" s="23">
        <v>0</v>
      </c>
      <c r="P420" s="23">
        <v>0</v>
      </c>
      <c r="Q420" s="23">
        <v>0</v>
      </c>
      <c r="R420" s="62"/>
      <c r="S420" s="63"/>
    </row>
    <row r="421" spans="1:19" ht="15" customHeight="1">
      <c r="A421" s="58"/>
      <c r="B421" s="53"/>
      <c r="C421" s="17" t="s">
        <v>23</v>
      </c>
      <c r="D421" s="14">
        <f t="shared" si="146"/>
        <v>0</v>
      </c>
      <c r="E421" s="14">
        <f t="shared" si="146"/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62"/>
      <c r="S421" s="63"/>
    </row>
    <row r="422" spans="1:19" ht="15" customHeight="1">
      <c r="A422" s="58"/>
      <c r="B422" s="53"/>
      <c r="C422" s="17" t="s">
        <v>24</v>
      </c>
      <c r="D422" s="14">
        <f t="shared" si="146"/>
        <v>0</v>
      </c>
      <c r="E422" s="14">
        <f t="shared" si="146"/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0</v>
      </c>
      <c r="P422" s="14">
        <v>0</v>
      </c>
      <c r="Q422" s="14">
        <v>0</v>
      </c>
      <c r="R422" s="62"/>
      <c r="S422" s="63"/>
    </row>
    <row r="423" spans="1:19" ht="15" customHeight="1">
      <c r="A423" s="58"/>
      <c r="B423" s="53"/>
      <c r="C423" s="17" t="s">
        <v>25</v>
      </c>
      <c r="D423" s="14">
        <f t="shared" si="146"/>
        <v>0</v>
      </c>
      <c r="E423" s="14">
        <f t="shared" si="146"/>
        <v>0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 s="14">
        <v>0</v>
      </c>
      <c r="P423" s="14">
        <v>0</v>
      </c>
      <c r="Q423" s="14">
        <v>0</v>
      </c>
      <c r="R423" s="62"/>
      <c r="S423" s="63"/>
    </row>
    <row r="424" spans="1:19" ht="15.75" customHeight="1" thickBot="1">
      <c r="A424" s="59"/>
      <c r="B424" s="54"/>
      <c r="C424" s="20" t="s">
        <v>26</v>
      </c>
      <c r="D424" s="21">
        <f t="shared" si="146"/>
        <v>0</v>
      </c>
      <c r="E424" s="21">
        <f t="shared" si="146"/>
        <v>0</v>
      </c>
      <c r="F424" s="21">
        <v>0</v>
      </c>
      <c r="G424" s="21">
        <v>0</v>
      </c>
      <c r="H424" s="21">
        <v>0</v>
      </c>
      <c r="I424" s="21">
        <v>0</v>
      </c>
      <c r="J424" s="21">
        <v>0</v>
      </c>
      <c r="K424" s="21">
        <v>0</v>
      </c>
      <c r="L424" s="21">
        <v>0</v>
      </c>
      <c r="M424" s="21">
        <v>0</v>
      </c>
      <c r="N424" s="21">
        <v>0</v>
      </c>
      <c r="O424" s="21">
        <v>0</v>
      </c>
      <c r="P424" s="21">
        <v>0</v>
      </c>
      <c r="Q424" s="21">
        <v>0</v>
      </c>
      <c r="R424" s="64"/>
      <c r="S424" s="65"/>
    </row>
    <row r="425" spans="1:19" s="4" customFormat="1" ht="15.75" customHeight="1">
      <c r="A425" s="57" t="s">
        <v>304</v>
      </c>
      <c r="B425" s="52" t="s">
        <v>341</v>
      </c>
      <c r="C425" s="18" t="s">
        <v>176</v>
      </c>
      <c r="D425" s="19">
        <f aca="true" t="shared" si="147" ref="D425:Q425">SUM(D426:D436)</f>
        <v>229069.5</v>
      </c>
      <c r="E425" s="19">
        <f t="shared" si="147"/>
        <v>0</v>
      </c>
      <c r="F425" s="19">
        <f t="shared" si="147"/>
        <v>11453.5</v>
      </c>
      <c r="G425" s="19">
        <f t="shared" si="147"/>
        <v>0</v>
      </c>
      <c r="H425" s="19">
        <f t="shared" si="147"/>
        <v>183255.6</v>
      </c>
      <c r="I425" s="19">
        <f t="shared" si="147"/>
        <v>0</v>
      </c>
      <c r="J425" s="19">
        <f t="shared" si="147"/>
        <v>34360.4</v>
      </c>
      <c r="K425" s="19">
        <f t="shared" si="147"/>
        <v>0</v>
      </c>
      <c r="L425" s="19">
        <f t="shared" si="147"/>
        <v>0</v>
      </c>
      <c r="M425" s="19">
        <f t="shared" si="147"/>
        <v>0</v>
      </c>
      <c r="N425" s="19">
        <f t="shared" si="147"/>
        <v>4994.48</v>
      </c>
      <c r="O425" s="19">
        <f t="shared" si="147"/>
        <v>0</v>
      </c>
      <c r="P425" s="19">
        <f t="shared" si="147"/>
        <v>200</v>
      </c>
      <c r="Q425" s="19">
        <f t="shared" si="147"/>
        <v>0</v>
      </c>
      <c r="R425" s="60" t="s">
        <v>180</v>
      </c>
      <c r="S425" s="61"/>
    </row>
    <row r="426" spans="1:19" s="4" customFormat="1" ht="15.75" customHeight="1">
      <c r="A426" s="58"/>
      <c r="B426" s="53"/>
      <c r="C426" s="17" t="s">
        <v>162</v>
      </c>
      <c r="D426" s="14">
        <f aca="true" t="shared" si="148" ref="D426:E436">F426+H426+J426+L426</f>
        <v>0</v>
      </c>
      <c r="E426" s="14">
        <f t="shared" si="148"/>
        <v>0</v>
      </c>
      <c r="F426" s="14">
        <v>0</v>
      </c>
      <c r="G426" s="14">
        <v>0</v>
      </c>
      <c r="H426" s="14">
        <v>0</v>
      </c>
      <c r="I426" s="14">
        <v>0</v>
      </c>
      <c r="J426" s="15">
        <v>0</v>
      </c>
      <c r="K426" s="15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62"/>
      <c r="S426" s="63"/>
    </row>
    <row r="427" spans="1:19" s="4" customFormat="1" ht="15.75" customHeight="1">
      <c r="A427" s="58"/>
      <c r="B427" s="53"/>
      <c r="C427" s="17" t="s">
        <v>163</v>
      </c>
      <c r="D427" s="14">
        <f t="shared" si="148"/>
        <v>0</v>
      </c>
      <c r="E427" s="14">
        <f t="shared" si="148"/>
        <v>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62"/>
      <c r="S427" s="63"/>
    </row>
    <row r="428" spans="1:19" s="4" customFormat="1" ht="15.75" customHeight="1">
      <c r="A428" s="58"/>
      <c r="B428" s="53"/>
      <c r="C428" s="17" t="s">
        <v>164</v>
      </c>
      <c r="D428" s="14">
        <f t="shared" si="148"/>
        <v>229069.5</v>
      </c>
      <c r="E428" s="14">
        <f t="shared" si="148"/>
        <v>0</v>
      </c>
      <c r="F428" s="14">
        <v>11453.5</v>
      </c>
      <c r="G428" s="14">
        <v>0</v>
      </c>
      <c r="H428" s="14">
        <v>183255.6</v>
      </c>
      <c r="I428" s="14">
        <v>0</v>
      </c>
      <c r="J428" s="14">
        <v>34360.4</v>
      </c>
      <c r="K428" s="14">
        <v>0</v>
      </c>
      <c r="L428" s="14">
        <v>0</v>
      </c>
      <c r="M428" s="14">
        <v>0</v>
      </c>
      <c r="N428" s="14">
        <v>4994.48</v>
      </c>
      <c r="O428" s="14">
        <v>0</v>
      </c>
      <c r="P428" s="14">
        <v>200</v>
      </c>
      <c r="Q428" s="14">
        <v>0</v>
      </c>
      <c r="R428" s="62"/>
      <c r="S428" s="63"/>
    </row>
    <row r="429" spans="1:19" s="4" customFormat="1" ht="15.75" customHeight="1">
      <c r="A429" s="58"/>
      <c r="B429" s="53"/>
      <c r="C429" s="17" t="s">
        <v>256</v>
      </c>
      <c r="D429" s="14">
        <f t="shared" si="148"/>
        <v>0</v>
      </c>
      <c r="E429" s="14">
        <f t="shared" si="148"/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62"/>
      <c r="S429" s="63"/>
    </row>
    <row r="430" spans="1:19" s="4" customFormat="1" ht="15.75" customHeight="1">
      <c r="A430" s="58"/>
      <c r="B430" s="53"/>
      <c r="C430" s="17" t="s">
        <v>257</v>
      </c>
      <c r="D430" s="14">
        <f t="shared" si="148"/>
        <v>0</v>
      </c>
      <c r="E430" s="14">
        <f t="shared" si="148"/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62"/>
      <c r="S430" s="63"/>
    </row>
    <row r="431" spans="1:19" s="4" customFormat="1" ht="15.75" customHeight="1">
      <c r="A431" s="58"/>
      <c r="B431" s="53"/>
      <c r="C431" s="17" t="s">
        <v>258</v>
      </c>
      <c r="D431" s="14">
        <f t="shared" si="148"/>
        <v>0</v>
      </c>
      <c r="E431" s="14">
        <f t="shared" si="148"/>
        <v>0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62"/>
      <c r="S431" s="63"/>
    </row>
    <row r="432" spans="1:19" s="4" customFormat="1" ht="15.75" customHeight="1">
      <c r="A432" s="58"/>
      <c r="B432" s="53"/>
      <c r="C432" s="17" t="s">
        <v>22</v>
      </c>
      <c r="D432" s="14">
        <f t="shared" si="148"/>
        <v>0</v>
      </c>
      <c r="E432" s="14">
        <f t="shared" si="148"/>
        <v>0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62"/>
      <c r="S432" s="63"/>
    </row>
    <row r="433" spans="1:19" ht="15" customHeight="1">
      <c r="A433" s="58"/>
      <c r="B433" s="53"/>
      <c r="C433" s="17" t="s">
        <v>23</v>
      </c>
      <c r="D433" s="23">
        <f t="shared" si="148"/>
        <v>0</v>
      </c>
      <c r="E433" s="23">
        <f t="shared" si="148"/>
        <v>0</v>
      </c>
      <c r="F433" s="23">
        <v>0</v>
      </c>
      <c r="G433" s="23">
        <v>0</v>
      </c>
      <c r="H433" s="23">
        <v>0</v>
      </c>
      <c r="I433" s="23">
        <v>0</v>
      </c>
      <c r="J433" s="23">
        <v>0</v>
      </c>
      <c r="K433" s="23">
        <v>0</v>
      </c>
      <c r="L433" s="23">
        <v>0</v>
      </c>
      <c r="M433" s="23">
        <v>0</v>
      </c>
      <c r="N433" s="23">
        <v>0</v>
      </c>
      <c r="O433" s="23">
        <v>0</v>
      </c>
      <c r="P433" s="23">
        <v>0</v>
      </c>
      <c r="Q433" s="23">
        <v>0</v>
      </c>
      <c r="R433" s="62"/>
      <c r="S433" s="63"/>
    </row>
    <row r="434" spans="1:19" ht="15" customHeight="1">
      <c r="A434" s="58"/>
      <c r="B434" s="53"/>
      <c r="C434" s="17" t="s">
        <v>24</v>
      </c>
      <c r="D434" s="14">
        <f t="shared" si="148"/>
        <v>0</v>
      </c>
      <c r="E434" s="14">
        <f t="shared" si="148"/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62"/>
      <c r="S434" s="63"/>
    </row>
    <row r="435" spans="1:19" ht="15" customHeight="1">
      <c r="A435" s="58"/>
      <c r="B435" s="53"/>
      <c r="C435" s="17" t="s">
        <v>25</v>
      </c>
      <c r="D435" s="14">
        <f t="shared" si="148"/>
        <v>0</v>
      </c>
      <c r="E435" s="14">
        <f t="shared" si="148"/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62"/>
      <c r="S435" s="63"/>
    </row>
    <row r="436" spans="1:19" ht="15" customHeight="1" thickBot="1">
      <c r="A436" s="59"/>
      <c r="B436" s="54"/>
      <c r="C436" s="20" t="s">
        <v>26</v>
      </c>
      <c r="D436" s="21">
        <f t="shared" si="148"/>
        <v>0</v>
      </c>
      <c r="E436" s="21">
        <f t="shared" si="148"/>
        <v>0</v>
      </c>
      <c r="F436" s="21">
        <v>0</v>
      </c>
      <c r="G436" s="21">
        <v>0</v>
      </c>
      <c r="H436" s="21">
        <v>0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0</v>
      </c>
      <c r="O436" s="21">
        <v>0</v>
      </c>
      <c r="P436" s="21">
        <v>0</v>
      </c>
      <c r="Q436" s="21">
        <v>0</v>
      </c>
      <c r="R436" s="64"/>
      <c r="S436" s="65"/>
    </row>
    <row r="437" spans="1:19" s="4" customFormat="1" ht="15.75" customHeight="1">
      <c r="A437" s="57" t="s">
        <v>305</v>
      </c>
      <c r="B437" s="52" t="s">
        <v>0</v>
      </c>
      <c r="C437" s="18" t="s">
        <v>176</v>
      </c>
      <c r="D437" s="19">
        <f>SUM(D438:D448)</f>
        <v>112726.1</v>
      </c>
      <c r="E437" s="19">
        <f aca="true" t="shared" si="149" ref="E437:Q437">SUM(E438:E448)</f>
        <v>0</v>
      </c>
      <c r="F437" s="19">
        <f t="shared" si="149"/>
        <v>5636.3</v>
      </c>
      <c r="G437" s="19">
        <f t="shared" si="149"/>
        <v>0</v>
      </c>
      <c r="H437" s="19">
        <f t="shared" si="149"/>
        <v>90180.9</v>
      </c>
      <c r="I437" s="19">
        <f t="shared" si="149"/>
        <v>0</v>
      </c>
      <c r="J437" s="19">
        <f t="shared" si="149"/>
        <v>16908.9</v>
      </c>
      <c r="K437" s="19">
        <f t="shared" si="149"/>
        <v>0</v>
      </c>
      <c r="L437" s="19">
        <f t="shared" si="149"/>
        <v>0</v>
      </c>
      <c r="M437" s="19">
        <f t="shared" si="149"/>
        <v>0</v>
      </c>
      <c r="N437" s="19">
        <f t="shared" si="149"/>
        <v>2041.2</v>
      </c>
      <c r="O437" s="19">
        <f t="shared" si="149"/>
        <v>0</v>
      </c>
      <c r="P437" s="19">
        <f t="shared" si="149"/>
        <v>80</v>
      </c>
      <c r="Q437" s="19">
        <f t="shared" si="149"/>
        <v>0</v>
      </c>
      <c r="R437" s="60" t="s">
        <v>180</v>
      </c>
      <c r="S437" s="61"/>
    </row>
    <row r="438" spans="1:19" s="4" customFormat="1" ht="15.75" customHeight="1">
      <c r="A438" s="58"/>
      <c r="B438" s="53"/>
      <c r="C438" s="17" t="s">
        <v>162</v>
      </c>
      <c r="D438" s="14">
        <f aca="true" t="shared" si="150" ref="D438:E448">F438+H438+J438+L438</f>
        <v>0</v>
      </c>
      <c r="E438" s="14">
        <f t="shared" si="150"/>
        <v>0</v>
      </c>
      <c r="F438" s="14">
        <v>0</v>
      </c>
      <c r="G438" s="14">
        <v>0</v>
      </c>
      <c r="H438" s="14">
        <v>0</v>
      </c>
      <c r="I438" s="14">
        <v>0</v>
      </c>
      <c r="J438" s="15">
        <v>0</v>
      </c>
      <c r="K438" s="15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62"/>
      <c r="S438" s="63"/>
    </row>
    <row r="439" spans="1:19" s="4" customFormat="1" ht="15.75" customHeight="1">
      <c r="A439" s="58"/>
      <c r="B439" s="53"/>
      <c r="C439" s="17" t="s">
        <v>163</v>
      </c>
      <c r="D439" s="14">
        <f t="shared" si="150"/>
        <v>0</v>
      </c>
      <c r="E439" s="14">
        <f t="shared" si="150"/>
        <v>0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62"/>
      <c r="S439" s="63"/>
    </row>
    <row r="440" spans="1:19" s="4" customFormat="1" ht="15.75" customHeight="1">
      <c r="A440" s="58"/>
      <c r="B440" s="53"/>
      <c r="C440" s="17" t="s">
        <v>164</v>
      </c>
      <c r="D440" s="14">
        <f t="shared" si="150"/>
        <v>112726.1</v>
      </c>
      <c r="E440" s="14">
        <f t="shared" si="150"/>
        <v>0</v>
      </c>
      <c r="F440" s="14">
        <v>5636.3</v>
      </c>
      <c r="G440" s="14">
        <v>0</v>
      </c>
      <c r="H440" s="14">
        <v>90180.9</v>
      </c>
      <c r="I440" s="14">
        <v>0</v>
      </c>
      <c r="J440" s="14">
        <v>16908.9</v>
      </c>
      <c r="K440" s="14">
        <v>0</v>
      </c>
      <c r="L440" s="14">
        <v>0</v>
      </c>
      <c r="M440" s="14">
        <v>0</v>
      </c>
      <c r="N440" s="14">
        <v>2041.2</v>
      </c>
      <c r="O440" s="14">
        <v>0</v>
      </c>
      <c r="P440" s="14">
        <v>80</v>
      </c>
      <c r="Q440" s="14">
        <v>0</v>
      </c>
      <c r="R440" s="62"/>
      <c r="S440" s="63"/>
    </row>
    <row r="441" spans="1:19" s="4" customFormat="1" ht="15.75" customHeight="1">
      <c r="A441" s="58"/>
      <c r="B441" s="53"/>
      <c r="C441" s="17" t="s">
        <v>256</v>
      </c>
      <c r="D441" s="14">
        <f t="shared" si="150"/>
        <v>0</v>
      </c>
      <c r="E441" s="14">
        <f t="shared" si="150"/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62"/>
      <c r="S441" s="63"/>
    </row>
    <row r="442" spans="1:19" s="4" customFormat="1" ht="15.75" customHeight="1">
      <c r="A442" s="58"/>
      <c r="B442" s="53"/>
      <c r="C442" s="17" t="s">
        <v>257</v>
      </c>
      <c r="D442" s="14">
        <f t="shared" si="150"/>
        <v>0</v>
      </c>
      <c r="E442" s="14">
        <f t="shared" si="150"/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62"/>
      <c r="S442" s="63"/>
    </row>
    <row r="443" spans="1:19" s="4" customFormat="1" ht="15.75" customHeight="1">
      <c r="A443" s="58"/>
      <c r="B443" s="53"/>
      <c r="C443" s="17" t="s">
        <v>258</v>
      </c>
      <c r="D443" s="14">
        <f t="shared" si="150"/>
        <v>0</v>
      </c>
      <c r="E443" s="14">
        <f t="shared" si="150"/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62"/>
      <c r="S443" s="63"/>
    </row>
    <row r="444" spans="1:19" s="4" customFormat="1" ht="15.75" customHeight="1">
      <c r="A444" s="58"/>
      <c r="B444" s="53"/>
      <c r="C444" s="17" t="s">
        <v>22</v>
      </c>
      <c r="D444" s="14">
        <f t="shared" si="150"/>
        <v>0</v>
      </c>
      <c r="E444" s="14">
        <f t="shared" si="150"/>
        <v>0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62"/>
      <c r="S444" s="63"/>
    </row>
    <row r="445" spans="1:19" ht="15" customHeight="1">
      <c r="A445" s="58"/>
      <c r="B445" s="53"/>
      <c r="C445" s="17" t="s">
        <v>23</v>
      </c>
      <c r="D445" s="23">
        <f t="shared" si="150"/>
        <v>0</v>
      </c>
      <c r="E445" s="23">
        <f t="shared" si="150"/>
        <v>0</v>
      </c>
      <c r="F445" s="23">
        <v>0</v>
      </c>
      <c r="G445" s="23">
        <v>0</v>
      </c>
      <c r="H445" s="23">
        <v>0</v>
      </c>
      <c r="I445" s="23">
        <v>0</v>
      </c>
      <c r="J445" s="23">
        <v>0</v>
      </c>
      <c r="K445" s="23">
        <v>0</v>
      </c>
      <c r="L445" s="23">
        <v>0</v>
      </c>
      <c r="M445" s="23">
        <v>0</v>
      </c>
      <c r="N445" s="23">
        <v>0</v>
      </c>
      <c r="O445" s="23">
        <v>0</v>
      </c>
      <c r="P445" s="23">
        <v>0</v>
      </c>
      <c r="Q445" s="23">
        <v>0</v>
      </c>
      <c r="R445" s="62"/>
      <c r="S445" s="63"/>
    </row>
    <row r="446" spans="1:19" ht="15" customHeight="1">
      <c r="A446" s="58"/>
      <c r="B446" s="53"/>
      <c r="C446" s="17" t="s">
        <v>24</v>
      </c>
      <c r="D446" s="14">
        <f t="shared" si="150"/>
        <v>0</v>
      </c>
      <c r="E446" s="14">
        <f t="shared" si="150"/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62"/>
      <c r="S446" s="63"/>
    </row>
    <row r="447" spans="1:19" ht="15" customHeight="1">
      <c r="A447" s="58"/>
      <c r="B447" s="53"/>
      <c r="C447" s="17" t="s">
        <v>25</v>
      </c>
      <c r="D447" s="14">
        <f t="shared" si="150"/>
        <v>0</v>
      </c>
      <c r="E447" s="14">
        <f t="shared" si="150"/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62"/>
      <c r="S447" s="63"/>
    </row>
    <row r="448" spans="1:19" ht="15" customHeight="1" thickBot="1">
      <c r="A448" s="59"/>
      <c r="B448" s="54"/>
      <c r="C448" s="20" t="s">
        <v>26</v>
      </c>
      <c r="D448" s="21">
        <f t="shared" si="150"/>
        <v>0</v>
      </c>
      <c r="E448" s="21">
        <f t="shared" si="150"/>
        <v>0</v>
      </c>
      <c r="F448" s="21">
        <v>0</v>
      </c>
      <c r="G448" s="21">
        <v>0</v>
      </c>
      <c r="H448" s="21">
        <v>0</v>
      </c>
      <c r="I448" s="21">
        <v>0</v>
      </c>
      <c r="J448" s="21">
        <v>0</v>
      </c>
      <c r="K448" s="21">
        <v>0</v>
      </c>
      <c r="L448" s="21">
        <v>0</v>
      </c>
      <c r="M448" s="21">
        <v>0</v>
      </c>
      <c r="N448" s="21">
        <v>0</v>
      </c>
      <c r="O448" s="21">
        <v>0</v>
      </c>
      <c r="P448" s="21">
        <v>0</v>
      </c>
      <c r="Q448" s="21">
        <v>0</v>
      </c>
      <c r="R448" s="64"/>
      <c r="S448" s="65"/>
    </row>
    <row r="449" spans="1:19" ht="15">
      <c r="A449" s="57" t="s">
        <v>336</v>
      </c>
      <c r="B449" s="52" t="s">
        <v>18</v>
      </c>
      <c r="C449" s="18" t="s">
        <v>176</v>
      </c>
      <c r="D449" s="19">
        <f>SUM(D450:D460)</f>
        <v>194337.1</v>
      </c>
      <c r="E449" s="19">
        <f aca="true" t="shared" si="151" ref="E449:Q449">SUM(E450:E460)</f>
        <v>0</v>
      </c>
      <c r="F449" s="19">
        <f t="shared" si="151"/>
        <v>9716.8</v>
      </c>
      <c r="G449" s="19">
        <f t="shared" si="151"/>
        <v>0</v>
      </c>
      <c r="H449" s="19">
        <f t="shared" si="151"/>
        <v>155469.7</v>
      </c>
      <c r="I449" s="19">
        <f t="shared" si="151"/>
        <v>0</v>
      </c>
      <c r="J449" s="19">
        <f t="shared" si="151"/>
        <v>29150.6</v>
      </c>
      <c r="K449" s="19">
        <f t="shared" si="151"/>
        <v>0</v>
      </c>
      <c r="L449" s="19">
        <f t="shared" si="151"/>
        <v>0</v>
      </c>
      <c r="M449" s="19">
        <f t="shared" si="151"/>
        <v>0</v>
      </c>
      <c r="N449" s="19">
        <f t="shared" si="151"/>
        <v>2571.84</v>
      </c>
      <c r="O449" s="19">
        <f t="shared" si="151"/>
        <v>0</v>
      </c>
      <c r="P449" s="19">
        <f t="shared" si="151"/>
        <v>145</v>
      </c>
      <c r="Q449" s="19">
        <f t="shared" si="151"/>
        <v>0</v>
      </c>
      <c r="R449" s="60" t="s">
        <v>180</v>
      </c>
      <c r="S449" s="61"/>
    </row>
    <row r="450" spans="1:19" ht="15">
      <c r="A450" s="58"/>
      <c r="B450" s="53"/>
      <c r="C450" s="17" t="s">
        <v>162</v>
      </c>
      <c r="D450" s="14">
        <f aca="true" t="shared" si="152" ref="D450:D460">F450+H450+J450+L450</f>
        <v>0</v>
      </c>
      <c r="E450" s="14">
        <f aca="true" t="shared" si="153" ref="E450:E460">G450+I450+K450+M450</f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62"/>
      <c r="S450" s="63"/>
    </row>
    <row r="451" spans="1:19" ht="15">
      <c r="A451" s="58"/>
      <c r="B451" s="53"/>
      <c r="C451" s="17" t="s">
        <v>163</v>
      </c>
      <c r="D451" s="14">
        <f t="shared" si="152"/>
        <v>0</v>
      </c>
      <c r="E451" s="14">
        <f t="shared" si="153"/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62"/>
      <c r="S451" s="63"/>
    </row>
    <row r="452" spans="1:19" ht="15">
      <c r="A452" s="58"/>
      <c r="B452" s="53"/>
      <c r="C452" s="17" t="s">
        <v>164</v>
      </c>
      <c r="D452" s="14">
        <f t="shared" si="152"/>
        <v>194337.1</v>
      </c>
      <c r="E452" s="14">
        <f t="shared" si="153"/>
        <v>0</v>
      </c>
      <c r="F452" s="14">
        <v>9716.8</v>
      </c>
      <c r="G452" s="14">
        <v>0</v>
      </c>
      <c r="H452" s="14">
        <v>155469.7</v>
      </c>
      <c r="I452" s="14">
        <v>0</v>
      </c>
      <c r="J452" s="14">
        <v>29150.6</v>
      </c>
      <c r="K452" s="14">
        <v>0</v>
      </c>
      <c r="L452" s="14">
        <v>0</v>
      </c>
      <c r="M452" s="14">
        <v>0</v>
      </c>
      <c r="N452" s="14">
        <v>2571.84</v>
      </c>
      <c r="O452" s="14">
        <v>0</v>
      </c>
      <c r="P452" s="14">
        <v>145</v>
      </c>
      <c r="Q452" s="14">
        <v>0</v>
      </c>
      <c r="R452" s="62"/>
      <c r="S452" s="63"/>
    </row>
    <row r="453" spans="1:19" ht="15">
      <c r="A453" s="58"/>
      <c r="B453" s="53"/>
      <c r="C453" s="17" t="s">
        <v>256</v>
      </c>
      <c r="D453" s="14">
        <f t="shared" si="152"/>
        <v>0</v>
      </c>
      <c r="E453" s="14">
        <f t="shared" si="153"/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62"/>
      <c r="S453" s="63"/>
    </row>
    <row r="454" spans="1:19" ht="15">
      <c r="A454" s="58"/>
      <c r="B454" s="53"/>
      <c r="C454" s="17" t="s">
        <v>257</v>
      </c>
      <c r="D454" s="14">
        <f t="shared" si="152"/>
        <v>0</v>
      </c>
      <c r="E454" s="14">
        <f t="shared" si="153"/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62"/>
      <c r="S454" s="63"/>
    </row>
    <row r="455" spans="1:19" ht="15">
      <c r="A455" s="58"/>
      <c r="B455" s="53"/>
      <c r="C455" s="17" t="s">
        <v>258</v>
      </c>
      <c r="D455" s="14">
        <f t="shared" si="152"/>
        <v>0</v>
      </c>
      <c r="E455" s="14">
        <f t="shared" si="153"/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62"/>
      <c r="S455" s="63"/>
    </row>
    <row r="456" spans="1:19" s="4" customFormat="1" ht="15">
      <c r="A456" s="58"/>
      <c r="B456" s="53"/>
      <c r="C456" s="17" t="s">
        <v>22</v>
      </c>
      <c r="D456" s="14">
        <f t="shared" si="152"/>
        <v>0</v>
      </c>
      <c r="E456" s="14">
        <f t="shared" si="153"/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>
        <v>0</v>
      </c>
      <c r="O456" s="14">
        <v>0</v>
      </c>
      <c r="P456" s="14">
        <v>0</v>
      </c>
      <c r="Q456" s="14">
        <v>0</v>
      </c>
      <c r="R456" s="62"/>
      <c r="S456" s="63"/>
    </row>
    <row r="457" spans="1:19" ht="15">
      <c r="A457" s="58"/>
      <c r="B457" s="53"/>
      <c r="C457" s="17" t="s">
        <v>23</v>
      </c>
      <c r="D457" s="23">
        <f t="shared" si="152"/>
        <v>0</v>
      </c>
      <c r="E457" s="23">
        <f t="shared" si="153"/>
        <v>0</v>
      </c>
      <c r="F457" s="23">
        <v>0</v>
      </c>
      <c r="G457" s="23">
        <v>0</v>
      </c>
      <c r="H457" s="23">
        <v>0</v>
      </c>
      <c r="I457" s="23">
        <v>0</v>
      </c>
      <c r="J457" s="23">
        <v>0</v>
      </c>
      <c r="K457" s="23">
        <v>0</v>
      </c>
      <c r="L457" s="23">
        <v>0</v>
      </c>
      <c r="M457" s="23">
        <v>0</v>
      </c>
      <c r="N457" s="23">
        <v>0</v>
      </c>
      <c r="O457" s="23">
        <v>0</v>
      </c>
      <c r="P457" s="23">
        <v>0</v>
      </c>
      <c r="Q457" s="23">
        <v>0</v>
      </c>
      <c r="R457" s="62"/>
      <c r="S457" s="63"/>
    </row>
    <row r="458" spans="1:19" ht="15">
      <c r="A458" s="58"/>
      <c r="B458" s="53"/>
      <c r="C458" s="17" t="s">
        <v>24</v>
      </c>
      <c r="D458" s="14">
        <f t="shared" si="152"/>
        <v>0</v>
      </c>
      <c r="E458" s="14">
        <f t="shared" si="153"/>
        <v>0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0</v>
      </c>
      <c r="N458" s="14">
        <v>0</v>
      </c>
      <c r="O458" s="14">
        <v>0</v>
      </c>
      <c r="P458" s="14">
        <v>0</v>
      </c>
      <c r="Q458" s="14">
        <v>0</v>
      </c>
      <c r="R458" s="62"/>
      <c r="S458" s="63"/>
    </row>
    <row r="459" spans="1:19" ht="15">
      <c r="A459" s="58"/>
      <c r="B459" s="53"/>
      <c r="C459" s="17" t="s">
        <v>25</v>
      </c>
      <c r="D459" s="14">
        <f t="shared" si="152"/>
        <v>0</v>
      </c>
      <c r="E459" s="14">
        <f t="shared" si="153"/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  <c r="P459" s="14">
        <v>0</v>
      </c>
      <c r="Q459" s="14">
        <v>0</v>
      </c>
      <c r="R459" s="62"/>
      <c r="S459" s="63"/>
    </row>
    <row r="460" spans="1:19" ht="15.75" thickBot="1">
      <c r="A460" s="59"/>
      <c r="B460" s="54"/>
      <c r="C460" s="20" t="s">
        <v>26</v>
      </c>
      <c r="D460" s="21">
        <f t="shared" si="152"/>
        <v>0</v>
      </c>
      <c r="E460" s="21">
        <f t="shared" si="153"/>
        <v>0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  <c r="Q460" s="21">
        <v>0</v>
      </c>
      <c r="R460" s="64"/>
      <c r="S460" s="65"/>
    </row>
    <row r="461" spans="1:19" ht="15" customHeight="1">
      <c r="A461" s="57" t="s">
        <v>337</v>
      </c>
      <c r="B461" s="52" t="s">
        <v>16</v>
      </c>
      <c r="C461" s="18" t="s">
        <v>176</v>
      </c>
      <c r="D461" s="19">
        <f>SUM(D462:D472)</f>
        <v>180259.9</v>
      </c>
      <c r="E461" s="19">
        <f aca="true" t="shared" si="154" ref="E461:Q461">SUM(E462:E472)</f>
        <v>0</v>
      </c>
      <c r="F461" s="19">
        <f t="shared" si="154"/>
        <v>9013</v>
      </c>
      <c r="G461" s="19">
        <f t="shared" si="154"/>
        <v>0</v>
      </c>
      <c r="H461" s="19">
        <f>SUM(H462:H472)</f>
        <v>144207.9</v>
      </c>
      <c r="I461" s="19">
        <f t="shared" si="154"/>
        <v>0</v>
      </c>
      <c r="J461" s="19">
        <f t="shared" si="154"/>
        <v>27039</v>
      </c>
      <c r="K461" s="19">
        <f t="shared" si="154"/>
        <v>0</v>
      </c>
      <c r="L461" s="19">
        <f t="shared" si="154"/>
        <v>0</v>
      </c>
      <c r="M461" s="19">
        <f t="shared" si="154"/>
        <v>0</v>
      </c>
      <c r="N461" s="19">
        <f t="shared" si="154"/>
        <v>2571.84</v>
      </c>
      <c r="O461" s="19">
        <f t="shared" si="154"/>
        <v>0</v>
      </c>
      <c r="P461" s="19">
        <f t="shared" si="154"/>
        <v>145</v>
      </c>
      <c r="Q461" s="19">
        <f t="shared" si="154"/>
        <v>0</v>
      </c>
      <c r="R461" s="60" t="s">
        <v>180</v>
      </c>
      <c r="S461" s="61"/>
    </row>
    <row r="462" spans="1:19" ht="15">
      <c r="A462" s="58"/>
      <c r="B462" s="53"/>
      <c r="C462" s="17" t="s">
        <v>162</v>
      </c>
      <c r="D462" s="14">
        <f aca="true" t="shared" si="155" ref="D462:D472">F462+H462+J462+L462</f>
        <v>0</v>
      </c>
      <c r="E462" s="14">
        <f aca="true" t="shared" si="156" ref="E462:E472">G462+I462+K462+M462</f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62"/>
      <c r="S462" s="63"/>
    </row>
    <row r="463" spans="1:19" ht="15">
      <c r="A463" s="58"/>
      <c r="B463" s="53"/>
      <c r="C463" s="17" t="s">
        <v>163</v>
      </c>
      <c r="D463" s="14">
        <f t="shared" si="155"/>
        <v>0</v>
      </c>
      <c r="E463" s="14">
        <f t="shared" si="156"/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62"/>
      <c r="S463" s="63"/>
    </row>
    <row r="464" spans="1:19" ht="15">
      <c r="A464" s="58"/>
      <c r="B464" s="53"/>
      <c r="C464" s="17" t="s">
        <v>164</v>
      </c>
      <c r="D464" s="14">
        <f t="shared" si="155"/>
        <v>180259.9</v>
      </c>
      <c r="E464" s="14">
        <f t="shared" si="156"/>
        <v>0</v>
      </c>
      <c r="F464" s="14">
        <v>9013</v>
      </c>
      <c r="G464" s="14">
        <v>0</v>
      </c>
      <c r="H464" s="14">
        <v>144207.9</v>
      </c>
      <c r="I464" s="14">
        <v>0</v>
      </c>
      <c r="J464" s="14">
        <v>27039</v>
      </c>
      <c r="K464" s="14">
        <v>0</v>
      </c>
      <c r="L464" s="14">
        <v>0</v>
      </c>
      <c r="M464" s="14">
        <v>0</v>
      </c>
      <c r="N464" s="14">
        <v>2571.84</v>
      </c>
      <c r="O464" s="14">
        <v>0</v>
      </c>
      <c r="P464" s="14">
        <v>145</v>
      </c>
      <c r="Q464" s="14">
        <v>0</v>
      </c>
      <c r="R464" s="62"/>
      <c r="S464" s="63"/>
    </row>
    <row r="465" spans="1:19" ht="15">
      <c r="A465" s="58"/>
      <c r="B465" s="53"/>
      <c r="C465" s="17" t="s">
        <v>256</v>
      </c>
      <c r="D465" s="14">
        <f t="shared" si="155"/>
        <v>0</v>
      </c>
      <c r="E465" s="14">
        <f t="shared" si="156"/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62"/>
      <c r="S465" s="63"/>
    </row>
    <row r="466" spans="1:19" ht="15">
      <c r="A466" s="58"/>
      <c r="B466" s="53"/>
      <c r="C466" s="17" t="s">
        <v>257</v>
      </c>
      <c r="D466" s="14">
        <f t="shared" si="155"/>
        <v>0</v>
      </c>
      <c r="E466" s="14">
        <f t="shared" si="156"/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62"/>
      <c r="S466" s="63"/>
    </row>
    <row r="467" spans="1:19" ht="15">
      <c r="A467" s="58"/>
      <c r="B467" s="53"/>
      <c r="C467" s="17" t="s">
        <v>258</v>
      </c>
      <c r="D467" s="14">
        <f t="shared" si="155"/>
        <v>0</v>
      </c>
      <c r="E467" s="14">
        <f t="shared" si="156"/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62"/>
      <c r="S467" s="63"/>
    </row>
    <row r="468" spans="1:19" s="4" customFormat="1" ht="15">
      <c r="A468" s="58"/>
      <c r="B468" s="53"/>
      <c r="C468" s="17" t="s">
        <v>22</v>
      </c>
      <c r="D468" s="14">
        <f t="shared" si="155"/>
        <v>0</v>
      </c>
      <c r="E468" s="14">
        <f t="shared" si="156"/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62"/>
      <c r="S468" s="63"/>
    </row>
    <row r="469" spans="1:19" ht="15">
      <c r="A469" s="58"/>
      <c r="B469" s="53"/>
      <c r="C469" s="17" t="s">
        <v>23</v>
      </c>
      <c r="D469" s="23">
        <f t="shared" si="155"/>
        <v>0</v>
      </c>
      <c r="E469" s="23">
        <f t="shared" si="156"/>
        <v>0</v>
      </c>
      <c r="F469" s="23">
        <v>0</v>
      </c>
      <c r="G469" s="23">
        <v>0</v>
      </c>
      <c r="H469" s="23">
        <v>0</v>
      </c>
      <c r="I469" s="23">
        <v>0</v>
      </c>
      <c r="J469" s="23">
        <v>0</v>
      </c>
      <c r="K469" s="23">
        <v>0</v>
      </c>
      <c r="L469" s="23">
        <v>0</v>
      </c>
      <c r="M469" s="23">
        <v>0</v>
      </c>
      <c r="N469" s="23">
        <v>0</v>
      </c>
      <c r="O469" s="23">
        <v>0</v>
      </c>
      <c r="P469" s="23">
        <v>0</v>
      </c>
      <c r="Q469" s="23">
        <v>0</v>
      </c>
      <c r="R469" s="62"/>
      <c r="S469" s="63"/>
    </row>
    <row r="470" spans="1:19" ht="15">
      <c r="A470" s="58"/>
      <c r="B470" s="53"/>
      <c r="C470" s="17" t="s">
        <v>24</v>
      </c>
      <c r="D470" s="14">
        <f t="shared" si="155"/>
        <v>0</v>
      </c>
      <c r="E470" s="14">
        <f t="shared" si="156"/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62"/>
      <c r="S470" s="63"/>
    </row>
    <row r="471" spans="1:19" ht="15">
      <c r="A471" s="58"/>
      <c r="B471" s="53"/>
      <c r="C471" s="17" t="s">
        <v>25</v>
      </c>
      <c r="D471" s="14">
        <f t="shared" si="155"/>
        <v>0</v>
      </c>
      <c r="E471" s="14">
        <f t="shared" si="156"/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62"/>
      <c r="S471" s="63"/>
    </row>
    <row r="472" spans="1:19" ht="15.75" thickBot="1">
      <c r="A472" s="59"/>
      <c r="B472" s="54"/>
      <c r="C472" s="20" t="s">
        <v>26</v>
      </c>
      <c r="D472" s="21">
        <f t="shared" si="155"/>
        <v>0</v>
      </c>
      <c r="E472" s="21">
        <f t="shared" si="156"/>
        <v>0</v>
      </c>
      <c r="F472" s="21">
        <v>0</v>
      </c>
      <c r="G472" s="21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1">
        <v>0</v>
      </c>
      <c r="N472" s="21">
        <v>0</v>
      </c>
      <c r="O472" s="21">
        <v>0</v>
      </c>
      <c r="P472" s="21">
        <v>0</v>
      </c>
      <c r="Q472" s="21">
        <v>0</v>
      </c>
      <c r="R472" s="64"/>
      <c r="S472" s="65"/>
    </row>
    <row r="473" spans="1:19" ht="15" customHeight="1">
      <c r="A473" s="57" t="s">
        <v>338</v>
      </c>
      <c r="B473" s="52" t="s">
        <v>17</v>
      </c>
      <c r="C473" s="18" t="s">
        <v>176</v>
      </c>
      <c r="D473" s="19">
        <f>SUM(D474:D484)</f>
        <v>231442.4</v>
      </c>
      <c r="E473" s="19">
        <f aca="true" t="shared" si="157" ref="E473:Q473">SUM(E474:E484)</f>
        <v>0</v>
      </c>
      <c r="F473" s="19">
        <f t="shared" si="157"/>
        <v>11572.1</v>
      </c>
      <c r="G473" s="19">
        <f t="shared" si="157"/>
        <v>0</v>
      </c>
      <c r="H473" s="19">
        <f t="shared" si="157"/>
        <v>185153.9</v>
      </c>
      <c r="I473" s="19">
        <f t="shared" si="157"/>
        <v>0</v>
      </c>
      <c r="J473" s="19">
        <f t="shared" si="157"/>
        <v>34716.4</v>
      </c>
      <c r="K473" s="19">
        <f t="shared" si="157"/>
        <v>0</v>
      </c>
      <c r="L473" s="19">
        <f t="shared" si="157"/>
        <v>0</v>
      </c>
      <c r="M473" s="19">
        <f t="shared" si="157"/>
        <v>0</v>
      </c>
      <c r="N473" s="19">
        <f t="shared" si="157"/>
        <v>3992.4</v>
      </c>
      <c r="O473" s="19">
        <f t="shared" si="157"/>
        <v>0</v>
      </c>
      <c r="P473" s="19">
        <f t="shared" si="157"/>
        <v>220</v>
      </c>
      <c r="Q473" s="19">
        <f t="shared" si="157"/>
        <v>0</v>
      </c>
      <c r="R473" s="60" t="s">
        <v>180</v>
      </c>
      <c r="S473" s="61"/>
    </row>
    <row r="474" spans="1:19" ht="15">
      <c r="A474" s="58"/>
      <c r="B474" s="53"/>
      <c r="C474" s="17" t="s">
        <v>162</v>
      </c>
      <c r="D474" s="14">
        <f aca="true" t="shared" si="158" ref="D474:D484">F474+H474+J474+L474</f>
        <v>0</v>
      </c>
      <c r="E474" s="14">
        <f aca="true" t="shared" si="159" ref="E474:E484">G474+I474+K474+M474</f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62"/>
      <c r="S474" s="63"/>
    </row>
    <row r="475" spans="1:19" ht="15">
      <c r="A475" s="58"/>
      <c r="B475" s="53"/>
      <c r="C475" s="17" t="s">
        <v>163</v>
      </c>
      <c r="D475" s="14">
        <f t="shared" si="158"/>
        <v>0</v>
      </c>
      <c r="E475" s="14">
        <f t="shared" si="159"/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62"/>
      <c r="S475" s="63"/>
    </row>
    <row r="476" spans="1:19" ht="15">
      <c r="A476" s="58"/>
      <c r="B476" s="53"/>
      <c r="C476" s="17" t="s">
        <v>164</v>
      </c>
      <c r="D476" s="14">
        <f t="shared" si="158"/>
        <v>231442.4</v>
      </c>
      <c r="E476" s="14">
        <f t="shared" si="159"/>
        <v>0</v>
      </c>
      <c r="F476" s="14">
        <v>11572.1</v>
      </c>
      <c r="G476" s="14">
        <v>0</v>
      </c>
      <c r="H476" s="14">
        <v>185153.9</v>
      </c>
      <c r="I476" s="14">
        <v>0</v>
      </c>
      <c r="J476" s="14">
        <v>34716.4</v>
      </c>
      <c r="K476" s="14">
        <v>0</v>
      </c>
      <c r="L476" s="14">
        <v>0</v>
      </c>
      <c r="M476" s="14">
        <v>0</v>
      </c>
      <c r="N476" s="14">
        <v>3992.4</v>
      </c>
      <c r="O476" s="14">
        <v>0</v>
      </c>
      <c r="P476" s="14">
        <v>220</v>
      </c>
      <c r="Q476" s="14">
        <v>0</v>
      </c>
      <c r="R476" s="62"/>
      <c r="S476" s="63"/>
    </row>
    <row r="477" spans="1:19" ht="15">
      <c r="A477" s="58"/>
      <c r="B477" s="53"/>
      <c r="C477" s="17" t="s">
        <v>256</v>
      </c>
      <c r="D477" s="14">
        <f t="shared" si="158"/>
        <v>0</v>
      </c>
      <c r="E477" s="14">
        <f t="shared" si="159"/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14">
        <v>0</v>
      </c>
      <c r="Q477" s="14">
        <v>0</v>
      </c>
      <c r="R477" s="62"/>
      <c r="S477" s="63"/>
    </row>
    <row r="478" spans="1:19" ht="15">
      <c r="A478" s="58"/>
      <c r="B478" s="53"/>
      <c r="C478" s="17" t="s">
        <v>257</v>
      </c>
      <c r="D478" s="14">
        <f t="shared" si="158"/>
        <v>0</v>
      </c>
      <c r="E478" s="14">
        <f t="shared" si="159"/>
        <v>0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O478" s="14">
        <v>0</v>
      </c>
      <c r="P478" s="14">
        <v>0</v>
      </c>
      <c r="Q478" s="14">
        <v>0</v>
      </c>
      <c r="R478" s="62"/>
      <c r="S478" s="63"/>
    </row>
    <row r="479" spans="1:19" ht="15">
      <c r="A479" s="58"/>
      <c r="B479" s="53"/>
      <c r="C479" s="17" t="s">
        <v>258</v>
      </c>
      <c r="D479" s="14">
        <f t="shared" si="158"/>
        <v>0</v>
      </c>
      <c r="E479" s="14">
        <f t="shared" si="159"/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62"/>
      <c r="S479" s="63"/>
    </row>
    <row r="480" spans="1:19" s="4" customFormat="1" ht="15">
      <c r="A480" s="58"/>
      <c r="B480" s="53"/>
      <c r="C480" s="17" t="s">
        <v>22</v>
      </c>
      <c r="D480" s="14">
        <f t="shared" si="158"/>
        <v>0</v>
      </c>
      <c r="E480" s="14">
        <f t="shared" si="159"/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62"/>
      <c r="S480" s="63"/>
    </row>
    <row r="481" spans="1:19" ht="15">
      <c r="A481" s="58"/>
      <c r="B481" s="53"/>
      <c r="C481" s="17" t="s">
        <v>23</v>
      </c>
      <c r="D481" s="23">
        <f t="shared" si="158"/>
        <v>0</v>
      </c>
      <c r="E481" s="23">
        <f t="shared" si="159"/>
        <v>0</v>
      </c>
      <c r="F481" s="23">
        <v>0</v>
      </c>
      <c r="G481" s="23">
        <v>0</v>
      </c>
      <c r="H481" s="23">
        <v>0</v>
      </c>
      <c r="I481" s="23">
        <v>0</v>
      </c>
      <c r="J481" s="23">
        <v>0</v>
      </c>
      <c r="K481" s="23">
        <v>0</v>
      </c>
      <c r="L481" s="23">
        <v>0</v>
      </c>
      <c r="M481" s="23">
        <v>0</v>
      </c>
      <c r="N481" s="23">
        <v>0</v>
      </c>
      <c r="O481" s="23">
        <v>0</v>
      </c>
      <c r="P481" s="23">
        <v>0</v>
      </c>
      <c r="Q481" s="23">
        <v>0</v>
      </c>
      <c r="R481" s="62"/>
      <c r="S481" s="63"/>
    </row>
    <row r="482" spans="1:19" ht="15">
      <c r="A482" s="58"/>
      <c r="B482" s="53"/>
      <c r="C482" s="17" t="s">
        <v>24</v>
      </c>
      <c r="D482" s="14">
        <f t="shared" si="158"/>
        <v>0</v>
      </c>
      <c r="E482" s="14">
        <f t="shared" si="159"/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62"/>
      <c r="S482" s="63"/>
    </row>
    <row r="483" spans="1:19" ht="15">
      <c r="A483" s="58"/>
      <c r="B483" s="53"/>
      <c r="C483" s="17" t="s">
        <v>25</v>
      </c>
      <c r="D483" s="14">
        <f t="shared" si="158"/>
        <v>0</v>
      </c>
      <c r="E483" s="14">
        <f t="shared" si="159"/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0</v>
      </c>
      <c r="R483" s="62"/>
      <c r="S483" s="63"/>
    </row>
    <row r="484" spans="1:19" ht="15.75" thickBot="1">
      <c r="A484" s="59"/>
      <c r="B484" s="54"/>
      <c r="C484" s="20" t="s">
        <v>26</v>
      </c>
      <c r="D484" s="21">
        <f t="shared" si="158"/>
        <v>0</v>
      </c>
      <c r="E484" s="21">
        <f t="shared" si="159"/>
        <v>0</v>
      </c>
      <c r="F484" s="21">
        <v>0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  <c r="Q484" s="21">
        <v>0</v>
      </c>
      <c r="R484" s="64"/>
      <c r="S484" s="65"/>
    </row>
    <row r="485" spans="1:19" ht="15" customHeight="1">
      <c r="A485" s="57" t="s">
        <v>19</v>
      </c>
      <c r="B485" s="52" t="s">
        <v>90</v>
      </c>
      <c r="C485" s="18" t="s">
        <v>176</v>
      </c>
      <c r="D485" s="19">
        <f>SUM(D486:D496)</f>
        <v>161895.69999999998</v>
      </c>
      <c r="E485" s="19">
        <f aca="true" t="shared" si="160" ref="E485:Q485">SUM(E486:E496)</f>
        <v>0</v>
      </c>
      <c r="F485" s="19">
        <f t="shared" si="160"/>
        <v>8094.8</v>
      </c>
      <c r="G485" s="19">
        <f t="shared" si="160"/>
        <v>0</v>
      </c>
      <c r="H485" s="19">
        <f>SUM(H486:H496)</f>
        <v>129516.6</v>
      </c>
      <c r="I485" s="19">
        <f t="shared" si="160"/>
        <v>0</v>
      </c>
      <c r="J485" s="19">
        <f t="shared" si="160"/>
        <v>24284.3</v>
      </c>
      <c r="K485" s="19">
        <f t="shared" si="160"/>
        <v>0</v>
      </c>
      <c r="L485" s="19">
        <f t="shared" si="160"/>
        <v>0</v>
      </c>
      <c r="M485" s="19">
        <f t="shared" si="160"/>
        <v>0</v>
      </c>
      <c r="N485" s="19">
        <f t="shared" si="160"/>
        <v>8658.9</v>
      </c>
      <c r="O485" s="19">
        <f t="shared" si="160"/>
        <v>0</v>
      </c>
      <c r="P485" s="19">
        <f t="shared" si="160"/>
        <v>145</v>
      </c>
      <c r="Q485" s="19">
        <f t="shared" si="160"/>
        <v>0</v>
      </c>
      <c r="R485" s="60" t="s">
        <v>180</v>
      </c>
      <c r="S485" s="61"/>
    </row>
    <row r="486" spans="1:19" ht="15">
      <c r="A486" s="58"/>
      <c r="B486" s="53"/>
      <c r="C486" s="17" t="s">
        <v>162</v>
      </c>
      <c r="D486" s="14">
        <f aca="true" t="shared" si="161" ref="D486:D496">F486+H486+J486+L486</f>
        <v>0</v>
      </c>
      <c r="E486" s="14">
        <f aca="true" t="shared" si="162" ref="E486:E496">G486+I486+K486+M486</f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62"/>
      <c r="S486" s="63"/>
    </row>
    <row r="487" spans="1:19" ht="15">
      <c r="A487" s="58"/>
      <c r="B487" s="53"/>
      <c r="C487" s="17" t="s">
        <v>163</v>
      </c>
      <c r="D487" s="14">
        <f t="shared" si="161"/>
        <v>0</v>
      </c>
      <c r="E487" s="14">
        <f t="shared" si="162"/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62"/>
      <c r="S487" s="63"/>
    </row>
    <row r="488" spans="1:19" ht="15">
      <c r="A488" s="58"/>
      <c r="B488" s="53"/>
      <c r="C488" s="17" t="s">
        <v>164</v>
      </c>
      <c r="D488" s="14">
        <f t="shared" si="161"/>
        <v>161895.69999999998</v>
      </c>
      <c r="E488" s="14">
        <f t="shared" si="162"/>
        <v>0</v>
      </c>
      <c r="F488" s="14">
        <v>8094.8</v>
      </c>
      <c r="G488" s="14">
        <v>0</v>
      </c>
      <c r="H488" s="14">
        <v>129516.6</v>
      </c>
      <c r="I488" s="14">
        <v>0</v>
      </c>
      <c r="J488" s="14">
        <v>24284.3</v>
      </c>
      <c r="K488" s="14">
        <v>0</v>
      </c>
      <c r="L488" s="14">
        <v>0</v>
      </c>
      <c r="M488" s="14">
        <v>0</v>
      </c>
      <c r="N488" s="14">
        <v>8658.9</v>
      </c>
      <c r="O488" s="14">
        <v>0</v>
      </c>
      <c r="P488" s="14">
        <v>145</v>
      </c>
      <c r="Q488" s="14">
        <v>0</v>
      </c>
      <c r="R488" s="62"/>
      <c r="S488" s="63"/>
    </row>
    <row r="489" spans="1:19" ht="15">
      <c r="A489" s="58"/>
      <c r="B489" s="53"/>
      <c r="C489" s="17" t="s">
        <v>256</v>
      </c>
      <c r="D489" s="14">
        <f t="shared" si="161"/>
        <v>0</v>
      </c>
      <c r="E489" s="14">
        <f t="shared" si="162"/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62"/>
      <c r="S489" s="63"/>
    </row>
    <row r="490" spans="1:19" ht="15">
      <c r="A490" s="58"/>
      <c r="B490" s="53"/>
      <c r="C490" s="17" t="s">
        <v>257</v>
      </c>
      <c r="D490" s="14">
        <f t="shared" si="161"/>
        <v>0</v>
      </c>
      <c r="E490" s="14">
        <f t="shared" si="162"/>
        <v>0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>
        <v>0</v>
      </c>
      <c r="O490" s="14">
        <v>0</v>
      </c>
      <c r="P490" s="14">
        <v>0</v>
      </c>
      <c r="Q490" s="14">
        <v>0</v>
      </c>
      <c r="R490" s="62"/>
      <c r="S490" s="63"/>
    </row>
    <row r="491" spans="1:19" ht="15">
      <c r="A491" s="58"/>
      <c r="B491" s="53"/>
      <c r="C491" s="17" t="s">
        <v>258</v>
      </c>
      <c r="D491" s="14">
        <f t="shared" si="161"/>
        <v>0</v>
      </c>
      <c r="E491" s="14">
        <f t="shared" si="162"/>
        <v>0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O491" s="14">
        <v>0</v>
      </c>
      <c r="P491" s="14">
        <v>0</v>
      </c>
      <c r="Q491" s="14">
        <v>0</v>
      </c>
      <c r="R491" s="62"/>
      <c r="S491" s="63"/>
    </row>
    <row r="492" spans="1:19" s="4" customFormat="1" ht="15">
      <c r="A492" s="58"/>
      <c r="B492" s="53"/>
      <c r="C492" s="17" t="s">
        <v>22</v>
      </c>
      <c r="D492" s="14">
        <f t="shared" si="161"/>
        <v>0</v>
      </c>
      <c r="E492" s="14">
        <f t="shared" si="162"/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14">
        <v>0</v>
      </c>
      <c r="O492" s="14">
        <v>0</v>
      </c>
      <c r="P492" s="14">
        <v>0</v>
      </c>
      <c r="Q492" s="14">
        <v>0</v>
      </c>
      <c r="R492" s="62"/>
      <c r="S492" s="63"/>
    </row>
    <row r="493" spans="1:19" ht="15">
      <c r="A493" s="58"/>
      <c r="B493" s="53"/>
      <c r="C493" s="17" t="s">
        <v>23</v>
      </c>
      <c r="D493" s="23">
        <f t="shared" si="161"/>
        <v>0</v>
      </c>
      <c r="E493" s="23">
        <f t="shared" si="162"/>
        <v>0</v>
      </c>
      <c r="F493" s="23">
        <v>0</v>
      </c>
      <c r="G493" s="23">
        <v>0</v>
      </c>
      <c r="H493" s="23">
        <v>0</v>
      </c>
      <c r="I493" s="23">
        <v>0</v>
      </c>
      <c r="J493" s="23">
        <v>0</v>
      </c>
      <c r="K493" s="23">
        <v>0</v>
      </c>
      <c r="L493" s="23">
        <v>0</v>
      </c>
      <c r="M493" s="23">
        <v>0</v>
      </c>
      <c r="N493" s="23">
        <v>0</v>
      </c>
      <c r="O493" s="23">
        <v>0</v>
      </c>
      <c r="P493" s="23">
        <v>0</v>
      </c>
      <c r="Q493" s="23">
        <v>0</v>
      </c>
      <c r="R493" s="62"/>
      <c r="S493" s="63"/>
    </row>
    <row r="494" spans="1:19" ht="15">
      <c r="A494" s="58"/>
      <c r="B494" s="53"/>
      <c r="C494" s="17" t="s">
        <v>24</v>
      </c>
      <c r="D494" s="14">
        <f t="shared" si="161"/>
        <v>0</v>
      </c>
      <c r="E494" s="14">
        <f t="shared" si="162"/>
        <v>0</v>
      </c>
      <c r="F494" s="14">
        <v>0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14">
        <v>0</v>
      </c>
      <c r="O494" s="14">
        <v>0</v>
      </c>
      <c r="P494" s="14">
        <v>0</v>
      </c>
      <c r="Q494" s="14">
        <v>0</v>
      </c>
      <c r="R494" s="62"/>
      <c r="S494" s="63"/>
    </row>
    <row r="495" spans="1:19" ht="15">
      <c r="A495" s="58"/>
      <c r="B495" s="53"/>
      <c r="C495" s="17" t="s">
        <v>25</v>
      </c>
      <c r="D495" s="14">
        <f t="shared" si="161"/>
        <v>0</v>
      </c>
      <c r="E495" s="14">
        <f t="shared" si="162"/>
        <v>0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0</v>
      </c>
      <c r="O495" s="14">
        <v>0</v>
      </c>
      <c r="P495" s="14">
        <v>0</v>
      </c>
      <c r="Q495" s="14">
        <v>0</v>
      </c>
      <c r="R495" s="62"/>
      <c r="S495" s="63"/>
    </row>
    <row r="496" spans="1:19" ht="15.75" thickBot="1">
      <c r="A496" s="59"/>
      <c r="B496" s="54"/>
      <c r="C496" s="20" t="s">
        <v>26</v>
      </c>
      <c r="D496" s="21">
        <f t="shared" si="161"/>
        <v>0</v>
      </c>
      <c r="E496" s="21">
        <f t="shared" si="162"/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0</v>
      </c>
      <c r="O496" s="21">
        <v>0</v>
      </c>
      <c r="P496" s="21">
        <v>0</v>
      </c>
      <c r="Q496" s="21">
        <v>0</v>
      </c>
      <c r="R496" s="64"/>
      <c r="S496" s="65"/>
    </row>
    <row r="497" spans="1:19" s="4" customFormat="1" ht="15" customHeight="1">
      <c r="A497" s="57"/>
      <c r="B497" s="55" t="s">
        <v>177</v>
      </c>
      <c r="C497" s="18" t="s">
        <v>176</v>
      </c>
      <c r="D497" s="19">
        <f>SUM(D498:D508)</f>
        <v>3916738.6</v>
      </c>
      <c r="E497" s="19">
        <f aca="true" t="shared" si="163" ref="E497:Q497">SUM(E498:E508)</f>
        <v>1649199.6</v>
      </c>
      <c r="F497" s="19">
        <f t="shared" si="163"/>
        <v>579869.2</v>
      </c>
      <c r="G497" s="19">
        <f t="shared" si="163"/>
        <v>210668.1</v>
      </c>
      <c r="H497" s="19">
        <f t="shared" si="163"/>
        <v>1368069.2000000002</v>
      </c>
      <c r="I497" s="19">
        <f t="shared" si="163"/>
        <v>59063.100000000006</v>
      </c>
      <c r="J497" s="19">
        <f t="shared" si="163"/>
        <v>1968800.1999999997</v>
      </c>
      <c r="K497" s="19">
        <f t="shared" si="163"/>
        <v>1379468.4</v>
      </c>
      <c r="L497" s="19">
        <f t="shared" si="163"/>
        <v>0</v>
      </c>
      <c r="M497" s="19">
        <f t="shared" si="163"/>
        <v>0</v>
      </c>
      <c r="N497" s="19">
        <f t="shared" si="163"/>
        <v>51151.18</v>
      </c>
      <c r="O497" s="19">
        <f t="shared" si="163"/>
        <v>13981.099999999999</v>
      </c>
      <c r="P497" s="19">
        <f t="shared" si="163"/>
        <v>3645</v>
      </c>
      <c r="Q497" s="19">
        <f t="shared" si="163"/>
        <v>1785</v>
      </c>
      <c r="R497" s="60"/>
      <c r="S497" s="61"/>
    </row>
    <row r="498" spans="1:19" s="4" customFormat="1" ht="15">
      <c r="A498" s="58"/>
      <c r="B498" s="56"/>
      <c r="C498" s="17" t="s">
        <v>162</v>
      </c>
      <c r="D498" s="14">
        <f>F498+H498+J498+L498</f>
        <v>411421.9</v>
      </c>
      <c r="E498" s="14">
        <f aca="true" t="shared" si="164" ref="D498:E508">G498+I498+K498+M498</f>
        <v>411421.9</v>
      </c>
      <c r="F498" s="14">
        <f aca="true" t="shared" si="165" ref="F498:Q498">F28+F162+F186+F330+F366+F378</f>
        <v>19654.1</v>
      </c>
      <c r="G498" s="14">
        <f t="shared" si="165"/>
        <v>19654.1</v>
      </c>
      <c r="H498" s="14">
        <f t="shared" si="165"/>
        <v>59063.100000000006</v>
      </c>
      <c r="I498" s="14">
        <f t="shared" si="165"/>
        <v>59063.100000000006</v>
      </c>
      <c r="J498" s="14">
        <f t="shared" si="165"/>
        <v>332704.7</v>
      </c>
      <c r="K498" s="14">
        <f t="shared" si="165"/>
        <v>332704.7</v>
      </c>
      <c r="L498" s="14">
        <f t="shared" si="165"/>
        <v>0</v>
      </c>
      <c r="M498" s="14">
        <f t="shared" si="165"/>
        <v>0</v>
      </c>
      <c r="N498" s="14">
        <f t="shared" si="165"/>
        <v>13981.099999999999</v>
      </c>
      <c r="O498" s="14">
        <f t="shared" si="165"/>
        <v>13981.099999999999</v>
      </c>
      <c r="P498" s="14">
        <f t="shared" si="165"/>
        <v>2210</v>
      </c>
      <c r="Q498" s="14">
        <f t="shared" si="165"/>
        <v>1785</v>
      </c>
      <c r="R498" s="62"/>
      <c r="S498" s="63"/>
    </row>
    <row r="499" spans="1:19" s="4" customFormat="1" ht="15">
      <c r="A499" s="58"/>
      <c r="B499" s="56"/>
      <c r="C499" s="17" t="s">
        <v>163</v>
      </c>
      <c r="D499" s="14">
        <f t="shared" si="164"/>
        <v>602698.7</v>
      </c>
      <c r="E499" s="14">
        <f>G499+I499+K499+M499</f>
        <v>602698.7</v>
      </c>
      <c r="F499" s="14">
        <f aca="true" t="shared" si="166" ref="F499:Q499">F29+F163+F187+F331+F367+F379</f>
        <v>63659</v>
      </c>
      <c r="G499" s="14">
        <f t="shared" si="166"/>
        <v>63659</v>
      </c>
      <c r="H499" s="14">
        <f t="shared" si="166"/>
        <v>0</v>
      </c>
      <c r="I499" s="14">
        <f t="shared" si="166"/>
        <v>0</v>
      </c>
      <c r="J499" s="14">
        <f t="shared" si="166"/>
        <v>539039.7</v>
      </c>
      <c r="K499" s="14">
        <f t="shared" si="166"/>
        <v>539039.7</v>
      </c>
      <c r="L499" s="14">
        <f t="shared" si="166"/>
        <v>0</v>
      </c>
      <c r="M499" s="14">
        <f t="shared" si="166"/>
        <v>0</v>
      </c>
      <c r="N499" s="14">
        <f t="shared" si="166"/>
        <v>0</v>
      </c>
      <c r="O499" s="14">
        <f t="shared" si="166"/>
        <v>0</v>
      </c>
      <c r="P499" s="14">
        <f t="shared" si="166"/>
        <v>0</v>
      </c>
      <c r="Q499" s="14">
        <f t="shared" si="166"/>
        <v>0</v>
      </c>
      <c r="R499" s="62"/>
      <c r="S499" s="63"/>
    </row>
    <row r="500" spans="1:19" s="4" customFormat="1" ht="15">
      <c r="A500" s="58"/>
      <c r="B500" s="56"/>
      <c r="C500" s="17" t="s">
        <v>164</v>
      </c>
      <c r="D500" s="14">
        <f t="shared" si="164"/>
        <v>2177508.2</v>
      </c>
      <c r="E500" s="14">
        <f t="shared" si="164"/>
        <v>253862</v>
      </c>
      <c r="F500" s="14">
        <f aca="true" t="shared" si="167" ref="F500:Q500">F30+F164+F188+F332+F368+F380</f>
        <v>369201.1</v>
      </c>
      <c r="G500" s="14">
        <f t="shared" si="167"/>
        <v>0</v>
      </c>
      <c r="H500" s="14">
        <f t="shared" si="167"/>
        <v>1309006.1</v>
      </c>
      <c r="I500" s="14">
        <f t="shared" si="167"/>
        <v>0</v>
      </c>
      <c r="J500" s="14">
        <f t="shared" si="167"/>
        <v>499301</v>
      </c>
      <c r="K500" s="14">
        <f t="shared" si="167"/>
        <v>253862</v>
      </c>
      <c r="L500" s="14">
        <f t="shared" si="167"/>
        <v>0</v>
      </c>
      <c r="M500" s="14">
        <f t="shared" si="167"/>
        <v>0</v>
      </c>
      <c r="N500" s="14">
        <f t="shared" si="167"/>
        <v>37170.08</v>
      </c>
      <c r="O500" s="14">
        <f t="shared" si="167"/>
        <v>0</v>
      </c>
      <c r="P500" s="14">
        <f t="shared" si="167"/>
        <v>1435</v>
      </c>
      <c r="Q500" s="14">
        <f t="shared" si="167"/>
        <v>0</v>
      </c>
      <c r="R500" s="62"/>
      <c r="S500" s="63"/>
    </row>
    <row r="501" spans="1:19" s="4" customFormat="1" ht="15">
      <c r="A501" s="58"/>
      <c r="B501" s="56"/>
      <c r="C501" s="17" t="s">
        <v>256</v>
      </c>
      <c r="D501" s="14">
        <f t="shared" si="164"/>
        <v>381217.3</v>
      </c>
      <c r="E501" s="14">
        <f t="shared" si="164"/>
        <v>381217</v>
      </c>
      <c r="F501" s="14">
        <f aca="true" t="shared" si="168" ref="F501:Q501">F31+F165+F189+F333+F369+F381</f>
        <v>127355</v>
      </c>
      <c r="G501" s="14">
        <f t="shared" si="168"/>
        <v>127355</v>
      </c>
      <c r="H501" s="14">
        <f t="shared" si="168"/>
        <v>0</v>
      </c>
      <c r="I501" s="14">
        <f t="shared" si="168"/>
        <v>0</v>
      </c>
      <c r="J501" s="14">
        <f t="shared" si="168"/>
        <v>253862.3</v>
      </c>
      <c r="K501" s="14">
        <f t="shared" si="168"/>
        <v>253862</v>
      </c>
      <c r="L501" s="14">
        <f t="shared" si="168"/>
        <v>0</v>
      </c>
      <c r="M501" s="14">
        <f t="shared" si="168"/>
        <v>0</v>
      </c>
      <c r="N501" s="14">
        <f t="shared" si="168"/>
        <v>0</v>
      </c>
      <c r="O501" s="14">
        <f t="shared" si="168"/>
        <v>0</v>
      </c>
      <c r="P501" s="14">
        <f t="shared" si="168"/>
        <v>0</v>
      </c>
      <c r="Q501" s="14">
        <f t="shared" si="168"/>
        <v>0</v>
      </c>
      <c r="R501" s="62"/>
      <c r="S501" s="63"/>
    </row>
    <row r="502" spans="1:19" s="4" customFormat="1" ht="15">
      <c r="A502" s="58"/>
      <c r="B502" s="56"/>
      <c r="C502" s="17" t="s">
        <v>257</v>
      </c>
      <c r="D502" s="14">
        <f t="shared" si="164"/>
        <v>186795.9</v>
      </c>
      <c r="E502" s="14">
        <f t="shared" si="164"/>
        <v>0</v>
      </c>
      <c r="F502" s="14">
        <f aca="true" t="shared" si="169" ref="F502:Q502">F32+F166+F190+F334+F370+F382</f>
        <v>0</v>
      </c>
      <c r="G502" s="14">
        <f t="shared" si="169"/>
        <v>0</v>
      </c>
      <c r="H502" s="14">
        <f t="shared" si="169"/>
        <v>0</v>
      </c>
      <c r="I502" s="14">
        <f t="shared" si="169"/>
        <v>0</v>
      </c>
      <c r="J502" s="14">
        <f t="shared" si="169"/>
        <v>186795.9</v>
      </c>
      <c r="K502" s="14">
        <f t="shared" si="169"/>
        <v>0</v>
      </c>
      <c r="L502" s="14">
        <f t="shared" si="169"/>
        <v>0</v>
      </c>
      <c r="M502" s="14">
        <f t="shared" si="169"/>
        <v>0</v>
      </c>
      <c r="N502" s="14">
        <f t="shared" si="169"/>
        <v>0</v>
      </c>
      <c r="O502" s="14">
        <f t="shared" si="169"/>
        <v>0</v>
      </c>
      <c r="P502" s="14">
        <f t="shared" si="169"/>
        <v>0</v>
      </c>
      <c r="Q502" s="14">
        <f t="shared" si="169"/>
        <v>0</v>
      </c>
      <c r="R502" s="62"/>
      <c r="S502" s="63"/>
    </row>
    <row r="503" spans="1:19" s="4" customFormat="1" ht="15">
      <c r="A503" s="58"/>
      <c r="B503" s="56"/>
      <c r="C503" s="17" t="s">
        <v>258</v>
      </c>
      <c r="D503" s="14">
        <f t="shared" si="164"/>
        <v>113176.9</v>
      </c>
      <c r="E503" s="14">
        <f t="shared" si="164"/>
        <v>0</v>
      </c>
      <c r="F503" s="14">
        <f aca="true" t="shared" si="170" ref="F503:Q503">F33+F167+F191+F335+F371+F383</f>
        <v>0</v>
      </c>
      <c r="G503" s="14">
        <f t="shared" si="170"/>
        <v>0</v>
      </c>
      <c r="H503" s="14">
        <f t="shared" si="170"/>
        <v>0</v>
      </c>
      <c r="I503" s="14">
        <f t="shared" si="170"/>
        <v>0</v>
      </c>
      <c r="J503" s="14">
        <f t="shared" si="170"/>
        <v>113176.9</v>
      </c>
      <c r="K503" s="14">
        <f t="shared" si="170"/>
        <v>0</v>
      </c>
      <c r="L503" s="14">
        <f t="shared" si="170"/>
        <v>0</v>
      </c>
      <c r="M503" s="14">
        <f t="shared" si="170"/>
        <v>0</v>
      </c>
      <c r="N503" s="14">
        <f t="shared" si="170"/>
        <v>0</v>
      </c>
      <c r="O503" s="14">
        <f t="shared" si="170"/>
        <v>0</v>
      </c>
      <c r="P503" s="14">
        <f t="shared" si="170"/>
        <v>0</v>
      </c>
      <c r="Q503" s="14">
        <f t="shared" si="170"/>
        <v>0</v>
      </c>
      <c r="R503" s="62"/>
      <c r="S503" s="63"/>
    </row>
    <row r="504" spans="1:19" s="4" customFormat="1" ht="15">
      <c r="A504" s="58"/>
      <c r="B504" s="56"/>
      <c r="C504" s="17" t="s">
        <v>22</v>
      </c>
      <c r="D504" s="14">
        <f t="shared" si="164"/>
        <v>43919.7</v>
      </c>
      <c r="E504" s="14">
        <f t="shared" si="164"/>
        <v>0</v>
      </c>
      <c r="F504" s="14">
        <f aca="true" t="shared" si="171" ref="F504:Q504">F34+F168+F192+F336+F372+F384</f>
        <v>0</v>
      </c>
      <c r="G504" s="14">
        <f t="shared" si="171"/>
        <v>0</v>
      </c>
      <c r="H504" s="14">
        <f t="shared" si="171"/>
        <v>0</v>
      </c>
      <c r="I504" s="14">
        <f t="shared" si="171"/>
        <v>0</v>
      </c>
      <c r="J504" s="14">
        <f t="shared" si="171"/>
        <v>43919.7</v>
      </c>
      <c r="K504" s="14">
        <f t="shared" si="171"/>
        <v>0</v>
      </c>
      <c r="L504" s="14">
        <f t="shared" si="171"/>
        <v>0</v>
      </c>
      <c r="M504" s="14">
        <f t="shared" si="171"/>
        <v>0</v>
      </c>
      <c r="N504" s="14">
        <f t="shared" si="171"/>
        <v>0</v>
      </c>
      <c r="O504" s="14">
        <f t="shared" si="171"/>
        <v>0</v>
      </c>
      <c r="P504" s="14">
        <f t="shared" si="171"/>
        <v>0</v>
      </c>
      <c r="Q504" s="14">
        <f t="shared" si="171"/>
        <v>0</v>
      </c>
      <c r="R504" s="62"/>
      <c r="S504" s="63"/>
    </row>
    <row r="505" spans="1:19" s="4" customFormat="1" ht="15">
      <c r="A505" s="58"/>
      <c r="B505" s="56"/>
      <c r="C505" s="17" t="s">
        <v>23</v>
      </c>
      <c r="D505" s="23">
        <f t="shared" si="164"/>
        <v>0</v>
      </c>
      <c r="E505" s="23">
        <f t="shared" si="164"/>
        <v>0</v>
      </c>
      <c r="F505" s="14">
        <f aca="true" t="shared" si="172" ref="F505:Q505">F35+F169+F193+F337+F373+F385</f>
        <v>0</v>
      </c>
      <c r="G505" s="14">
        <f t="shared" si="172"/>
        <v>0</v>
      </c>
      <c r="H505" s="14">
        <f t="shared" si="172"/>
        <v>0</v>
      </c>
      <c r="I505" s="14">
        <f t="shared" si="172"/>
        <v>0</v>
      </c>
      <c r="J505" s="14">
        <f t="shared" si="172"/>
        <v>0</v>
      </c>
      <c r="K505" s="14">
        <f t="shared" si="172"/>
        <v>0</v>
      </c>
      <c r="L505" s="14">
        <f t="shared" si="172"/>
        <v>0</v>
      </c>
      <c r="M505" s="14">
        <f t="shared" si="172"/>
        <v>0</v>
      </c>
      <c r="N505" s="14">
        <f t="shared" si="172"/>
        <v>0</v>
      </c>
      <c r="O505" s="14">
        <f t="shared" si="172"/>
        <v>0</v>
      </c>
      <c r="P505" s="14">
        <f t="shared" si="172"/>
        <v>0</v>
      </c>
      <c r="Q505" s="14">
        <f t="shared" si="172"/>
        <v>0</v>
      </c>
      <c r="R505" s="62"/>
      <c r="S505" s="63"/>
    </row>
    <row r="506" spans="1:19" s="4" customFormat="1" ht="15">
      <c r="A506" s="58"/>
      <c r="B506" s="56"/>
      <c r="C506" s="17" t="s">
        <v>24</v>
      </c>
      <c r="D506" s="14">
        <f t="shared" si="164"/>
        <v>0</v>
      </c>
      <c r="E506" s="14">
        <f t="shared" si="164"/>
        <v>0</v>
      </c>
      <c r="F506" s="14">
        <f aca="true" t="shared" si="173" ref="F506:Q506">F36+F170+F194+F338+F374+F386</f>
        <v>0</v>
      </c>
      <c r="G506" s="14">
        <f t="shared" si="173"/>
        <v>0</v>
      </c>
      <c r="H506" s="14">
        <f t="shared" si="173"/>
        <v>0</v>
      </c>
      <c r="I506" s="14">
        <f t="shared" si="173"/>
        <v>0</v>
      </c>
      <c r="J506" s="14">
        <f t="shared" si="173"/>
        <v>0</v>
      </c>
      <c r="K506" s="14">
        <f t="shared" si="173"/>
        <v>0</v>
      </c>
      <c r="L506" s="14">
        <f t="shared" si="173"/>
        <v>0</v>
      </c>
      <c r="M506" s="14">
        <f t="shared" si="173"/>
        <v>0</v>
      </c>
      <c r="N506" s="14">
        <f t="shared" si="173"/>
        <v>0</v>
      </c>
      <c r="O506" s="14">
        <f t="shared" si="173"/>
        <v>0</v>
      </c>
      <c r="P506" s="14">
        <f t="shared" si="173"/>
        <v>0</v>
      </c>
      <c r="Q506" s="14">
        <f t="shared" si="173"/>
        <v>0</v>
      </c>
      <c r="R506" s="62"/>
      <c r="S506" s="63"/>
    </row>
    <row r="507" spans="1:19" s="4" customFormat="1" ht="15">
      <c r="A507" s="58"/>
      <c r="B507" s="56"/>
      <c r="C507" s="17" t="s">
        <v>25</v>
      </c>
      <c r="D507" s="14">
        <f t="shared" si="164"/>
        <v>0</v>
      </c>
      <c r="E507" s="14">
        <f t="shared" si="164"/>
        <v>0</v>
      </c>
      <c r="F507" s="14">
        <f aca="true" t="shared" si="174" ref="F507:Q507">F37+F171+F195+F339+F375+F387</f>
        <v>0</v>
      </c>
      <c r="G507" s="14">
        <f t="shared" si="174"/>
        <v>0</v>
      </c>
      <c r="H507" s="14">
        <f t="shared" si="174"/>
        <v>0</v>
      </c>
      <c r="I507" s="14">
        <f t="shared" si="174"/>
        <v>0</v>
      </c>
      <c r="J507" s="14">
        <f t="shared" si="174"/>
        <v>0</v>
      </c>
      <c r="K507" s="14">
        <f t="shared" si="174"/>
        <v>0</v>
      </c>
      <c r="L507" s="14">
        <f t="shared" si="174"/>
        <v>0</v>
      </c>
      <c r="M507" s="14">
        <f t="shared" si="174"/>
        <v>0</v>
      </c>
      <c r="N507" s="14">
        <f t="shared" si="174"/>
        <v>0</v>
      </c>
      <c r="O507" s="14">
        <f t="shared" si="174"/>
        <v>0</v>
      </c>
      <c r="P507" s="14">
        <f t="shared" si="174"/>
        <v>0</v>
      </c>
      <c r="Q507" s="14">
        <f t="shared" si="174"/>
        <v>0</v>
      </c>
      <c r="R507" s="62"/>
      <c r="S507" s="63"/>
    </row>
    <row r="508" spans="1:19" s="4" customFormat="1" ht="15.75" thickBot="1">
      <c r="A508" s="59"/>
      <c r="B508" s="44"/>
      <c r="C508" s="20" t="s">
        <v>26</v>
      </c>
      <c r="D508" s="21">
        <f t="shared" si="164"/>
        <v>0</v>
      </c>
      <c r="E508" s="21">
        <f t="shared" si="164"/>
        <v>0</v>
      </c>
      <c r="F508" s="21">
        <f aca="true" t="shared" si="175" ref="F508:Q508">F38+F172+F196+F340+F376+F388</f>
        <v>0</v>
      </c>
      <c r="G508" s="21">
        <f t="shared" si="175"/>
        <v>0</v>
      </c>
      <c r="H508" s="21">
        <f t="shared" si="175"/>
        <v>0</v>
      </c>
      <c r="I508" s="21">
        <f t="shared" si="175"/>
        <v>0</v>
      </c>
      <c r="J508" s="21">
        <f t="shared" si="175"/>
        <v>0</v>
      </c>
      <c r="K508" s="21">
        <f t="shared" si="175"/>
        <v>0</v>
      </c>
      <c r="L508" s="21">
        <f t="shared" si="175"/>
        <v>0</v>
      </c>
      <c r="M508" s="21">
        <f t="shared" si="175"/>
        <v>0</v>
      </c>
      <c r="N508" s="21">
        <f t="shared" si="175"/>
        <v>0</v>
      </c>
      <c r="O508" s="21">
        <f t="shared" si="175"/>
        <v>0</v>
      </c>
      <c r="P508" s="21">
        <f t="shared" si="175"/>
        <v>0</v>
      </c>
      <c r="Q508" s="21">
        <f t="shared" si="175"/>
        <v>0</v>
      </c>
      <c r="R508" s="64"/>
      <c r="S508" s="65"/>
    </row>
    <row r="509" spans="1:19" s="4" customFormat="1" ht="98.25" customHeight="1" thickBot="1">
      <c r="A509" s="28" t="s">
        <v>181</v>
      </c>
      <c r="B509" s="88" t="s">
        <v>283</v>
      </c>
      <c r="C509" s="88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56"/>
      <c r="S509" s="56"/>
    </row>
    <row r="510" spans="1:19" s="4" customFormat="1" ht="15" customHeight="1">
      <c r="A510" s="57" t="s">
        <v>188</v>
      </c>
      <c r="B510" s="52" t="s">
        <v>4</v>
      </c>
      <c r="C510" s="18" t="s">
        <v>176</v>
      </c>
      <c r="D510" s="19">
        <f>SUM(D511:D521)</f>
        <v>4732911.8</v>
      </c>
      <c r="E510" s="19">
        <f aca="true" t="shared" si="176" ref="E510:Q510">SUM(E511:E521)</f>
        <v>2005040.8</v>
      </c>
      <c r="F510" s="19">
        <f t="shared" si="176"/>
        <v>7.2</v>
      </c>
      <c r="G510" s="19">
        <f t="shared" si="176"/>
        <v>1.2</v>
      </c>
      <c r="H510" s="19">
        <f t="shared" si="176"/>
        <v>2680658.1999999997</v>
      </c>
      <c r="I510" s="19">
        <f t="shared" si="176"/>
        <v>498361.3</v>
      </c>
      <c r="J510" s="19">
        <f t="shared" si="176"/>
        <v>2052246.4000000001</v>
      </c>
      <c r="K510" s="19">
        <f t="shared" si="176"/>
        <v>1506678.3</v>
      </c>
      <c r="L510" s="19">
        <f t="shared" si="176"/>
        <v>0</v>
      </c>
      <c r="M510" s="19">
        <f t="shared" si="176"/>
        <v>0</v>
      </c>
      <c r="N510" s="19">
        <f t="shared" si="176"/>
        <v>21140.5</v>
      </c>
      <c r="O510" s="19">
        <f t="shared" si="176"/>
        <v>0</v>
      </c>
      <c r="P510" s="19">
        <f t="shared" si="176"/>
        <v>3508</v>
      </c>
      <c r="Q510" s="19">
        <f t="shared" si="176"/>
        <v>1100</v>
      </c>
      <c r="R510" s="60" t="s">
        <v>20</v>
      </c>
      <c r="S510" s="61"/>
    </row>
    <row r="511" spans="1:19" s="4" customFormat="1" ht="14.25" customHeight="1">
      <c r="A511" s="58"/>
      <c r="B511" s="53"/>
      <c r="C511" s="17" t="s">
        <v>162</v>
      </c>
      <c r="D511" s="14">
        <f aca="true" t="shared" si="177" ref="D511:E521">F511+H511+J511+L511</f>
        <v>0</v>
      </c>
      <c r="E511" s="14">
        <f t="shared" si="177"/>
        <v>0</v>
      </c>
      <c r="F511" s="14">
        <f>F523+F535+F547</f>
        <v>0</v>
      </c>
      <c r="G511" s="14">
        <f aca="true" t="shared" si="178" ref="G511:Q511">G523+G535+G547</f>
        <v>0</v>
      </c>
      <c r="H511" s="14">
        <f t="shared" si="178"/>
        <v>0</v>
      </c>
      <c r="I511" s="14">
        <f t="shared" si="178"/>
        <v>0</v>
      </c>
      <c r="J511" s="14">
        <f t="shared" si="178"/>
        <v>0</v>
      </c>
      <c r="K511" s="14">
        <f t="shared" si="178"/>
        <v>0</v>
      </c>
      <c r="L511" s="14">
        <f t="shared" si="178"/>
        <v>0</v>
      </c>
      <c r="M511" s="14">
        <f t="shared" si="178"/>
        <v>0</v>
      </c>
      <c r="N511" s="14">
        <f t="shared" si="178"/>
        <v>0</v>
      </c>
      <c r="O511" s="14">
        <f t="shared" si="178"/>
        <v>0</v>
      </c>
      <c r="P511" s="14">
        <f t="shared" si="178"/>
        <v>0</v>
      </c>
      <c r="Q511" s="14">
        <f t="shared" si="178"/>
        <v>0</v>
      </c>
      <c r="R511" s="62"/>
      <c r="S511" s="63"/>
    </row>
    <row r="512" spans="1:19" s="4" customFormat="1" ht="14.25" customHeight="1">
      <c r="A512" s="58"/>
      <c r="B512" s="53"/>
      <c r="C512" s="17" t="s">
        <v>163</v>
      </c>
      <c r="D512" s="14">
        <f t="shared" si="177"/>
        <v>1016886.5</v>
      </c>
      <c r="E512" s="14">
        <f>G512+I512+K512+M512</f>
        <v>1016886.5</v>
      </c>
      <c r="F512" s="14">
        <f aca="true" t="shared" si="179" ref="F512:H521">F524+F536+F548</f>
        <v>1.2</v>
      </c>
      <c r="G512" s="14">
        <f t="shared" si="179"/>
        <v>1.2</v>
      </c>
      <c r="H512" s="14">
        <f t="shared" si="179"/>
        <v>498361.3</v>
      </c>
      <c r="I512" s="14">
        <f aca="true" t="shared" si="180" ref="I512:Q512">I524+I536+I548</f>
        <v>498361.3</v>
      </c>
      <c r="J512" s="14">
        <f t="shared" si="180"/>
        <v>518524</v>
      </c>
      <c r="K512" s="14">
        <f t="shared" si="180"/>
        <v>518524</v>
      </c>
      <c r="L512" s="14">
        <f t="shared" si="180"/>
        <v>0</v>
      </c>
      <c r="M512" s="14">
        <f t="shared" si="180"/>
        <v>0</v>
      </c>
      <c r="N512" s="14">
        <f t="shared" si="180"/>
        <v>6529</v>
      </c>
      <c r="O512" s="14">
        <f t="shared" si="180"/>
        <v>0</v>
      </c>
      <c r="P512" s="14">
        <f t="shared" si="180"/>
        <v>1100</v>
      </c>
      <c r="Q512" s="14">
        <f t="shared" si="180"/>
        <v>1100</v>
      </c>
      <c r="R512" s="62"/>
      <c r="S512" s="63"/>
    </row>
    <row r="513" spans="1:19" s="4" customFormat="1" ht="14.25" customHeight="1">
      <c r="A513" s="58"/>
      <c r="B513" s="53"/>
      <c r="C513" s="17" t="s">
        <v>164</v>
      </c>
      <c r="D513" s="14">
        <f t="shared" si="177"/>
        <v>988154.3</v>
      </c>
      <c r="E513" s="14">
        <f t="shared" si="177"/>
        <v>988154.3</v>
      </c>
      <c r="F513" s="14">
        <f t="shared" si="179"/>
        <v>0</v>
      </c>
      <c r="G513" s="14">
        <f t="shared" si="179"/>
        <v>0</v>
      </c>
      <c r="H513" s="14">
        <f t="shared" si="179"/>
        <v>0</v>
      </c>
      <c r="I513" s="14">
        <f aca="true" t="shared" si="181" ref="I513:Q513">I525+I537+I549</f>
        <v>0</v>
      </c>
      <c r="J513" s="14">
        <f t="shared" si="181"/>
        <v>988154.3</v>
      </c>
      <c r="K513" s="14">
        <f t="shared" si="181"/>
        <v>988154.3</v>
      </c>
      <c r="L513" s="14">
        <f t="shared" si="181"/>
        <v>0</v>
      </c>
      <c r="M513" s="14">
        <f t="shared" si="181"/>
        <v>0</v>
      </c>
      <c r="N513" s="14">
        <f t="shared" si="181"/>
        <v>0</v>
      </c>
      <c r="O513" s="14">
        <f t="shared" si="181"/>
        <v>0</v>
      </c>
      <c r="P513" s="14">
        <f t="shared" si="181"/>
        <v>0</v>
      </c>
      <c r="Q513" s="14">
        <f t="shared" si="181"/>
        <v>0</v>
      </c>
      <c r="R513" s="62"/>
      <c r="S513" s="63"/>
    </row>
    <row r="514" spans="1:19" s="4" customFormat="1" ht="14.25" customHeight="1">
      <c r="A514" s="58"/>
      <c r="B514" s="53"/>
      <c r="C514" s="17" t="s">
        <v>256</v>
      </c>
      <c r="D514" s="14">
        <f t="shared" si="177"/>
        <v>0</v>
      </c>
      <c r="E514" s="14">
        <f t="shared" si="177"/>
        <v>0</v>
      </c>
      <c r="F514" s="14">
        <f t="shared" si="179"/>
        <v>0</v>
      </c>
      <c r="G514" s="14">
        <f t="shared" si="179"/>
        <v>0</v>
      </c>
      <c r="H514" s="14">
        <f t="shared" si="179"/>
        <v>0</v>
      </c>
      <c r="I514" s="14">
        <f aca="true" t="shared" si="182" ref="I514:Q514">I526+I538+I550</f>
        <v>0</v>
      </c>
      <c r="J514" s="14">
        <f t="shared" si="182"/>
        <v>0</v>
      </c>
      <c r="K514" s="14">
        <f t="shared" si="182"/>
        <v>0</v>
      </c>
      <c r="L514" s="14">
        <f t="shared" si="182"/>
        <v>0</v>
      </c>
      <c r="M514" s="14">
        <f t="shared" si="182"/>
        <v>0</v>
      </c>
      <c r="N514" s="14">
        <f t="shared" si="182"/>
        <v>0</v>
      </c>
      <c r="O514" s="14">
        <f t="shared" si="182"/>
        <v>0</v>
      </c>
      <c r="P514" s="14">
        <f t="shared" si="182"/>
        <v>0</v>
      </c>
      <c r="Q514" s="14">
        <f t="shared" si="182"/>
        <v>0</v>
      </c>
      <c r="R514" s="62"/>
      <c r="S514" s="63"/>
    </row>
    <row r="515" spans="1:19" s="4" customFormat="1" ht="14.25" customHeight="1">
      <c r="A515" s="58"/>
      <c r="B515" s="53"/>
      <c r="C515" s="17" t="s">
        <v>257</v>
      </c>
      <c r="D515" s="14">
        <f t="shared" si="177"/>
        <v>485807.7</v>
      </c>
      <c r="E515" s="14">
        <f t="shared" si="177"/>
        <v>0</v>
      </c>
      <c r="F515" s="14">
        <f t="shared" si="179"/>
        <v>1</v>
      </c>
      <c r="G515" s="14">
        <f t="shared" si="179"/>
        <v>0</v>
      </c>
      <c r="H515" s="14">
        <f t="shared" si="179"/>
        <v>388646.2</v>
      </c>
      <c r="I515" s="14">
        <f aca="true" t="shared" si="183" ref="I515:Q515">I527+I539+I551</f>
        <v>0</v>
      </c>
      <c r="J515" s="14">
        <f t="shared" si="183"/>
        <v>97160.5</v>
      </c>
      <c r="K515" s="14">
        <f t="shared" si="183"/>
        <v>0</v>
      </c>
      <c r="L515" s="14">
        <f t="shared" si="183"/>
        <v>0</v>
      </c>
      <c r="M515" s="14">
        <f t="shared" si="183"/>
        <v>0</v>
      </c>
      <c r="N515" s="14">
        <f t="shared" si="183"/>
        <v>0</v>
      </c>
      <c r="O515" s="14">
        <f t="shared" si="183"/>
        <v>0</v>
      </c>
      <c r="P515" s="14">
        <f t="shared" si="183"/>
        <v>0</v>
      </c>
      <c r="Q515" s="14">
        <f t="shared" si="183"/>
        <v>0</v>
      </c>
      <c r="R515" s="62"/>
      <c r="S515" s="63"/>
    </row>
    <row r="516" spans="1:19" s="4" customFormat="1" ht="14.25" customHeight="1">
      <c r="A516" s="58"/>
      <c r="B516" s="53"/>
      <c r="C516" s="17" t="s">
        <v>258</v>
      </c>
      <c r="D516" s="14">
        <f t="shared" si="177"/>
        <v>512460</v>
      </c>
      <c r="E516" s="14">
        <f t="shared" si="177"/>
        <v>0</v>
      </c>
      <c r="F516" s="14">
        <f t="shared" si="179"/>
        <v>1</v>
      </c>
      <c r="G516" s="14">
        <f t="shared" si="179"/>
        <v>0</v>
      </c>
      <c r="H516" s="14">
        <f t="shared" si="179"/>
        <v>409968</v>
      </c>
      <c r="I516" s="14">
        <f aca="true" t="shared" si="184" ref="I516:Q516">I528+I540+I552</f>
        <v>0</v>
      </c>
      <c r="J516" s="14">
        <f t="shared" si="184"/>
        <v>102491</v>
      </c>
      <c r="K516" s="14">
        <f t="shared" si="184"/>
        <v>0</v>
      </c>
      <c r="L516" s="14">
        <f t="shared" si="184"/>
        <v>0</v>
      </c>
      <c r="M516" s="14">
        <f t="shared" si="184"/>
        <v>0</v>
      </c>
      <c r="N516" s="14">
        <f t="shared" si="184"/>
        <v>0</v>
      </c>
      <c r="O516" s="14">
        <f t="shared" si="184"/>
        <v>0</v>
      </c>
      <c r="P516" s="14">
        <f t="shared" si="184"/>
        <v>0</v>
      </c>
      <c r="Q516" s="14">
        <f t="shared" si="184"/>
        <v>0</v>
      </c>
      <c r="R516" s="62"/>
      <c r="S516" s="63"/>
    </row>
    <row r="517" spans="1:19" s="4" customFormat="1" ht="15">
      <c r="A517" s="58"/>
      <c r="B517" s="53"/>
      <c r="C517" s="17" t="s">
        <v>22</v>
      </c>
      <c r="D517" s="14">
        <f t="shared" si="177"/>
        <v>829108.1</v>
      </c>
      <c r="E517" s="14">
        <f t="shared" si="177"/>
        <v>0</v>
      </c>
      <c r="F517" s="14">
        <f t="shared" si="179"/>
        <v>2</v>
      </c>
      <c r="G517" s="14">
        <f t="shared" si="179"/>
        <v>0</v>
      </c>
      <c r="H517" s="14">
        <f t="shared" si="179"/>
        <v>663286.5</v>
      </c>
      <c r="I517" s="14">
        <f aca="true" t="shared" si="185" ref="I517:Q517">I529+I541+I553</f>
        <v>0</v>
      </c>
      <c r="J517" s="14">
        <f t="shared" si="185"/>
        <v>165819.6</v>
      </c>
      <c r="K517" s="14">
        <f t="shared" si="185"/>
        <v>0</v>
      </c>
      <c r="L517" s="14">
        <f t="shared" si="185"/>
        <v>0</v>
      </c>
      <c r="M517" s="14">
        <f t="shared" si="185"/>
        <v>0</v>
      </c>
      <c r="N517" s="14">
        <f t="shared" si="185"/>
        <v>6895.5</v>
      </c>
      <c r="O517" s="14">
        <f t="shared" si="185"/>
        <v>0</v>
      </c>
      <c r="P517" s="14">
        <f t="shared" si="185"/>
        <v>1136</v>
      </c>
      <c r="Q517" s="14">
        <f t="shared" si="185"/>
        <v>0</v>
      </c>
      <c r="R517" s="62"/>
      <c r="S517" s="63"/>
    </row>
    <row r="518" spans="1:19" ht="15">
      <c r="A518" s="58"/>
      <c r="B518" s="53"/>
      <c r="C518" s="17" t="s">
        <v>23</v>
      </c>
      <c r="D518" s="23">
        <f t="shared" si="177"/>
        <v>589451</v>
      </c>
      <c r="E518" s="23">
        <f t="shared" si="177"/>
        <v>0</v>
      </c>
      <c r="F518" s="14">
        <f t="shared" si="179"/>
        <v>1</v>
      </c>
      <c r="G518" s="14">
        <f t="shared" si="179"/>
        <v>0</v>
      </c>
      <c r="H518" s="14">
        <f t="shared" si="179"/>
        <v>471560.8</v>
      </c>
      <c r="I518" s="14">
        <f aca="true" t="shared" si="186" ref="I518:Q518">I530+I542+I554</f>
        <v>0</v>
      </c>
      <c r="J518" s="14">
        <f t="shared" si="186"/>
        <v>117889.2</v>
      </c>
      <c r="K518" s="14">
        <f t="shared" si="186"/>
        <v>0</v>
      </c>
      <c r="L518" s="14">
        <f t="shared" si="186"/>
        <v>0</v>
      </c>
      <c r="M518" s="14">
        <f t="shared" si="186"/>
        <v>0</v>
      </c>
      <c r="N518" s="14">
        <f t="shared" si="186"/>
        <v>0</v>
      </c>
      <c r="O518" s="14">
        <f t="shared" si="186"/>
        <v>0</v>
      </c>
      <c r="P518" s="14">
        <f t="shared" si="186"/>
        <v>0</v>
      </c>
      <c r="Q518" s="14">
        <f t="shared" si="186"/>
        <v>0</v>
      </c>
      <c r="R518" s="62"/>
      <c r="S518" s="63"/>
    </row>
    <row r="519" spans="1:19" ht="15">
      <c r="A519" s="58"/>
      <c r="B519" s="53"/>
      <c r="C519" s="17" t="s">
        <v>24</v>
      </c>
      <c r="D519" s="14">
        <f t="shared" si="177"/>
        <v>311044.2</v>
      </c>
      <c r="E519" s="14">
        <f t="shared" si="177"/>
        <v>0</v>
      </c>
      <c r="F519" s="14">
        <f t="shared" si="179"/>
        <v>1</v>
      </c>
      <c r="G519" s="14">
        <f t="shared" si="179"/>
        <v>0</v>
      </c>
      <c r="H519" s="14">
        <f t="shared" si="179"/>
        <v>248835.4</v>
      </c>
      <c r="I519" s="14">
        <f aca="true" t="shared" si="187" ref="I519:Q519">I531+I543+I555</f>
        <v>0</v>
      </c>
      <c r="J519" s="14">
        <f t="shared" si="187"/>
        <v>62207.8</v>
      </c>
      <c r="K519" s="14">
        <f t="shared" si="187"/>
        <v>0</v>
      </c>
      <c r="L519" s="14">
        <f t="shared" si="187"/>
        <v>0</v>
      </c>
      <c r="M519" s="14">
        <f t="shared" si="187"/>
        <v>0</v>
      </c>
      <c r="N519" s="14">
        <f t="shared" si="187"/>
        <v>7716</v>
      </c>
      <c r="O519" s="14">
        <f t="shared" si="187"/>
        <v>0</v>
      </c>
      <c r="P519" s="14">
        <f t="shared" si="187"/>
        <v>1272</v>
      </c>
      <c r="Q519" s="14">
        <f t="shared" si="187"/>
        <v>0</v>
      </c>
      <c r="R519" s="62"/>
      <c r="S519" s="63"/>
    </row>
    <row r="520" spans="1:19" ht="15">
      <c r="A520" s="58"/>
      <c r="B520" s="53"/>
      <c r="C520" s="17" t="s">
        <v>25</v>
      </c>
      <c r="D520" s="14">
        <f t="shared" si="177"/>
        <v>0</v>
      </c>
      <c r="E520" s="14">
        <f t="shared" si="177"/>
        <v>0</v>
      </c>
      <c r="F520" s="14">
        <f t="shared" si="179"/>
        <v>0</v>
      </c>
      <c r="G520" s="14">
        <f t="shared" si="179"/>
        <v>0</v>
      </c>
      <c r="H520" s="14">
        <f t="shared" si="179"/>
        <v>0</v>
      </c>
      <c r="I520" s="14">
        <f aca="true" t="shared" si="188" ref="I520:Q520">I532+I544+I556</f>
        <v>0</v>
      </c>
      <c r="J520" s="14">
        <f t="shared" si="188"/>
        <v>0</v>
      </c>
      <c r="K520" s="14">
        <f t="shared" si="188"/>
        <v>0</v>
      </c>
      <c r="L520" s="14">
        <f t="shared" si="188"/>
        <v>0</v>
      </c>
      <c r="M520" s="14">
        <f t="shared" si="188"/>
        <v>0</v>
      </c>
      <c r="N520" s="14">
        <f t="shared" si="188"/>
        <v>0</v>
      </c>
      <c r="O520" s="14">
        <f t="shared" si="188"/>
        <v>0</v>
      </c>
      <c r="P520" s="14">
        <f t="shared" si="188"/>
        <v>0</v>
      </c>
      <c r="Q520" s="14">
        <f t="shared" si="188"/>
        <v>0</v>
      </c>
      <c r="R520" s="62"/>
      <c r="S520" s="63"/>
    </row>
    <row r="521" spans="1:19" ht="15.75" thickBot="1">
      <c r="A521" s="59"/>
      <c r="B521" s="54"/>
      <c r="C521" s="20" t="s">
        <v>26</v>
      </c>
      <c r="D521" s="21">
        <f t="shared" si="177"/>
        <v>0</v>
      </c>
      <c r="E521" s="21">
        <f t="shared" si="177"/>
        <v>0</v>
      </c>
      <c r="F521" s="14">
        <f t="shared" si="179"/>
        <v>0</v>
      </c>
      <c r="G521" s="14">
        <f t="shared" si="179"/>
        <v>0</v>
      </c>
      <c r="H521" s="14">
        <f t="shared" si="179"/>
        <v>0</v>
      </c>
      <c r="I521" s="14">
        <f aca="true" t="shared" si="189" ref="I521:Q521">I533+I545+I557</f>
        <v>0</v>
      </c>
      <c r="J521" s="14">
        <f t="shared" si="189"/>
        <v>0</v>
      </c>
      <c r="K521" s="14">
        <f t="shared" si="189"/>
        <v>0</v>
      </c>
      <c r="L521" s="14">
        <f t="shared" si="189"/>
        <v>0</v>
      </c>
      <c r="M521" s="14">
        <f t="shared" si="189"/>
        <v>0</v>
      </c>
      <c r="N521" s="14">
        <f t="shared" si="189"/>
        <v>0</v>
      </c>
      <c r="O521" s="14">
        <f t="shared" si="189"/>
        <v>0</v>
      </c>
      <c r="P521" s="14">
        <f t="shared" si="189"/>
        <v>0</v>
      </c>
      <c r="Q521" s="14">
        <f t="shared" si="189"/>
        <v>0</v>
      </c>
      <c r="R521" s="64"/>
      <c r="S521" s="65"/>
    </row>
    <row r="522" spans="1:19" s="9" customFormat="1" ht="15" customHeight="1">
      <c r="A522" s="57" t="s">
        <v>284</v>
      </c>
      <c r="B522" s="52" t="s">
        <v>2</v>
      </c>
      <c r="C522" s="18" t="s">
        <v>176</v>
      </c>
      <c r="D522" s="19">
        <f>SUM(D523:D533)</f>
        <v>1268584.2</v>
      </c>
      <c r="E522" s="19">
        <f aca="true" t="shared" si="190" ref="E522:Q522">SUM(E523:E533)</f>
        <v>0</v>
      </c>
      <c r="F522" s="19">
        <f t="shared" si="190"/>
        <v>3</v>
      </c>
      <c r="G522" s="19">
        <f t="shared" si="190"/>
        <v>0</v>
      </c>
      <c r="H522" s="19">
        <f t="shared" si="190"/>
        <v>1014867.3999999999</v>
      </c>
      <c r="I522" s="19">
        <f t="shared" si="190"/>
        <v>0</v>
      </c>
      <c r="J522" s="19">
        <f t="shared" si="190"/>
        <v>253713.8</v>
      </c>
      <c r="K522" s="19">
        <f t="shared" si="190"/>
        <v>0</v>
      </c>
      <c r="L522" s="19">
        <f t="shared" si="190"/>
        <v>0</v>
      </c>
      <c r="M522" s="19">
        <f t="shared" si="190"/>
        <v>0</v>
      </c>
      <c r="N522" s="19">
        <f t="shared" si="190"/>
        <v>6895.5</v>
      </c>
      <c r="O522" s="19">
        <f t="shared" si="190"/>
        <v>0</v>
      </c>
      <c r="P522" s="19">
        <f t="shared" si="190"/>
        <v>1136</v>
      </c>
      <c r="Q522" s="19">
        <f t="shared" si="190"/>
        <v>0</v>
      </c>
      <c r="R522" s="60" t="s">
        <v>20</v>
      </c>
      <c r="S522" s="61"/>
    </row>
    <row r="523" spans="1:19" s="3" customFormat="1" ht="15" customHeight="1">
      <c r="A523" s="58"/>
      <c r="B523" s="53"/>
      <c r="C523" s="17" t="s">
        <v>162</v>
      </c>
      <c r="D523" s="14">
        <f aca="true" t="shared" si="191" ref="D523:E533">F523+H523+J523+L523</f>
        <v>0</v>
      </c>
      <c r="E523" s="14">
        <f t="shared" si="191"/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62"/>
      <c r="S523" s="63"/>
    </row>
    <row r="524" spans="1:19" s="3" customFormat="1" ht="15">
      <c r="A524" s="58"/>
      <c r="B524" s="53"/>
      <c r="C524" s="17" t="s">
        <v>163</v>
      </c>
      <c r="D524" s="14">
        <f t="shared" si="191"/>
        <v>0</v>
      </c>
      <c r="E524" s="14">
        <f t="shared" si="191"/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6">
        <v>0</v>
      </c>
      <c r="Q524" s="16">
        <v>0</v>
      </c>
      <c r="R524" s="62"/>
      <c r="S524" s="63"/>
    </row>
    <row r="525" spans="1:19" s="3" customFormat="1" ht="15">
      <c r="A525" s="58"/>
      <c r="B525" s="53"/>
      <c r="C525" s="17" t="s">
        <v>164</v>
      </c>
      <c r="D525" s="14">
        <f t="shared" si="191"/>
        <v>0</v>
      </c>
      <c r="E525" s="14">
        <f t="shared" si="191"/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6">
        <v>0</v>
      </c>
      <c r="Q525" s="16">
        <v>0</v>
      </c>
      <c r="R525" s="62"/>
      <c r="S525" s="63"/>
    </row>
    <row r="526" spans="1:19" s="3" customFormat="1" ht="15">
      <c r="A526" s="58"/>
      <c r="B526" s="53"/>
      <c r="C526" s="17" t="s">
        <v>256</v>
      </c>
      <c r="D526" s="14">
        <f t="shared" si="191"/>
        <v>0</v>
      </c>
      <c r="E526" s="14">
        <f t="shared" si="191"/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62"/>
      <c r="S526" s="63"/>
    </row>
    <row r="527" spans="1:19" s="3" customFormat="1" ht="15">
      <c r="A527" s="58"/>
      <c r="B527" s="53"/>
      <c r="C527" s="17" t="s">
        <v>257</v>
      </c>
      <c r="D527" s="14">
        <f t="shared" si="191"/>
        <v>485807.7</v>
      </c>
      <c r="E527" s="14">
        <f t="shared" si="191"/>
        <v>0</v>
      </c>
      <c r="F527" s="14">
        <v>1</v>
      </c>
      <c r="G527" s="14">
        <v>0</v>
      </c>
      <c r="H527" s="14">
        <v>388646.2</v>
      </c>
      <c r="I527" s="14">
        <v>0</v>
      </c>
      <c r="J527" s="14">
        <v>97160.5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62"/>
      <c r="S527" s="63"/>
    </row>
    <row r="528" spans="1:19" s="10" customFormat="1" ht="15.75" thickBot="1">
      <c r="A528" s="58"/>
      <c r="B528" s="53"/>
      <c r="C528" s="17" t="s">
        <v>258</v>
      </c>
      <c r="D528" s="14">
        <f t="shared" si="191"/>
        <v>512460</v>
      </c>
      <c r="E528" s="14">
        <f t="shared" si="191"/>
        <v>0</v>
      </c>
      <c r="F528" s="14">
        <v>1</v>
      </c>
      <c r="G528" s="14">
        <v>0</v>
      </c>
      <c r="H528" s="14">
        <v>409968</v>
      </c>
      <c r="I528" s="14">
        <v>0</v>
      </c>
      <c r="J528" s="14">
        <v>102491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62"/>
      <c r="S528" s="63"/>
    </row>
    <row r="529" spans="1:19" s="4" customFormat="1" ht="15">
      <c r="A529" s="58"/>
      <c r="B529" s="53"/>
      <c r="C529" s="17" t="s">
        <v>22</v>
      </c>
      <c r="D529" s="14">
        <f t="shared" si="191"/>
        <v>270316.5</v>
      </c>
      <c r="E529" s="14">
        <f t="shared" si="191"/>
        <v>0</v>
      </c>
      <c r="F529" s="14">
        <v>1</v>
      </c>
      <c r="G529" s="14">
        <v>0</v>
      </c>
      <c r="H529" s="14">
        <v>216253.2</v>
      </c>
      <c r="I529" s="14">
        <v>0</v>
      </c>
      <c r="J529" s="14">
        <v>54062.3</v>
      </c>
      <c r="K529" s="14">
        <v>0</v>
      </c>
      <c r="L529" s="14">
        <v>0</v>
      </c>
      <c r="M529" s="14">
        <v>0</v>
      </c>
      <c r="N529" s="14">
        <v>6895.5</v>
      </c>
      <c r="O529" s="14">
        <v>0</v>
      </c>
      <c r="P529" s="14">
        <v>1136</v>
      </c>
      <c r="Q529" s="14">
        <v>0</v>
      </c>
      <c r="R529" s="62"/>
      <c r="S529" s="63"/>
    </row>
    <row r="530" spans="1:19" ht="15">
      <c r="A530" s="58"/>
      <c r="B530" s="53"/>
      <c r="C530" s="17" t="s">
        <v>23</v>
      </c>
      <c r="D530" s="14">
        <f t="shared" si="191"/>
        <v>0</v>
      </c>
      <c r="E530" s="23">
        <f t="shared" si="191"/>
        <v>0</v>
      </c>
      <c r="F530" s="23">
        <v>0</v>
      </c>
      <c r="G530" s="23">
        <v>0</v>
      </c>
      <c r="H530" s="23">
        <v>0</v>
      </c>
      <c r="I530" s="23">
        <v>0</v>
      </c>
      <c r="J530" s="23">
        <v>0</v>
      </c>
      <c r="K530" s="23">
        <v>0</v>
      </c>
      <c r="L530" s="23">
        <v>0</v>
      </c>
      <c r="M530" s="23">
        <v>0</v>
      </c>
      <c r="N530" s="23">
        <v>0</v>
      </c>
      <c r="O530" s="23">
        <v>0</v>
      </c>
      <c r="P530" s="23">
        <v>0</v>
      </c>
      <c r="Q530" s="23">
        <v>0</v>
      </c>
      <c r="R530" s="62"/>
      <c r="S530" s="63"/>
    </row>
    <row r="531" spans="1:19" ht="15">
      <c r="A531" s="58"/>
      <c r="B531" s="53"/>
      <c r="C531" s="17" t="s">
        <v>24</v>
      </c>
      <c r="D531" s="14">
        <f t="shared" si="191"/>
        <v>0</v>
      </c>
      <c r="E531" s="14">
        <f t="shared" si="191"/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62"/>
      <c r="S531" s="63"/>
    </row>
    <row r="532" spans="1:19" ht="15">
      <c r="A532" s="58"/>
      <c r="B532" s="53"/>
      <c r="C532" s="17" t="s">
        <v>25</v>
      </c>
      <c r="D532" s="14">
        <f t="shared" si="191"/>
        <v>0</v>
      </c>
      <c r="E532" s="14">
        <f t="shared" si="191"/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62"/>
      <c r="S532" s="63"/>
    </row>
    <row r="533" spans="1:19" ht="15.75" thickBot="1">
      <c r="A533" s="59"/>
      <c r="B533" s="54"/>
      <c r="C533" s="20" t="s">
        <v>26</v>
      </c>
      <c r="D533" s="14">
        <f t="shared" si="191"/>
        <v>0</v>
      </c>
      <c r="E533" s="21">
        <f t="shared" si="191"/>
        <v>0</v>
      </c>
      <c r="F533" s="21">
        <v>0</v>
      </c>
      <c r="G533" s="21">
        <v>0</v>
      </c>
      <c r="H533" s="21">
        <v>0</v>
      </c>
      <c r="I533" s="21">
        <v>0</v>
      </c>
      <c r="J533" s="21">
        <v>0</v>
      </c>
      <c r="K533" s="21">
        <v>0</v>
      </c>
      <c r="L533" s="21">
        <v>0</v>
      </c>
      <c r="M533" s="21">
        <v>0</v>
      </c>
      <c r="N533" s="21">
        <v>0</v>
      </c>
      <c r="O533" s="21">
        <v>0</v>
      </c>
      <c r="P533" s="21">
        <v>0</v>
      </c>
      <c r="Q533" s="21">
        <v>0</v>
      </c>
      <c r="R533" s="64"/>
      <c r="S533" s="65"/>
    </row>
    <row r="534" spans="1:19" ht="15" customHeight="1">
      <c r="A534" s="57" t="s">
        <v>285</v>
      </c>
      <c r="B534" s="52" t="s">
        <v>3</v>
      </c>
      <c r="C534" s="18" t="s">
        <v>176</v>
      </c>
      <c r="D534" s="19">
        <f>SUM(D535:D545)</f>
        <v>1459286.8</v>
      </c>
      <c r="E534" s="19">
        <f aca="true" t="shared" si="192" ref="E534:Q534">SUM(E535:E545)</f>
        <v>0</v>
      </c>
      <c r="F534" s="19">
        <f t="shared" si="192"/>
        <v>3</v>
      </c>
      <c r="G534" s="19">
        <f t="shared" si="192"/>
        <v>0</v>
      </c>
      <c r="H534" s="19">
        <f t="shared" si="192"/>
        <v>1167429.5</v>
      </c>
      <c r="I534" s="19">
        <f t="shared" si="192"/>
        <v>0</v>
      </c>
      <c r="J534" s="19">
        <f t="shared" si="192"/>
        <v>291854.3</v>
      </c>
      <c r="K534" s="19">
        <f t="shared" si="192"/>
        <v>0</v>
      </c>
      <c r="L534" s="19">
        <f t="shared" si="192"/>
        <v>0</v>
      </c>
      <c r="M534" s="19">
        <f t="shared" si="192"/>
        <v>0</v>
      </c>
      <c r="N534" s="19">
        <f t="shared" si="192"/>
        <v>7716</v>
      </c>
      <c r="O534" s="19">
        <f t="shared" si="192"/>
        <v>0</v>
      </c>
      <c r="P534" s="19">
        <f t="shared" si="192"/>
        <v>1272</v>
      </c>
      <c r="Q534" s="19">
        <f t="shared" si="192"/>
        <v>0</v>
      </c>
      <c r="R534" s="60" t="s">
        <v>20</v>
      </c>
      <c r="S534" s="61"/>
    </row>
    <row r="535" spans="1:19" ht="15">
      <c r="A535" s="58"/>
      <c r="B535" s="53"/>
      <c r="C535" s="17" t="s">
        <v>162</v>
      </c>
      <c r="D535" s="14">
        <f aca="true" t="shared" si="193" ref="D535:E545">F535+H535+J535+L535</f>
        <v>0</v>
      </c>
      <c r="E535" s="14">
        <f t="shared" si="193"/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62"/>
      <c r="S535" s="63"/>
    </row>
    <row r="536" spans="1:19" ht="15">
      <c r="A536" s="58"/>
      <c r="B536" s="53"/>
      <c r="C536" s="17" t="s">
        <v>163</v>
      </c>
      <c r="D536" s="14">
        <f t="shared" si="193"/>
        <v>0</v>
      </c>
      <c r="E536" s="14">
        <f t="shared" si="193"/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62"/>
      <c r="S536" s="63"/>
    </row>
    <row r="537" spans="1:19" ht="15">
      <c r="A537" s="58"/>
      <c r="B537" s="53"/>
      <c r="C537" s="17" t="s">
        <v>164</v>
      </c>
      <c r="D537" s="14">
        <f t="shared" si="193"/>
        <v>0</v>
      </c>
      <c r="E537" s="14">
        <f t="shared" si="193"/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62"/>
      <c r="S537" s="63"/>
    </row>
    <row r="538" spans="1:19" ht="15">
      <c r="A538" s="58"/>
      <c r="B538" s="53"/>
      <c r="C538" s="17" t="s">
        <v>256</v>
      </c>
      <c r="D538" s="14">
        <f t="shared" si="193"/>
        <v>0</v>
      </c>
      <c r="E538" s="14">
        <f t="shared" si="193"/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62"/>
      <c r="S538" s="63"/>
    </row>
    <row r="539" spans="1:19" ht="15">
      <c r="A539" s="58"/>
      <c r="B539" s="53"/>
      <c r="C539" s="17" t="s">
        <v>257</v>
      </c>
      <c r="D539" s="14">
        <f t="shared" si="193"/>
        <v>0</v>
      </c>
      <c r="E539" s="14">
        <f t="shared" si="193"/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62"/>
      <c r="S539" s="63"/>
    </row>
    <row r="540" spans="1:19" ht="15">
      <c r="A540" s="58"/>
      <c r="B540" s="53"/>
      <c r="C540" s="17" t="s">
        <v>258</v>
      </c>
      <c r="D540" s="14">
        <f t="shared" si="193"/>
        <v>0</v>
      </c>
      <c r="E540" s="14">
        <f t="shared" si="193"/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62"/>
      <c r="S540" s="63"/>
    </row>
    <row r="541" spans="1:19" s="4" customFormat="1" ht="15">
      <c r="A541" s="58"/>
      <c r="B541" s="53"/>
      <c r="C541" s="17" t="s">
        <v>22</v>
      </c>
      <c r="D541" s="14">
        <f t="shared" si="193"/>
        <v>558791.6</v>
      </c>
      <c r="E541" s="14">
        <f t="shared" si="193"/>
        <v>0</v>
      </c>
      <c r="F541" s="14">
        <v>1</v>
      </c>
      <c r="G541" s="14">
        <v>0</v>
      </c>
      <c r="H541" s="14">
        <v>447033.3</v>
      </c>
      <c r="I541" s="14">
        <v>0</v>
      </c>
      <c r="J541" s="14">
        <v>111757.3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62"/>
      <c r="S541" s="63"/>
    </row>
    <row r="542" spans="1:19" ht="15">
      <c r="A542" s="58"/>
      <c r="B542" s="53"/>
      <c r="C542" s="17" t="s">
        <v>23</v>
      </c>
      <c r="D542" s="23">
        <f t="shared" si="193"/>
        <v>589451</v>
      </c>
      <c r="E542" s="23">
        <f t="shared" si="193"/>
        <v>0</v>
      </c>
      <c r="F542" s="23">
        <v>1</v>
      </c>
      <c r="G542" s="23">
        <v>0</v>
      </c>
      <c r="H542" s="14">
        <v>471560.8</v>
      </c>
      <c r="I542" s="23">
        <v>0</v>
      </c>
      <c r="J542" s="14">
        <v>117889.2</v>
      </c>
      <c r="K542" s="23">
        <v>0</v>
      </c>
      <c r="L542" s="23">
        <v>0</v>
      </c>
      <c r="M542" s="23">
        <v>0</v>
      </c>
      <c r="N542" s="23">
        <v>0</v>
      </c>
      <c r="O542" s="23">
        <v>0</v>
      </c>
      <c r="P542" s="23">
        <v>0</v>
      </c>
      <c r="Q542" s="23">
        <v>0</v>
      </c>
      <c r="R542" s="62"/>
      <c r="S542" s="63"/>
    </row>
    <row r="543" spans="1:19" ht="15">
      <c r="A543" s="58"/>
      <c r="B543" s="53"/>
      <c r="C543" s="17" t="s">
        <v>24</v>
      </c>
      <c r="D543" s="14">
        <f t="shared" si="193"/>
        <v>311044.2</v>
      </c>
      <c r="E543" s="14">
        <f t="shared" si="193"/>
        <v>0</v>
      </c>
      <c r="F543" s="14">
        <v>1</v>
      </c>
      <c r="G543" s="14">
        <v>0</v>
      </c>
      <c r="H543" s="14">
        <v>248835.4</v>
      </c>
      <c r="I543" s="14">
        <v>0</v>
      </c>
      <c r="J543" s="14">
        <v>62207.8</v>
      </c>
      <c r="K543" s="14">
        <v>0</v>
      </c>
      <c r="L543" s="14">
        <v>0</v>
      </c>
      <c r="M543" s="14">
        <v>0</v>
      </c>
      <c r="N543" s="14">
        <v>7716</v>
      </c>
      <c r="O543" s="14">
        <v>0</v>
      </c>
      <c r="P543" s="14">
        <v>1272</v>
      </c>
      <c r="Q543" s="14">
        <v>0</v>
      </c>
      <c r="R543" s="62"/>
      <c r="S543" s="63"/>
    </row>
    <row r="544" spans="1:19" ht="15">
      <c r="A544" s="58"/>
      <c r="B544" s="53"/>
      <c r="C544" s="17" t="s">
        <v>25</v>
      </c>
      <c r="D544" s="14">
        <f t="shared" si="193"/>
        <v>0</v>
      </c>
      <c r="E544" s="14">
        <f t="shared" si="193"/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62"/>
      <c r="S544" s="63"/>
    </row>
    <row r="545" spans="1:19" ht="15.75" thickBot="1">
      <c r="A545" s="59"/>
      <c r="B545" s="54"/>
      <c r="C545" s="20" t="s">
        <v>26</v>
      </c>
      <c r="D545" s="21">
        <f t="shared" si="193"/>
        <v>0</v>
      </c>
      <c r="E545" s="21">
        <f t="shared" si="193"/>
        <v>0</v>
      </c>
      <c r="F545" s="21">
        <v>0</v>
      </c>
      <c r="G545" s="21">
        <v>0</v>
      </c>
      <c r="H545" s="21">
        <v>0</v>
      </c>
      <c r="I545" s="21">
        <v>0</v>
      </c>
      <c r="J545" s="21">
        <v>0</v>
      </c>
      <c r="K545" s="21">
        <v>0</v>
      </c>
      <c r="L545" s="21">
        <v>0</v>
      </c>
      <c r="M545" s="21">
        <v>0</v>
      </c>
      <c r="N545" s="21">
        <v>0</v>
      </c>
      <c r="O545" s="21">
        <v>0</v>
      </c>
      <c r="P545" s="21">
        <v>0</v>
      </c>
      <c r="Q545" s="21">
        <v>0</v>
      </c>
      <c r="R545" s="64"/>
      <c r="S545" s="65"/>
    </row>
    <row r="546" spans="1:19" ht="15" customHeight="1">
      <c r="A546" s="57" t="s">
        <v>291</v>
      </c>
      <c r="B546" s="52" t="s">
        <v>308</v>
      </c>
      <c r="C546" s="18" t="s">
        <v>176</v>
      </c>
      <c r="D546" s="19">
        <f>SUM(D547:D557)</f>
        <v>2005040.8</v>
      </c>
      <c r="E546" s="19">
        <f aca="true" t="shared" si="194" ref="E546:Q546">SUM(E547:E557)</f>
        <v>2005040.8</v>
      </c>
      <c r="F546" s="19">
        <f t="shared" si="194"/>
        <v>1.2</v>
      </c>
      <c r="G546" s="19">
        <f t="shared" si="194"/>
        <v>1.2</v>
      </c>
      <c r="H546" s="19">
        <f t="shared" si="194"/>
        <v>498361.3</v>
      </c>
      <c r="I546" s="19">
        <f t="shared" si="194"/>
        <v>498361.3</v>
      </c>
      <c r="J546" s="19">
        <f t="shared" si="194"/>
        <v>1506678.3</v>
      </c>
      <c r="K546" s="19">
        <f t="shared" si="194"/>
        <v>1506678.3</v>
      </c>
      <c r="L546" s="19">
        <f t="shared" si="194"/>
        <v>0</v>
      </c>
      <c r="M546" s="19">
        <f t="shared" si="194"/>
        <v>0</v>
      </c>
      <c r="N546" s="19">
        <f t="shared" si="194"/>
        <v>6529</v>
      </c>
      <c r="O546" s="19">
        <f t="shared" si="194"/>
        <v>0</v>
      </c>
      <c r="P546" s="19">
        <f t="shared" si="194"/>
        <v>1100</v>
      </c>
      <c r="Q546" s="19">
        <f t="shared" si="194"/>
        <v>1100</v>
      </c>
      <c r="R546" s="60" t="s">
        <v>180</v>
      </c>
      <c r="S546" s="61"/>
    </row>
    <row r="547" spans="1:19" ht="15" customHeight="1">
      <c r="A547" s="58"/>
      <c r="B547" s="53"/>
      <c r="C547" s="17" t="s">
        <v>162</v>
      </c>
      <c r="D547" s="14">
        <f aca="true" t="shared" si="195" ref="D547:D557">F547+H547+J547+L547</f>
        <v>0</v>
      </c>
      <c r="E547" s="14">
        <f aca="true" t="shared" si="196" ref="E547:E557">G547+I547+K547+M547</f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62"/>
      <c r="S547" s="63"/>
    </row>
    <row r="548" spans="1:19" ht="15">
      <c r="A548" s="58"/>
      <c r="B548" s="53"/>
      <c r="C548" s="17" t="s">
        <v>163</v>
      </c>
      <c r="D548" s="14">
        <f t="shared" si="195"/>
        <v>1016886.5</v>
      </c>
      <c r="E548" s="14">
        <f t="shared" si="196"/>
        <v>1016886.5</v>
      </c>
      <c r="F548" s="14">
        <v>1.2</v>
      </c>
      <c r="G548" s="14">
        <v>1.2</v>
      </c>
      <c r="H548" s="14">
        <v>498361.3</v>
      </c>
      <c r="I548" s="14">
        <v>498361.3</v>
      </c>
      <c r="J548" s="14">
        <f>183145.7+335378.3</f>
        <v>518524</v>
      </c>
      <c r="K548" s="14">
        <f>183145.7+335378.3</f>
        <v>518524</v>
      </c>
      <c r="L548" s="14">
        <v>0</v>
      </c>
      <c r="M548" s="14">
        <v>0</v>
      </c>
      <c r="N548" s="14">
        <v>6529</v>
      </c>
      <c r="O548" s="14">
        <v>0</v>
      </c>
      <c r="P548" s="14">
        <v>1100</v>
      </c>
      <c r="Q548" s="14">
        <v>1100</v>
      </c>
      <c r="R548" s="62"/>
      <c r="S548" s="63"/>
    </row>
    <row r="549" spans="1:19" ht="15">
      <c r="A549" s="58"/>
      <c r="B549" s="53"/>
      <c r="C549" s="17" t="s">
        <v>164</v>
      </c>
      <c r="D549" s="14">
        <f t="shared" si="195"/>
        <v>988154.3</v>
      </c>
      <c r="E549" s="14">
        <f t="shared" si="196"/>
        <v>988154.3</v>
      </c>
      <c r="F549" s="14">
        <v>0</v>
      </c>
      <c r="G549" s="14">
        <v>0</v>
      </c>
      <c r="H549" s="14">
        <v>0</v>
      </c>
      <c r="I549" s="14">
        <v>0</v>
      </c>
      <c r="J549" s="14">
        <v>988154.3</v>
      </c>
      <c r="K549" s="14">
        <v>988154.3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62"/>
      <c r="S549" s="63"/>
    </row>
    <row r="550" spans="1:19" ht="15">
      <c r="A550" s="58"/>
      <c r="B550" s="53"/>
      <c r="C550" s="17" t="s">
        <v>256</v>
      </c>
      <c r="D550" s="14">
        <f t="shared" si="195"/>
        <v>0</v>
      </c>
      <c r="E550" s="14">
        <f t="shared" si="196"/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62"/>
      <c r="S550" s="63"/>
    </row>
    <row r="551" spans="1:19" ht="15">
      <c r="A551" s="58"/>
      <c r="B551" s="53"/>
      <c r="C551" s="17" t="s">
        <v>257</v>
      </c>
      <c r="D551" s="14">
        <f t="shared" si="195"/>
        <v>0</v>
      </c>
      <c r="E551" s="14">
        <f t="shared" si="196"/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62"/>
      <c r="S551" s="63"/>
    </row>
    <row r="552" spans="1:19" ht="15">
      <c r="A552" s="58"/>
      <c r="B552" s="53"/>
      <c r="C552" s="17" t="s">
        <v>258</v>
      </c>
      <c r="D552" s="14">
        <f t="shared" si="195"/>
        <v>0</v>
      </c>
      <c r="E552" s="14">
        <f t="shared" si="196"/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62"/>
      <c r="S552" s="63"/>
    </row>
    <row r="553" spans="1:19" s="4" customFormat="1" ht="15">
      <c r="A553" s="58"/>
      <c r="B553" s="53"/>
      <c r="C553" s="17" t="s">
        <v>22</v>
      </c>
      <c r="D553" s="14">
        <f t="shared" si="195"/>
        <v>0</v>
      </c>
      <c r="E553" s="14">
        <f t="shared" si="196"/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0</v>
      </c>
      <c r="O553" s="14">
        <v>0</v>
      </c>
      <c r="P553" s="14">
        <v>0</v>
      </c>
      <c r="Q553" s="14">
        <v>0</v>
      </c>
      <c r="R553" s="62"/>
      <c r="S553" s="63"/>
    </row>
    <row r="554" spans="1:19" ht="15">
      <c r="A554" s="58"/>
      <c r="B554" s="53"/>
      <c r="C554" s="17" t="s">
        <v>23</v>
      </c>
      <c r="D554" s="23">
        <f t="shared" si="195"/>
        <v>0</v>
      </c>
      <c r="E554" s="23">
        <f t="shared" si="196"/>
        <v>0</v>
      </c>
      <c r="F554" s="23">
        <v>0</v>
      </c>
      <c r="G554" s="23">
        <v>0</v>
      </c>
      <c r="H554" s="23">
        <v>0</v>
      </c>
      <c r="I554" s="23">
        <v>0</v>
      </c>
      <c r="J554" s="23">
        <v>0</v>
      </c>
      <c r="K554" s="23">
        <v>0</v>
      </c>
      <c r="L554" s="23">
        <v>0</v>
      </c>
      <c r="M554" s="23">
        <v>0</v>
      </c>
      <c r="N554" s="23">
        <v>0</v>
      </c>
      <c r="O554" s="23">
        <v>0</v>
      </c>
      <c r="P554" s="23">
        <v>0</v>
      </c>
      <c r="Q554" s="23">
        <v>0</v>
      </c>
      <c r="R554" s="62"/>
      <c r="S554" s="63"/>
    </row>
    <row r="555" spans="1:19" ht="15">
      <c r="A555" s="58"/>
      <c r="B555" s="53"/>
      <c r="C555" s="17" t="s">
        <v>24</v>
      </c>
      <c r="D555" s="14">
        <f t="shared" si="195"/>
        <v>0</v>
      </c>
      <c r="E555" s="14">
        <f t="shared" si="196"/>
        <v>0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0</v>
      </c>
      <c r="M555" s="14">
        <v>0</v>
      </c>
      <c r="N555" s="14">
        <v>0</v>
      </c>
      <c r="O555" s="14">
        <v>0</v>
      </c>
      <c r="P555" s="14">
        <v>0</v>
      </c>
      <c r="Q555" s="14">
        <v>0</v>
      </c>
      <c r="R555" s="62"/>
      <c r="S555" s="63"/>
    </row>
    <row r="556" spans="1:19" ht="15">
      <c r="A556" s="58"/>
      <c r="B556" s="53"/>
      <c r="C556" s="17" t="s">
        <v>25</v>
      </c>
      <c r="D556" s="14">
        <f t="shared" si="195"/>
        <v>0</v>
      </c>
      <c r="E556" s="14">
        <f t="shared" si="196"/>
        <v>0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>
        <v>0</v>
      </c>
      <c r="O556" s="14">
        <v>0</v>
      </c>
      <c r="P556" s="14">
        <v>0</v>
      </c>
      <c r="Q556" s="14">
        <v>0</v>
      </c>
      <c r="R556" s="62"/>
      <c r="S556" s="63"/>
    </row>
    <row r="557" spans="1:19" ht="15.75" thickBot="1">
      <c r="A557" s="59"/>
      <c r="B557" s="54"/>
      <c r="C557" s="20" t="s">
        <v>26</v>
      </c>
      <c r="D557" s="21">
        <f t="shared" si="195"/>
        <v>0</v>
      </c>
      <c r="E557" s="21">
        <f t="shared" si="196"/>
        <v>0</v>
      </c>
      <c r="F557" s="21">
        <v>0</v>
      </c>
      <c r="G557" s="21">
        <v>0</v>
      </c>
      <c r="H557" s="21">
        <v>0</v>
      </c>
      <c r="I557" s="21">
        <v>0</v>
      </c>
      <c r="J557" s="21">
        <v>0</v>
      </c>
      <c r="K557" s="21">
        <v>0</v>
      </c>
      <c r="L557" s="21">
        <v>0</v>
      </c>
      <c r="M557" s="21">
        <v>0</v>
      </c>
      <c r="N557" s="21">
        <v>0</v>
      </c>
      <c r="O557" s="21">
        <v>0</v>
      </c>
      <c r="P557" s="21">
        <v>0</v>
      </c>
      <c r="Q557" s="21">
        <v>0</v>
      </c>
      <c r="R557" s="64"/>
      <c r="S557" s="65"/>
    </row>
    <row r="558" spans="1:19" s="4" customFormat="1" ht="15" customHeight="1">
      <c r="A558" s="89" t="s">
        <v>189</v>
      </c>
      <c r="B558" s="52" t="s">
        <v>5</v>
      </c>
      <c r="C558" s="22" t="s">
        <v>176</v>
      </c>
      <c r="D558" s="23">
        <f>SUM(D559:D569)</f>
        <v>687995.8</v>
      </c>
      <c r="E558" s="23">
        <f aca="true" t="shared" si="197" ref="E558:Q558">SUM(E559:E569)</f>
        <v>0</v>
      </c>
      <c r="F558" s="23">
        <f t="shared" si="197"/>
        <v>171999</v>
      </c>
      <c r="G558" s="23">
        <f t="shared" si="197"/>
        <v>0</v>
      </c>
      <c r="H558" s="23">
        <f t="shared" si="197"/>
        <v>0</v>
      </c>
      <c r="I558" s="23">
        <f t="shared" si="197"/>
        <v>0</v>
      </c>
      <c r="J558" s="23">
        <f>SUM(J559:J569)</f>
        <v>515996.8</v>
      </c>
      <c r="K558" s="23">
        <f t="shared" si="197"/>
        <v>0</v>
      </c>
      <c r="L558" s="23">
        <f t="shared" si="197"/>
        <v>0</v>
      </c>
      <c r="M558" s="23">
        <f t="shared" si="197"/>
        <v>0</v>
      </c>
      <c r="N558" s="23">
        <f t="shared" si="197"/>
        <v>0</v>
      </c>
      <c r="O558" s="23">
        <f t="shared" si="197"/>
        <v>0</v>
      </c>
      <c r="P558" s="23">
        <f t="shared" si="197"/>
        <v>2600</v>
      </c>
      <c r="Q558" s="23">
        <f t="shared" si="197"/>
        <v>0</v>
      </c>
      <c r="R558" s="60" t="s">
        <v>209</v>
      </c>
      <c r="S558" s="86"/>
    </row>
    <row r="559" spans="1:19" s="4" customFormat="1" ht="14.25" customHeight="1">
      <c r="A559" s="90"/>
      <c r="B559" s="53"/>
      <c r="C559" s="17" t="s">
        <v>162</v>
      </c>
      <c r="D559" s="14">
        <f aca="true" t="shared" si="198" ref="D559:D569">F559+H559+J559+L559</f>
        <v>0</v>
      </c>
      <c r="E559" s="14">
        <f aca="true" t="shared" si="199" ref="E559:E569">G559+I559+K559+M559</f>
        <v>0</v>
      </c>
      <c r="F559" s="14">
        <f>F571+F583+F595</f>
        <v>0</v>
      </c>
      <c r="G559" s="14">
        <f>G571+G583+G595</f>
        <v>0</v>
      </c>
      <c r="H559" s="14">
        <f>H571+H583+H595</f>
        <v>0</v>
      </c>
      <c r="I559" s="14">
        <f aca="true" t="shared" si="200" ref="I559:Q559">I571+I583+I595</f>
        <v>0</v>
      </c>
      <c r="J559" s="14">
        <f t="shared" si="200"/>
        <v>0</v>
      </c>
      <c r="K559" s="14">
        <f t="shared" si="200"/>
        <v>0</v>
      </c>
      <c r="L559" s="14">
        <f t="shared" si="200"/>
        <v>0</v>
      </c>
      <c r="M559" s="14">
        <f t="shared" si="200"/>
        <v>0</v>
      </c>
      <c r="N559" s="14">
        <f t="shared" si="200"/>
        <v>0</v>
      </c>
      <c r="O559" s="14">
        <f t="shared" si="200"/>
        <v>0</v>
      </c>
      <c r="P559" s="14">
        <f t="shared" si="200"/>
        <v>0</v>
      </c>
      <c r="Q559" s="14">
        <f t="shared" si="200"/>
        <v>0</v>
      </c>
      <c r="R559" s="62"/>
      <c r="S559" s="87"/>
    </row>
    <row r="560" spans="1:19" s="4" customFormat="1" ht="14.25" customHeight="1">
      <c r="A560" s="90"/>
      <c r="B560" s="53"/>
      <c r="C560" s="17" t="s">
        <v>163</v>
      </c>
      <c r="D560" s="14">
        <f t="shared" si="198"/>
        <v>0</v>
      </c>
      <c r="E560" s="14">
        <f t="shared" si="199"/>
        <v>0</v>
      </c>
      <c r="F560" s="14">
        <f aca="true" t="shared" si="201" ref="F560:H569">F572+F584+F596</f>
        <v>0</v>
      </c>
      <c r="G560" s="14">
        <f t="shared" si="201"/>
        <v>0</v>
      </c>
      <c r="H560" s="14">
        <f t="shared" si="201"/>
        <v>0</v>
      </c>
      <c r="I560" s="14">
        <f aca="true" t="shared" si="202" ref="I560:Q560">I572+I584+I596</f>
        <v>0</v>
      </c>
      <c r="J560" s="14">
        <f t="shared" si="202"/>
        <v>0</v>
      </c>
      <c r="K560" s="14">
        <f t="shared" si="202"/>
        <v>0</v>
      </c>
      <c r="L560" s="14">
        <f t="shared" si="202"/>
        <v>0</v>
      </c>
      <c r="M560" s="14">
        <f t="shared" si="202"/>
        <v>0</v>
      </c>
      <c r="N560" s="14">
        <f t="shared" si="202"/>
        <v>0</v>
      </c>
      <c r="O560" s="14">
        <f t="shared" si="202"/>
        <v>0</v>
      </c>
      <c r="P560" s="14">
        <f t="shared" si="202"/>
        <v>0</v>
      </c>
      <c r="Q560" s="14">
        <f t="shared" si="202"/>
        <v>0</v>
      </c>
      <c r="R560" s="62"/>
      <c r="S560" s="87"/>
    </row>
    <row r="561" spans="1:19" s="4" customFormat="1" ht="14.25" customHeight="1">
      <c r="A561" s="90"/>
      <c r="B561" s="53"/>
      <c r="C561" s="17" t="s">
        <v>164</v>
      </c>
      <c r="D561" s="14">
        <f t="shared" si="198"/>
        <v>0</v>
      </c>
      <c r="E561" s="14">
        <f t="shared" si="199"/>
        <v>0</v>
      </c>
      <c r="F561" s="14">
        <f t="shared" si="201"/>
        <v>0</v>
      </c>
      <c r="G561" s="14">
        <f t="shared" si="201"/>
        <v>0</v>
      </c>
      <c r="H561" s="14">
        <f t="shared" si="201"/>
        <v>0</v>
      </c>
      <c r="I561" s="14">
        <f aca="true" t="shared" si="203" ref="I561:Q561">I573+I585+I597</f>
        <v>0</v>
      </c>
      <c r="J561" s="14">
        <f t="shared" si="203"/>
        <v>0</v>
      </c>
      <c r="K561" s="14">
        <f t="shared" si="203"/>
        <v>0</v>
      </c>
      <c r="L561" s="14">
        <f t="shared" si="203"/>
        <v>0</v>
      </c>
      <c r="M561" s="14">
        <f t="shared" si="203"/>
        <v>0</v>
      </c>
      <c r="N561" s="14">
        <f t="shared" si="203"/>
        <v>0</v>
      </c>
      <c r="O561" s="14">
        <f t="shared" si="203"/>
        <v>0</v>
      </c>
      <c r="P561" s="14">
        <f t="shared" si="203"/>
        <v>0</v>
      </c>
      <c r="Q561" s="14">
        <f t="shared" si="203"/>
        <v>0</v>
      </c>
      <c r="R561" s="62"/>
      <c r="S561" s="87"/>
    </row>
    <row r="562" spans="1:19" s="4" customFormat="1" ht="14.25" customHeight="1">
      <c r="A562" s="90"/>
      <c r="B562" s="53"/>
      <c r="C562" s="17" t="s">
        <v>256</v>
      </c>
      <c r="D562" s="14">
        <f t="shared" si="198"/>
        <v>0</v>
      </c>
      <c r="E562" s="14">
        <f t="shared" si="199"/>
        <v>0</v>
      </c>
      <c r="F562" s="14">
        <f t="shared" si="201"/>
        <v>0</v>
      </c>
      <c r="G562" s="14">
        <f t="shared" si="201"/>
        <v>0</v>
      </c>
      <c r="H562" s="14">
        <f t="shared" si="201"/>
        <v>0</v>
      </c>
      <c r="I562" s="14">
        <f aca="true" t="shared" si="204" ref="I562:Q562">I574+I586+I598</f>
        <v>0</v>
      </c>
      <c r="J562" s="14">
        <f t="shared" si="204"/>
        <v>0</v>
      </c>
      <c r="K562" s="14">
        <f t="shared" si="204"/>
        <v>0</v>
      </c>
      <c r="L562" s="14">
        <f t="shared" si="204"/>
        <v>0</v>
      </c>
      <c r="M562" s="14">
        <f t="shared" si="204"/>
        <v>0</v>
      </c>
      <c r="N562" s="14">
        <f t="shared" si="204"/>
        <v>0</v>
      </c>
      <c r="O562" s="14">
        <f t="shared" si="204"/>
        <v>0</v>
      </c>
      <c r="P562" s="14">
        <f t="shared" si="204"/>
        <v>0</v>
      </c>
      <c r="Q562" s="14">
        <f t="shared" si="204"/>
        <v>0</v>
      </c>
      <c r="R562" s="62"/>
      <c r="S562" s="87"/>
    </row>
    <row r="563" spans="1:19" s="4" customFormat="1" ht="14.25" customHeight="1">
      <c r="A563" s="90"/>
      <c r="B563" s="53"/>
      <c r="C563" s="17" t="s">
        <v>257</v>
      </c>
      <c r="D563" s="14">
        <f t="shared" si="198"/>
        <v>168131.9</v>
      </c>
      <c r="E563" s="14">
        <f t="shared" si="199"/>
        <v>0</v>
      </c>
      <c r="F563" s="14">
        <f t="shared" si="201"/>
        <v>42033</v>
      </c>
      <c r="G563" s="14">
        <f t="shared" si="201"/>
        <v>0</v>
      </c>
      <c r="H563" s="14">
        <f t="shared" si="201"/>
        <v>0</v>
      </c>
      <c r="I563" s="14">
        <f aca="true" t="shared" si="205" ref="I563:Q563">I575+I587+I599</f>
        <v>0</v>
      </c>
      <c r="J563" s="14">
        <f t="shared" si="205"/>
        <v>126098.9</v>
      </c>
      <c r="K563" s="14">
        <f t="shared" si="205"/>
        <v>0</v>
      </c>
      <c r="L563" s="14">
        <f t="shared" si="205"/>
        <v>0</v>
      </c>
      <c r="M563" s="14">
        <f t="shared" si="205"/>
        <v>0</v>
      </c>
      <c r="N563" s="14">
        <f t="shared" si="205"/>
        <v>0</v>
      </c>
      <c r="O563" s="14">
        <f t="shared" si="205"/>
        <v>0</v>
      </c>
      <c r="P563" s="14">
        <f t="shared" si="205"/>
        <v>1100</v>
      </c>
      <c r="Q563" s="14">
        <f t="shared" si="205"/>
        <v>0</v>
      </c>
      <c r="R563" s="62"/>
      <c r="S563" s="87"/>
    </row>
    <row r="564" spans="1:19" s="4" customFormat="1" ht="14.25" customHeight="1">
      <c r="A564" s="90"/>
      <c r="B564" s="53"/>
      <c r="C564" s="17" t="s">
        <v>258</v>
      </c>
      <c r="D564" s="14">
        <f t="shared" si="198"/>
        <v>175866</v>
      </c>
      <c r="E564" s="14">
        <f t="shared" si="199"/>
        <v>0</v>
      </c>
      <c r="F564" s="14">
        <f t="shared" si="201"/>
        <v>43966.5</v>
      </c>
      <c r="G564" s="14">
        <f t="shared" si="201"/>
        <v>0</v>
      </c>
      <c r="H564" s="14">
        <f t="shared" si="201"/>
        <v>0</v>
      </c>
      <c r="I564" s="14">
        <f aca="true" t="shared" si="206" ref="I564:Q564">I576+I588+I600</f>
        <v>0</v>
      </c>
      <c r="J564" s="14">
        <f t="shared" si="206"/>
        <v>131899.5</v>
      </c>
      <c r="K564" s="14">
        <f t="shared" si="206"/>
        <v>0</v>
      </c>
      <c r="L564" s="14">
        <f t="shared" si="206"/>
        <v>0</v>
      </c>
      <c r="M564" s="14">
        <f t="shared" si="206"/>
        <v>0</v>
      </c>
      <c r="N564" s="14">
        <f t="shared" si="206"/>
        <v>0</v>
      </c>
      <c r="O564" s="14">
        <f t="shared" si="206"/>
        <v>0</v>
      </c>
      <c r="P564" s="14">
        <f t="shared" si="206"/>
        <v>1100</v>
      </c>
      <c r="Q564" s="14">
        <f t="shared" si="206"/>
        <v>0</v>
      </c>
      <c r="R564" s="62"/>
      <c r="S564" s="87"/>
    </row>
    <row r="565" spans="1:19" s="4" customFormat="1" ht="15">
      <c r="A565" s="90"/>
      <c r="B565" s="53"/>
      <c r="C565" s="17" t="s">
        <v>22</v>
      </c>
      <c r="D565" s="14">
        <f t="shared" si="198"/>
        <v>168131.9</v>
      </c>
      <c r="E565" s="14">
        <f t="shared" si="199"/>
        <v>0</v>
      </c>
      <c r="F565" s="14">
        <f t="shared" si="201"/>
        <v>42033</v>
      </c>
      <c r="G565" s="14">
        <f t="shared" si="201"/>
        <v>0</v>
      </c>
      <c r="H565" s="14">
        <f t="shared" si="201"/>
        <v>0</v>
      </c>
      <c r="I565" s="14">
        <f aca="true" t="shared" si="207" ref="I565:Q565">I577+I589+I601</f>
        <v>0</v>
      </c>
      <c r="J565" s="14">
        <f t="shared" si="207"/>
        <v>126098.9</v>
      </c>
      <c r="K565" s="14">
        <f t="shared" si="207"/>
        <v>0</v>
      </c>
      <c r="L565" s="14">
        <f t="shared" si="207"/>
        <v>0</v>
      </c>
      <c r="M565" s="14">
        <f t="shared" si="207"/>
        <v>0</v>
      </c>
      <c r="N565" s="14">
        <f t="shared" si="207"/>
        <v>0</v>
      </c>
      <c r="O565" s="14">
        <f t="shared" si="207"/>
        <v>0</v>
      </c>
      <c r="P565" s="14">
        <f t="shared" si="207"/>
        <v>0</v>
      </c>
      <c r="Q565" s="14">
        <f t="shared" si="207"/>
        <v>0</v>
      </c>
      <c r="R565" s="62"/>
      <c r="S565" s="87"/>
    </row>
    <row r="566" spans="1:19" s="4" customFormat="1" ht="15">
      <c r="A566" s="90"/>
      <c r="B566" s="53"/>
      <c r="C566" s="17" t="s">
        <v>23</v>
      </c>
      <c r="D566" s="23">
        <f t="shared" si="198"/>
        <v>175866</v>
      </c>
      <c r="E566" s="23">
        <f t="shared" si="199"/>
        <v>0</v>
      </c>
      <c r="F566" s="14">
        <f t="shared" si="201"/>
        <v>43966.5</v>
      </c>
      <c r="G566" s="14">
        <f t="shared" si="201"/>
        <v>0</v>
      </c>
      <c r="H566" s="14">
        <f t="shared" si="201"/>
        <v>0</v>
      </c>
      <c r="I566" s="14">
        <f aca="true" t="shared" si="208" ref="I566:Q566">I578+I590+I602</f>
        <v>0</v>
      </c>
      <c r="J566" s="14">
        <f t="shared" si="208"/>
        <v>131899.5</v>
      </c>
      <c r="K566" s="14">
        <f t="shared" si="208"/>
        <v>0</v>
      </c>
      <c r="L566" s="14">
        <f t="shared" si="208"/>
        <v>0</v>
      </c>
      <c r="M566" s="14">
        <f t="shared" si="208"/>
        <v>0</v>
      </c>
      <c r="N566" s="14">
        <f t="shared" si="208"/>
        <v>0</v>
      </c>
      <c r="O566" s="14">
        <f t="shared" si="208"/>
        <v>0</v>
      </c>
      <c r="P566" s="14">
        <f t="shared" si="208"/>
        <v>400</v>
      </c>
      <c r="Q566" s="14">
        <f t="shared" si="208"/>
        <v>0</v>
      </c>
      <c r="R566" s="62"/>
      <c r="S566" s="87"/>
    </row>
    <row r="567" spans="1:19" s="4" customFormat="1" ht="15">
      <c r="A567" s="90"/>
      <c r="B567" s="53"/>
      <c r="C567" s="17" t="s">
        <v>24</v>
      </c>
      <c r="D567" s="14">
        <f t="shared" si="198"/>
        <v>0</v>
      </c>
      <c r="E567" s="14">
        <f t="shared" si="199"/>
        <v>0</v>
      </c>
      <c r="F567" s="14">
        <f t="shared" si="201"/>
        <v>0</v>
      </c>
      <c r="G567" s="14">
        <f t="shared" si="201"/>
        <v>0</v>
      </c>
      <c r="H567" s="14">
        <f t="shared" si="201"/>
        <v>0</v>
      </c>
      <c r="I567" s="14">
        <f aca="true" t="shared" si="209" ref="I567:Q567">I579+I591+I603</f>
        <v>0</v>
      </c>
      <c r="J567" s="14">
        <f t="shared" si="209"/>
        <v>0</v>
      </c>
      <c r="K567" s="14">
        <f t="shared" si="209"/>
        <v>0</v>
      </c>
      <c r="L567" s="14">
        <f t="shared" si="209"/>
        <v>0</v>
      </c>
      <c r="M567" s="14">
        <f t="shared" si="209"/>
        <v>0</v>
      </c>
      <c r="N567" s="14">
        <f t="shared" si="209"/>
        <v>0</v>
      </c>
      <c r="O567" s="14">
        <f t="shared" si="209"/>
        <v>0</v>
      </c>
      <c r="P567" s="14">
        <f t="shared" si="209"/>
        <v>0</v>
      </c>
      <c r="Q567" s="14">
        <f t="shared" si="209"/>
        <v>0</v>
      </c>
      <c r="R567" s="62"/>
      <c r="S567" s="87"/>
    </row>
    <row r="568" spans="1:19" s="4" customFormat="1" ht="15">
      <c r="A568" s="90"/>
      <c r="B568" s="53"/>
      <c r="C568" s="17" t="s">
        <v>25</v>
      </c>
      <c r="D568" s="14">
        <f t="shared" si="198"/>
        <v>0</v>
      </c>
      <c r="E568" s="14">
        <f t="shared" si="199"/>
        <v>0</v>
      </c>
      <c r="F568" s="14">
        <f t="shared" si="201"/>
        <v>0</v>
      </c>
      <c r="G568" s="14">
        <f t="shared" si="201"/>
        <v>0</v>
      </c>
      <c r="H568" s="14">
        <f t="shared" si="201"/>
        <v>0</v>
      </c>
      <c r="I568" s="14">
        <f aca="true" t="shared" si="210" ref="I568:Q568">I580+I592+I604</f>
        <v>0</v>
      </c>
      <c r="J568" s="14">
        <f t="shared" si="210"/>
        <v>0</v>
      </c>
      <c r="K568" s="14">
        <f t="shared" si="210"/>
        <v>0</v>
      </c>
      <c r="L568" s="14">
        <f t="shared" si="210"/>
        <v>0</v>
      </c>
      <c r="M568" s="14">
        <f t="shared" si="210"/>
        <v>0</v>
      </c>
      <c r="N568" s="14">
        <f t="shared" si="210"/>
        <v>0</v>
      </c>
      <c r="O568" s="14">
        <f t="shared" si="210"/>
        <v>0</v>
      </c>
      <c r="P568" s="14">
        <f t="shared" si="210"/>
        <v>0</v>
      </c>
      <c r="Q568" s="14">
        <f t="shared" si="210"/>
        <v>0</v>
      </c>
      <c r="R568" s="62"/>
      <c r="S568" s="87"/>
    </row>
    <row r="569" spans="1:19" s="4" customFormat="1" ht="15.75" thickBot="1">
      <c r="A569" s="90"/>
      <c r="B569" s="53"/>
      <c r="C569" s="25" t="s">
        <v>26</v>
      </c>
      <c r="D569" s="26">
        <f t="shared" si="198"/>
        <v>0</v>
      </c>
      <c r="E569" s="26">
        <f t="shared" si="199"/>
        <v>0</v>
      </c>
      <c r="F569" s="14">
        <f t="shared" si="201"/>
        <v>0</v>
      </c>
      <c r="G569" s="14">
        <f t="shared" si="201"/>
        <v>0</v>
      </c>
      <c r="H569" s="14">
        <f t="shared" si="201"/>
        <v>0</v>
      </c>
      <c r="I569" s="14">
        <f aca="true" t="shared" si="211" ref="I569:Q569">I581+I593+I605</f>
        <v>0</v>
      </c>
      <c r="J569" s="14">
        <f t="shared" si="211"/>
        <v>0</v>
      </c>
      <c r="K569" s="14">
        <f t="shared" si="211"/>
        <v>0</v>
      </c>
      <c r="L569" s="14">
        <f t="shared" si="211"/>
        <v>0</v>
      </c>
      <c r="M569" s="14">
        <f t="shared" si="211"/>
        <v>0</v>
      </c>
      <c r="N569" s="14">
        <f t="shared" si="211"/>
        <v>0</v>
      </c>
      <c r="O569" s="14">
        <f t="shared" si="211"/>
        <v>0</v>
      </c>
      <c r="P569" s="14">
        <f t="shared" si="211"/>
        <v>0</v>
      </c>
      <c r="Q569" s="14">
        <f t="shared" si="211"/>
        <v>0</v>
      </c>
      <c r="R569" s="62"/>
      <c r="S569" s="87"/>
    </row>
    <row r="570" spans="1:19" ht="15" customHeight="1">
      <c r="A570" s="57" t="s">
        <v>6</v>
      </c>
      <c r="B570" s="52" t="s">
        <v>292</v>
      </c>
      <c r="C570" s="18" t="s">
        <v>176</v>
      </c>
      <c r="D570" s="19">
        <f>SUM(D571:D581)</f>
        <v>343997.9</v>
      </c>
      <c r="E570" s="19">
        <f aca="true" t="shared" si="212" ref="E570:Q570">SUM(E571:E581)</f>
        <v>0</v>
      </c>
      <c r="F570" s="19">
        <f t="shared" si="212"/>
        <v>85999.5</v>
      </c>
      <c r="G570" s="19">
        <f t="shared" si="212"/>
        <v>0</v>
      </c>
      <c r="H570" s="19">
        <f t="shared" si="212"/>
        <v>0</v>
      </c>
      <c r="I570" s="19">
        <f t="shared" si="212"/>
        <v>0</v>
      </c>
      <c r="J570" s="19">
        <f t="shared" si="212"/>
        <v>257998.4</v>
      </c>
      <c r="K570" s="19">
        <f t="shared" si="212"/>
        <v>0</v>
      </c>
      <c r="L570" s="19">
        <f t="shared" si="212"/>
        <v>0</v>
      </c>
      <c r="M570" s="19">
        <f t="shared" si="212"/>
        <v>0</v>
      </c>
      <c r="N570" s="19">
        <f t="shared" si="212"/>
        <v>0</v>
      </c>
      <c r="O570" s="19">
        <f t="shared" si="212"/>
        <v>0</v>
      </c>
      <c r="P570" s="19">
        <f t="shared" si="212"/>
        <v>1100</v>
      </c>
      <c r="Q570" s="19">
        <f t="shared" si="212"/>
        <v>0</v>
      </c>
      <c r="R570" s="60" t="s">
        <v>209</v>
      </c>
      <c r="S570" s="61"/>
    </row>
    <row r="571" spans="1:19" ht="15" customHeight="1">
      <c r="A571" s="58"/>
      <c r="B571" s="53"/>
      <c r="C571" s="17" t="s">
        <v>162</v>
      </c>
      <c r="D571" s="14">
        <f aca="true" t="shared" si="213" ref="D571:D581">F571+H571+J571+L571</f>
        <v>0</v>
      </c>
      <c r="E571" s="14">
        <f aca="true" t="shared" si="214" ref="E571:E581">G571+I571+K571+M571</f>
        <v>0</v>
      </c>
      <c r="F571" s="14">
        <v>0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v>0</v>
      </c>
      <c r="N571" s="14">
        <v>0</v>
      </c>
      <c r="O571" s="14">
        <v>0</v>
      </c>
      <c r="P571" s="14">
        <v>0</v>
      </c>
      <c r="Q571" s="14">
        <v>0</v>
      </c>
      <c r="R571" s="62"/>
      <c r="S571" s="63"/>
    </row>
    <row r="572" spans="1:19" ht="15">
      <c r="A572" s="58"/>
      <c r="B572" s="53"/>
      <c r="C572" s="17" t="s">
        <v>163</v>
      </c>
      <c r="D572" s="14">
        <f t="shared" si="213"/>
        <v>0</v>
      </c>
      <c r="E572" s="14">
        <f t="shared" si="214"/>
        <v>0</v>
      </c>
      <c r="F572" s="14">
        <v>0</v>
      </c>
      <c r="G572" s="14">
        <v>0</v>
      </c>
      <c r="H572" s="14">
        <v>0</v>
      </c>
      <c r="I572" s="14">
        <v>0</v>
      </c>
      <c r="J572" s="14">
        <v>0</v>
      </c>
      <c r="K572" s="14">
        <v>0</v>
      </c>
      <c r="L572" s="14">
        <v>0</v>
      </c>
      <c r="M572" s="14">
        <v>0</v>
      </c>
      <c r="N572" s="14">
        <v>0</v>
      </c>
      <c r="O572" s="14">
        <v>0</v>
      </c>
      <c r="P572" s="14">
        <v>0</v>
      </c>
      <c r="Q572" s="14">
        <v>0</v>
      </c>
      <c r="R572" s="62"/>
      <c r="S572" s="63"/>
    </row>
    <row r="573" spans="1:19" ht="15">
      <c r="A573" s="58"/>
      <c r="B573" s="53"/>
      <c r="C573" s="17" t="s">
        <v>164</v>
      </c>
      <c r="D573" s="14">
        <f t="shared" si="213"/>
        <v>0</v>
      </c>
      <c r="E573" s="14">
        <f t="shared" si="214"/>
        <v>0</v>
      </c>
      <c r="F573" s="14">
        <v>0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0</v>
      </c>
      <c r="N573" s="14">
        <v>0</v>
      </c>
      <c r="O573" s="14">
        <v>0</v>
      </c>
      <c r="P573" s="14">
        <v>0</v>
      </c>
      <c r="Q573" s="14">
        <v>0</v>
      </c>
      <c r="R573" s="62"/>
      <c r="S573" s="63"/>
    </row>
    <row r="574" spans="1:19" ht="15">
      <c r="A574" s="58"/>
      <c r="B574" s="53"/>
      <c r="C574" s="17" t="s">
        <v>256</v>
      </c>
      <c r="D574" s="14">
        <f t="shared" si="213"/>
        <v>0</v>
      </c>
      <c r="E574" s="14">
        <f t="shared" si="214"/>
        <v>0</v>
      </c>
      <c r="F574" s="14">
        <v>0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4">
        <v>0</v>
      </c>
      <c r="O574" s="14">
        <v>0</v>
      </c>
      <c r="P574" s="14">
        <v>0</v>
      </c>
      <c r="Q574" s="14">
        <v>0</v>
      </c>
      <c r="R574" s="62"/>
      <c r="S574" s="63"/>
    </row>
    <row r="575" spans="1:19" ht="15">
      <c r="A575" s="58"/>
      <c r="B575" s="53"/>
      <c r="C575" s="17" t="s">
        <v>257</v>
      </c>
      <c r="D575" s="14">
        <f t="shared" si="213"/>
        <v>168131.9</v>
      </c>
      <c r="E575" s="14">
        <f t="shared" si="214"/>
        <v>0</v>
      </c>
      <c r="F575" s="14">
        <v>42033</v>
      </c>
      <c r="G575" s="14">
        <v>0</v>
      </c>
      <c r="H575" s="14">
        <v>0</v>
      </c>
      <c r="I575" s="14">
        <v>0</v>
      </c>
      <c r="J575" s="14">
        <v>126098.9</v>
      </c>
      <c r="K575" s="14">
        <v>0</v>
      </c>
      <c r="L575" s="14">
        <v>0</v>
      </c>
      <c r="M575" s="14">
        <v>0</v>
      </c>
      <c r="N575" s="14">
        <v>0</v>
      </c>
      <c r="O575" s="14">
        <v>0</v>
      </c>
      <c r="P575" s="14">
        <v>0</v>
      </c>
      <c r="Q575" s="14">
        <v>0</v>
      </c>
      <c r="R575" s="62"/>
      <c r="S575" s="63"/>
    </row>
    <row r="576" spans="1:19" ht="15">
      <c r="A576" s="58"/>
      <c r="B576" s="53"/>
      <c r="C576" s="17" t="s">
        <v>258</v>
      </c>
      <c r="D576" s="14">
        <f t="shared" si="213"/>
        <v>175866</v>
      </c>
      <c r="E576" s="14">
        <f t="shared" si="214"/>
        <v>0</v>
      </c>
      <c r="F576" s="14">
        <v>43966.5</v>
      </c>
      <c r="G576" s="23">
        <v>0</v>
      </c>
      <c r="H576" s="23">
        <v>0</v>
      </c>
      <c r="I576" s="23">
        <v>0</v>
      </c>
      <c r="J576" s="14">
        <v>131899.5</v>
      </c>
      <c r="K576" s="14">
        <v>0</v>
      </c>
      <c r="L576" s="14">
        <v>0</v>
      </c>
      <c r="M576" s="14">
        <v>0</v>
      </c>
      <c r="N576" s="14">
        <v>0</v>
      </c>
      <c r="O576" s="14">
        <v>0</v>
      </c>
      <c r="P576" s="14">
        <v>1100</v>
      </c>
      <c r="Q576" s="14">
        <v>0</v>
      </c>
      <c r="R576" s="62"/>
      <c r="S576" s="63"/>
    </row>
    <row r="577" spans="1:19" ht="15" customHeight="1">
      <c r="A577" s="58"/>
      <c r="B577" s="53"/>
      <c r="C577" s="17" t="s">
        <v>22</v>
      </c>
      <c r="D577" s="14">
        <f t="shared" si="213"/>
        <v>0</v>
      </c>
      <c r="E577" s="14">
        <f t="shared" si="214"/>
        <v>0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4">
        <v>0</v>
      </c>
      <c r="N577" s="14">
        <v>0</v>
      </c>
      <c r="O577" s="14">
        <v>0</v>
      </c>
      <c r="P577" s="14">
        <v>0</v>
      </c>
      <c r="Q577" s="14">
        <v>0</v>
      </c>
      <c r="R577" s="62"/>
      <c r="S577" s="63"/>
    </row>
    <row r="578" spans="1:19" ht="15" customHeight="1">
      <c r="A578" s="58"/>
      <c r="B578" s="53"/>
      <c r="C578" s="17" t="s">
        <v>23</v>
      </c>
      <c r="D578" s="23">
        <f t="shared" si="213"/>
        <v>0</v>
      </c>
      <c r="E578" s="23">
        <f t="shared" si="214"/>
        <v>0</v>
      </c>
      <c r="F578" s="23">
        <v>0</v>
      </c>
      <c r="G578" s="23">
        <v>0</v>
      </c>
      <c r="H578" s="23">
        <v>0</v>
      </c>
      <c r="I578" s="23">
        <v>0</v>
      </c>
      <c r="J578" s="23">
        <v>0</v>
      </c>
      <c r="K578" s="23">
        <v>0</v>
      </c>
      <c r="L578" s="23">
        <v>0</v>
      </c>
      <c r="M578" s="23">
        <v>0</v>
      </c>
      <c r="N578" s="23">
        <v>0</v>
      </c>
      <c r="O578" s="23">
        <v>0</v>
      </c>
      <c r="P578" s="23">
        <v>0</v>
      </c>
      <c r="Q578" s="23">
        <v>0</v>
      </c>
      <c r="R578" s="62"/>
      <c r="S578" s="63"/>
    </row>
    <row r="579" spans="1:19" ht="15" customHeight="1">
      <c r="A579" s="58"/>
      <c r="B579" s="53"/>
      <c r="C579" s="17" t="s">
        <v>24</v>
      </c>
      <c r="D579" s="14">
        <f t="shared" si="213"/>
        <v>0</v>
      </c>
      <c r="E579" s="14">
        <f t="shared" si="214"/>
        <v>0</v>
      </c>
      <c r="F579" s="14">
        <v>0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0</v>
      </c>
      <c r="N579" s="14">
        <v>0</v>
      </c>
      <c r="O579" s="14">
        <v>0</v>
      </c>
      <c r="P579" s="14">
        <v>0</v>
      </c>
      <c r="Q579" s="14">
        <v>0</v>
      </c>
      <c r="R579" s="62"/>
      <c r="S579" s="63"/>
    </row>
    <row r="580" spans="1:19" ht="15" customHeight="1">
      <c r="A580" s="58"/>
      <c r="B580" s="53"/>
      <c r="C580" s="17" t="s">
        <v>25</v>
      </c>
      <c r="D580" s="14">
        <f t="shared" si="213"/>
        <v>0</v>
      </c>
      <c r="E580" s="14">
        <f t="shared" si="214"/>
        <v>0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0</v>
      </c>
      <c r="N580" s="14">
        <v>0</v>
      </c>
      <c r="O580" s="14">
        <v>0</v>
      </c>
      <c r="P580" s="14">
        <v>0</v>
      </c>
      <c r="Q580" s="14">
        <v>0</v>
      </c>
      <c r="R580" s="62"/>
      <c r="S580" s="63"/>
    </row>
    <row r="581" spans="1:19" ht="15.75" customHeight="1" thickBot="1">
      <c r="A581" s="59"/>
      <c r="B581" s="54"/>
      <c r="C581" s="20" t="s">
        <v>26</v>
      </c>
      <c r="D581" s="21">
        <f t="shared" si="213"/>
        <v>0</v>
      </c>
      <c r="E581" s="21">
        <f t="shared" si="214"/>
        <v>0</v>
      </c>
      <c r="F581" s="21">
        <v>0</v>
      </c>
      <c r="G581" s="21">
        <v>0</v>
      </c>
      <c r="H581" s="21">
        <v>0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v>0</v>
      </c>
      <c r="Q581" s="21">
        <v>0</v>
      </c>
      <c r="R581" s="64"/>
      <c r="S581" s="65"/>
    </row>
    <row r="582" spans="1:19" ht="15" customHeight="1">
      <c r="A582" s="57" t="s">
        <v>7</v>
      </c>
      <c r="B582" s="52" t="s">
        <v>15</v>
      </c>
      <c r="C582" s="18" t="s">
        <v>176</v>
      </c>
      <c r="D582" s="19">
        <f>SUM(D583:D593)</f>
        <v>343997.9</v>
      </c>
      <c r="E582" s="19">
        <f aca="true" t="shared" si="215" ref="E582:Q582">SUM(E583:E593)</f>
        <v>0</v>
      </c>
      <c r="F582" s="19">
        <f t="shared" si="215"/>
        <v>85999.5</v>
      </c>
      <c r="G582" s="19">
        <f t="shared" si="215"/>
        <v>0</v>
      </c>
      <c r="H582" s="19">
        <f t="shared" si="215"/>
        <v>0</v>
      </c>
      <c r="I582" s="19">
        <f t="shared" si="215"/>
        <v>0</v>
      </c>
      <c r="J582" s="19">
        <f t="shared" si="215"/>
        <v>257998.4</v>
      </c>
      <c r="K582" s="19">
        <f t="shared" si="215"/>
        <v>0</v>
      </c>
      <c r="L582" s="19">
        <f t="shared" si="215"/>
        <v>0</v>
      </c>
      <c r="M582" s="19">
        <f t="shared" si="215"/>
        <v>0</v>
      </c>
      <c r="N582" s="19">
        <f t="shared" si="215"/>
        <v>0</v>
      </c>
      <c r="O582" s="19">
        <f t="shared" si="215"/>
        <v>0</v>
      </c>
      <c r="P582" s="19">
        <f t="shared" si="215"/>
        <v>400</v>
      </c>
      <c r="Q582" s="19">
        <f t="shared" si="215"/>
        <v>0</v>
      </c>
      <c r="R582" s="60" t="s">
        <v>209</v>
      </c>
      <c r="S582" s="61"/>
    </row>
    <row r="583" spans="1:19" ht="15" customHeight="1">
      <c r="A583" s="58"/>
      <c r="B583" s="53"/>
      <c r="C583" s="17" t="s">
        <v>162</v>
      </c>
      <c r="D583" s="14">
        <f aca="true" t="shared" si="216" ref="D583:D593">F583+H583+J583+L583</f>
        <v>0</v>
      </c>
      <c r="E583" s="14">
        <f aca="true" t="shared" si="217" ref="E583:E593">G583+I583+K583+M583</f>
        <v>0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14">
        <v>0</v>
      </c>
      <c r="O583" s="14">
        <v>0</v>
      </c>
      <c r="P583" s="14">
        <v>0</v>
      </c>
      <c r="Q583" s="14">
        <v>0</v>
      </c>
      <c r="R583" s="62"/>
      <c r="S583" s="63"/>
    </row>
    <row r="584" spans="1:19" ht="15">
      <c r="A584" s="58"/>
      <c r="B584" s="53"/>
      <c r="C584" s="17" t="s">
        <v>163</v>
      </c>
      <c r="D584" s="14">
        <f t="shared" si="216"/>
        <v>0</v>
      </c>
      <c r="E584" s="14">
        <f t="shared" si="217"/>
        <v>0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0</v>
      </c>
      <c r="O584" s="14">
        <v>0</v>
      </c>
      <c r="P584" s="14">
        <v>0</v>
      </c>
      <c r="Q584" s="14">
        <v>0</v>
      </c>
      <c r="R584" s="62"/>
      <c r="S584" s="63"/>
    </row>
    <row r="585" spans="1:19" ht="15">
      <c r="A585" s="58"/>
      <c r="B585" s="53"/>
      <c r="C585" s="17" t="s">
        <v>164</v>
      </c>
      <c r="D585" s="14">
        <f t="shared" si="216"/>
        <v>0</v>
      </c>
      <c r="E585" s="14">
        <f t="shared" si="217"/>
        <v>0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0</v>
      </c>
      <c r="O585" s="14">
        <v>0</v>
      </c>
      <c r="P585" s="14">
        <v>0</v>
      </c>
      <c r="Q585" s="14">
        <v>0</v>
      </c>
      <c r="R585" s="62"/>
      <c r="S585" s="63"/>
    </row>
    <row r="586" spans="1:19" ht="15">
      <c r="A586" s="58"/>
      <c r="B586" s="53"/>
      <c r="C586" s="17" t="s">
        <v>256</v>
      </c>
      <c r="D586" s="14">
        <f t="shared" si="216"/>
        <v>0</v>
      </c>
      <c r="E586" s="14">
        <f t="shared" si="217"/>
        <v>0</v>
      </c>
      <c r="F586" s="14">
        <v>0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0</v>
      </c>
      <c r="N586" s="14">
        <v>0</v>
      </c>
      <c r="O586" s="14">
        <v>0</v>
      </c>
      <c r="P586" s="14">
        <v>0</v>
      </c>
      <c r="Q586" s="14">
        <v>0</v>
      </c>
      <c r="R586" s="62"/>
      <c r="S586" s="63"/>
    </row>
    <row r="587" spans="1:19" ht="15">
      <c r="A587" s="58"/>
      <c r="B587" s="53"/>
      <c r="C587" s="17" t="s">
        <v>257</v>
      </c>
      <c r="D587" s="14">
        <f t="shared" si="216"/>
        <v>0</v>
      </c>
      <c r="E587" s="14">
        <f t="shared" si="217"/>
        <v>0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0</v>
      </c>
      <c r="O587" s="14">
        <v>0</v>
      </c>
      <c r="P587" s="14">
        <v>0</v>
      </c>
      <c r="Q587" s="14">
        <v>0</v>
      </c>
      <c r="R587" s="62"/>
      <c r="S587" s="63"/>
    </row>
    <row r="588" spans="1:19" ht="15">
      <c r="A588" s="58"/>
      <c r="B588" s="53"/>
      <c r="C588" s="17" t="s">
        <v>258</v>
      </c>
      <c r="D588" s="14">
        <f t="shared" si="216"/>
        <v>0</v>
      </c>
      <c r="E588" s="14">
        <f t="shared" si="217"/>
        <v>0</v>
      </c>
      <c r="F588" s="14">
        <v>0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4">
        <v>0</v>
      </c>
      <c r="O588" s="14">
        <v>0</v>
      </c>
      <c r="P588" s="14">
        <v>0</v>
      </c>
      <c r="Q588" s="14">
        <v>0</v>
      </c>
      <c r="R588" s="62"/>
      <c r="S588" s="63"/>
    </row>
    <row r="589" spans="1:19" ht="15">
      <c r="A589" s="58"/>
      <c r="B589" s="53"/>
      <c r="C589" s="17" t="s">
        <v>22</v>
      </c>
      <c r="D589" s="14">
        <f t="shared" si="216"/>
        <v>168131.9</v>
      </c>
      <c r="E589" s="14">
        <f t="shared" si="217"/>
        <v>0</v>
      </c>
      <c r="F589" s="14">
        <v>42033</v>
      </c>
      <c r="G589" s="14">
        <v>0</v>
      </c>
      <c r="H589" s="14">
        <v>0</v>
      </c>
      <c r="I589" s="14">
        <v>0</v>
      </c>
      <c r="J589" s="14">
        <v>126098.9</v>
      </c>
      <c r="K589" s="14">
        <v>0</v>
      </c>
      <c r="L589" s="14">
        <v>0</v>
      </c>
      <c r="M589" s="14">
        <v>0</v>
      </c>
      <c r="N589" s="14">
        <v>0</v>
      </c>
      <c r="O589" s="14">
        <v>0</v>
      </c>
      <c r="P589" s="14">
        <v>0</v>
      </c>
      <c r="Q589" s="14">
        <v>0</v>
      </c>
      <c r="R589" s="62"/>
      <c r="S589" s="63"/>
    </row>
    <row r="590" spans="1:19" ht="15">
      <c r="A590" s="58"/>
      <c r="B590" s="53"/>
      <c r="C590" s="17" t="s">
        <v>23</v>
      </c>
      <c r="D590" s="23">
        <f t="shared" si="216"/>
        <v>175866</v>
      </c>
      <c r="E590" s="23">
        <f t="shared" si="217"/>
        <v>0</v>
      </c>
      <c r="F590" s="14">
        <v>43966.5</v>
      </c>
      <c r="G590" s="23">
        <v>0</v>
      </c>
      <c r="H590" s="23">
        <v>0</v>
      </c>
      <c r="I590" s="23">
        <v>0</v>
      </c>
      <c r="J590" s="14">
        <v>131899.5</v>
      </c>
      <c r="K590" s="23">
        <v>0</v>
      </c>
      <c r="L590" s="23">
        <v>0</v>
      </c>
      <c r="M590" s="23">
        <v>0</v>
      </c>
      <c r="N590" s="23">
        <v>0</v>
      </c>
      <c r="O590" s="23">
        <v>0</v>
      </c>
      <c r="P590" s="23">
        <v>400</v>
      </c>
      <c r="Q590" s="23">
        <v>0</v>
      </c>
      <c r="R590" s="62"/>
      <c r="S590" s="63"/>
    </row>
    <row r="591" spans="1:19" ht="15">
      <c r="A591" s="58"/>
      <c r="B591" s="53"/>
      <c r="C591" s="17" t="s">
        <v>24</v>
      </c>
      <c r="D591" s="14">
        <f t="shared" si="216"/>
        <v>0</v>
      </c>
      <c r="E591" s="14">
        <f t="shared" si="217"/>
        <v>0</v>
      </c>
      <c r="F591" s="14">
        <v>0</v>
      </c>
      <c r="G591" s="14">
        <v>0</v>
      </c>
      <c r="H591" s="14">
        <v>0</v>
      </c>
      <c r="I591" s="14">
        <v>0</v>
      </c>
      <c r="J591" s="14">
        <v>0</v>
      </c>
      <c r="K591" s="14">
        <v>0</v>
      </c>
      <c r="L591" s="14">
        <v>0</v>
      </c>
      <c r="M591" s="14">
        <v>0</v>
      </c>
      <c r="N591" s="14">
        <v>0</v>
      </c>
      <c r="O591" s="14">
        <v>0</v>
      </c>
      <c r="P591" s="14">
        <v>0</v>
      </c>
      <c r="Q591" s="14">
        <v>0</v>
      </c>
      <c r="R591" s="62"/>
      <c r="S591" s="63"/>
    </row>
    <row r="592" spans="1:19" ht="15">
      <c r="A592" s="58"/>
      <c r="B592" s="53"/>
      <c r="C592" s="17" t="s">
        <v>25</v>
      </c>
      <c r="D592" s="14">
        <f t="shared" si="216"/>
        <v>0</v>
      </c>
      <c r="E592" s="14">
        <f t="shared" si="217"/>
        <v>0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  <c r="L592" s="14">
        <v>0</v>
      </c>
      <c r="M592" s="14">
        <v>0</v>
      </c>
      <c r="N592" s="14">
        <v>0</v>
      </c>
      <c r="O592" s="14">
        <v>0</v>
      </c>
      <c r="P592" s="14">
        <v>0</v>
      </c>
      <c r="Q592" s="14">
        <v>0</v>
      </c>
      <c r="R592" s="62"/>
      <c r="S592" s="63"/>
    </row>
    <row r="593" spans="1:19" ht="15.75" thickBot="1">
      <c r="A593" s="59"/>
      <c r="B593" s="54"/>
      <c r="C593" s="20" t="s">
        <v>26</v>
      </c>
      <c r="D593" s="21">
        <f t="shared" si="216"/>
        <v>0</v>
      </c>
      <c r="E593" s="21">
        <f t="shared" si="217"/>
        <v>0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21">
        <v>0</v>
      </c>
      <c r="P593" s="21">
        <v>0</v>
      </c>
      <c r="Q593" s="21">
        <v>0</v>
      </c>
      <c r="R593" s="64"/>
      <c r="S593" s="65"/>
    </row>
    <row r="594" spans="1:19" ht="15" customHeight="1">
      <c r="A594" s="57" t="s">
        <v>8</v>
      </c>
      <c r="B594" s="52" t="s">
        <v>306</v>
      </c>
      <c r="C594" s="18" t="s">
        <v>176</v>
      </c>
      <c r="D594" s="19">
        <f aca="true" t="shared" si="218" ref="D594:Q594">SUM(D595:D605)</f>
        <v>0</v>
      </c>
      <c r="E594" s="19">
        <f t="shared" si="218"/>
        <v>0</v>
      </c>
      <c r="F594" s="19">
        <f t="shared" si="218"/>
        <v>0</v>
      </c>
      <c r="G594" s="19">
        <f t="shared" si="218"/>
        <v>0</v>
      </c>
      <c r="H594" s="19">
        <f t="shared" si="218"/>
        <v>0</v>
      </c>
      <c r="I594" s="19">
        <f t="shared" si="218"/>
        <v>0</v>
      </c>
      <c r="J594" s="19">
        <f t="shared" si="218"/>
        <v>0</v>
      </c>
      <c r="K594" s="19">
        <f t="shared" si="218"/>
        <v>0</v>
      </c>
      <c r="L594" s="19">
        <f t="shared" si="218"/>
        <v>0</v>
      </c>
      <c r="M594" s="19">
        <f t="shared" si="218"/>
        <v>0</v>
      </c>
      <c r="N594" s="19">
        <f t="shared" si="218"/>
        <v>0</v>
      </c>
      <c r="O594" s="19">
        <f t="shared" si="218"/>
        <v>0</v>
      </c>
      <c r="P594" s="19">
        <f t="shared" si="218"/>
        <v>1100</v>
      </c>
      <c r="Q594" s="19">
        <f t="shared" si="218"/>
        <v>0</v>
      </c>
      <c r="R594" s="60" t="s">
        <v>209</v>
      </c>
      <c r="S594" s="61"/>
    </row>
    <row r="595" spans="1:19" ht="15">
      <c r="A595" s="58"/>
      <c r="B595" s="53"/>
      <c r="C595" s="17" t="s">
        <v>162</v>
      </c>
      <c r="D595" s="14">
        <f>F595+H595+J595+L595</f>
        <v>0</v>
      </c>
      <c r="E595" s="14">
        <f aca="true" t="shared" si="219" ref="E595:E605">G595+I595+K595+M595</f>
        <v>0</v>
      </c>
      <c r="F595" s="14">
        <v>0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0</v>
      </c>
      <c r="N595" s="14">
        <v>0</v>
      </c>
      <c r="O595" s="14">
        <v>0</v>
      </c>
      <c r="P595" s="14">
        <v>0</v>
      </c>
      <c r="Q595" s="14">
        <v>0</v>
      </c>
      <c r="R595" s="62"/>
      <c r="S595" s="63"/>
    </row>
    <row r="596" spans="1:19" ht="15">
      <c r="A596" s="58"/>
      <c r="B596" s="53"/>
      <c r="C596" s="17" t="s">
        <v>163</v>
      </c>
      <c r="D596" s="14">
        <f>F596+H596+J596+L596</f>
        <v>0</v>
      </c>
      <c r="E596" s="14">
        <f t="shared" si="219"/>
        <v>0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v>0</v>
      </c>
      <c r="N596" s="14">
        <v>0</v>
      </c>
      <c r="O596" s="14">
        <v>0</v>
      </c>
      <c r="P596" s="14">
        <v>0</v>
      </c>
      <c r="Q596" s="14">
        <v>0</v>
      </c>
      <c r="R596" s="62"/>
      <c r="S596" s="63"/>
    </row>
    <row r="597" spans="1:19" ht="15">
      <c r="A597" s="58"/>
      <c r="B597" s="53"/>
      <c r="C597" s="17" t="s">
        <v>164</v>
      </c>
      <c r="D597" s="14">
        <f>F597+H597+J597+L597</f>
        <v>0</v>
      </c>
      <c r="E597" s="14">
        <f t="shared" si="219"/>
        <v>0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14">
        <v>0</v>
      </c>
      <c r="N597" s="14">
        <v>0</v>
      </c>
      <c r="O597" s="14">
        <v>0</v>
      </c>
      <c r="P597" s="14">
        <v>0</v>
      </c>
      <c r="Q597" s="14">
        <v>0</v>
      </c>
      <c r="R597" s="62"/>
      <c r="S597" s="63"/>
    </row>
    <row r="598" spans="1:19" ht="15">
      <c r="A598" s="58"/>
      <c r="B598" s="53"/>
      <c r="C598" s="17" t="s">
        <v>256</v>
      </c>
      <c r="D598" s="14">
        <v>0</v>
      </c>
      <c r="E598" s="14">
        <f t="shared" si="219"/>
        <v>0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0</v>
      </c>
      <c r="O598" s="14">
        <v>0</v>
      </c>
      <c r="P598" s="14">
        <v>0</v>
      </c>
      <c r="Q598" s="14">
        <v>0</v>
      </c>
      <c r="R598" s="62"/>
      <c r="S598" s="63"/>
    </row>
    <row r="599" spans="1:19" ht="15">
      <c r="A599" s="58"/>
      <c r="B599" s="53"/>
      <c r="C599" s="17" t="s">
        <v>257</v>
      </c>
      <c r="D599" s="14">
        <f aca="true" t="shared" si="220" ref="D599:D605">F599+H599+J599+L599</f>
        <v>0</v>
      </c>
      <c r="E599" s="14">
        <f t="shared" si="219"/>
        <v>0</v>
      </c>
      <c r="F599" s="14">
        <v>0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v>0</v>
      </c>
      <c r="N599" s="14">
        <v>0</v>
      </c>
      <c r="O599" s="14">
        <v>0</v>
      </c>
      <c r="P599" s="14">
        <v>1100</v>
      </c>
      <c r="Q599" s="14">
        <v>0</v>
      </c>
      <c r="R599" s="62"/>
      <c r="S599" s="63"/>
    </row>
    <row r="600" spans="1:19" ht="15">
      <c r="A600" s="58"/>
      <c r="B600" s="53"/>
      <c r="C600" s="17" t="s">
        <v>258</v>
      </c>
      <c r="D600" s="14">
        <f t="shared" si="220"/>
        <v>0</v>
      </c>
      <c r="E600" s="14">
        <f t="shared" si="219"/>
        <v>0</v>
      </c>
      <c r="F600" s="14">
        <v>0</v>
      </c>
      <c r="G600" s="14">
        <v>0</v>
      </c>
      <c r="H600" s="14">
        <v>0</v>
      </c>
      <c r="I600" s="14">
        <v>0</v>
      </c>
      <c r="J600" s="14">
        <v>0</v>
      </c>
      <c r="K600" s="14">
        <v>0</v>
      </c>
      <c r="L600" s="14">
        <v>0</v>
      </c>
      <c r="M600" s="14">
        <v>0</v>
      </c>
      <c r="N600" s="14">
        <v>0</v>
      </c>
      <c r="O600" s="14">
        <v>0</v>
      </c>
      <c r="P600" s="14">
        <v>0</v>
      </c>
      <c r="Q600" s="14">
        <v>0</v>
      </c>
      <c r="R600" s="62"/>
      <c r="S600" s="63"/>
    </row>
    <row r="601" spans="1:19" ht="15">
      <c r="A601" s="58"/>
      <c r="B601" s="53"/>
      <c r="C601" s="17" t="s">
        <v>22</v>
      </c>
      <c r="D601" s="14">
        <f t="shared" si="220"/>
        <v>0</v>
      </c>
      <c r="E601" s="14">
        <f t="shared" si="219"/>
        <v>0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v>0</v>
      </c>
      <c r="N601" s="14">
        <v>0</v>
      </c>
      <c r="O601" s="14">
        <v>0</v>
      </c>
      <c r="P601" s="14">
        <v>0</v>
      </c>
      <c r="Q601" s="14">
        <v>0</v>
      </c>
      <c r="R601" s="62"/>
      <c r="S601" s="63"/>
    </row>
    <row r="602" spans="1:19" ht="15">
      <c r="A602" s="58"/>
      <c r="B602" s="53"/>
      <c r="C602" s="17" t="s">
        <v>23</v>
      </c>
      <c r="D602" s="23">
        <f t="shared" si="220"/>
        <v>0</v>
      </c>
      <c r="E602" s="23">
        <f t="shared" si="219"/>
        <v>0</v>
      </c>
      <c r="F602" s="23">
        <v>0</v>
      </c>
      <c r="G602" s="23">
        <v>0</v>
      </c>
      <c r="H602" s="23">
        <v>0</v>
      </c>
      <c r="I602" s="23">
        <v>0</v>
      </c>
      <c r="J602" s="23">
        <v>0</v>
      </c>
      <c r="K602" s="23">
        <v>0</v>
      </c>
      <c r="L602" s="23">
        <v>0</v>
      </c>
      <c r="M602" s="23">
        <v>0</v>
      </c>
      <c r="N602" s="23">
        <v>0</v>
      </c>
      <c r="O602" s="23">
        <v>0</v>
      </c>
      <c r="P602" s="23">
        <v>0</v>
      </c>
      <c r="Q602" s="23">
        <v>0</v>
      </c>
      <c r="R602" s="62"/>
      <c r="S602" s="63"/>
    </row>
    <row r="603" spans="1:19" ht="15">
      <c r="A603" s="58"/>
      <c r="B603" s="53"/>
      <c r="C603" s="17" t="s">
        <v>24</v>
      </c>
      <c r="D603" s="14">
        <f t="shared" si="220"/>
        <v>0</v>
      </c>
      <c r="E603" s="14">
        <f t="shared" si="219"/>
        <v>0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  <c r="L603" s="14">
        <v>0</v>
      </c>
      <c r="M603" s="14">
        <v>0</v>
      </c>
      <c r="N603" s="14">
        <v>0</v>
      </c>
      <c r="O603" s="14">
        <v>0</v>
      </c>
      <c r="P603" s="14">
        <v>0</v>
      </c>
      <c r="Q603" s="14">
        <v>0</v>
      </c>
      <c r="R603" s="62"/>
      <c r="S603" s="63"/>
    </row>
    <row r="604" spans="1:19" ht="15">
      <c r="A604" s="58"/>
      <c r="B604" s="53"/>
      <c r="C604" s="17" t="s">
        <v>25</v>
      </c>
      <c r="D604" s="14">
        <f t="shared" si="220"/>
        <v>0</v>
      </c>
      <c r="E604" s="14">
        <f t="shared" si="219"/>
        <v>0</v>
      </c>
      <c r="F604" s="14">
        <v>0</v>
      </c>
      <c r="G604" s="14">
        <v>0</v>
      </c>
      <c r="H604" s="14">
        <v>0</v>
      </c>
      <c r="I604" s="14">
        <v>0</v>
      </c>
      <c r="J604" s="14">
        <v>0</v>
      </c>
      <c r="K604" s="14">
        <v>0</v>
      </c>
      <c r="L604" s="14">
        <v>0</v>
      </c>
      <c r="M604" s="14">
        <v>0</v>
      </c>
      <c r="N604" s="14">
        <v>0</v>
      </c>
      <c r="O604" s="14">
        <v>0</v>
      </c>
      <c r="P604" s="14">
        <v>0</v>
      </c>
      <c r="Q604" s="14">
        <v>0</v>
      </c>
      <c r="R604" s="62"/>
      <c r="S604" s="63"/>
    </row>
    <row r="605" spans="1:19" ht="15.75" thickBot="1">
      <c r="A605" s="59"/>
      <c r="B605" s="54"/>
      <c r="C605" s="20" t="s">
        <v>26</v>
      </c>
      <c r="D605" s="21">
        <f t="shared" si="220"/>
        <v>0</v>
      </c>
      <c r="E605" s="21">
        <f t="shared" si="219"/>
        <v>0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  <c r="Q605" s="21">
        <v>0</v>
      </c>
      <c r="R605" s="64"/>
      <c r="S605" s="65"/>
    </row>
    <row r="606" spans="1:19" s="4" customFormat="1" ht="15" customHeight="1">
      <c r="A606" s="57" t="s">
        <v>190</v>
      </c>
      <c r="B606" s="52" t="s">
        <v>142</v>
      </c>
      <c r="C606" s="18" t="s">
        <v>176</v>
      </c>
      <c r="D606" s="19">
        <f>SUM(D607:D617)</f>
        <v>39197.600000000006</v>
      </c>
      <c r="E606" s="19">
        <f aca="true" t="shared" si="221" ref="E606:Q606">SUM(E607:E617)</f>
        <v>16986.2</v>
      </c>
      <c r="F606" s="19">
        <f t="shared" si="221"/>
        <v>24197.6</v>
      </c>
      <c r="G606" s="19">
        <f t="shared" si="221"/>
        <v>16986.2</v>
      </c>
      <c r="H606" s="19">
        <f t="shared" si="221"/>
        <v>0</v>
      </c>
      <c r="I606" s="19">
        <f t="shared" si="221"/>
        <v>0</v>
      </c>
      <c r="J606" s="19">
        <f t="shared" si="221"/>
        <v>15000</v>
      </c>
      <c r="K606" s="19">
        <f t="shared" si="221"/>
        <v>0</v>
      </c>
      <c r="L606" s="19">
        <f t="shared" si="221"/>
        <v>0</v>
      </c>
      <c r="M606" s="19">
        <f t="shared" si="221"/>
        <v>0</v>
      </c>
      <c r="N606" s="19">
        <f t="shared" si="221"/>
        <v>0</v>
      </c>
      <c r="O606" s="19">
        <f t="shared" si="221"/>
        <v>0</v>
      </c>
      <c r="P606" s="19">
        <f t="shared" si="221"/>
        <v>0</v>
      </c>
      <c r="Q606" s="19">
        <f t="shared" si="221"/>
        <v>0</v>
      </c>
      <c r="R606" s="60" t="s">
        <v>180</v>
      </c>
      <c r="S606" s="61"/>
    </row>
    <row r="607" spans="1:19" s="4" customFormat="1" ht="15">
      <c r="A607" s="58"/>
      <c r="B607" s="53"/>
      <c r="C607" s="17" t="s">
        <v>162</v>
      </c>
      <c r="D607" s="14">
        <f aca="true" t="shared" si="222" ref="D607:E609">F607+H607+J607+L607</f>
        <v>6786.200000000001</v>
      </c>
      <c r="E607" s="14">
        <f t="shared" si="222"/>
        <v>6786.200000000001</v>
      </c>
      <c r="F607" s="14">
        <f>F619+F631+F643+F655+F667</f>
        <v>6786.200000000001</v>
      </c>
      <c r="G607" s="14">
        <f aca="true" t="shared" si="223" ref="G607:M607">G619+G631+G643+G655+G667</f>
        <v>6786.200000000001</v>
      </c>
      <c r="H607" s="14">
        <f t="shared" si="223"/>
        <v>0</v>
      </c>
      <c r="I607" s="14">
        <f t="shared" si="223"/>
        <v>0</v>
      </c>
      <c r="J607" s="14">
        <f t="shared" si="223"/>
        <v>0</v>
      </c>
      <c r="K607" s="14">
        <f t="shared" si="223"/>
        <v>0</v>
      </c>
      <c r="L607" s="14">
        <f t="shared" si="223"/>
        <v>0</v>
      </c>
      <c r="M607" s="14">
        <f t="shared" si="223"/>
        <v>0</v>
      </c>
      <c r="N607" s="14">
        <f>N619+N631+N643+N655+N667</f>
        <v>0</v>
      </c>
      <c r="O607" s="14">
        <f>O619+O631+O643+O655+O667</f>
        <v>0</v>
      </c>
      <c r="P607" s="14">
        <f>P619+P631+P643+P655+P667</f>
        <v>0</v>
      </c>
      <c r="Q607" s="14">
        <f>Q619+Q631+Q643+Q655+Q667</f>
        <v>0</v>
      </c>
      <c r="R607" s="62"/>
      <c r="S607" s="63"/>
    </row>
    <row r="608" spans="1:19" s="4" customFormat="1" ht="15">
      <c r="A608" s="58"/>
      <c r="B608" s="53"/>
      <c r="C608" s="17" t="s">
        <v>163</v>
      </c>
      <c r="D608" s="14">
        <f t="shared" si="222"/>
        <v>10200</v>
      </c>
      <c r="E608" s="14">
        <f t="shared" si="222"/>
        <v>10200</v>
      </c>
      <c r="F608" s="14">
        <f aca="true" t="shared" si="224" ref="F608:Q608">F620+F632+F644+F656+F668</f>
        <v>10200</v>
      </c>
      <c r="G608" s="14">
        <f t="shared" si="224"/>
        <v>10200</v>
      </c>
      <c r="H608" s="14">
        <f t="shared" si="224"/>
        <v>0</v>
      </c>
      <c r="I608" s="14">
        <f t="shared" si="224"/>
        <v>0</v>
      </c>
      <c r="J608" s="14">
        <f t="shared" si="224"/>
        <v>0</v>
      </c>
      <c r="K608" s="14">
        <f t="shared" si="224"/>
        <v>0</v>
      </c>
      <c r="L608" s="14">
        <f t="shared" si="224"/>
        <v>0</v>
      </c>
      <c r="M608" s="14">
        <f t="shared" si="224"/>
        <v>0</v>
      </c>
      <c r="N608" s="14">
        <f t="shared" si="224"/>
        <v>0</v>
      </c>
      <c r="O608" s="14">
        <f t="shared" si="224"/>
        <v>0</v>
      </c>
      <c r="P608" s="14">
        <f t="shared" si="224"/>
        <v>0</v>
      </c>
      <c r="Q608" s="14">
        <f t="shared" si="224"/>
        <v>0</v>
      </c>
      <c r="R608" s="62"/>
      <c r="S608" s="63"/>
    </row>
    <row r="609" spans="1:19" s="4" customFormat="1" ht="15">
      <c r="A609" s="58"/>
      <c r="B609" s="53"/>
      <c r="C609" s="17" t="s">
        <v>164</v>
      </c>
      <c r="D609" s="14">
        <f t="shared" si="222"/>
        <v>22211.4</v>
      </c>
      <c r="E609" s="14">
        <f t="shared" si="222"/>
        <v>0</v>
      </c>
      <c r="F609" s="14">
        <f aca="true" t="shared" si="225" ref="F609:Q609">F621+F633+F645+F657+F669</f>
        <v>7211.4</v>
      </c>
      <c r="G609" s="14">
        <f t="shared" si="225"/>
        <v>0</v>
      </c>
      <c r="H609" s="14">
        <f t="shared" si="225"/>
        <v>0</v>
      </c>
      <c r="I609" s="14">
        <f t="shared" si="225"/>
        <v>0</v>
      </c>
      <c r="J609" s="14">
        <f t="shared" si="225"/>
        <v>15000</v>
      </c>
      <c r="K609" s="14">
        <f t="shared" si="225"/>
        <v>0</v>
      </c>
      <c r="L609" s="14">
        <f t="shared" si="225"/>
        <v>0</v>
      </c>
      <c r="M609" s="14">
        <f t="shared" si="225"/>
        <v>0</v>
      </c>
      <c r="N609" s="14">
        <f t="shared" si="225"/>
        <v>0</v>
      </c>
      <c r="O609" s="14">
        <f t="shared" si="225"/>
        <v>0</v>
      </c>
      <c r="P609" s="14">
        <f t="shared" si="225"/>
        <v>0</v>
      </c>
      <c r="Q609" s="14">
        <f t="shared" si="225"/>
        <v>0</v>
      </c>
      <c r="R609" s="62"/>
      <c r="S609" s="63"/>
    </row>
    <row r="610" spans="1:19" s="4" customFormat="1" ht="15">
      <c r="A610" s="58"/>
      <c r="B610" s="53"/>
      <c r="C610" s="17" t="s">
        <v>256</v>
      </c>
      <c r="D610" s="14">
        <v>0</v>
      </c>
      <c r="E610" s="14">
        <f aca="true" t="shared" si="226" ref="E610:E617">G610+I610+K610+M610</f>
        <v>0</v>
      </c>
      <c r="F610" s="14">
        <f aca="true" t="shared" si="227" ref="F610:Q610">F622+F634+F646+F658+F670</f>
        <v>0</v>
      </c>
      <c r="G610" s="14">
        <f t="shared" si="227"/>
        <v>0</v>
      </c>
      <c r="H610" s="14">
        <f t="shared" si="227"/>
        <v>0</v>
      </c>
      <c r="I610" s="14">
        <f t="shared" si="227"/>
        <v>0</v>
      </c>
      <c r="J610" s="14">
        <f t="shared" si="227"/>
        <v>0</v>
      </c>
      <c r="K610" s="14">
        <f t="shared" si="227"/>
        <v>0</v>
      </c>
      <c r="L610" s="14">
        <f t="shared" si="227"/>
        <v>0</v>
      </c>
      <c r="M610" s="14">
        <f t="shared" si="227"/>
        <v>0</v>
      </c>
      <c r="N610" s="14">
        <f t="shared" si="227"/>
        <v>0</v>
      </c>
      <c r="O610" s="14">
        <f t="shared" si="227"/>
        <v>0</v>
      </c>
      <c r="P610" s="14">
        <f t="shared" si="227"/>
        <v>0</v>
      </c>
      <c r="Q610" s="14">
        <f t="shared" si="227"/>
        <v>0</v>
      </c>
      <c r="R610" s="62"/>
      <c r="S610" s="63"/>
    </row>
    <row r="611" spans="1:19" s="4" customFormat="1" ht="15">
      <c r="A611" s="58"/>
      <c r="B611" s="53"/>
      <c r="C611" s="17" t="s">
        <v>257</v>
      </c>
      <c r="D611" s="14">
        <f aca="true" t="shared" si="228" ref="D611:D617">F611+H611+J611+L611</f>
        <v>0</v>
      </c>
      <c r="E611" s="14">
        <f t="shared" si="226"/>
        <v>0</v>
      </c>
      <c r="F611" s="14">
        <f aca="true" t="shared" si="229" ref="F611:Q611">F623+F635+F647+F659+F671</f>
        <v>0</v>
      </c>
      <c r="G611" s="14">
        <f t="shared" si="229"/>
        <v>0</v>
      </c>
      <c r="H611" s="14">
        <f t="shared" si="229"/>
        <v>0</v>
      </c>
      <c r="I611" s="14">
        <f t="shared" si="229"/>
        <v>0</v>
      </c>
      <c r="J611" s="14">
        <f t="shared" si="229"/>
        <v>0</v>
      </c>
      <c r="K611" s="14">
        <f t="shared" si="229"/>
        <v>0</v>
      </c>
      <c r="L611" s="14">
        <f t="shared" si="229"/>
        <v>0</v>
      </c>
      <c r="M611" s="14">
        <f t="shared" si="229"/>
        <v>0</v>
      </c>
      <c r="N611" s="14">
        <f t="shared" si="229"/>
        <v>0</v>
      </c>
      <c r="O611" s="14">
        <f t="shared" si="229"/>
        <v>0</v>
      </c>
      <c r="P611" s="14">
        <f t="shared" si="229"/>
        <v>0</v>
      </c>
      <c r="Q611" s="14">
        <f t="shared" si="229"/>
        <v>0</v>
      </c>
      <c r="R611" s="62"/>
      <c r="S611" s="63"/>
    </row>
    <row r="612" spans="1:19" s="4" customFormat="1" ht="15">
      <c r="A612" s="58"/>
      <c r="B612" s="53"/>
      <c r="C612" s="17" t="s">
        <v>258</v>
      </c>
      <c r="D612" s="14">
        <f t="shared" si="228"/>
        <v>0</v>
      </c>
      <c r="E612" s="14">
        <f t="shared" si="226"/>
        <v>0</v>
      </c>
      <c r="F612" s="14">
        <f aca="true" t="shared" si="230" ref="F612:Q612">F624+F636+F648+F660+F672</f>
        <v>0</v>
      </c>
      <c r="G612" s="14">
        <f t="shared" si="230"/>
        <v>0</v>
      </c>
      <c r="H612" s="14">
        <f t="shared" si="230"/>
        <v>0</v>
      </c>
      <c r="I612" s="14">
        <f t="shared" si="230"/>
        <v>0</v>
      </c>
      <c r="J612" s="14">
        <f t="shared" si="230"/>
        <v>0</v>
      </c>
      <c r="K612" s="14">
        <f t="shared" si="230"/>
        <v>0</v>
      </c>
      <c r="L612" s="14">
        <f t="shared" si="230"/>
        <v>0</v>
      </c>
      <c r="M612" s="14">
        <f t="shared" si="230"/>
        <v>0</v>
      </c>
      <c r="N612" s="14">
        <f t="shared" si="230"/>
        <v>0</v>
      </c>
      <c r="O612" s="14">
        <f t="shared" si="230"/>
        <v>0</v>
      </c>
      <c r="P612" s="14">
        <f t="shared" si="230"/>
        <v>0</v>
      </c>
      <c r="Q612" s="14">
        <f t="shared" si="230"/>
        <v>0</v>
      </c>
      <c r="R612" s="62"/>
      <c r="S612" s="63"/>
    </row>
    <row r="613" spans="1:19" s="4" customFormat="1" ht="15">
      <c r="A613" s="58"/>
      <c r="B613" s="53"/>
      <c r="C613" s="17" t="s">
        <v>22</v>
      </c>
      <c r="D613" s="14">
        <f t="shared" si="228"/>
        <v>0</v>
      </c>
      <c r="E613" s="14">
        <f t="shared" si="226"/>
        <v>0</v>
      </c>
      <c r="F613" s="14">
        <f aca="true" t="shared" si="231" ref="F613:Q613">F625+F637+F649+F661+F673</f>
        <v>0</v>
      </c>
      <c r="G613" s="14">
        <f t="shared" si="231"/>
        <v>0</v>
      </c>
      <c r="H613" s="14">
        <f t="shared" si="231"/>
        <v>0</v>
      </c>
      <c r="I613" s="14">
        <f t="shared" si="231"/>
        <v>0</v>
      </c>
      <c r="J613" s="14">
        <f t="shared" si="231"/>
        <v>0</v>
      </c>
      <c r="K613" s="14">
        <f t="shared" si="231"/>
        <v>0</v>
      </c>
      <c r="L613" s="14">
        <f t="shared" si="231"/>
        <v>0</v>
      </c>
      <c r="M613" s="14">
        <f t="shared" si="231"/>
        <v>0</v>
      </c>
      <c r="N613" s="14">
        <f t="shared" si="231"/>
        <v>0</v>
      </c>
      <c r="O613" s="14">
        <f t="shared" si="231"/>
        <v>0</v>
      </c>
      <c r="P613" s="14">
        <f t="shared" si="231"/>
        <v>0</v>
      </c>
      <c r="Q613" s="14">
        <f t="shared" si="231"/>
        <v>0</v>
      </c>
      <c r="R613" s="62"/>
      <c r="S613" s="63"/>
    </row>
    <row r="614" spans="1:19" s="4" customFormat="1" ht="15">
      <c r="A614" s="58"/>
      <c r="B614" s="53"/>
      <c r="C614" s="17" t="s">
        <v>23</v>
      </c>
      <c r="D614" s="23">
        <f t="shared" si="228"/>
        <v>0</v>
      </c>
      <c r="E614" s="23">
        <f t="shared" si="226"/>
        <v>0</v>
      </c>
      <c r="F614" s="14">
        <f aca="true" t="shared" si="232" ref="F614:Q614">F626+F638+F650+F662+F674</f>
        <v>0</v>
      </c>
      <c r="G614" s="14">
        <f t="shared" si="232"/>
        <v>0</v>
      </c>
      <c r="H614" s="14">
        <f t="shared" si="232"/>
        <v>0</v>
      </c>
      <c r="I614" s="14">
        <f t="shared" si="232"/>
        <v>0</v>
      </c>
      <c r="J614" s="14">
        <f t="shared" si="232"/>
        <v>0</v>
      </c>
      <c r="K614" s="14">
        <f t="shared" si="232"/>
        <v>0</v>
      </c>
      <c r="L614" s="14">
        <f t="shared" si="232"/>
        <v>0</v>
      </c>
      <c r="M614" s="14">
        <f t="shared" si="232"/>
        <v>0</v>
      </c>
      <c r="N614" s="14">
        <f t="shared" si="232"/>
        <v>0</v>
      </c>
      <c r="O614" s="14">
        <f t="shared" si="232"/>
        <v>0</v>
      </c>
      <c r="P614" s="14">
        <f t="shared" si="232"/>
        <v>0</v>
      </c>
      <c r="Q614" s="14">
        <f t="shared" si="232"/>
        <v>0</v>
      </c>
      <c r="R614" s="62"/>
      <c r="S614" s="63"/>
    </row>
    <row r="615" spans="1:19" s="4" customFormat="1" ht="15">
      <c r="A615" s="58"/>
      <c r="B615" s="53"/>
      <c r="C615" s="17" t="s">
        <v>24</v>
      </c>
      <c r="D615" s="14">
        <f t="shared" si="228"/>
        <v>0</v>
      </c>
      <c r="E615" s="14">
        <f t="shared" si="226"/>
        <v>0</v>
      </c>
      <c r="F615" s="14">
        <f aca="true" t="shared" si="233" ref="F615:Q615">F627+F639+F651+F663+F675</f>
        <v>0</v>
      </c>
      <c r="G615" s="14">
        <f t="shared" si="233"/>
        <v>0</v>
      </c>
      <c r="H615" s="14">
        <f t="shared" si="233"/>
        <v>0</v>
      </c>
      <c r="I615" s="14">
        <f t="shared" si="233"/>
        <v>0</v>
      </c>
      <c r="J615" s="14">
        <f t="shared" si="233"/>
        <v>0</v>
      </c>
      <c r="K615" s="14">
        <f t="shared" si="233"/>
        <v>0</v>
      </c>
      <c r="L615" s="14">
        <f t="shared" si="233"/>
        <v>0</v>
      </c>
      <c r="M615" s="14">
        <f t="shared" si="233"/>
        <v>0</v>
      </c>
      <c r="N615" s="14">
        <f t="shared" si="233"/>
        <v>0</v>
      </c>
      <c r="O615" s="14">
        <f t="shared" si="233"/>
        <v>0</v>
      </c>
      <c r="P615" s="14">
        <f t="shared" si="233"/>
        <v>0</v>
      </c>
      <c r="Q615" s="14">
        <f t="shared" si="233"/>
        <v>0</v>
      </c>
      <c r="R615" s="62"/>
      <c r="S615" s="63"/>
    </row>
    <row r="616" spans="1:19" s="4" customFormat="1" ht="15">
      <c r="A616" s="58"/>
      <c r="B616" s="53"/>
      <c r="C616" s="17" t="s">
        <v>25</v>
      </c>
      <c r="D616" s="14">
        <f t="shared" si="228"/>
        <v>0</v>
      </c>
      <c r="E616" s="14">
        <f t="shared" si="226"/>
        <v>0</v>
      </c>
      <c r="F616" s="14">
        <f aca="true" t="shared" si="234" ref="F616:Q616">F628+F640+F652+F664+F676</f>
        <v>0</v>
      </c>
      <c r="G616" s="14">
        <f t="shared" si="234"/>
        <v>0</v>
      </c>
      <c r="H616" s="14">
        <f t="shared" si="234"/>
        <v>0</v>
      </c>
      <c r="I616" s="14">
        <f t="shared" si="234"/>
        <v>0</v>
      </c>
      <c r="J616" s="14">
        <f t="shared" si="234"/>
        <v>0</v>
      </c>
      <c r="K616" s="14">
        <f t="shared" si="234"/>
        <v>0</v>
      </c>
      <c r="L616" s="14">
        <f t="shared" si="234"/>
        <v>0</v>
      </c>
      <c r="M616" s="14">
        <f t="shared" si="234"/>
        <v>0</v>
      </c>
      <c r="N616" s="14">
        <f t="shared" si="234"/>
        <v>0</v>
      </c>
      <c r="O616" s="14">
        <f t="shared" si="234"/>
        <v>0</v>
      </c>
      <c r="P616" s="14">
        <f t="shared" si="234"/>
        <v>0</v>
      </c>
      <c r="Q616" s="14">
        <f t="shared" si="234"/>
        <v>0</v>
      </c>
      <c r="R616" s="62"/>
      <c r="S616" s="63"/>
    </row>
    <row r="617" spans="1:19" s="4" customFormat="1" ht="15.75" thickBot="1">
      <c r="A617" s="59"/>
      <c r="B617" s="54"/>
      <c r="C617" s="20" t="s">
        <v>26</v>
      </c>
      <c r="D617" s="21">
        <f t="shared" si="228"/>
        <v>0</v>
      </c>
      <c r="E617" s="21">
        <f t="shared" si="226"/>
        <v>0</v>
      </c>
      <c r="F617" s="14">
        <f aca="true" t="shared" si="235" ref="F617:Q617">F629+F641+F653+F665+F677</f>
        <v>0</v>
      </c>
      <c r="G617" s="14">
        <f t="shared" si="235"/>
        <v>0</v>
      </c>
      <c r="H617" s="14">
        <f t="shared" si="235"/>
        <v>0</v>
      </c>
      <c r="I617" s="14">
        <f t="shared" si="235"/>
        <v>0</v>
      </c>
      <c r="J617" s="14">
        <f t="shared" si="235"/>
        <v>0</v>
      </c>
      <c r="K617" s="14">
        <f t="shared" si="235"/>
        <v>0</v>
      </c>
      <c r="L617" s="14">
        <f t="shared" si="235"/>
        <v>0</v>
      </c>
      <c r="M617" s="14">
        <f t="shared" si="235"/>
        <v>0</v>
      </c>
      <c r="N617" s="14">
        <f t="shared" si="235"/>
        <v>0</v>
      </c>
      <c r="O617" s="14">
        <f t="shared" si="235"/>
        <v>0</v>
      </c>
      <c r="P617" s="14">
        <f t="shared" si="235"/>
        <v>0</v>
      </c>
      <c r="Q617" s="14">
        <f t="shared" si="235"/>
        <v>0</v>
      </c>
      <c r="R617" s="64"/>
      <c r="S617" s="65"/>
    </row>
    <row r="618" spans="1:19" ht="15" customHeight="1">
      <c r="A618" s="57" t="s">
        <v>9</v>
      </c>
      <c r="B618" s="52" t="s">
        <v>197</v>
      </c>
      <c r="C618" s="18" t="s">
        <v>176</v>
      </c>
      <c r="D618" s="19">
        <f>SUM(D619:D629)</f>
        <v>10696.5</v>
      </c>
      <c r="E618" s="19">
        <f aca="true" t="shared" si="236" ref="E618:Q618">SUM(E619:E629)</f>
        <v>10696.5</v>
      </c>
      <c r="F618" s="19">
        <f t="shared" si="236"/>
        <v>10696.5</v>
      </c>
      <c r="G618" s="19">
        <f>SUM(G619:G629)</f>
        <v>10696.5</v>
      </c>
      <c r="H618" s="19">
        <f t="shared" si="236"/>
        <v>0</v>
      </c>
      <c r="I618" s="19">
        <f t="shared" si="236"/>
        <v>0</v>
      </c>
      <c r="J618" s="19">
        <f t="shared" si="236"/>
        <v>0</v>
      </c>
      <c r="K618" s="19">
        <f t="shared" si="236"/>
        <v>0</v>
      </c>
      <c r="L618" s="19">
        <f t="shared" si="236"/>
        <v>0</v>
      </c>
      <c r="M618" s="19">
        <f t="shared" si="236"/>
        <v>0</v>
      </c>
      <c r="N618" s="19">
        <f t="shared" si="236"/>
        <v>0</v>
      </c>
      <c r="O618" s="19">
        <f t="shared" si="236"/>
        <v>0</v>
      </c>
      <c r="P618" s="19">
        <f t="shared" si="236"/>
        <v>0</v>
      </c>
      <c r="Q618" s="19">
        <f t="shared" si="236"/>
        <v>0</v>
      </c>
      <c r="R618" s="60" t="s">
        <v>180</v>
      </c>
      <c r="S618" s="96"/>
    </row>
    <row r="619" spans="1:19" ht="15">
      <c r="A619" s="101"/>
      <c r="B619" s="45"/>
      <c r="C619" s="17" t="s">
        <v>162</v>
      </c>
      <c r="D619" s="14">
        <f>F619+H619+J619+L619</f>
        <v>496.5</v>
      </c>
      <c r="E619" s="14">
        <f aca="true" t="shared" si="237" ref="D619:E629">G619+I619+K619+M619</f>
        <v>496.5</v>
      </c>
      <c r="F619" s="14">
        <v>496.5</v>
      </c>
      <c r="G619" s="14">
        <v>496.5</v>
      </c>
      <c r="H619" s="14">
        <v>0</v>
      </c>
      <c r="I619" s="14">
        <v>0</v>
      </c>
      <c r="J619" s="14">
        <v>0</v>
      </c>
      <c r="K619" s="14">
        <v>0</v>
      </c>
      <c r="L619" s="14">
        <v>0</v>
      </c>
      <c r="M619" s="14">
        <v>0</v>
      </c>
      <c r="N619" s="14">
        <v>0</v>
      </c>
      <c r="O619" s="14">
        <v>0</v>
      </c>
      <c r="P619" s="14">
        <v>0</v>
      </c>
      <c r="Q619" s="14">
        <v>0</v>
      </c>
      <c r="R619" s="97"/>
      <c r="S619" s="98"/>
    </row>
    <row r="620" spans="1:19" ht="15">
      <c r="A620" s="101"/>
      <c r="B620" s="45"/>
      <c r="C620" s="17" t="s">
        <v>163</v>
      </c>
      <c r="D620" s="14">
        <f t="shared" si="237"/>
        <v>10200</v>
      </c>
      <c r="E620" s="14">
        <f t="shared" si="237"/>
        <v>10200</v>
      </c>
      <c r="F620" s="14">
        <v>10200</v>
      </c>
      <c r="G620" s="14">
        <v>10200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4">
        <v>0</v>
      </c>
      <c r="N620" s="14">
        <v>0</v>
      </c>
      <c r="O620" s="14">
        <v>0</v>
      </c>
      <c r="P620" s="14">
        <v>0</v>
      </c>
      <c r="Q620" s="14">
        <v>0</v>
      </c>
      <c r="R620" s="97"/>
      <c r="S620" s="98"/>
    </row>
    <row r="621" spans="1:19" ht="15">
      <c r="A621" s="101"/>
      <c r="B621" s="45"/>
      <c r="C621" s="17" t="s">
        <v>164</v>
      </c>
      <c r="D621" s="14">
        <f t="shared" si="237"/>
        <v>0</v>
      </c>
      <c r="E621" s="14">
        <f t="shared" si="237"/>
        <v>0</v>
      </c>
      <c r="F621" s="14">
        <v>0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0</v>
      </c>
      <c r="M621" s="14">
        <v>0</v>
      </c>
      <c r="N621" s="14">
        <v>0</v>
      </c>
      <c r="O621" s="14">
        <v>0</v>
      </c>
      <c r="P621" s="14">
        <v>0</v>
      </c>
      <c r="Q621" s="14">
        <v>0</v>
      </c>
      <c r="R621" s="97"/>
      <c r="S621" s="98"/>
    </row>
    <row r="622" spans="1:19" ht="15">
      <c r="A622" s="101"/>
      <c r="B622" s="45"/>
      <c r="C622" s="17" t="s">
        <v>256</v>
      </c>
      <c r="D622" s="14">
        <f t="shared" si="237"/>
        <v>0</v>
      </c>
      <c r="E622" s="14">
        <f t="shared" si="237"/>
        <v>0</v>
      </c>
      <c r="F622" s="14">
        <v>0</v>
      </c>
      <c r="G622" s="14">
        <v>0</v>
      </c>
      <c r="H622" s="14">
        <v>0</v>
      </c>
      <c r="I622" s="14">
        <v>0</v>
      </c>
      <c r="J622" s="14">
        <v>0</v>
      </c>
      <c r="K622" s="14">
        <v>0</v>
      </c>
      <c r="L622" s="14">
        <v>0</v>
      </c>
      <c r="M622" s="14">
        <v>0</v>
      </c>
      <c r="N622" s="14">
        <v>0</v>
      </c>
      <c r="O622" s="14">
        <v>0</v>
      </c>
      <c r="P622" s="14">
        <v>0</v>
      </c>
      <c r="Q622" s="14">
        <v>0</v>
      </c>
      <c r="R622" s="97"/>
      <c r="S622" s="98"/>
    </row>
    <row r="623" spans="1:19" ht="15">
      <c r="A623" s="101"/>
      <c r="B623" s="45"/>
      <c r="C623" s="17" t="s">
        <v>257</v>
      </c>
      <c r="D623" s="14">
        <f t="shared" si="237"/>
        <v>0</v>
      </c>
      <c r="E623" s="14">
        <f t="shared" si="237"/>
        <v>0</v>
      </c>
      <c r="F623" s="14">
        <v>0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0</v>
      </c>
      <c r="M623" s="14">
        <v>0</v>
      </c>
      <c r="N623" s="14">
        <v>0</v>
      </c>
      <c r="O623" s="14">
        <v>0</v>
      </c>
      <c r="P623" s="14">
        <v>0</v>
      </c>
      <c r="Q623" s="14">
        <v>0</v>
      </c>
      <c r="R623" s="97"/>
      <c r="S623" s="98"/>
    </row>
    <row r="624" spans="1:19" ht="15">
      <c r="A624" s="101"/>
      <c r="B624" s="45"/>
      <c r="C624" s="17" t="s">
        <v>258</v>
      </c>
      <c r="D624" s="14">
        <f t="shared" si="237"/>
        <v>0</v>
      </c>
      <c r="E624" s="14">
        <f t="shared" si="237"/>
        <v>0</v>
      </c>
      <c r="F624" s="14">
        <v>0</v>
      </c>
      <c r="G624" s="14">
        <v>0</v>
      </c>
      <c r="H624" s="14">
        <v>0</v>
      </c>
      <c r="I624" s="14">
        <v>0</v>
      </c>
      <c r="J624" s="14">
        <v>0</v>
      </c>
      <c r="K624" s="14">
        <v>0</v>
      </c>
      <c r="L624" s="14">
        <v>0</v>
      </c>
      <c r="M624" s="14">
        <v>0</v>
      </c>
      <c r="N624" s="14">
        <v>0</v>
      </c>
      <c r="O624" s="14">
        <v>0</v>
      </c>
      <c r="P624" s="14">
        <v>0</v>
      </c>
      <c r="Q624" s="14">
        <v>0</v>
      </c>
      <c r="R624" s="97"/>
      <c r="S624" s="98"/>
    </row>
    <row r="625" spans="1:19" ht="15" customHeight="1">
      <c r="A625" s="101"/>
      <c r="B625" s="45"/>
      <c r="C625" s="17" t="s">
        <v>22</v>
      </c>
      <c r="D625" s="14">
        <f t="shared" si="237"/>
        <v>0</v>
      </c>
      <c r="E625" s="14">
        <f t="shared" si="237"/>
        <v>0</v>
      </c>
      <c r="F625" s="14">
        <v>0</v>
      </c>
      <c r="G625" s="14">
        <v>0</v>
      </c>
      <c r="H625" s="14">
        <v>0</v>
      </c>
      <c r="I625" s="14">
        <v>0</v>
      </c>
      <c r="J625" s="14">
        <v>0</v>
      </c>
      <c r="K625" s="14">
        <v>0</v>
      </c>
      <c r="L625" s="14">
        <v>0</v>
      </c>
      <c r="M625" s="14">
        <v>0</v>
      </c>
      <c r="N625" s="14">
        <v>0</v>
      </c>
      <c r="O625" s="14">
        <v>0</v>
      </c>
      <c r="P625" s="14">
        <v>0</v>
      </c>
      <c r="Q625" s="14">
        <v>0</v>
      </c>
      <c r="R625" s="97"/>
      <c r="S625" s="98"/>
    </row>
    <row r="626" spans="1:19" ht="15" customHeight="1">
      <c r="A626" s="101"/>
      <c r="B626" s="45"/>
      <c r="C626" s="17" t="s">
        <v>23</v>
      </c>
      <c r="D626" s="23">
        <f t="shared" si="237"/>
        <v>0</v>
      </c>
      <c r="E626" s="23">
        <f t="shared" si="237"/>
        <v>0</v>
      </c>
      <c r="F626" s="23">
        <v>0</v>
      </c>
      <c r="G626" s="23">
        <v>0</v>
      </c>
      <c r="H626" s="23">
        <v>0</v>
      </c>
      <c r="I626" s="23">
        <v>0</v>
      </c>
      <c r="J626" s="23">
        <v>0</v>
      </c>
      <c r="K626" s="23">
        <v>0</v>
      </c>
      <c r="L626" s="23">
        <v>0</v>
      </c>
      <c r="M626" s="23">
        <v>0</v>
      </c>
      <c r="N626" s="23">
        <v>0</v>
      </c>
      <c r="O626" s="23">
        <v>0</v>
      </c>
      <c r="P626" s="23">
        <v>0</v>
      </c>
      <c r="Q626" s="23">
        <v>0</v>
      </c>
      <c r="R626" s="97"/>
      <c r="S626" s="98"/>
    </row>
    <row r="627" spans="1:19" ht="15" customHeight="1">
      <c r="A627" s="101"/>
      <c r="B627" s="45"/>
      <c r="C627" s="17" t="s">
        <v>24</v>
      </c>
      <c r="D627" s="14">
        <f t="shared" si="237"/>
        <v>0</v>
      </c>
      <c r="E627" s="14">
        <f t="shared" si="237"/>
        <v>0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v>0</v>
      </c>
      <c r="N627" s="14">
        <v>0</v>
      </c>
      <c r="O627" s="14">
        <v>0</v>
      </c>
      <c r="P627" s="14">
        <v>0</v>
      </c>
      <c r="Q627" s="14">
        <v>0</v>
      </c>
      <c r="R627" s="97"/>
      <c r="S627" s="98"/>
    </row>
    <row r="628" spans="1:19" ht="15" customHeight="1">
      <c r="A628" s="101"/>
      <c r="B628" s="45"/>
      <c r="C628" s="17" t="s">
        <v>25</v>
      </c>
      <c r="D628" s="14">
        <f t="shared" si="237"/>
        <v>0</v>
      </c>
      <c r="E628" s="14">
        <f t="shared" si="237"/>
        <v>0</v>
      </c>
      <c r="F628" s="14">
        <v>0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  <c r="L628" s="14">
        <v>0</v>
      </c>
      <c r="M628" s="14">
        <v>0</v>
      </c>
      <c r="N628" s="14">
        <v>0</v>
      </c>
      <c r="O628" s="14">
        <v>0</v>
      </c>
      <c r="P628" s="14">
        <v>0</v>
      </c>
      <c r="Q628" s="14">
        <v>0</v>
      </c>
      <c r="R628" s="97"/>
      <c r="S628" s="98"/>
    </row>
    <row r="629" spans="1:19" ht="15.75" customHeight="1" thickBot="1">
      <c r="A629" s="102"/>
      <c r="B629" s="46"/>
      <c r="C629" s="20" t="s">
        <v>26</v>
      </c>
      <c r="D629" s="21">
        <f t="shared" si="237"/>
        <v>0</v>
      </c>
      <c r="E629" s="21">
        <f t="shared" si="237"/>
        <v>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  <c r="L629" s="21">
        <v>0</v>
      </c>
      <c r="M629" s="21">
        <v>0</v>
      </c>
      <c r="N629" s="21">
        <v>0</v>
      </c>
      <c r="O629" s="21">
        <v>0</v>
      </c>
      <c r="P629" s="21">
        <v>0</v>
      </c>
      <c r="Q629" s="21">
        <v>0</v>
      </c>
      <c r="R629" s="99"/>
      <c r="S629" s="100"/>
    </row>
    <row r="630" spans="1:19" ht="15" customHeight="1">
      <c r="A630" s="57" t="s">
        <v>10</v>
      </c>
      <c r="B630" s="52" t="s">
        <v>270</v>
      </c>
      <c r="C630" s="18" t="s">
        <v>176</v>
      </c>
      <c r="D630" s="19">
        <f>SUM(D631:D641)</f>
        <v>506.6</v>
      </c>
      <c r="E630" s="19">
        <f aca="true" t="shared" si="238" ref="E630:Q630">SUM(E631:E641)</f>
        <v>506.6</v>
      </c>
      <c r="F630" s="19">
        <f t="shared" si="238"/>
        <v>506.6</v>
      </c>
      <c r="G630" s="19">
        <f t="shared" si="238"/>
        <v>506.6</v>
      </c>
      <c r="H630" s="19">
        <f t="shared" si="238"/>
        <v>0</v>
      </c>
      <c r="I630" s="19">
        <f t="shared" si="238"/>
        <v>0</v>
      </c>
      <c r="J630" s="19">
        <f t="shared" si="238"/>
        <v>0</v>
      </c>
      <c r="K630" s="19">
        <f t="shared" si="238"/>
        <v>0</v>
      </c>
      <c r="L630" s="19">
        <f t="shared" si="238"/>
        <v>0</v>
      </c>
      <c r="M630" s="19">
        <f t="shared" si="238"/>
        <v>0</v>
      </c>
      <c r="N630" s="19">
        <f t="shared" si="238"/>
        <v>0</v>
      </c>
      <c r="O630" s="19">
        <f t="shared" si="238"/>
        <v>0</v>
      </c>
      <c r="P630" s="19">
        <f t="shared" si="238"/>
        <v>0</v>
      </c>
      <c r="Q630" s="19">
        <f t="shared" si="238"/>
        <v>0</v>
      </c>
      <c r="R630" s="60" t="s">
        <v>180</v>
      </c>
      <c r="S630" s="61"/>
    </row>
    <row r="631" spans="1:19" ht="15">
      <c r="A631" s="58"/>
      <c r="B631" s="53"/>
      <c r="C631" s="17" t="s">
        <v>162</v>
      </c>
      <c r="D631" s="14">
        <f aca="true" t="shared" si="239" ref="D631:E641">F631+H631+J631+L631</f>
        <v>506.6</v>
      </c>
      <c r="E631" s="14">
        <f t="shared" si="239"/>
        <v>506.6</v>
      </c>
      <c r="F631" s="14">
        <v>506.6</v>
      </c>
      <c r="G631" s="14">
        <v>506.6</v>
      </c>
      <c r="H631" s="14">
        <v>0</v>
      </c>
      <c r="I631" s="14">
        <v>0</v>
      </c>
      <c r="J631" s="14">
        <v>0</v>
      </c>
      <c r="K631" s="14">
        <v>0</v>
      </c>
      <c r="L631" s="14">
        <v>0</v>
      </c>
      <c r="M631" s="14">
        <v>0</v>
      </c>
      <c r="N631" s="14">
        <v>0</v>
      </c>
      <c r="O631" s="14">
        <v>0</v>
      </c>
      <c r="P631" s="14">
        <v>0</v>
      </c>
      <c r="Q631" s="14">
        <v>0</v>
      </c>
      <c r="R631" s="62"/>
      <c r="S631" s="63"/>
    </row>
    <row r="632" spans="1:19" ht="15">
      <c r="A632" s="58"/>
      <c r="B632" s="53"/>
      <c r="C632" s="17" t="s">
        <v>163</v>
      </c>
      <c r="D632" s="14">
        <f t="shared" si="239"/>
        <v>0</v>
      </c>
      <c r="E632" s="14">
        <f t="shared" si="239"/>
        <v>0</v>
      </c>
      <c r="F632" s="14">
        <v>0</v>
      </c>
      <c r="G632" s="14">
        <v>0</v>
      </c>
      <c r="H632" s="14">
        <v>0</v>
      </c>
      <c r="I632" s="14">
        <v>0</v>
      </c>
      <c r="J632" s="14">
        <v>0</v>
      </c>
      <c r="K632" s="14">
        <v>0</v>
      </c>
      <c r="L632" s="14">
        <v>0</v>
      </c>
      <c r="M632" s="14">
        <v>0</v>
      </c>
      <c r="N632" s="14">
        <v>0</v>
      </c>
      <c r="O632" s="14">
        <v>0</v>
      </c>
      <c r="P632" s="14">
        <v>0</v>
      </c>
      <c r="Q632" s="14">
        <v>0</v>
      </c>
      <c r="R632" s="62"/>
      <c r="S632" s="63"/>
    </row>
    <row r="633" spans="1:19" ht="15">
      <c r="A633" s="58"/>
      <c r="B633" s="53"/>
      <c r="C633" s="17" t="s">
        <v>164</v>
      </c>
      <c r="D633" s="14">
        <f t="shared" si="239"/>
        <v>0</v>
      </c>
      <c r="E633" s="14">
        <f t="shared" si="239"/>
        <v>0</v>
      </c>
      <c r="F633" s="14">
        <v>0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  <c r="L633" s="14">
        <v>0</v>
      </c>
      <c r="M633" s="14">
        <v>0</v>
      </c>
      <c r="N633" s="14">
        <v>0</v>
      </c>
      <c r="O633" s="14">
        <v>0</v>
      </c>
      <c r="P633" s="14">
        <v>0</v>
      </c>
      <c r="Q633" s="14">
        <v>0</v>
      </c>
      <c r="R633" s="62"/>
      <c r="S633" s="63"/>
    </row>
    <row r="634" spans="1:19" s="4" customFormat="1" ht="15">
      <c r="A634" s="58"/>
      <c r="B634" s="53"/>
      <c r="C634" s="17" t="s">
        <v>256</v>
      </c>
      <c r="D634" s="14">
        <f t="shared" si="239"/>
        <v>0</v>
      </c>
      <c r="E634" s="14">
        <f t="shared" si="239"/>
        <v>0</v>
      </c>
      <c r="F634" s="14">
        <v>0</v>
      </c>
      <c r="G634" s="14">
        <v>0</v>
      </c>
      <c r="H634" s="14">
        <v>0</v>
      </c>
      <c r="I634" s="14">
        <v>0</v>
      </c>
      <c r="J634" s="14">
        <v>0</v>
      </c>
      <c r="K634" s="14">
        <v>0</v>
      </c>
      <c r="L634" s="14">
        <v>0</v>
      </c>
      <c r="M634" s="14">
        <v>0</v>
      </c>
      <c r="N634" s="14">
        <v>0</v>
      </c>
      <c r="O634" s="14">
        <v>0</v>
      </c>
      <c r="P634" s="14">
        <v>0</v>
      </c>
      <c r="Q634" s="14">
        <v>0</v>
      </c>
      <c r="R634" s="62"/>
      <c r="S634" s="63"/>
    </row>
    <row r="635" spans="1:19" s="4" customFormat="1" ht="15">
      <c r="A635" s="58"/>
      <c r="B635" s="53"/>
      <c r="C635" s="17" t="s">
        <v>257</v>
      </c>
      <c r="D635" s="14">
        <f t="shared" si="239"/>
        <v>0</v>
      </c>
      <c r="E635" s="14">
        <f t="shared" si="239"/>
        <v>0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v>0</v>
      </c>
      <c r="N635" s="14">
        <v>0</v>
      </c>
      <c r="O635" s="14">
        <v>0</v>
      </c>
      <c r="P635" s="14">
        <v>0</v>
      </c>
      <c r="Q635" s="14">
        <v>0</v>
      </c>
      <c r="R635" s="62"/>
      <c r="S635" s="63"/>
    </row>
    <row r="636" spans="1:19" s="4" customFormat="1" ht="15">
      <c r="A636" s="58"/>
      <c r="B636" s="53"/>
      <c r="C636" s="17" t="s">
        <v>258</v>
      </c>
      <c r="D636" s="14">
        <f t="shared" si="239"/>
        <v>0</v>
      </c>
      <c r="E636" s="14">
        <f t="shared" si="239"/>
        <v>0</v>
      </c>
      <c r="F636" s="14">
        <v>0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0</v>
      </c>
      <c r="M636" s="14">
        <v>0</v>
      </c>
      <c r="N636" s="14">
        <v>0</v>
      </c>
      <c r="O636" s="14">
        <v>0</v>
      </c>
      <c r="P636" s="14">
        <v>0</v>
      </c>
      <c r="Q636" s="14">
        <v>0</v>
      </c>
      <c r="R636" s="62"/>
      <c r="S636" s="63"/>
    </row>
    <row r="637" spans="1:19" ht="15" customHeight="1">
      <c r="A637" s="58"/>
      <c r="B637" s="53"/>
      <c r="C637" s="17" t="s">
        <v>22</v>
      </c>
      <c r="D637" s="14">
        <f t="shared" si="239"/>
        <v>0</v>
      </c>
      <c r="E637" s="14">
        <f t="shared" si="239"/>
        <v>0</v>
      </c>
      <c r="F637" s="14">
        <v>0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  <c r="L637" s="14">
        <v>0</v>
      </c>
      <c r="M637" s="14">
        <v>0</v>
      </c>
      <c r="N637" s="14">
        <v>0</v>
      </c>
      <c r="O637" s="14">
        <v>0</v>
      </c>
      <c r="P637" s="14">
        <v>0</v>
      </c>
      <c r="Q637" s="14">
        <v>0</v>
      </c>
      <c r="R637" s="62"/>
      <c r="S637" s="63"/>
    </row>
    <row r="638" spans="1:19" ht="15" customHeight="1">
      <c r="A638" s="58"/>
      <c r="B638" s="53"/>
      <c r="C638" s="17" t="s">
        <v>23</v>
      </c>
      <c r="D638" s="23">
        <f t="shared" si="239"/>
        <v>0</v>
      </c>
      <c r="E638" s="23">
        <f t="shared" si="239"/>
        <v>0</v>
      </c>
      <c r="F638" s="23">
        <v>0</v>
      </c>
      <c r="G638" s="23">
        <v>0</v>
      </c>
      <c r="H638" s="23">
        <v>0</v>
      </c>
      <c r="I638" s="23">
        <v>0</v>
      </c>
      <c r="J638" s="23">
        <v>0</v>
      </c>
      <c r="K638" s="23">
        <v>0</v>
      </c>
      <c r="L638" s="23">
        <v>0</v>
      </c>
      <c r="M638" s="23">
        <v>0</v>
      </c>
      <c r="N638" s="23">
        <v>0</v>
      </c>
      <c r="O638" s="23">
        <v>0</v>
      </c>
      <c r="P638" s="23">
        <v>0</v>
      </c>
      <c r="Q638" s="23">
        <v>0</v>
      </c>
      <c r="R638" s="62"/>
      <c r="S638" s="63"/>
    </row>
    <row r="639" spans="1:19" ht="15" customHeight="1">
      <c r="A639" s="58"/>
      <c r="B639" s="53"/>
      <c r="C639" s="17" t="s">
        <v>24</v>
      </c>
      <c r="D639" s="14">
        <f t="shared" si="239"/>
        <v>0</v>
      </c>
      <c r="E639" s="14">
        <f t="shared" si="239"/>
        <v>0</v>
      </c>
      <c r="F639" s="14">
        <v>0</v>
      </c>
      <c r="G639" s="14">
        <v>0</v>
      </c>
      <c r="H639" s="14">
        <v>0</v>
      </c>
      <c r="I639" s="14">
        <v>0</v>
      </c>
      <c r="J639" s="14">
        <v>0</v>
      </c>
      <c r="K639" s="14">
        <v>0</v>
      </c>
      <c r="L639" s="14">
        <v>0</v>
      </c>
      <c r="M639" s="14">
        <v>0</v>
      </c>
      <c r="N639" s="14">
        <v>0</v>
      </c>
      <c r="O639" s="14">
        <v>0</v>
      </c>
      <c r="P639" s="14">
        <v>0</v>
      </c>
      <c r="Q639" s="14">
        <v>0</v>
      </c>
      <c r="R639" s="62"/>
      <c r="S639" s="63"/>
    </row>
    <row r="640" spans="1:19" ht="15" customHeight="1">
      <c r="A640" s="58"/>
      <c r="B640" s="53"/>
      <c r="C640" s="17" t="s">
        <v>25</v>
      </c>
      <c r="D640" s="14">
        <f t="shared" si="239"/>
        <v>0</v>
      </c>
      <c r="E640" s="14">
        <f t="shared" si="239"/>
        <v>0</v>
      </c>
      <c r="F640" s="14">
        <v>0</v>
      </c>
      <c r="G640" s="14">
        <v>0</v>
      </c>
      <c r="H640" s="14">
        <v>0</v>
      </c>
      <c r="I640" s="14">
        <v>0</v>
      </c>
      <c r="J640" s="14">
        <v>0</v>
      </c>
      <c r="K640" s="14">
        <v>0</v>
      </c>
      <c r="L640" s="14">
        <v>0</v>
      </c>
      <c r="M640" s="14">
        <v>0</v>
      </c>
      <c r="N640" s="14">
        <v>0</v>
      </c>
      <c r="O640" s="14">
        <v>0</v>
      </c>
      <c r="P640" s="14">
        <v>0</v>
      </c>
      <c r="Q640" s="14">
        <v>0</v>
      </c>
      <c r="R640" s="62"/>
      <c r="S640" s="63"/>
    </row>
    <row r="641" spans="1:19" ht="15.75" customHeight="1" thickBot="1">
      <c r="A641" s="59"/>
      <c r="B641" s="54"/>
      <c r="C641" s="20" t="s">
        <v>26</v>
      </c>
      <c r="D641" s="21">
        <f t="shared" si="239"/>
        <v>0</v>
      </c>
      <c r="E641" s="21">
        <f t="shared" si="239"/>
        <v>0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  <c r="Q641" s="21">
        <v>0</v>
      </c>
      <c r="R641" s="64"/>
      <c r="S641" s="65"/>
    </row>
    <row r="642" spans="1:19" ht="15" customHeight="1">
      <c r="A642" s="57" t="s">
        <v>11</v>
      </c>
      <c r="B642" s="52" t="s">
        <v>218</v>
      </c>
      <c r="C642" s="18" t="s">
        <v>176</v>
      </c>
      <c r="D642" s="19">
        <f>SUM(D643:D653)</f>
        <v>20783.1</v>
      </c>
      <c r="E642" s="19">
        <f aca="true" t="shared" si="240" ref="E642:Q642">SUM(E643:E653)</f>
        <v>5783.1</v>
      </c>
      <c r="F642" s="19">
        <f t="shared" si="240"/>
        <v>5783.1</v>
      </c>
      <c r="G642" s="19">
        <f t="shared" si="240"/>
        <v>5783.1</v>
      </c>
      <c r="H642" s="19">
        <f t="shared" si="240"/>
        <v>0</v>
      </c>
      <c r="I642" s="19">
        <f t="shared" si="240"/>
        <v>0</v>
      </c>
      <c r="J642" s="19">
        <f t="shared" si="240"/>
        <v>15000</v>
      </c>
      <c r="K642" s="19">
        <f t="shared" si="240"/>
        <v>0</v>
      </c>
      <c r="L642" s="19">
        <f t="shared" si="240"/>
        <v>0</v>
      </c>
      <c r="M642" s="19">
        <f t="shared" si="240"/>
        <v>0</v>
      </c>
      <c r="N642" s="19">
        <f t="shared" si="240"/>
        <v>0</v>
      </c>
      <c r="O642" s="19">
        <f t="shared" si="240"/>
        <v>0</v>
      </c>
      <c r="P642" s="19">
        <f t="shared" si="240"/>
        <v>0</v>
      </c>
      <c r="Q642" s="19">
        <f t="shared" si="240"/>
        <v>0</v>
      </c>
      <c r="R642" s="60" t="s">
        <v>180</v>
      </c>
      <c r="S642" s="61"/>
    </row>
    <row r="643" spans="1:19" ht="15">
      <c r="A643" s="58"/>
      <c r="B643" s="53"/>
      <c r="C643" s="17" t="s">
        <v>162</v>
      </c>
      <c r="D643" s="14">
        <f aca="true" t="shared" si="241" ref="D643:E653">F643+H643+J643+L643</f>
        <v>5783.1</v>
      </c>
      <c r="E643" s="14">
        <f t="shared" si="241"/>
        <v>5783.1</v>
      </c>
      <c r="F643" s="14">
        <v>5783.1</v>
      </c>
      <c r="G643" s="14">
        <v>5783.1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4">
        <v>0</v>
      </c>
      <c r="N643" s="14">
        <v>0</v>
      </c>
      <c r="O643" s="14">
        <v>0</v>
      </c>
      <c r="P643" s="14">
        <v>0</v>
      </c>
      <c r="Q643" s="14">
        <v>0</v>
      </c>
      <c r="R643" s="62"/>
      <c r="S643" s="63"/>
    </row>
    <row r="644" spans="1:19" ht="15">
      <c r="A644" s="58"/>
      <c r="B644" s="53"/>
      <c r="C644" s="17" t="s">
        <v>163</v>
      </c>
      <c r="D644" s="14">
        <f t="shared" si="241"/>
        <v>0</v>
      </c>
      <c r="E644" s="14">
        <f t="shared" si="241"/>
        <v>0</v>
      </c>
      <c r="F644" s="14">
        <v>0</v>
      </c>
      <c r="G644" s="14">
        <v>0</v>
      </c>
      <c r="H644" s="14">
        <v>0</v>
      </c>
      <c r="I644" s="14">
        <v>0</v>
      </c>
      <c r="J644" s="14">
        <v>0</v>
      </c>
      <c r="K644" s="14">
        <v>0</v>
      </c>
      <c r="L644" s="14">
        <v>0</v>
      </c>
      <c r="M644" s="14">
        <v>0</v>
      </c>
      <c r="N644" s="14">
        <v>0</v>
      </c>
      <c r="O644" s="14">
        <v>0</v>
      </c>
      <c r="P644" s="14">
        <v>0</v>
      </c>
      <c r="Q644" s="14">
        <v>0</v>
      </c>
      <c r="R644" s="62"/>
      <c r="S644" s="63"/>
    </row>
    <row r="645" spans="1:19" ht="15">
      <c r="A645" s="58"/>
      <c r="B645" s="53"/>
      <c r="C645" s="17" t="s">
        <v>164</v>
      </c>
      <c r="D645" s="14">
        <f t="shared" si="241"/>
        <v>15000</v>
      </c>
      <c r="E645" s="14">
        <f t="shared" si="241"/>
        <v>0</v>
      </c>
      <c r="F645" s="14">
        <v>0</v>
      </c>
      <c r="G645" s="14">
        <v>0</v>
      </c>
      <c r="H645" s="14">
        <v>0</v>
      </c>
      <c r="I645" s="14">
        <v>0</v>
      </c>
      <c r="J645" s="14">
        <v>15000</v>
      </c>
      <c r="K645" s="14">
        <v>0</v>
      </c>
      <c r="L645" s="14">
        <v>0</v>
      </c>
      <c r="M645" s="14">
        <v>0</v>
      </c>
      <c r="N645" s="14">
        <v>0</v>
      </c>
      <c r="O645" s="14">
        <v>0</v>
      </c>
      <c r="P645" s="14">
        <v>0</v>
      </c>
      <c r="Q645" s="14">
        <v>0</v>
      </c>
      <c r="R645" s="62"/>
      <c r="S645" s="63"/>
    </row>
    <row r="646" spans="1:19" ht="15">
      <c r="A646" s="58"/>
      <c r="B646" s="53"/>
      <c r="C646" s="17" t="s">
        <v>256</v>
      </c>
      <c r="D646" s="14">
        <f t="shared" si="241"/>
        <v>0</v>
      </c>
      <c r="E646" s="14">
        <f t="shared" si="241"/>
        <v>0</v>
      </c>
      <c r="F646" s="14">
        <v>0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  <c r="L646" s="14">
        <v>0</v>
      </c>
      <c r="M646" s="14">
        <v>0</v>
      </c>
      <c r="N646" s="14">
        <v>0</v>
      </c>
      <c r="O646" s="14">
        <v>0</v>
      </c>
      <c r="P646" s="14">
        <v>0</v>
      </c>
      <c r="Q646" s="14">
        <v>0</v>
      </c>
      <c r="R646" s="62"/>
      <c r="S646" s="63"/>
    </row>
    <row r="647" spans="1:19" ht="15">
      <c r="A647" s="58"/>
      <c r="B647" s="53"/>
      <c r="C647" s="17" t="s">
        <v>257</v>
      </c>
      <c r="D647" s="14">
        <f t="shared" si="241"/>
        <v>0</v>
      </c>
      <c r="E647" s="14">
        <f t="shared" si="241"/>
        <v>0</v>
      </c>
      <c r="F647" s="14">
        <v>0</v>
      </c>
      <c r="G647" s="14">
        <v>0</v>
      </c>
      <c r="H647" s="14">
        <v>0</v>
      </c>
      <c r="I647" s="14">
        <v>0</v>
      </c>
      <c r="J647" s="14">
        <v>0</v>
      </c>
      <c r="K647" s="14">
        <v>0</v>
      </c>
      <c r="L647" s="14">
        <v>0</v>
      </c>
      <c r="M647" s="14">
        <v>0</v>
      </c>
      <c r="N647" s="14">
        <v>0</v>
      </c>
      <c r="O647" s="14">
        <v>0</v>
      </c>
      <c r="P647" s="14">
        <v>0</v>
      </c>
      <c r="Q647" s="14">
        <v>0</v>
      </c>
      <c r="R647" s="62"/>
      <c r="S647" s="63"/>
    </row>
    <row r="648" spans="1:19" ht="15">
      <c r="A648" s="58"/>
      <c r="B648" s="53"/>
      <c r="C648" s="17" t="s">
        <v>258</v>
      </c>
      <c r="D648" s="14">
        <f t="shared" si="241"/>
        <v>0</v>
      </c>
      <c r="E648" s="14">
        <f t="shared" si="241"/>
        <v>0</v>
      </c>
      <c r="F648" s="14">
        <v>0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0</v>
      </c>
      <c r="P648" s="14">
        <v>0</v>
      </c>
      <c r="Q648" s="14">
        <v>0</v>
      </c>
      <c r="R648" s="62"/>
      <c r="S648" s="63"/>
    </row>
    <row r="649" spans="1:19" ht="15" customHeight="1">
      <c r="A649" s="58"/>
      <c r="B649" s="53"/>
      <c r="C649" s="17" t="s">
        <v>22</v>
      </c>
      <c r="D649" s="14">
        <f t="shared" si="241"/>
        <v>0</v>
      </c>
      <c r="E649" s="14">
        <f t="shared" si="241"/>
        <v>0</v>
      </c>
      <c r="F649" s="14">
        <v>0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0</v>
      </c>
      <c r="M649" s="14">
        <v>0</v>
      </c>
      <c r="N649" s="14">
        <v>0</v>
      </c>
      <c r="O649" s="14">
        <v>0</v>
      </c>
      <c r="P649" s="14">
        <v>0</v>
      </c>
      <c r="Q649" s="14">
        <v>0</v>
      </c>
      <c r="R649" s="62"/>
      <c r="S649" s="63"/>
    </row>
    <row r="650" spans="1:19" ht="15" customHeight="1">
      <c r="A650" s="58"/>
      <c r="B650" s="53"/>
      <c r="C650" s="17" t="s">
        <v>23</v>
      </c>
      <c r="D650" s="23">
        <f t="shared" si="241"/>
        <v>0</v>
      </c>
      <c r="E650" s="23">
        <f t="shared" si="241"/>
        <v>0</v>
      </c>
      <c r="F650" s="23">
        <v>0</v>
      </c>
      <c r="G650" s="23">
        <v>0</v>
      </c>
      <c r="H650" s="23">
        <v>0</v>
      </c>
      <c r="I650" s="23">
        <v>0</v>
      </c>
      <c r="J650" s="23">
        <v>0</v>
      </c>
      <c r="K650" s="23">
        <v>0</v>
      </c>
      <c r="L650" s="23">
        <v>0</v>
      </c>
      <c r="M650" s="23">
        <v>0</v>
      </c>
      <c r="N650" s="23">
        <v>0</v>
      </c>
      <c r="O650" s="23">
        <v>0</v>
      </c>
      <c r="P650" s="23">
        <v>0</v>
      </c>
      <c r="Q650" s="23">
        <v>0</v>
      </c>
      <c r="R650" s="62"/>
      <c r="S650" s="63"/>
    </row>
    <row r="651" spans="1:19" ht="15" customHeight="1">
      <c r="A651" s="58"/>
      <c r="B651" s="53"/>
      <c r="C651" s="17" t="s">
        <v>24</v>
      </c>
      <c r="D651" s="14">
        <f t="shared" si="241"/>
        <v>0</v>
      </c>
      <c r="E651" s="14">
        <f t="shared" si="241"/>
        <v>0</v>
      </c>
      <c r="F651" s="14">
        <v>0</v>
      </c>
      <c r="G651" s="14">
        <v>0</v>
      </c>
      <c r="H651" s="14">
        <v>0</v>
      </c>
      <c r="I651" s="14">
        <v>0</v>
      </c>
      <c r="J651" s="14">
        <v>0</v>
      </c>
      <c r="K651" s="14">
        <v>0</v>
      </c>
      <c r="L651" s="14">
        <v>0</v>
      </c>
      <c r="M651" s="14">
        <v>0</v>
      </c>
      <c r="N651" s="14">
        <v>0</v>
      </c>
      <c r="O651" s="14">
        <v>0</v>
      </c>
      <c r="P651" s="14">
        <v>0</v>
      </c>
      <c r="Q651" s="14">
        <v>0</v>
      </c>
      <c r="R651" s="62"/>
      <c r="S651" s="63"/>
    </row>
    <row r="652" spans="1:19" ht="15" customHeight="1">
      <c r="A652" s="58"/>
      <c r="B652" s="53"/>
      <c r="C652" s="17" t="s">
        <v>25</v>
      </c>
      <c r="D652" s="14">
        <f t="shared" si="241"/>
        <v>0</v>
      </c>
      <c r="E652" s="14">
        <f t="shared" si="241"/>
        <v>0</v>
      </c>
      <c r="F652" s="14">
        <v>0</v>
      </c>
      <c r="G652" s="14">
        <v>0</v>
      </c>
      <c r="H652" s="14">
        <v>0</v>
      </c>
      <c r="I652" s="14">
        <v>0</v>
      </c>
      <c r="J652" s="14">
        <v>0</v>
      </c>
      <c r="K652" s="14">
        <v>0</v>
      </c>
      <c r="L652" s="14">
        <v>0</v>
      </c>
      <c r="M652" s="14">
        <v>0</v>
      </c>
      <c r="N652" s="14">
        <v>0</v>
      </c>
      <c r="O652" s="14">
        <v>0</v>
      </c>
      <c r="P652" s="14">
        <v>0</v>
      </c>
      <c r="Q652" s="14">
        <v>0</v>
      </c>
      <c r="R652" s="62"/>
      <c r="S652" s="63"/>
    </row>
    <row r="653" spans="1:19" ht="15.75" customHeight="1" thickBot="1">
      <c r="A653" s="59"/>
      <c r="B653" s="54"/>
      <c r="C653" s="20" t="s">
        <v>26</v>
      </c>
      <c r="D653" s="21">
        <f t="shared" si="241"/>
        <v>0</v>
      </c>
      <c r="E653" s="21">
        <f t="shared" si="241"/>
        <v>0</v>
      </c>
      <c r="F653" s="21">
        <v>0</v>
      </c>
      <c r="G653" s="21">
        <v>0</v>
      </c>
      <c r="H653" s="21">
        <v>0</v>
      </c>
      <c r="I653" s="21">
        <v>0</v>
      </c>
      <c r="J653" s="21">
        <v>0</v>
      </c>
      <c r="K653" s="21">
        <v>0</v>
      </c>
      <c r="L653" s="21">
        <v>0</v>
      </c>
      <c r="M653" s="21">
        <v>0</v>
      </c>
      <c r="N653" s="21">
        <v>0</v>
      </c>
      <c r="O653" s="21">
        <v>0</v>
      </c>
      <c r="P653" s="21">
        <v>0</v>
      </c>
      <c r="Q653" s="21">
        <v>0</v>
      </c>
      <c r="R653" s="64"/>
      <c r="S653" s="65"/>
    </row>
    <row r="654" spans="1:19" ht="15" customHeight="1">
      <c r="A654" s="57" t="s">
        <v>12</v>
      </c>
      <c r="B654" s="52" t="s">
        <v>286</v>
      </c>
      <c r="C654" s="18" t="s">
        <v>176</v>
      </c>
      <c r="D654" s="19">
        <f>SUM(D655:D665)</f>
        <v>0</v>
      </c>
      <c r="E654" s="19">
        <f aca="true" t="shared" si="242" ref="E654:Q654">SUM(E655:E665)</f>
        <v>0</v>
      </c>
      <c r="F654" s="19">
        <f t="shared" si="242"/>
        <v>0</v>
      </c>
      <c r="G654" s="19">
        <f t="shared" si="242"/>
        <v>0</v>
      </c>
      <c r="H654" s="19">
        <f t="shared" si="242"/>
        <v>0</v>
      </c>
      <c r="I654" s="19">
        <f t="shared" si="242"/>
        <v>0</v>
      </c>
      <c r="J654" s="19">
        <f t="shared" si="242"/>
        <v>0</v>
      </c>
      <c r="K654" s="19">
        <f t="shared" si="242"/>
        <v>0</v>
      </c>
      <c r="L654" s="19">
        <f t="shared" si="242"/>
        <v>0</v>
      </c>
      <c r="M654" s="19">
        <f t="shared" si="242"/>
        <v>0</v>
      </c>
      <c r="N654" s="19">
        <f t="shared" si="242"/>
        <v>0</v>
      </c>
      <c r="O654" s="19">
        <f t="shared" si="242"/>
        <v>0</v>
      </c>
      <c r="P654" s="19">
        <f t="shared" si="242"/>
        <v>0</v>
      </c>
      <c r="Q654" s="19">
        <f t="shared" si="242"/>
        <v>0</v>
      </c>
      <c r="R654" s="60" t="s">
        <v>180</v>
      </c>
      <c r="S654" s="61"/>
    </row>
    <row r="655" spans="1:19" ht="15">
      <c r="A655" s="58"/>
      <c r="B655" s="53"/>
      <c r="C655" s="17" t="s">
        <v>162</v>
      </c>
      <c r="D655" s="14">
        <v>0</v>
      </c>
      <c r="E655" s="14">
        <v>0</v>
      </c>
      <c r="F655" s="14">
        <v>0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  <c r="L655" s="14">
        <v>0</v>
      </c>
      <c r="M655" s="14">
        <v>0</v>
      </c>
      <c r="N655" s="14">
        <v>0</v>
      </c>
      <c r="O655" s="14">
        <v>0</v>
      </c>
      <c r="P655" s="14">
        <v>0</v>
      </c>
      <c r="Q655" s="14">
        <v>0</v>
      </c>
      <c r="R655" s="62"/>
      <c r="S655" s="63"/>
    </row>
    <row r="656" spans="1:19" ht="15">
      <c r="A656" s="58"/>
      <c r="B656" s="53"/>
      <c r="C656" s="17" t="s">
        <v>163</v>
      </c>
      <c r="D656" s="14">
        <v>0</v>
      </c>
      <c r="E656" s="14">
        <f aca="true" t="shared" si="243" ref="E656:E665">G656+I656+K656+M656</f>
        <v>0</v>
      </c>
      <c r="F656" s="14">
        <v>0</v>
      </c>
      <c r="G656" s="14">
        <v>0</v>
      </c>
      <c r="H656" s="14">
        <v>0</v>
      </c>
      <c r="I656" s="14">
        <v>0</v>
      </c>
      <c r="J656" s="14">
        <v>0</v>
      </c>
      <c r="K656" s="14">
        <v>0</v>
      </c>
      <c r="L656" s="14">
        <v>0</v>
      </c>
      <c r="M656" s="14">
        <v>0</v>
      </c>
      <c r="N656" s="14">
        <v>0</v>
      </c>
      <c r="O656" s="14">
        <v>0</v>
      </c>
      <c r="P656" s="14">
        <v>0</v>
      </c>
      <c r="Q656" s="14">
        <v>0</v>
      </c>
      <c r="R656" s="62"/>
      <c r="S656" s="63"/>
    </row>
    <row r="657" spans="1:19" ht="15">
      <c r="A657" s="58"/>
      <c r="B657" s="53"/>
      <c r="C657" s="17" t="s">
        <v>164</v>
      </c>
      <c r="D657" s="14">
        <f aca="true" t="shared" si="244" ref="D657:D665">F657+H657+J657+L657</f>
        <v>0</v>
      </c>
      <c r="E657" s="14">
        <f t="shared" si="243"/>
        <v>0</v>
      </c>
      <c r="F657" s="14">
        <v>0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14">
        <v>0</v>
      </c>
      <c r="N657" s="14">
        <v>0</v>
      </c>
      <c r="O657" s="14">
        <v>0</v>
      </c>
      <c r="P657" s="14">
        <v>0</v>
      </c>
      <c r="Q657" s="14">
        <v>0</v>
      </c>
      <c r="R657" s="62"/>
      <c r="S657" s="63"/>
    </row>
    <row r="658" spans="1:19" ht="15">
      <c r="A658" s="58"/>
      <c r="B658" s="53"/>
      <c r="C658" s="17" t="s">
        <v>256</v>
      </c>
      <c r="D658" s="14">
        <f t="shared" si="244"/>
        <v>0</v>
      </c>
      <c r="E658" s="14">
        <f t="shared" si="243"/>
        <v>0</v>
      </c>
      <c r="F658" s="14">
        <v>0</v>
      </c>
      <c r="G658" s="14">
        <v>0</v>
      </c>
      <c r="H658" s="14">
        <v>0</v>
      </c>
      <c r="I658" s="14">
        <v>0</v>
      </c>
      <c r="J658" s="14">
        <v>0</v>
      </c>
      <c r="K658" s="14">
        <v>0</v>
      </c>
      <c r="L658" s="14">
        <v>0</v>
      </c>
      <c r="M658" s="14">
        <v>0</v>
      </c>
      <c r="N658" s="14">
        <v>0</v>
      </c>
      <c r="O658" s="14">
        <v>0</v>
      </c>
      <c r="P658" s="14">
        <v>0</v>
      </c>
      <c r="Q658" s="14">
        <v>0</v>
      </c>
      <c r="R658" s="62"/>
      <c r="S658" s="63"/>
    </row>
    <row r="659" spans="1:19" ht="15">
      <c r="A659" s="58"/>
      <c r="B659" s="53"/>
      <c r="C659" s="17" t="s">
        <v>257</v>
      </c>
      <c r="D659" s="14">
        <f t="shared" si="244"/>
        <v>0</v>
      </c>
      <c r="E659" s="14">
        <f t="shared" si="243"/>
        <v>0</v>
      </c>
      <c r="F659" s="14">
        <v>0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v>0</v>
      </c>
      <c r="N659" s="14">
        <v>0</v>
      </c>
      <c r="O659" s="14">
        <v>0</v>
      </c>
      <c r="P659" s="14">
        <v>0</v>
      </c>
      <c r="Q659" s="14">
        <v>0</v>
      </c>
      <c r="R659" s="62"/>
      <c r="S659" s="63"/>
    </row>
    <row r="660" spans="1:19" ht="15">
      <c r="A660" s="58"/>
      <c r="B660" s="53"/>
      <c r="C660" s="17" t="s">
        <v>258</v>
      </c>
      <c r="D660" s="14">
        <f t="shared" si="244"/>
        <v>0</v>
      </c>
      <c r="E660" s="14">
        <f t="shared" si="243"/>
        <v>0</v>
      </c>
      <c r="F660" s="14">
        <v>0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4">
        <v>0</v>
      </c>
      <c r="N660" s="14">
        <v>0</v>
      </c>
      <c r="O660" s="14">
        <v>0</v>
      </c>
      <c r="P660" s="14">
        <v>0</v>
      </c>
      <c r="Q660" s="14">
        <v>0</v>
      </c>
      <c r="R660" s="62"/>
      <c r="S660" s="63"/>
    </row>
    <row r="661" spans="1:19" ht="15" customHeight="1">
      <c r="A661" s="58"/>
      <c r="B661" s="53"/>
      <c r="C661" s="17" t="s">
        <v>22</v>
      </c>
      <c r="D661" s="14">
        <f t="shared" si="244"/>
        <v>0</v>
      </c>
      <c r="E661" s="14">
        <f t="shared" si="243"/>
        <v>0</v>
      </c>
      <c r="F661" s="14">
        <v>0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0</v>
      </c>
      <c r="M661" s="14">
        <v>0</v>
      </c>
      <c r="N661" s="14">
        <v>0</v>
      </c>
      <c r="O661" s="14">
        <v>0</v>
      </c>
      <c r="P661" s="14">
        <v>0</v>
      </c>
      <c r="Q661" s="14">
        <v>0</v>
      </c>
      <c r="R661" s="62"/>
      <c r="S661" s="63"/>
    </row>
    <row r="662" spans="1:19" ht="15" customHeight="1">
      <c r="A662" s="58"/>
      <c r="B662" s="53"/>
      <c r="C662" s="17" t="s">
        <v>23</v>
      </c>
      <c r="D662" s="23">
        <f t="shared" si="244"/>
        <v>0</v>
      </c>
      <c r="E662" s="23">
        <f t="shared" si="243"/>
        <v>0</v>
      </c>
      <c r="F662" s="23">
        <v>0</v>
      </c>
      <c r="G662" s="23">
        <v>0</v>
      </c>
      <c r="H662" s="23">
        <v>0</v>
      </c>
      <c r="I662" s="23">
        <v>0</v>
      </c>
      <c r="J662" s="23">
        <v>0</v>
      </c>
      <c r="K662" s="23">
        <v>0</v>
      </c>
      <c r="L662" s="23">
        <v>0</v>
      </c>
      <c r="M662" s="23">
        <v>0</v>
      </c>
      <c r="N662" s="23">
        <v>0</v>
      </c>
      <c r="O662" s="23">
        <v>0</v>
      </c>
      <c r="P662" s="23">
        <v>0</v>
      </c>
      <c r="Q662" s="23">
        <v>0</v>
      </c>
      <c r="R662" s="62"/>
      <c r="S662" s="63"/>
    </row>
    <row r="663" spans="1:19" ht="15" customHeight="1">
      <c r="A663" s="58"/>
      <c r="B663" s="53"/>
      <c r="C663" s="17" t="s">
        <v>24</v>
      </c>
      <c r="D663" s="14">
        <f t="shared" si="244"/>
        <v>0</v>
      </c>
      <c r="E663" s="14">
        <f t="shared" si="243"/>
        <v>0</v>
      </c>
      <c r="F663" s="14">
        <v>0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4">
        <v>0</v>
      </c>
      <c r="N663" s="14">
        <v>0</v>
      </c>
      <c r="O663" s="14">
        <v>0</v>
      </c>
      <c r="P663" s="14">
        <v>0</v>
      </c>
      <c r="Q663" s="14">
        <v>0</v>
      </c>
      <c r="R663" s="62"/>
      <c r="S663" s="63"/>
    </row>
    <row r="664" spans="1:19" ht="15" customHeight="1">
      <c r="A664" s="58"/>
      <c r="B664" s="53"/>
      <c r="C664" s="17" t="s">
        <v>25</v>
      </c>
      <c r="D664" s="14">
        <f t="shared" si="244"/>
        <v>0</v>
      </c>
      <c r="E664" s="14">
        <f t="shared" si="243"/>
        <v>0</v>
      </c>
      <c r="F664" s="14">
        <v>0</v>
      </c>
      <c r="G664" s="14">
        <v>0</v>
      </c>
      <c r="H664" s="14">
        <v>0</v>
      </c>
      <c r="I664" s="14">
        <v>0</v>
      </c>
      <c r="J664" s="14">
        <v>0</v>
      </c>
      <c r="K664" s="14">
        <v>0</v>
      </c>
      <c r="L664" s="14">
        <v>0</v>
      </c>
      <c r="M664" s="14">
        <v>0</v>
      </c>
      <c r="N664" s="14">
        <v>0</v>
      </c>
      <c r="O664" s="14">
        <v>0</v>
      </c>
      <c r="P664" s="14">
        <v>0</v>
      </c>
      <c r="Q664" s="14">
        <v>0</v>
      </c>
      <c r="R664" s="62"/>
      <c r="S664" s="63"/>
    </row>
    <row r="665" spans="1:19" ht="15.75" customHeight="1" thickBot="1">
      <c r="A665" s="59"/>
      <c r="B665" s="54"/>
      <c r="C665" s="20" t="s">
        <v>26</v>
      </c>
      <c r="D665" s="21">
        <f t="shared" si="244"/>
        <v>0</v>
      </c>
      <c r="E665" s="21">
        <f t="shared" si="243"/>
        <v>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  <c r="Q665" s="21">
        <v>0</v>
      </c>
      <c r="R665" s="64"/>
      <c r="S665" s="65"/>
    </row>
    <row r="666" spans="1:19" ht="15" customHeight="1">
      <c r="A666" s="57" t="s">
        <v>13</v>
      </c>
      <c r="B666" s="52" t="s">
        <v>260</v>
      </c>
      <c r="C666" s="18" t="s">
        <v>176</v>
      </c>
      <c r="D666" s="19">
        <f>SUM(D667:D677)</f>
        <v>7211.4</v>
      </c>
      <c r="E666" s="19">
        <f aca="true" t="shared" si="245" ref="E666:Q666">SUM(E667:E677)</f>
        <v>0</v>
      </c>
      <c r="F666" s="19">
        <f t="shared" si="245"/>
        <v>7211.4</v>
      </c>
      <c r="G666" s="19">
        <f t="shared" si="245"/>
        <v>0</v>
      </c>
      <c r="H666" s="19">
        <f t="shared" si="245"/>
        <v>0</v>
      </c>
      <c r="I666" s="19">
        <f t="shared" si="245"/>
        <v>0</v>
      </c>
      <c r="J666" s="19">
        <f t="shared" si="245"/>
        <v>0</v>
      </c>
      <c r="K666" s="19">
        <f t="shared" si="245"/>
        <v>0</v>
      </c>
      <c r="L666" s="19">
        <f t="shared" si="245"/>
        <v>0</v>
      </c>
      <c r="M666" s="19">
        <f t="shared" si="245"/>
        <v>0</v>
      </c>
      <c r="N666" s="19">
        <f t="shared" si="245"/>
        <v>0</v>
      </c>
      <c r="O666" s="19">
        <f t="shared" si="245"/>
        <v>0</v>
      </c>
      <c r="P666" s="19">
        <f t="shared" si="245"/>
        <v>0</v>
      </c>
      <c r="Q666" s="19">
        <f t="shared" si="245"/>
        <v>0</v>
      </c>
      <c r="R666" s="60" t="s">
        <v>180</v>
      </c>
      <c r="S666" s="61"/>
    </row>
    <row r="667" spans="1:19" ht="15">
      <c r="A667" s="58"/>
      <c r="B667" s="53"/>
      <c r="C667" s="17" t="s">
        <v>162</v>
      </c>
      <c r="D667" s="14">
        <f aca="true" t="shared" si="246" ref="D667:E677">F667+H667+J667+L667</f>
        <v>0</v>
      </c>
      <c r="E667" s="14">
        <f t="shared" si="246"/>
        <v>0</v>
      </c>
      <c r="F667" s="14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0</v>
      </c>
      <c r="N667" s="14">
        <v>0</v>
      </c>
      <c r="O667" s="14">
        <v>0</v>
      </c>
      <c r="P667" s="14">
        <v>0</v>
      </c>
      <c r="Q667" s="14">
        <v>0</v>
      </c>
      <c r="R667" s="62"/>
      <c r="S667" s="63"/>
    </row>
    <row r="668" spans="1:19" ht="15">
      <c r="A668" s="58"/>
      <c r="B668" s="53"/>
      <c r="C668" s="17" t="s">
        <v>163</v>
      </c>
      <c r="D668" s="14">
        <f t="shared" si="246"/>
        <v>0</v>
      </c>
      <c r="E668" s="14">
        <f t="shared" si="246"/>
        <v>0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62"/>
      <c r="S668" s="63"/>
    </row>
    <row r="669" spans="1:19" ht="15">
      <c r="A669" s="58"/>
      <c r="B669" s="53"/>
      <c r="C669" s="17" t="s">
        <v>164</v>
      </c>
      <c r="D669" s="14">
        <f t="shared" si="246"/>
        <v>7211.4</v>
      </c>
      <c r="E669" s="14">
        <f t="shared" si="246"/>
        <v>0</v>
      </c>
      <c r="F669" s="14">
        <v>7211.4</v>
      </c>
      <c r="G669" s="14">
        <v>0</v>
      </c>
      <c r="H669" s="14">
        <v>0</v>
      </c>
      <c r="I669" s="14">
        <v>0</v>
      </c>
      <c r="J669" s="14">
        <v>0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62"/>
      <c r="S669" s="63"/>
    </row>
    <row r="670" spans="1:19" ht="15">
      <c r="A670" s="58"/>
      <c r="B670" s="53"/>
      <c r="C670" s="17" t="s">
        <v>256</v>
      </c>
      <c r="D670" s="14">
        <f t="shared" si="246"/>
        <v>0</v>
      </c>
      <c r="E670" s="14">
        <f t="shared" si="246"/>
        <v>0</v>
      </c>
      <c r="F670" s="14">
        <v>0</v>
      </c>
      <c r="G670" s="14">
        <v>0</v>
      </c>
      <c r="H670" s="14">
        <v>0</v>
      </c>
      <c r="I670" s="14">
        <v>0</v>
      </c>
      <c r="J670" s="14">
        <v>0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62"/>
      <c r="S670" s="63"/>
    </row>
    <row r="671" spans="1:19" ht="15">
      <c r="A671" s="58"/>
      <c r="B671" s="53"/>
      <c r="C671" s="17" t="s">
        <v>257</v>
      </c>
      <c r="D671" s="14">
        <f t="shared" si="246"/>
        <v>0</v>
      </c>
      <c r="E671" s="14">
        <f t="shared" si="246"/>
        <v>0</v>
      </c>
      <c r="F671" s="14">
        <v>0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62"/>
      <c r="S671" s="63"/>
    </row>
    <row r="672" spans="1:19" ht="15">
      <c r="A672" s="58"/>
      <c r="B672" s="53"/>
      <c r="C672" s="17" t="s">
        <v>258</v>
      </c>
      <c r="D672" s="14">
        <f t="shared" si="246"/>
        <v>0</v>
      </c>
      <c r="E672" s="14">
        <f t="shared" si="246"/>
        <v>0</v>
      </c>
      <c r="F672" s="14">
        <v>0</v>
      </c>
      <c r="G672" s="14">
        <v>0</v>
      </c>
      <c r="H672" s="14">
        <v>0</v>
      </c>
      <c r="I672" s="14">
        <v>0</v>
      </c>
      <c r="J672" s="14">
        <v>0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62"/>
      <c r="S672" s="63"/>
    </row>
    <row r="673" spans="1:19" ht="15" customHeight="1">
      <c r="A673" s="58"/>
      <c r="B673" s="53"/>
      <c r="C673" s="17" t="s">
        <v>22</v>
      </c>
      <c r="D673" s="14">
        <f t="shared" si="246"/>
        <v>0</v>
      </c>
      <c r="E673" s="14">
        <f t="shared" si="246"/>
        <v>0</v>
      </c>
      <c r="F673" s="14">
        <v>0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62"/>
      <c r="S673" s="63"/>
    </row>
    <row r="674" spans="1:19" ht="15" customHeight="1">
      <c r="A674" s="58"/>
      <c r="B674" s="53"/>
      <c r="C674" s="17" t="s">
        <v>23</v>
      </c>
      <c r="D674" s="23">
        <f t="shared" si="246"/>
        <v>0</v>
      </c>
      <c r="E674" s="23">
        <f t="shared" si="246"/>
        <v>0</v>
      </c>
      <c r="F674" s="23">
        <v>0</v>
      </c>
      <c r="G674" s="23">
        <v>0</v>
      </c>
      <c r="H674" s="23">
        <v>0</v>
      </c>
      <c r="I674" s="23">
        <v>0</v>
      </c>
      <c r="J674" s="23">
        <v>0</v>
      </c>
      <c r="K674" s="23">
        <v>0</v>
      </c>
      <c r="L674" s="23">
        <v>0</v>
      </c>
      <c r="M674" s="23">
        <v>0</v>
      </c>
      <c r="N674" s="23">
        <v>0</v>
      </c>
      <c r="O674" s="23">
        <v>0</v>
      </c>
      <c r="P674" s="23">
        <v>0</v>
      </c>
      <c r="Q674" s="23">
        <v>0</v>
      </c>
      <c r="R674" s="62"/>
      <c r="S674" s="63"/>
    </row>
    <row r="675" spans="1:19" ht="15" customHeight="1">
      <c r="A675" s="58"/>
      <c r="B675" s="53"/>
      <c r="C675" s="17" t="s">
        <v>24</v>
      </c>
      <c r="D675" s="14">
        <f t="shared" si="246"/>
        <v>0</v>
      </c>
      <c r="E675" s="14">
        <f t="shared" si="246"/>
        <v>0</v>
      </c>
      <c r="F675" s="14">
        <v>0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62"/>
      <c r="S675" s="63"/>
    </row>
    <row r="676" spans="1:19" ht="15" customHeight="1">
      <c r="A676" s="58"/>
      <c r="B676" s="53"/>
      <c r="C676" s="17" t="s">
        <v>25</v>
      </c>
      <c r="D676" s="14">
        <f t="shared" si="246"/>
        <v>0</v>
      </c>
      <c r="E676" s="14">
        <f t="shared" si="246"/>
        <v>0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62"/>
      <c r="S676" s="63"/>
    </row>
    <row r="677" spans="1:19" ht="15.75" customHeight="1" thickBot="1">
      <c r="A677" s="59"/>
      <c r="B677" s="54"/>
      <c r="C677" s="20" t="s">
        <v>26</v>
      </c>
      <c r="D677" s="21">
        <f t="shared" si="246"/>
        <v>0</v>
      </c>
      <c r="E677" s="21">
        <f t="shared" si="246"/>
        <v>0</v>
      </c>
      <c r="F677" s="21">
        <v>0</v>
      </c>
      <c r="G677" s="21">
        <v>0</v>
      </c>
      <c r="H677" s="21">
        <v>0</v>
      </c>
      <c r="I677" s="21">
        <v>0</v>
      </c>
      <c r="J677" s="21">
        <v>0</v>
      </c>
      <c r="K677" s="21">
        <v>0</v>
      </c>
      <c r="L677" s="21">
        <v>0</v>
      </c>
      <c r="M677" s="21">
        <v>0</v>
      </c>
      <c r="N677" s="21">
        <v>0</v>
      </c>
      <c r="O677" s="21">
        <v>0</v>
      </c>
      <c r="P677" s="21">
        <v>0</v>
      </c>
      <c r="Q677" s="21">
        <v>0</v>
      </c>
      <c r="R677" s="64"/>
      <c r="S677" s="65"/>
    </row>
    <row r="678" spans="1:19" s="4" customFormat="1" ht="14.25" customHeight="1">
      <c r="A678" s="57" t="s">
        <v>191</v>
      </c>
      <c r="B678" s="52" t="s">
        <v>210</v>
      </c>
      <c r="C678" s="18" t="s">
        <v>176</v>
      </c>
      <c r="D678" s="19">
        <f>SUM(D679:D689)</f>
        <v>64002</v>
      </c>
      <c r="E678" s="19">
        <f aca="true" t="shared" si="247" ref="E678:Q678">SUM(E679:E689)</f>
        <v>64002</v>
      </c>
      <c r="F678" s="19">
        <f t="shared" si="247"/>
        <v>2</v>
      </c>
      <c r="G678" s="19">
        <f t="shared" si="247"/>
        <v>2</v>
      </c>
      <c r="H678" s="19">
        <f t="shared" si="247"/>
        <v>0</v>
      </c>
      <c r="I678" s="19">
        <f t="shared" si="247"/>
        <v>0</v>
      </c>
      <c r="J678" s="19">
        <f>SUM(J679:J689)</f>
        <v>64000</v>
      </c>
      <c r="K678" s="19">
        <f t="shared" si="247"/>
        <v>64000</v>
      </c>
      <c r="L678" s="19">
        <f t="shared" si="247"/>
        <v>0</v>
      </c>
      <c r="M678" s="19">
        <f t="shared" si="247"/>
        <v>0</v>
      </c>
      <c r="N678" s="19">
        <f t="shared" si="247"/>
        <v>0</v>
      </c>
      <c r="O678" s="19">
        <f t="shared" si="247"/>
        <v>0</v>
      </c>
      <c r="P678" s="19">
        <f t="shared" si="247"/>
        <v>0</v>
      </c>
      <c r="Q678" s="19">
        <f t="shared" si="247"/>
        <v>0</v>
      </c>
      <c r="R678" s="60" t="s">
        <v>180</v>
      </c>
      <c r="S678" s="61"/>
    </row>
    <row r="679" spans="1:19" s="4" customFormat="1" ht="15">
      <c r="A679" s="58"/>
      <c r="B679" s="53"/>
      <c r="C679" s="17" t="s">
        <v>162</v>
      </c>
      <c r="D679" s="14">
        <f aca="true" t="shared" si="248" ref="D679:D689">F679+H679+J679+L679</f>
        <v>32001</v>
      </c>
      <c r="E679" s="14">
        <f aca="true" t="shared" si="249" ref="E679:E689">G679+I679+K679+M679</f>
        <v>32001</v>
      </c>
      <c r="F679" s="14">
        <v>1</v>
      </c>
      <c r="G679" s="14">
        <v>1</v>
      </c>
      <c r="H679" s="14">
        <v>0</v>
      </c>
      <c r="I679" s="14">
        <v>0</v>
      </c>
      <c r="J679" s="15">
        <v>32000</v>
      </c>
      <c r="K679" s="15">
        <v>32000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  <c r="R679" s="62"/>
      <c r="S679" s="63"/>
    </row>
    <row r="680" spans="1:19" s="4" customFormat="1" ht="15">
      <c r="A680" s="58"/>
      <c r="B680" s="53"/>
      <c r="C680" s="17" t="s">
        <v>163</v>
      </c>
      <c r="D680" s="14">
        <f t="shared" si="248"/>
        <v>32001</v>
      </c>
      <c r="E680" s="14">
        <f t="shared" si="249"/>
        <v>32001</v>
      </c>
      <c r="F680" s="14">
        <v>1</v>
      </c>
      <c r="G680" s="14">
        <v>1</v>
      </c>
      <c r="H680" s="14">
        <v>0</v>
      </c>
      <c r="I680" s="14">
        <v>0</v>
      </c>
      <c r="J680" s="14">
        <v>32000</v>
      </c>
      <c r="K680" s="14">
        <v>32000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62"/>
      <c r="S680" s="63"/>
    </row>
    <row r="681" spans="1:19" s="4" customFormat="1" ht="15">
      <c r="A681" s="58"/>
      <c r="B681" s="53"/>
      <c r="C681" s="17" t="s">
        <v>164</v>
      </c>
      <c r="D681" s="14">
        <f t="shared" si="248"/>
        <v>0</v>
      </c>
      <c r="E681" s="14">
        <f t="shared" si="249"/>
        <v>0</v>
      </c>
      <c r="F681" s="14">
        <v>0</v>
      </c>
      <c r="G681" s="14">
        <v>0</v>
      </c>
      <c r="H681" s="14">
        <v>0</v>
      </c>
      <c r="I681" s="14">
        <v>0</v>
      </c>
      <c r="J681" s="14">
        <v>0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62"/>
      <c r="S681" s="63"/>
    </row>
    <row r="682" spans="1:19" s="4" customFormat="1" ht="15">
      <c r="A682" s="58"/>
      <c r="B682" s="53"/>
      <c r="C682" s="17" t="s">
        <v>256</v>
      </c>
      <c r="D682" s="14">
        <f t="shared" si="248"/>
        <v>0</v>
      </c>
      <c r="E682" s="14">
        <f t="shared" si="249"/>
        <v>0</v>
      </c>
      <c r="F682" s="14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62"/>
      <c r="S682" s="63"/>
    </row>
    <row r="683" spans="1:19" s="4" customFormat="1" ht="15">
      <c r="A683" s="58"/>
      <c r="B683" s="53"/>
      <c r="C683" s="17" t="s">
        <v>257</v>
      </c>
      <c r="D683" s="14">
        <f t="shared" si="248"/>
        <v>0</v>
      </c>
      <c r="E683" s="14">
        <f t="shared" si="249"/>
        <v>0</v>
      </c>
      <c r="F683" s="14">
        <v>0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62"/>
      <c r="S683" s="63"/>
    </row>
    <row r="684" spans="1:19" s="4" customFormat="1" ht="15">
      <c r="A684" s="58"/>
      <c r="B684" s="53"/>
      <c r="C684" s="17" t="s">
        <v>258</v>
      </c>
      <c r="D684" s="14">
        <f t="shared" si="248"/>
        <v>0</v>
      </c>
      <c r="E684" s="14">
        <f t="shared" si="249"/>
        <v>0</v>
      </c>
      <c r="F684" s="14">
        <v>0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62"/>
      <c r="S684" s="63"/>
    </row>
    <row r="685" spans="1:19" s="4" customFormat="1" ht="15" customHeight="1">
      <c r="A685" s="58"/>
      <c r="B685" s="53"/>
      <c r="C685" s="17" t="s">
        <v>22</v>
      </c>
      <c r="D685" s="14">
        <f t="shared" si="248"/>
        <v>0</v>
      </c>
      <c r="E685" s="14">
        <f t="shared" si="249"/>
        <v>0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62"/>
      <c r="S685" s="63"/>
    </row>
    <row r="686" spans="1:19" s="4" customFormat="1" ht="15" customHeight="1">
      <c r="A686" s="58"/>
      <c r="B686" s="53"/>
      <c r="C686" s="17" t="s">
        <v>23</v>
      </c>
      <c r="D686" s="23">
        <f t="shared" si="248"/>
        <v>0</v>
      </c>
      <c r="E686" s="23">
        <f t="shared" si="249"/>
        <v>0</v>
      </c>
      <c r="F686" s="23">
        <v>0</v>
      </c>
      <c r="G686" s="23">
        <v>0</v>
      </c>
      <c r="H686" s="23">
        <v>0</v>
      </c>
      <c r="I686" s="23">
        <v>0</v>
      </c>
      <c r="J686" s="23">
        <v>0</v>
      </c>
      <c r="K686" s="23">
        <v>0</v>
      </c>
      <c r="L686" s="23">
        <v>0</v>
      </c>
      <c r="M686" s="23">
        <v>0</v>
      </c>
      <c r="N686" s="23">
        <v>0</v>
      </c>
      <c r="O686" s="23">
        <v>0</v>
      </c>
      <c r="P686" s="23">
        <v>0</v>
      </c>
      <c r="Q686" s="23">
        <v>0</v>
      </c>
      <c r="R686" s="62"/>
      <c r="S686" s="63"/>
    </row>
    <row r="687" spans="1:19" s="4" customFormat="1" ht="15" customHeight="1">
      <c r="A687" s="58"/>
      <c r="B687" s="53"/>
      <c r="C687" s="17" t="s">
        <v>24</v>
      </c>
      <c r="D687" s="14">
        <f t="shared" si="248"/>
        <v>0</v>
      </c>
      <c r="E687" s="14">
        <f t="shared" si="249"/>
        <v>0</v>
      </c>
      <c r="F687" s="14">
        <v>0</v>
      </c>
      <c r="G687" s="14">
        <v>0</v>
      </c>
      <c r="H687" s="14">
        <v>0</v>
      </c>
      <c r="I687" s="14">
        <v>0</v>
      </c>
      <c r="J687" s="14">
        <v>0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62"/>
      <c r="S687" s="63"/>
    </row>
    <row r="688" spans="1:19" s="4" customFormat="1" ht="15" customHeight="1">
      <c r="A688" s="58"/>
      <c r="B688" s="53"/>
      <c r="C688" s="17" t="s">
        <v>25</v>
      </c>
      <c r="D688" s="14">
        <f t="shared" si="248"/>
        <v>0</v>
      </c>
      <c r="E688" s="14">
        <f t="shared" si="249"/>
        <v>0</v>
      </c>
      <c r="F688" s="14">
        <v>0</v>
      </c>
      <c r="G688" s="14">
        <v>0</v>
      </c>
      <c r="H688" s="14">
        <v>0</v>
      </c>
      <c r="I688" s="14">
        <v>0</v>
      </c>
      <c r="J688" s="14">
        <v>0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62"/>
      <c r="S688" s="63"/>
    </row>
    <row r="689" spans="1:19" s="4" customFormat="1" ht="15.75" customHeight="1" thickBot="1">
      <c r="A689" s="59"/>
      <c r="B689" s="54"/>
      <c r="C689" s="20" t="s">
        <v>26</v>
      </c>
      <c r="D689" s="21">
        <f t="shared" si="248"/>
        <v>0</v>
      </c>
      <c r="E689" s="21">
        <f t="shared" si="249"/>
        <v>0</v>
      </c>
      <c r="F689" s="21">
        <v>0</v>
      </c>
      <c r="G689" s="21">
        <v>0</v>
      </c>
      <c r="H689" s="21">
        <v>0</v>
      </c>
      <c r="I689" s="21">
        <v>0</v>
      </c>
      <c r="J689" s="21">
        <v>0</v>
      </c>
      <c r="K689" s="21">
        <v>0</v>
      </c>
      <c r="L689" s="21">
        <v>0</v>
      </c>
      <c r="M689" s="21">
        <v>0</v>
      </c>
      <c r="N689" s="21">
        <v>0</v>
      </c>
      <c r="O689" s="21">
        <v>0</v>
      </c>
      <c r="P689" s="21">
        <v>0</v>
      </c>
      <c r="Q689" s="21">
        <v>0</v>
      </c>
      <c r="R689" s="64"/>
      <c r="S689" s="65"/>
    </row>
    <row r="690" spans="1:19" s="11" customFormat="1" ht="21.75" customHeight="1">
      <c r="A690" s="57" t="s">
        <v>14</v>
      </c>
      <c r="B690" s="52" t="s">
        <v>194</v>
      </c>
      <c r="C690" s="30" t="s">
        <v>176</v>
      </c>
      <c r="D690" s="19">
        <f>SUM(D691:D701)</f>
        <v>170358.7</v>
      </c>
      <c r="E690" s="19">
        <f aca="true" t="shared" si="250" ref="E690:Q690">SUM(E691:E701)</f>
        <v>170358.7</v>
      </c>
      <c r="F690" s="19">
        <f t="shared" si="250"/>
        <v>170358.7</v>
      </c>
      <c r="G690" s="19">
        <f t="shared" si="250"/>
        <v>170358.7</v>
      </c>
      <c r="H690" s="19">
        <f t="shared" si="250"/>
        <v>0</v>
      </c>
      <c r="I690" s="19">
        <f t="shared" si="250"/>
        <v>0</v>
      </c>
      <c r="J690" s="19">
        <f t="shared" si="250"/>
        <v>0</v>
      </c>
      <c r="K690" s="19">
        <f t="shared" si="250"/>
        <v>0</v>
      </c>
      <c r="L690" s="19">
        <f t="shared" si="250"/>
        <v>0</v>
      </c>
      <c r="M690" s="19">
        <f t="shared" si="250"/>
        <v>0</v>
      </c>
      <c r="N690" s="19">
        <f t="shared" si="250"/>
        <v>4185.3</v>
      </c>
      <c r="O690" s="19">
        <f t="shared" si="250"/>
        <v>4185.3</v>
      </c>
      <c r="P690" s="19">
        <f t="shared" si="250"/>
        <v>0</v>
      </c>
      <c r="Q690" s="19">
        <f t="shared" si="250"/>
        <v>0</v>
      </c>
      <c r="R690" s="60" t="s">
        <v>180</v>
      </c>
      <c r="S690" s="61"/>
    </row>
    <row r="691" spans="1:19" s="11" customFormat="1" ht="15" customHeight="1">
      <c r="A691" s="58"/>
      <c r="B691" s="53"/>
      <c r="C691" s="24" t="s">
        <v>162</v>
      </c>
      <c r="D691" s="14">
        <f aca="true" t="shared" si="251" ref="D691:E701">F691+H691+J691+L691</f>
        <v>169624.1</v>
      </c>
      <c r="E691" s="14">
        <f t="shared" si="251"/>
        <v>169624.1</v>
      </c>
      <c r="F691" s="14">
        <f>86542.9+18299.8+64781.4</f>
        <v>169624.1</v>
      </c>
      <c r="G691" s="14">
        <f>86542.9+18299.8+64781.4</f>
        <v>169624.1</v>
      </c>
      <c r="H691" s="14">
        <v>0</v>
      </c>
      <c r="I691" s="14">
        <v>0</v>
      </c>
      <c r="J691" s="14">
        <v>0</v>
      </c>
      <c r="K691" s="14">
        <v>0</v>
      </c>
      <c r="L691" s="14">
        <v>0</v>
      </c>
      <c r="M691" s="14">
        <v>0</v>
      </c>
      <c r="N691" s="14">
        <v>4185.3</v>
      </c>
      <c r="O691" s="14">
        <v>4185.3</v>
      </c>
      <c r="P691" s="14">
        <v>0</v>
      </c>
      <c r="Q691" s="14">
        <v>0</v>
      </c>
      <c r="R691" s="62"/>
      <c r="S691" s="63"/>
    </row>
    <row r="692" spans="1:19" s="11" customFormat="1" ht="15" customHeight="1">
      <c r="A692" s="58"/>
      <c r="B692" s="53"/>
      <c r="C692" s="24" t="s">
        <v>163</v>
      </c>
      <c r="D692" s="14">
        <f t="shared" si="251"/>
        <v>734.6</v>
      </c>
      <c r="E692" s="14">
        <f t="shared" si="251"/>
        <v>734.6</v>
      </c>
      <c r="F692" s="14">
        <v>734.6</v>
      </c>
      <c r="G692" s="14">
        <v>734.6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62"/>
      <c r="S692" s="63"/>
    </row>
    <row r="693" spans="1:19" s="11" customFormat="1" ht="15" customHeight="1">
      <c r="A693" s="58"/>
      <c r="B693" s="53"/>
      <c r="C693" s="24" t="s">
        <v>164</v>
      </c>
      <c r="D693" s="14">
        <f t="shared" si="251"/>
        <v>0</v>
      </c>
      <c r="E693" s="14">
        <f t="shared" si="251"/>
        <v>0</v>
      </c>
      <c r="F693" s="14">
        <v>0</v>
      </c>
      <c r="G693" s="14">
        <v>0</v>
      </c>
      <c r="H693" s="14">
        <v>0</v>
      </c>
      <c r="I693" s="14">
        <v>0</v>
      </c>
      <c r="J693" s="14">
        <v>0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62"/>
      <c r="S693" s="63"/>
    </row>
    <row r="694" spans="1:19" s="11" customFormat="1" ht="15" customHeight="1">
      <c r="A694" s="58"/>
      <c r="B694" s="53"/>
      <c r="C694" s="24" t="s">
        <v>256</v>
      </c>
      <c r="D694" s="14">
        <f t="shared" si="251"/>
        <v>0</v>
      </c>
      <c r="E694" s="14">
        <f t="shared" si="251"/>
        <v>0</v>
      </c>
      <c r="F694" s="14">
        <v>0</v>
      </c>
      <c r="G694" s="14">
        <v>0</v>
      </c>
      <c r="H694" s="14">
        <v>0</v>
      </c>
      <c r="I694" s="14">
        <v>0</v>
      </c>
      <c r="J694" s="14">
        <v>0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62"/>
      <c r="S694" s="63"/>
    </row>
    <row r="695" spans="1:19" s="11" customFormat="1" ht="15" customHeight="1">
      <c r="A695" s="58"/>
      <c r="B695" s="53"/>
      <c r="C695" s="24" t="s">
        <v>257</v>
      </c>
      <c r="D695" s="14">
        <f t="shared" si="251"/>
        <v>0</v>
      </c>
      <c r="E695" s="14">
        <f t="shared" si="251"/>
        <v>0</v>
      </c>
      <c r="F695" s="14">
        <v>0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62"/>
      <c r="S695" s="63"/>
    </row>
    <row r="696" spans="1:19" s="11" customFormat="1" ht="15" customHeight="1">
      <c r="A696" s="58"/>
      <c r="B696" s="53"/>
      <c r="C696" s="24" t="s">
        <v>258</v>
      </c>
      <c r="D696" s="14">
        <f t="shared" si="251"/>
        <v>0</v>
      </c>
      <c r="E696" s="14">
        <f t="shared" si="251"/>
        <v>0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62"/>
      <c r="S696" s="63"/>
    </row>
    <row r="697" spans="1:19" s="4" customFormat="1" ht="15" customHeight="1">
      <c r="A697" s="58"/>
      <c r="B697" s="53"/>
      <c r="C697" s="17" t="s">
        <v>22</v>
      </c>
      <c r="D697" s="14">
        <f t="shared" si="251"/>
        <v>0</v>
      </c>
      <c r="E697" s="14">
        <f t="shared" si="251"/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62"/>
      <c r="S697" s="63"/>
    </row>
    <row r="698" spans="1:19" s="4" customFormat="1" ht="15" customHeight="1">
      <c r="A698" s="58"/>
      <c r="B698" s="53"/>
      <c r="C698" s="17" t="s">
        <v>23</v>
      </c>
      <c r="D698" s="23">
        <f t="shared" si="251"/>
        <v>0</v>
      </c>
      <c r="E698" s="23">
        <f t="shared" si="251"/>
        <v>0</v>
      </c>
      <c r="F698" s="23">
        <v>0</v>
      </c>
      <c r="G698" s="23">
        <v>0</v>
      </c>
      <c r="H698" s="23">
        <v>0</v>
      </c>
      <c r="I698" s="23">
        <v>0</v>
      </c>
      <c r="J698" s="23">
        <v>0</v>
      </c>
      <c r="K698" s="23">
        <v>0</v>
      </c>
      <c r="L698" s="23">
        <v>0</v>
      </c>
      <c r="M698" s="23">
        <v>0</v>
      </c>
      <c r="N698" s="23">
        <v>0</v>
      </c>
      <c r="O698" s="23">
        <v>0</v>
      </c>
      <c r="P698" s="23">
        <v>0</v>
      </c>
      <c r="Q698" s="23">
        <v>0</v>
      </c>
      <c r="R698" s="62"/>
      <c r="S698" s="63"/>
    </row>
    <row r="699" spans="1:19" s="4" customFormat="1" ht="15" customHeight="1">
      <c r="A699" s="58"/>
      <c r="B699" s="53"/>
      <c r="C699" s="17" t="s">
        <v>24</v>
      </c>
      <c r="D699" s="14">
        <f t="shared" si="251"/>
        <v>0</v>
      </c>
      <c r="E699" s="14">
        <f t="shared" si="251"/>
        <v>0</v>
      </c>
      <c r="F699" s="14">
        <v>0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4">
        <v>0</v>
      </c>
      <c r="N699" s="14">
        <v>0</v>
      </c>
      <c r="O699" s="14">
        <v>0</v>
      </c>
      <c r="P699" s="14">
        <v>0</v>
      </c>
      <c r="Q699" s="14">
        <v>0</v>
      </c>
      <c r="R699" s="62"/>
      <c r="S699" s="63"/>
    </row>
    <row r="700" spans="1:19" s="4" customFormat="1" ht="15" customHeight="1">
      <c r="A700" s="58"/>
      <c r="B700" s="53"/>
      <c r="C700" s="17" t="s">
        <v>25</v>
      </c>
      <c r="D700" s="14">
        <f t="shared" si="251"/>
        <v>0</v>
      </c>
      <c r="E700" s="14">
        <f t="shared" si="251"/>
        <v>0</v>
      </c>
      <c r="F700" s="14">
        <v>0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0</v>
      </c>
      <c r="M700" s="14">
        <v>0</v>
      </c>
      <c r="N700" s="14">
        <v>0</v>
      </c>
      <c r="O700" s="14">
        <v>0</v>
      </c>
      <c r="P700" s="14">
        <v>0</v>
      </c>
      <c r="Q700" s="14">
        <v>0</v>
      </c>
      <c r="R700" s="62"/>
      <c r="S700" s="63"/>
    </row>
    <row r="701" spans="1:19" s="4" customFormat="1" ht="15.75" customHeight="1" thickBot="1">
      <c r="A701" s="59"/>
      <c r="B701" s="54"/>
      <c r="C701" s="20" t="s">
        <v>26</v>
      </c>
      <c r="D701" s="21">
        <f t="shared" si="251"/>
        <v>0</v>
      </c>
      <c r="E701" s="21">
        <f t="shared" si="251"/>
        <v>0</v>
      </c>
      <c r="F701" s="21">
        <v>0</v>
      </c>
      <c r="G701" s="21">
        <v>0</v>
      </c>
      <c r="H701" s="21">
        <v>0</v>
      </c>
      <c r="I701" s="21">
        <v>0</v>
      </c>
      <c r="J701" s="21">
        <v>0</v>
      </c>
      <c r="K701" s="21">
        <v>0</v>
      </c>
      <c r="L701" s="21">
        <v>0</v>
      </c>
      <c r="M701" s="21">
        <v>0</v>
      </c>
      <c r="N701" s="21">
        <v>0</v>
      </c>
      <c r="O701" s="21">
        <v>0</v>
      </c>
      <c r="P701" s="21">
        <v>0</v>
      </c>
      <c r="Q701" s="21">
        <v>0</v>
      </c>
      <c r="R701" s="64"/>
      <c r="S701" s="65"/>
    </row>
    <row r="702" spans="1:19" s="11" customFormat="1" ht="21.75" customHeight="1">
      <c r="A702" s="57" t="s">
        <v>156</v>
      </c>
      <c r="B702" s="105" t="s">
        <v>157</v>
      </c>
      <c r="C702" s="30" t="s">
        <v>176</v>
      </c>
      <c r="D702" s="19">
        <f>SUM(D703:D713)</f>
        <v>620000</v>
      </c>
      <c r="E702" s="19">
        <f aca="true" t="shared" si="252" ref="E702:Q702">SUM(E703:E713)</f>
        <v>0</v>
      </c>
      <c r="F702" s="19">
        <f t="shared" si="252"/>
        <v>1</v>
      </c>
      <c r="G702" s="19">
        <f t="shared" si="252"/>
        <v>0</v>
      </c>
      <c r="H702" s="19">
        <f t="shared" si="252"/>
        <v>0</v>
      </c>
      <c r="I702" s="19">
        <f t="shared" si="252"/>
        <v>0</v>
      </c>
      <c r="J702" s="19">
        <f t="shared" si="252"/>
        <v>619999</v>
      </c>
      <c r="K702" s="19">
        <f t="shared" si="252"/>
        <v>0</v>
      </c>
      <c r="L702" s="19">
        <f t="shared" si="252"/>
        <v>0</v>
      </c>
      <c r="M702" s="19">
        <f t="shared" si="252"/>
        <v>0</v>
      </c>
      <c r="N702" s="19">
        <f t="shared" si="252"/>
        <v>0</v>
      </c>
      <c r="O702" s="19">
        <f t="shared" si="252"/>
        <v>0</v>
      </c>
      <c r="P702" s="19">
        <f t="shared" si="252"/>
        <v>1550</v>
      </c>
      <c r="Q702" s="19">
        <f t="shared" si="252"/>
        <v>0</v>
      </c>
      <c r="R702" s="60" t="s">
        <v>180</v>
      </c>
      <c r="S702" s="61"/>
    </row>
    <row r="703" spans="1:19" s="11" customFormat="1" ht="15" customHeight="1">
      <c r="A703" s="58"/>
      <c r="B703" s="106"/>
      <c r="C703" s="24" t="s">
        <v>162</v>
      </c>
      <c r="D703" s="14">
        <f aca="true" t="shared" si="253" ref="D703:D713">F703+H703+J703+L703</f>
        <v>0</v>
      </c>
      <c r="E703" s="14">
        <f aca="true" t="shared" si="254" ref="E703:E713">G703+I703+K703+M703</f>
        <v>0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0</v>
      </c>
      <c r="N703" s="14">
        <v>0</v>
      </c>
      <c r="O703" s="14">
        <v>0</v>
      </c>
      <c r="P703" s="14">
        <v>0</v>
      </c>
      <c r="Q703" s="14">
        <v>0</v>
      </c>
      <c r="R703" s="62"/>
      <c r="S703" s="63"/>
    </row>
    <row r="704" spans="1:19" s="11" customFormat="1" ht="15" customHeight="1">
      <c r="A704" s="58"/>
      <c r="B704" s="106"/>
      <c r="C704" s="24" t="s">
        <v>163</v>
      </c>
      <c r="D704" s="14">
        <f t="shared" si="253"/>
        <v>0</v>
      </c>
      <c r="E704" s="14">
        <f t="shared" si="254"/>
        <v>0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0</v>
      </c>
      <c r="O704" s="14">
        <v>0</v>
      </c>
      <c r="P704" s="14">
        <v>0</v>
      </c>
      <c r="Q704" s="14">
        <v>0</v>
      </c>
      <c r="R704" s="62"/>
      <c r="S704" s="63"/>
    </row>
    <row r="705" spans="1:19" s="11" customFormat="1" ht="15">
      <c r="A705" s="58"/>
      <c r="B705" s="106"/>
      <c r="C705" s="24" t="s">
        <v>164</v>
      </c>
      <c r="D705" s="14">
        <f t="shared" si="253"/>
        <v>310000</v>
      </c>
      <c r="E705" s="14">
        <f t="shared" si="254"/>
        <v>0</v>
      </c>
      <c r="F705" s="14">
        <v>1</v>
      </c>
      <c r="G705" s="14">
        <v>0</v>
      </c>
      <c r="H705" s="14">
        <v>0</v>
      </c>
      <c r="I705" s="14">
        <v>0</v>
      </c>
      <c r="J705" s="14">
        <v>309999</v>
      </c>
      <c r="K705" s="14">
        <v>0</v>
      </c>
      <c r="L705" s="14">
        <v>0</v>
      </c>
      <c r="M705" s="14">
        <v>0</v>
      </c>
      <c r="N705" s="14">
        <v>0</v>
      </c>
      <c r="O705" s="14">
        <v>0</v>
      </c>
      <c r="P705" s="14">
        <v>1550</v>
      </c>
      <c r="Q705" s="14">
        <v>0</v>
      </c>
      <c r="R705" s="62"/>
      <c r="S705" s="63"/>
    </row>
    <row r="706" spans="1:19" s="11" customFormat="1" ht="15" customHeight="1">
      <c r="A706" s="58"/>
      <c r="B706" s="106"/>
      <c r="C706" s="24" t="s">
        <v>256</v>
      </c>
      <c r="D706" s="14">
        <f t="shared" si="253"/>
        <v>310000</v>
      </c>
      <c r="E706" s="14">
        <f t="shared" si="254"/>
        <v>0</v>
      </c>
      <c r="F706" s="14">
        <v>0</v>
      </c>
      <c r="G706" s="14">
        <v>0</v>
      </c>
      <c r="H706" s="14">
        <v>0</v>
      </c>
      <c r="I706" s="14">
        <v>0</v>
      </c>
      <c r="J706" s="14">
        <v>310000</v>
      </c>
      <c r="K706" s="14">
        <v>0</v>
      </c>
      <c r="L706" s="14">
        <v>0</v>
      </c>
      <c r="M706" s="14">
        <v>0</v>
      </c>
      <c r="N706" s="14">
        <v>0</v>
      </c>
      <c r="O706" s="14">
        <v>0</v>
      </c>
      <c r="P706" s="14">
        <v>0</v>
      </c>
      <c r="Q706" s="14">
        <v>0</v>
      </c>
      <c r="R706" s="62"/>
      <c r="S706" s="63"/>
    </row>
    <row r="707" spans="1:19" s="11" customFormat="1" ht="15" customHeight="1">
      <c r="A707" s="58"/>
      <c r="B707" s="106"/>
      <c r="C707" s="24" t="s">
        <v>257</v>
      </c>
      <c r="D707" s="14">
        <f t="shared" si="253"/>
        <v>0</v>
      </c>
      <c r="E707" s="14">
        <f t="shared" si="254"/>
        <v>0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0</v>
      </c>
      <c r="N707" s="14">
        <v>0</v>
      </c>
      <c r="O707" s="14">
        <v>0</v>
      </c>
      <c r="P707" s="14">
        <v>0</v>
      </c>
      <c r="Q707" s="14">
        <v>0</v>
      </c>
      <c r="R707" s="62"/>
      <c r="S707" s="63"/>
    </row>
    <row r="708" spans="1:19" s="11" customFormat="1" ht="15" customHeight="1">
      <c r="A708" s="58"/>
      <c r="B708" s="106"/>
      <c r="C708" s="24" t="s">
        <v>258</v>
      </c>
      <c r="D708" s="14">
        <f t="shared" si="253"/>
        <v>0</v>
      </c>
      <c r="E708" s="14">
        <f t="shared" si="254"/>
        <v>0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0</v>
      </c>
      <c r="N708" s="14">
        <v>0</v>
      </c>
      <c r="O708" s="14">
        <v>0</v>
      </c>
      <c r="P708" s="14">
        <v>0</v>
      </c>
      <c r="Q708" s="14">
        <v>0</v>
      </c>
      <c r="R708" s="62"/>
      <c r="S708" s="63"/>
    </row>
    <row r="709" spans="1:19" s="4" customFormat="1" ht="15" customHeight="1">
      <c r="A709" s="58"/>
      <c r="B709" s="106"/>
      <c r="C709" s="17" t="s">
        <v>22</v>
      </c>
      <c r="D709" s="14">
        <f t="shared" si="253"/>
        <v>0</v>
      </c>
      <c r="E709" s="14">
        <f t="shared" si="254"/>
        <v>0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0</v>
      </c>
      <c r="M709" s="14">
        <v>0</v>
      </c>
      <c r="N709" s="14">
        <v>0</v>
      </c>
      <c r="O709" s="14">
        <v>0</v>
      </c>
      <c r="P709" s="14">
        <v>0</v>
      </c>
      <c r="Q709" s="14">
        <v>0</v>
      </c>
      <c r="R709" s="62"/>
      <c r="S709" s="63"/>
    </row>
    <row r="710" spans="1:19" s="4" customFormat="1" ht="15" customHeight="1">
      <c r="A710" s="58"/>
      <c r="B710" s="106"/>
      <c r="C710" s="17" t="s">
        <v>23</v>
      </c>
      <c r="D710" s="14">
        <f t="shared" si="253"/>
        <v>0</v>
      </c>
      <c r="E710" s="14">
        <f t="shared" si="254"/>
        <v>0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0</v>
      </c>
      <c r="N710" s="14">
        <v>0</v>
      </c>
      <c r="O710" s="14">
        <v>0</v>
      </c>
      <c r="P710" s="23">
        <v>0</v>
      </c>
      <c r="Q710" s="23">
        <v>0</v>
      </c>
      <c r="R710" s="62"/>
      <c r="S710" s="63"/>
    </row>
    <row r="711" spans="1:19" s="4" customFormat="1" ht="15" customHeight="1">
      <c r="A711" s="58"/>
      <c r="B711" s="106"/>
      <c r="C711" s="17" t="s">
        <v>24</v>
      </c>
      <c r="D711" s="14">
        <f t="shared" si="253"/>
        <v>0</v>
      </c>
      <c r="E711" s="14">
        <f t="shared" si="254"/>
        <v>0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0</v>
      </c>
      <c r="N711" s="14">
        <v>0</v>
      </c>
      <c r="O711" s="14">
        <v>0</v>
      </c>
      <c r="P711" s="14">
        <v>0</v>
      </c>
      <c r="Q711" s="14">
        <v>0</v>
      </c>
      <c r="R711" s="62"/>
      <c r="S711" s="63"/>
    </row>
    <row r="712" spans="1:19" s="4" customFormat="1" ht="15" customHeight="1">
      <c r="A712" s="58"/>
      <c r="B712" s="106"/>
      <c r="C712" s="17" t="s">
        <v>25</v>
      </c>
      <c r="D712" s="14">
        <f t="shared" si="253"/>
        <v>0</v>
      </c>
      <c r="E712" s="14">
        <f t="shared" si="254"/>
        <v>0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0</v>
      </c>
      <c r="N712" s="14">
        <v>0</v>
      </c>
      <c r="O712" s="14">
        <v>0</v>
      </c>
      <c r="P712" s="14">
        <v>0</v>
      </c>
      <c r="Q712" s="14">
        <v>0</v>
      </c>
      <c r="R712" s="62"/>
      <c r="S712" s="63"/>
    </row>
    <row r="713" spans="1:19" s="4" customFormat="1" ht="15.75" customHeight="1" thickBot="1">
      <c r="A713" s="59"/>
      <c r="B713" s="107"/>
      <c r="C713" s="20" t="s">
        <v>26</v>
      </c>
      <c r="D713" s="14">
        <f t="shared" si="253"/>
        <v>0</v>
      </c>
      <c r="E713" s="14">
        <f t="shared" si="254"/>
        <v>0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21">
        <v>0</v>
      </c>
      <c r="Q713" s="21">
        <v>0</v>
      </c>
      <c r="R713" s="64"/>
      <c r="S713" s="65"/>
    </row>
    <row r="714" spans="1:19" s="11" customFormat="1" ht="21.75" customHeight="1">
      <c r="A714" s="57" t="s">
        <v>158</v>
      </c>
      <c r="B714" s="105" t="s">
        <v>159</v>
      </c>
      <c r="C714" s="30" t="s">
        <v>176</v>
      </c>
      <c r="D714" s="19">
        <f>SUM(D715:D725)</f>
        <v>0</v>
      </c>
      <c r="E714" s="19">
        <f aca="true" t="shared" si="255" ref="E714:Q714">SUM(E715:E725)</f>
        <v>0</v>
      </c>
      <c r="F714" s="19">
        <f t="shared" si="255"/>
        <v>0</v>
      </c>
      <c r="G714" s="19">
        <f t="shared" si="255"/>
        <v>0</v>
      </c>
      <c r="H714" s="19">
        <f t="shared" si="255"/>
        <v>0</v>
      </c>
      <c r="I714" s="19">
        <f t="shared" si="255"/>
        <v>0</v>
      </c>
      <c r="J714" s="19">
        <f t="shared" si="255"/>
        <v>0</v>
      </c>
      <c r="K714" s="19">
        <f t="shared" si="255"/>
        <v>0</v>
      </c>
      <c r="L714" s="19">
        <f t="shared" si="255"/>
        <v>0</v>
      </c>
      <c r="M714" s="19">
        <f t="shared" si="255"/>
        <v>0</v>
      </c>
      <c r="N714" s="19">
        <f t="shared" si="255"/>
        <v>0</v>
      </c>
      <c r="O714" s="19">
        <f t="shared" si="255"/>
        <v>0</v>
      </c>
      <c r="P714" s="19">
        <f t="shared" si="255"/>
        <v>1100</v>
      </c>
      <c r="Q714" s="19">
        <f t="shared" si="255"/>
        <v>0</v>
      </c>
      <c r="R714" s="60" t="s">
        <v>180</v>
      </c>
      <c r="S714" s="61"/>
    </row>
    <row r="715" spans="1:19" s="11" customFormat="1" ht="15" customHeight="1">
      <c r="A715" s="58"/>
      <c r="B715" s="106"/>
      <c r="C715" s="24" t="s">
        <v>162</v>
      </c>
      <c r="D715" s="14">
        <f>F715+H715+J715+L715</f>
        <v>0</v>
      </c>
      <c r="E715" s="14">
        <f aca="true" t="shared" si="256" ref="E715:E725">G715+I715+K715+M715</f>
        <v>0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0</v>
      </c>
      <c r="N715" s="14">
        <v>0</v>
      </c>
      <c r="O715" s="14">
        <v>0</v>
      </c>
      <c r="P715" s="14">
        <v>0</v>
      </c>
      <c r="Q715" s="14">
        <v>0</v>
      </c>
      <c r="R715" s="62"/>
      <c r="S715" s="63"/>
    </row>
    <row r="716" spans="1:19" s="11" customFormat="1" ht="15" customHeight="1">
      <c r="A716" s="58"/>
      <c r="B716" s="106"/>
      <c r="C716" s="24" t="s">
        <v>163</v>
      </c>
      <c r="D716" s="14">
        <f>F716+H716+J716+L716</f>
        <v>0</v>
      </c>
      <c r="E716" s="14">
        <f t="shared" si="256"/>
        <v>0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v>0</v>
      </c>
      <c r="N716" s="14">
        <v>0</v>
      </c>
      <c r="O716" s="14">
        <v>0</v>
      </c>
      <c r="P716" s="14">
        <v>0</v>
      </c>
      <c r="Q716" s="14">
        <v>0</v>
      </c>
      <c r="R716" s="62"/>
      <c r="S716" s="63"/>
    </row>
    <row r="717" spans="1:19" s="11" customFormat="1" ht="15">
      <c r="A717" s="58"/>
      <c r="B717" s="106"/>
      <c r="C717" s="24" t="s">
        <v>164</v>
      </c>
      <c r="D717" s="14">
        <f>F717+H717+J717+L717</f>
        <v>0</v>
      </c>
      <c r="E717" s="14">
        <f t="shared" si="256"/>
        <v>0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0</v>
      </c>
      <c r="N717" s="14">
        <v>0</v>
      </c>
      <c r="O717" s="14">
        <v>0</v>
      </c>
      <c r="P717" s="14">
        <v>0</v>
      </c>
      <c r="Q717" s="14">
        <v>0</v>
      </c>
      <c r="R717" s="62"/>
      <c r="S717" s="63"/>
    </row>
    <row r="718" spans="1:19" s="11" customFormat="1" ht="15" customHeight="1">
      <c r="A718" s="58"/>
      <c r="B718" s="106"/>
      <c r="C718" s="24" t="s">
        <v>256</v>
      </c>
      <c r="D718" s="14">
        <f>F718+H718+J718+L718</f>
        <v>0</v>
      </c>
      <c r="E718" s="14">
        <f t="shared" si="256"/>
        <v>0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0</v>
      </c>
      <c r="N718" s="14">
        <v>0</v>
      </c>
      <c r="O718" s="14">
        <v>0</v>
      </c>
      <c r="P718" s="14">
        <v>1100</v>
      </c>
      <c r="Q718" s="14">
        <v>0</v>
      </c>
      <c r="R718" s="62"/>
      <c r="S718" s="63"/>
    </row>
    <row r="719" spans="1:19" s="11" customFormat="1" ht="15" customHeight="1">
      <c r="A719" s="58"/>
      <c r="B719" s="106"/>
      <c r="C719" s="24" t="s">
        <v>257</v>
      </c>
      <c r="D719" s="14">
        <f aca="true" t="shared" si="257" ref="D719:D725">F719+H719+J719+L719</f>
        <v>0</v>
      </c>
      <c r="E719" s="14">
        <f t="shared" si="256"/>
        <v>0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4">
        <v>0</v>
      </c>
      <c r="N719" s="14">
        <v>0</v>
      </c>
      <c r="O719" s="14">
        <v>0</v>
      </c>
      <c r="P719" s="14">
        <v>0</v>
      </c>
      <c r="Q719" s="14">
        <v>0</v>
      </c>
      <c r="R719" s="62"/>
      <c r="S719" s="63"/>
    </row>
    <row r="720" spans="1:19" s="11" customFormat="1" ht="15" customHeight="1">
      <c r="A720" s="58"/>
      <c r="B720" s="106"/>
      <c r="C720" s="24" t="s">
        <v>258</v>
      </c>
      <c r="D720" s="14">
        <f t="shared" si="257"/>
        <v>0</v>
      </c>
      <c r="E720" s="14">
        <f t="shared" si="256"/>
        <v>0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0</v>
      </c>
      <c r="M720" s="14">
        <v>0</v>
      </c>
      <c r="N720" s="14">
        <v>0</v>
      </c>
      <c r="O720" s="14">
        <v>0</v>
      </c>
      <c r="P720" s="14">
        <v>0</v>
      </c>
      <c r="Q720" s="14">
        <v>0</v>
      </c>
      <c r="R720" s="62"/>
      <c r="S720" s="63"/>
    </row>
    <row r="721" spans="1:19" s="4" customFormat="1" ht="15" customHeight="1">
      <c r="A721" s="58"/>
      <c r="B721" s="106"/>
      <c r="C721" s="17" t="s">
        <v>22</v>
      </c>
      <c r="D721" s="14">
        <f t="shared" si="257"/>
        <v>0</v>
      </c>
      <c r="E721" s="14">
        <f t="shared" si="256"/>
        <v>0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  <c r="R721" s="62"/>
      <c r="S721" s="63"/>
    </row>
    <row r="722" spans="1:19" s="4" customFormat="1" ht="15" customHeight="1">
      <c r="A722" s="58"/>
      <c r="B722" s="106"/>
      <c r="C722" s="17" t="s">
        <v>23</v>
      </c>
      <c r="D722" s="14">
        <f t="shared" si="257"/>
        <v>0</v>
      </c>
      <c r="E722" s="14">
        <f t="shared" si="256"/>
        <v>0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0</v>
      </c>
      <c r="N722" s="14">
        <v>0</v>
      </c>
      <c r="O722" s="14">
        <v>0</v>
      </c>
      <c r="P722" s="23">
        <v>0</v>
      </c>
      <c r="Q722" s="23">
        <v>0</v>
      </c>
      <c r="R722" s="62"/>
      <c r="S722" s="63"/>
    </row>
    <row r="723" spans="1:19" s="4" customFormat="1" ht="15" customHeight="1">
      <c r="A723" s="58"/>
      <c r="B723" s="106"/>
      <c r="C723" s="17" t="s">
        <v>24</v>
      </c>
      <c r="D723" s="14">
        <f t="shared" si="257"/>
        <v>0</v>
      </c>
      <c r="E723" s="14">
        <f t="shared" si="256"/>
        <v>0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0</v>
      </c>
      <c r="O723" s="14">
        <v>0</v>
      </c>
      <c r="P723" s="14">
        <v>0</v>
      </c>
      <c r="Q723" s="14">
        <v>0</v>
      </c>
      <c r="R723" s="62"/>
      <c r="S723" s="63"/>
    </row>
    <row r="724" spans="1:19" s="4" customFormat="1" ht="15" customHeight="1">
      <c r="A724" s="58"/>
      <c r="B724" s="106"/>
      <c r="C724" s="17" t="s">
        <v>25</v>
      </c>
      <c r="D724" s="14">
        <f t="shared" si="257"/>
        <v>0</v>
      </c>
      <c r="E724" s="14">
        <f t="shared" si="256"/>
        <v>0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0</v>
      </c>
      <c r="O724" s="14">
        <v>0</v>
      </c>
      <c r="P724" s="14">
        <v>0</v>
      </c>
      <c r="Q724" s="14">
        <v>0</v>
      </c>
      <c r="R724" s="62"/>
      <c r="S724" s="63"/>
    </row>
    <row r="725" spans="1:19" s="4" customFormat="1" ht="15.75" customHeight="1" thickBot="1">
      <c r="A725" s="59"/>
      <c r="B725" s="107"/>
      <c r="C725" s="20" t="s">
        <v>26</v>
      </c>
      <c r="D725" s="14">
        <f t="shared" si="257"/>
        <v>0</v>
      </c>
      <c r="E725" s="14">
        <f t="shared" si="256"/>
        <v>0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0</v>
      </c>
      <c r="O725" s="14">
        <v>0</v>
      </c>
      <c r="P725" s="21">
        <v>0</v>
      </c>
      <c r="Q725" s="21">
        <v>0</v>
      </c>
      <c r="R725" s="64"/>
      <c r="S725" s="65"/>
    </row>
    <row r="726" spans="1:19" s="4" customFormat="1" ht="15" customHeight="1">
      <c r="A726" s="57"/>
      <c r="B726" s="55" t="s">
        <v>192</v>
      </c>
      <c r="C726" s="18" t="s">
        <v>176</v>
      </c>
      <c r="D726" s="19">
        <f>SUM(D727:D737)</f>
        <v>6314465.9</v>
      </c>
      <c r="E726" s="19">
        <f aca="true" t="shared" si="258" ref="E726:Q726">SUM(E727:E737)</f>
        <v>2256387.7</v>
      </c>
      <c r="F726" s="19">
        <f t="shared" si="258"/>
        <v>366565.5</v>
      </c>
      <c r="G726" s="19">
        <f t="shared" si="258"/>
        <v>187348.1</v>
      </c>
      <c r="H726" s="19">
        <f t="shared" si="258"/>
        <v>2680658.1999999997</v>
      </c>
      <c r="I726" s="19">
        <f t="shared" si="258"/>
        <v>498361.3</v>
      </c>
      <c r="J726" s="19">
        <f t="shared" si="258"/>
        <v>3267242.1999999997</v>
      </c>
      <c r="K726" s="19">
        <f t="shared" si="258"/>
        <v>1570678.3</v>
      </c>
      <c r="L726" s="19">
        <f t="shared" si="258"/>
        <v>0</v>
      </c>
      <c r="M726" s="19">
        <f t="shared" si="258"/>
        <v>0</v>
      </c>
      <c r="N726" s="19">
        <f t="shared" si="258"/>
        <v>25325.8</v>
      </c>
      <c r="O726" s="19">
        <f t="shared" si="258"/>
        <v>4185.3</v>
      </c>
      <c r="P726" s="19">
        <f t="shared" si="258"/>
        <v>8758</v>
      </c>
      <c r="Q726" s="19">
        <f t="shared" si="258"/>
        <v>1100</v>
      </c>
      <c r="R726" s="60"/>
      <c r="S726" s="61"/>
    </row>
    <row r="727" spans="1:19" s="4" customFormat="1" ht="15">
      <c r="A727" s="58"/>
      <c r="B727" s="56"/>
      <c r="C727" s="17" t="s">
        <v>162</v>
      </c>
      <c r="D727" s="14">
        <f aca="true" t="shared" si="259" ref="D727:D737">F727+H727+J727+L727</f>
        <v>208411.30000000002</v>
      </c>
      <c r="E727" s="14">
        <f aca="true" t="shared" si="260" ref="E727:E737">G727+I727+K727+M727</f>
        <v>208411.30000000002</v>
      </c>
      <c r="F727" s="14">
        <f>F511+F559+F607+F679+F691+F703+F715</f>
        <v>176411.30000000002</v>
      </c>
      <c r="G727" s="14">
        <f aca="true" t="shared" si="261" ref="G727:Q727">G511+G559+G607+G679+G691+G703+G715</f>
        <v>176411.30000000002</v>
      </c>
      <c r="H727" s="14">
        <f t="shared" si="261"/>
        <v>0</v>
      </c>
      <c r="I727" s="14">
        <f t="shared" si="261"/>
        <v>0</v>
      </c>
      <c r="J727" s="14">
        <f t="shared" si="261"/>
        <v>32000</v>
      </c>
      <c r="K727" s="14">
        <f t="shared" si="261"/>
        <v>32000</v>
      </c>
      <c r="L727" s="14">
        <f t="shared" si="261"/>
        <v>0</v>
      </c>
      <c r="M727" s="14">
        <f t="shared" si="261"/>
        <v>0</v>
      </c>
      <c r="N727" s="14">
        <f t="shared" si="261"/>
        <v>4185.3</v>
      </c>
      <c r="O727" s="14">
        <f t="shared" si="261"/>
        <v>4185.3</v>
      </c>
      <c r="P727" s="14">
        <f t="shared" si="261"/>
        <v>0</v>
      </c>
      <c r="Q727" s="14">
        <f t="shared" si="261"/>
        <v>0</v>
      </c>
      <c r="R727" s="62"/>
      <c r="S727" s="63"/>
    </row>
    <row r="728" spans="1:19" s="4" customFormat="1" ht="15">
      <c r="A728" s="58"/>
      <c r="B728" s="56"/>
      <c r="C728" s="17" t="s">
        <v>163</v>
      </c>
      <c r="D728" s="14">
        <f t="shared" si="259"/>
        <v>1059822.1</v>
      </c>
      <c r="E728" s="14">
        <f t="shared" si="260"/>
        <v>1059822.1</v>
      </c>
      <c r="F728" s="14">
        <f aca="true" t="shared" si="262" ref="F728:Q728">F512+F560+F608+F680+F692+F704+F716</f>
        <v>10936.800000000001</v>
      </c>
      <c r="G728" s="14">
        <f t="shared" si="262"/>
        <v>10936.800000000001</v>
      </c>
      <c r="H728" s="14">
        <f t="shared" si="262"/>
        <v>498361.3</v>
      </c>
      <c r="I728" s="14">
        <f t="shared" si="262"/>
        <v>498361.3</v>
      </c>
      <c r="J728" s="14">
        <f t="shared" si="262"/>
        <v>550524</v>
      </c>
      <c r="K728" s="14">
        <f t="shared" si="262"/>
        <v>550524</v>
      </c>
      <c r="L728" s="14">
        <f t="shared" si="262"/>
        <v>0</v>
      </c>
      <c r="M728" s="14">
        <f t="shared" si="262"/>
        <v>0</v>
      </c>
      <c r="N728" s="14">
        <f t="shared" si="262"/>
        <v>6529</v>
      </c>
      <c r="O728" s="14">
        <f t="shared" si="262"/>
        <v>0</v>
      </c>
      <c r="P728" s="14">
        <f t="shared" si="262"/>
        <v>1100</v>
      </c>
      <c r="Q728" s="14">
        <f t="shared" si="262"/>
        <v>1100</v>
      </c>
      <c r="R728" s="62"/>
      <c r="S728" s="63"/>
    </row>
    <row r="729" spans="1:19" s="4" customFormat="1" ht="15">
      <c r="A729" s="58"/>
      <c r="B729" s="56"/>
      <c r="C729" s="17" t="s">
        <v>164</v>
      </c>
      <c r="D729" s="14">
        <f t="shared" si="259"/>
        <v>1320365.7</v>
      </c>
      <c r="E729" s="14">
        <f t="shared" si="260"/>
        <v>988154.3</v>
      </c>
      <c r="F729" s="14">
        <f aca="true" t="shared" si="263" ref="F729:Q729">F513+F561+F609+F681+F693+F705+F717</f>
        <v>7212.4</v>
      </c>
      <c r="G729" s="14">
        <f t="shared" si="263"/>
        <v>0</v>
      </c>
      <c r="H729" s="14">
        <f t="shared" si="263"/>
        <v>0</v>
      </c>
      <c r="I729" s="14">
        <f t="shared" si="263"/>
        <v>0</v>
      </c>
      <c r="J729" s="14">
        <f t="shared" si="263"/>
        <v>1313153.3</v>
      </c>
      <c r="K729" s="14">
        <f t="shared" si="263"/>
        <v>988154.3</v>
      </c>
      <c r="L729" s="14">
        <f t="shared" si="263"/>
        <v>0</v>
      </c>
      <c r="M729" s="14">
        <f t="shared" si="263"/>
        <v>0</v>
      </c>
      <c r="N729" s="14">
        <f t="shared" si="263"/>
        <v>0</v>
      </c>
      <c r="O729" s="14">
        <f t="shared" si="263"/>
        <v>0</v>
      </c>
      <c r="P729" s="14">
        <f t="shared" si="263"/>
        <v>1550</v>
      </c>
      <c r="Q729" s="14">
        <f t="shared" si="263"/>
        <v>0</v>
      </c>
      <c r="R729" s="62"/>
      <c r="S729" s="63"/>
    </row>
    <row r="730" spans="1:19" s="4" customFormat="1" ht="15">
      <c r="A730" s="58"/>
      <c r="B730" s="56"/>
      <c r="C730" s="17" t="s">
        <v>256</v>
      </c>
      <c r="D730" s="14">
        <f t="shared" si="259"/>
        <v>310000</v>
      </c>
      <c r="E730" s="14">
        <f t="shared" si="260"/>
        <v>0</v>
      </c>
      <c r="F730" s="14">
        <f aca="true" t="shared" si="264" ref="F730:Q730">F514+F562+F610+F682+F694+F706+F718</f>
        <v>0</v>
      </c>
      <c r="G730" s="14">
        <f t="shared" si="264"/>
        <v>0</v>
      </c>
      <c r="H730" s="14">
        <f t="shared" si="264"/>
        <v>0</v>
      </c>
      <c r="I730" s="14">
        <f t="shared" si="264"/>
        <v>0</v>
      </c>
      <c r="J730" s="14">
        <f t="shared" si="264"/>
        <v>310000</v>
      </c>
      <c r="K730" s="14">
        <f t="shared" si="264"/>
        <v>0</v>
      </c>
      <c r="L730" s="14">
        <f t="shared" si="264"/>
        <v>0</v>
      </c>
      <c r="M730" s="14">
        <f t="shared" si="264"/>
        <v>0</v>
      </c>
      <c r="N730" s="14">
        <f t="shared" si="264"/>
        <v>0</v>
      </c>
      <c r="O730" s="14">
        <f t="shared" si="264"/>
        <v>0</v>
      </c>
      <c r="P730" s="14">
        <f t="shared" si="264"/>
        <v>1100</v>
      </c>
      <c r="Q730" s="14">
        <f t="shared" si="264"/>
        <v>0</v>
      </c>
      <c r="R730" s="62"/>
      <c r="S730" s="63"/>
    </row>
    <row r="731" spans="1:19" s="4" customFormat="1" ht="15">
      <c r="A731" s="58"/>
      <c r="B731" s="56"/>
      <c r="C731" s="17" t="s">
        <v>257</v>
      </c>
      <c r="D731" s="14">
        <f t="shared" si="259"/>
        <v>653939.6</v>
      </c>
      <c r="E731" s="14">
        <f t="shared" si="260"/>
        <v>0</v>
      </c>
      <c r="F731" s="14">
        <f aca="true" t="shared" si="265" ref="F731:Q731">F515+F563+F611+F683+F695+F707+F719</f>
        <v>42034</v>
      </c>
      <c r="G731" s="14">
        <f t="shared" si="265"/>
        <v>0</v>
      </c>
      <c r="H731" s="14">
        <f t="shared" si="265"/>
        <v>388646.2</v>
      </c>
      <c r="I731" s="14">
        <f t="shared" si="265"/>
        <v>0</v>
      </c>
      <c r="J731" s="14">
        <f t="shared" si="265"/>
        <v>223259.4</v>
      </c>
      <c r="K731" s="14">
        <f t="shared" si="265"/>
        <v>0</v>
      </c>
      <c r="L731" s="14">
        <f t="shared" si="265"/>
        <v>0</v>
      </c>
      <c r="M731" s="14">
        <f t="shared" si="265"/>
        <v>0</v>
      </c>
      <c r="N731" s="14">
        <f t="shared" si="265"/>
        <v>0</v>
      </c>
      <c r="O731" s="14">
        <f t="shared" si="265"/>
        <v>0</v>
      </c>
      <c r="P731" s="14">
        <f t="shared" si="265"/>
        <v>1100</v>
      </c>
      <c r="Q731" s="14">
        <f t="shared" si="265"/>
        <v>0</v>
      </c>
      <c r="R731" s="62"/>
      <c r="S731" s="63"/>
    </row>
    <row r="732" spans="1:19" s="4" customFormat="1" ht="15">
      <c r="A732" s="58"/>
      <c r="B732" s="56"/>
      <c r="C732" s="17" t="s">
        <v>258</v>
      </c>
      <c r="D732" s="14">
        <f t="shared" si="259"/>
        <v>688326</v>
      </c>
      <c r="E732" s="14">
        <f t="shared" si="260"/>
        <v>0</v>
      </c>
      <c r="F732" s="14">
        <f aca="true" t="shared" si="266" ref="F732:Q732">F516+F564+F612+F684+F696+F708+F720</f>
        <v>43967.5</v>
      </c>
      <c r="G732" s="14">
        <f t="shared" si="266"/>
        <v>0</v>
      </c>
      <c r="H732" s="14">
        <f t="shared" si="266"/>
        <v>409968</v>
      </c>
      <c r="I732" s="14">
        <f t="shared" si="266"/>
        <v>0</v>
      </c>
      <c r="J732" s="14">
        <f t="shared" si="266"/>
        <v>234390.5</v>
      </c>
      <c r="K732" s="14">
        <f t="shared" si="266"/>
        <v>0</v>
      </c>
      <c r="L732" s="14">
        <f t="shared" si="266"/>
        <v>0</v>
      </c>
      <c r="M732" s="14">
        <f t="shared" si="266"/>
        <v>0</v>
      </c>
      <c r="N732" s="14">
        <f t="shared" si="266"/>
        <v>0</v>
      </c>
      <c r="O732" s="14">
        <f t="shared" si="266"/>
        <v>0</v>
      </c>
      <c r="P732" s="14">
        <f t="shared" si="266"/>
        <v>1100</v>
      </c>
      <c r="Q732" s="14">
        <f t="shared" si="266"/>
        <v>0</v>
      </c>
      <c r="R732" s="62"/>
      <c r="S732" s="63"/>
    </row>
    <row r="733" spans="1:19" s="4" customFormat="1" ht="15" customHeight="1">
      <c r="A733" s="58"/>
      <c r="B733" s="56"/>
      <c r="C733" s="17" t="s">
        <v>22</v>
      </c>
      <c r="D733" s="14">
        <f t="shared" si="259"/>
        <v>997240</v>
      </c>
      <c r="E733" s="14">
        <f t="shared" si="260"/>
        <v>0</v>
      </c>
      <c r="F733" s="14">
        <f aca="true" t="shared" si="267" ref="F733:Q733">F517+F565+F613+F685+F697+F709+F721</f>
        <v>42035</v>
      </c>
      <c r="G733" s="14">
        <f t="shared" si="267"/>
        <v>0</v>
      </c>
      <c r="H733" s="14">
        <f t="shared" si="267"/>
        <v>663286.5</v>
      </c>
      <c r="I733" s="14">
        <f t="shared" si="267"/>
        <v>0</v>
      </c>
      <c r="J733" s="14">
        <f t="shared" si="267"/>
        <v>291918.5</v>
      </c>
      <c r="K733" s="14">
        <f t="shared" si="267"/>
        <v>0</v>
      </c>
      <c r="L733" s="14">
        <f t="shared" si="267"/>
        <v>0</v>
      </c>
      <c r="M733" s="14">
        <f t="shared" si="267"/>
        <v>0</v>
      </c>
      <c r="N733" s="14">
        <f t="shared" si="267"/>
        <v>6895.5</v>
      </c>
      <c r="O733" s="14">
        <f t="shared" si="267"/>
        <v>0</v>
      </c>
      <c r="P733" s="14">
        <f t="shared" si="267"/>
        <v>1136</v>
      </c>
      <c r="Q733" s="14">
        <f t="shared" si="267"/>
        <v>0</v>
      </c>
      <c r="R733" s="62"/>
      <c r="S733" s="63"/>
    </row>
    <row r="734" spans="1:19" s="4" customFormat="1" ht="15" customHeight="1">
      <c r="A734" s="58"/>
      <c r="B734" s="56"/>
      <c r="C734" s="17" t="s">
        <v>23</v>
      </c>
      <c r="D734" s="23">
        <f t="shared" si="259"/>
        <v>765317</v>
      </c>
      <c r="E734" s="23">
        <f t="shared" si="260"/>
        <v>0</v>
      </c>
      <c r="F734" s="14">
        <f aca="true" t="shared" si="268" ref="F734:Q734">F518+F566+F614+F686+F698+F710+F722</f>
        <v>43967.5</v>
      </c>
      <c r="G734" s="14">
        <f t="shared" si="268"/>
        <v>0</v>
      </c>
      <c r="H734" s="14">
        <f t="shared" si="268"/>
        <v>471560.8</v>
      </c>
      <c r="I734" s="14">
        <f t="shared" si="268"/>
        <v>0</v>
      </c>
      <c r="J734" s="14">
        <f t="shared" si="268"/>
        <v>249788.7</v>
      </c>
      <c r="K734" s="14">
        <f t="shared" si="268"/>
        <v>0</v>
      </c>
      <c r="L734" s="14">
        <f t="shared" si="268"/>
        <v>0</v>
      </c>
      <c r="M734" s="14">
        <f t="shared" si="268"/>
        <v>0</v>
      </c>
      <c r="N734" s="14">
        <f t="shared" si="268"/>
        <v>0</v>
      </c>
      <c r="O734" s="14">
        <f t="shared" si="268"/>
        <v>0</v>
      </c>
      <c r="P734" s="14">
        <f t="shared" si="268"/>
        <v>400</v>
      </c>
      <c r="Q734" s="14">
        <f t="shared" si="268"/>
        <v>0</v>
      </c>
      <c r="R734" s="62"/>
      <c r="S734" s="63"/>
    </row>
    <row r="735" spans="1:19" s="4" customFormat="1" ht="15" customHeight="1">
      <c r="A735" s="58"/>
      <c r="B735" s="56"/>
      <c r="C735" s="17" t="s">
        <v>24</v>
      </c>
      <c r="D735" s="14">
        <f t="shared" si="259"/>
        <v>311044.2</v>
      </c>
      <c r="E735" s="14">
        <f t="shared" si="260"/>
        <v>0</v>
      </c>
      <c r="F735" s="14">
        <f aca="true" t="shared" si="269" ref="F735:Q735">F519+F567+F615+F687+F699+F711+F723</f>
        <v>1</v>
      </c>
      <c r="G735" s="14">
        <f t="shared" si="269"/>
        <v>0</v>
      </c>
      <c r="H735" s="14">
        <f t="shared" si="269"/>
        <v>248835.4</v>
      </c>
      <c r="I735" s="14">
        <f t="shared" si="269"/>
        <v>0</v>
      </c>
      <c r="J735" s="14">
        <f t="shared" si="269"/>
        <v>62207.8</v>
      </c>
      <c r="K735" s="14">
        <f t="shared" si="269"/>
        <v>0</v>
      </c>
      <c r="L735" s="14">
        <f t="shared" si="269"/>
        <v>0</v>
      </c>
      <c r="M735" s="14">
        <f t="shared" si="269"/>
        <v>0</v>
      </c>
      <c r="N735" s="14">
        <f t="shared" si="269"/>
        <v>7716</v>
      </c>
      <c r="O735" s="14">
        <f t="shared" si="269"/>
        <v>0</v>
      </c>
      <c r="P735" s="14">
        <f t="shared" si="269"/>
        <v>1272</v>
      </c>
      <c r="Q735" s="14">
        <f t="shared" si="269"/>
        <v>0</v>
      </c>
      <c r="R735" s="62"/>
      <c r="S735" s="63"/>
    </row>
    <row r="736" spans="1:19" s="4" customFormat="1" ht="15" customHeight="1">
      <c r="A736" s="58"/>
      <c r="B736" s="56"/>
      <c r="C736" s="17" t="s">
        <v>25</v>
      </c>
      <c r="D736" s="14">
        <f t="shared" si="259"/>
        <v>0</v>
      </c>
      <c r="E736" s="14">
        <f t="shared" si="260"/>
        <v>0</v>
      </c>
      <c r="F736" s="14">
        <f aca="true" t="shared" si="270" ref="F736:Q736">F520+F568+F616+F688+F700+F712+F724</f>
        <v>0</v>
      </c>
      <c r="G736" s="14">
        <f t="shared" si="270"/>
        <v>0</v>
      </c>
      <c r="H736" s="14">
        <f t="shared" si="270"/>
        <v>0</v>
      </c>
      <c r="I736" s="14">
        <f t="shared" si="270"/>
        <v>0</v>
      </c>
      <c r="J736" s="14">
        <f t="shared" si="270"/>
        <v>0</v>
      </c>
      <c r="K736" s="14">
        <f t="shared" si="270"/>
        <v>0</v>
      </c>
      <c r="L736" s="14">
        <f t="shared" si="270"/>
        <v>0</v>
      </c>
      <c r="M736" s="14">
        <f t="shared" si="270"/>
        <v>0</v>
      </c>
      <c r="N736" s="14">
        <f t="shared" si="270"/>
        <v>0</v>
      </c>
      <c r="O736" s="14">
        <f t="shared" si="270"/>
        <v>0</v>
      </c>
      <c r="P736" s="14">
        <f t="shared" si="270"/>
        <v>0</v>
      </c>
      <c r="Q736" s="14">
        <f t="shared" si="270"/>
        <v>0</v>
      </c>
      <c r="R736" s="62"/>
      <c r="S736" s="63"/>
    </row>
    <row r="737" spans="1:19" s="4" customFormat="1" ht="15.75" customHeight="1" thickBot="1">
      <c r="A737" s="59"/>
      <c r="B737" s="44"/>
      <c r="C737" s="20" t="s">
        <v>26</v>
      </c>
      <c r="D737" s="21">
        <f t="shared" si="259"/>
        <v>0</v>
      </c>
      <c r="E737" s="21">
        <f t="shared" si="260"/>
        <v>0</v>
      </c>
      <c r="F737" s="21">
        <f aca="true" t="shared" si="271" ref="F737:Q737">F521+F569+F617+F689+F701+F713+F725</f>
        <v>0</v>
      </c>
      <c r="G737" s="21">
        <f t="shared" si="271"/>
        <v>0</v>
      </c>
      <c r="H737" s="21">
        <f t="shared" si="271"/>
        <v>0</v>
      </c>
      <c r="I737" s="21">
        <f t="shared" si="271"/>
        <v>0</v>
      </c>
      <c r="J737" s="21">
        <f t="shared" si="271"/>
        <v>0</v>
      </c>
      <c r="K737" s="21">
        <f t="shared" si="271"/>
        <v>0</v>
      </c>
      <c r="L737" s="21">
        <f t="shared" si="271"/>
        <v>0</v>
      </c>
      <c r="M737" s="21">
        <f t="shared" si="271"/>
        <v>0</v>
      </c>
      <c r="N737" s="21">
        <f t="shared" si="271"/>
        <v>0</v>
      </c>
      <c r="O737" s="21">
        <f t="shared" si="271"/>
        <v>0</v>
      </c>
      <c r="P737" s="21">
        <f t="shared" si="271"/>
        <v>0</v>
      </c>
      <c r="Q737" s="21">
        <f t="shared" si="271"/>
        <v>0</v>
      </c>
      <c r="R737" s="64"/>
      <c r="S737" s="65"/>
    </row>
    <row r="738" spans="1:19" s="4" customFormat="1" ht="62.25" customHeight="1" thickBot="1">
      <c r="A738" s="28" t="s">
        <v>182</v>
      </c>
      <c r="B738" s="88" t="s">
        <v>287</v>
      </c>
      <c r="C738" s="88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56"/>
      <c r="S738" s="56"/>
    </row>
    <row r="739" spans="1:19" s="11" customFormat="1" ht="21.75" customHeight="1">
      <c r="A739" s="57" t="s">
        <v>91</v>
      </c>
      <c r="B739" s="52" t="s">
        <v>160</v>
      </c>
      <c r="C739" s="30" t="s">
        <v>176</v>
      </c>
      <c r="D739" s="19">
        <f>SUM(D740:D750)</f>
        <v>380.7</v>
      </c>
      <c r="E739" s="19">
        <f aca="true" t="shared" si="272" ref="E739:Q739">SUM(E740:E750)</f>
        <v>380.7</v>
      </c>
      <c r="F739" s="19">
        <f t="shared" si="272"/>
        <v>380.7</v>
      </c>
      <c r="G739" s="19">
        <f t="shared" si="272"/>
        <v>380.7</v>
      </c>
      <c r="H739" s="19">
        <f t="shared" si="272"/>
        <v>0</v>
      </c>
      <c r="I739" s="19">
        <f t="shared" si="272"/>
        <v>0</v>
      </c>
      <c r="J739" s="19">
        <f t="shared" si="272"/>
        <v>0</v>
      </c>
      <c r="K739" s="19">
        <f t="shared" si="272"/>
        <v>0</v>
      </c>
      <c r="L739" s="19">
        <f t="shared" si="272"/>
        <v>0</v>
      </c>
      <c r="M739" s="19">
        <f t="shared" si="272"/>
        <v>0</v>
      </c>
      <c r="N739" s="19">
        <f t="shared" si="272"/>
        <v>0</v>
      </c>
      <c r="O739" s="19">
        <f t="shared" si="272"/>
        <v>0</v>
      </c>
      <c r="P739" s="19">
        <f t="shared" si="272"/>
        <v>0</v>
      </c>
      <c r="Q739" s="19">
        <f t="shared" si="272"/>
        <v>0</v>
      </c>
      <c r="R739" s="60" t="s">
        <v>180</v>
      </c>
      <c r="S739" s="61"/>
    </row>
    <row r="740" spans="1:19" s="11" customFormat="1" ht="15" customHeight="1">
      <c r="A740" s="58"/>
      <c r="B740" s="53"/>
      <c r="C740" s="24" t="s">
        <v>162</v>
      </c>
      <c r="D740" s="14">
        <f aca="true" t="shared" si="273" ref="D740:D750">F740+H740+J740+L740</f>
        <v>0</v>
      </c>
      <c r="E740" s="14">
        <f aca="true" t="shared" si="274" ref="E740:E750">G740+I740+K740+M740</f>
        <v>0</v>
      </c>
      <c r="F740" s="14">
        <v>0</v>
      </c>
      <c r="G740" s="14">
        <v>0</v>
      </c>
      <c r="H740" s="14">
        <v>0</v>
      </c>
      <c r="I740" s="14">
        <v>0</v>
      </c>
      <c r="J740" s="14">
        <v>0</v>
      </c>
      <c r="K740" s="14">
        <v>0</v>
      </c>
      <c r="L740" s="14">
        <v>0</v>
      </c>
      <c r="M740" s="14">
        <v>0</v>
      </c>
      <c r="N740" s="14">
        <v>0</v>
      </c>
      <c r="O740" s="14">
        <v>0</v>
      </c>
      <c r="P740" s="14">
        <v>0</v>
      </c>
      <c r="Q740" s="14">
        <v>0</v>
      </c>
      <c r="R740" s="62"/>
      <c r="S740" s="63"/>
    </row>
    <row r="741" spans="1:19" s="11" customFormat="1" ht="15" customHeight="1">
      <c r="A741" s="58"/>
      <c r="B741" s="53"/>
      <c r="C741" s="24" t="s">
        <v>163</v>
      </c>
      <c r="D741" s="14">
        <f t="shared" si="273"/>
        <v>380.7</v>
      </c>
      <c r="E741" s="14">
        <f t="shared" si="274"/>
        <v>380.7</v>
      </c>
      <c r="F741" s="14">
        <v>380.7</v>
      </c>
      <c r="G741" s="14">
        <v>380.7</v>
      </c>
      <c r="H741" s="14">
        <v>0</v>
      </c>
      <c r="I741" s="14">
        <v>0</v>
      </c>
      <c r="J741" s="14">
        <v>0</v>
      </c>
      <c r="K741" s="14">
        <v>0</v>
      </c>
      <c r="L741" s="14">
        <v>0</v>
      </c>
      <c r="M741" s="14">
        <v>0</v>
      </c>
      <c r="N741" s="14">
        <v>0</v>
      </c>
      <c r="O741" s="14">
        <v>0</v>
      </c>
      <c r="P741" s="14">
        <v>0</v>
      </c>
      <c r="Q741" s="14">
        <v>0</v>
      </c>
      <c r="R741" s="62"/>
      <c r="S741" s="63"/>
    </row>
    <row r="742" spans="1:19" s="11" customFormat="1" ht="15" customHeight="1">
      <c r="A742" s="58"/>
      <c r="B742" s="53"/>
      <c r="C742" s="24" t="s">
        <v>164</v>
      </c>
      <c r="D742" s="14">
        <f t="shared" si="273"/>
        <v>0</v>
      </c>
      <c r="E742" s="14">
        <f t="shared" si="274"/>
        <v>0</v>
      </c>
      <c r="F742" s="14">
        <v>0</v>
      </c>
      <c r="G742" s="14">
        <v>0</v>
      </c>
      <c r="H742" s="14">
        <v>0</v>
      </c>
      <c r="I742" s="14">
        <v>0</v>
      </c>
      <c r="J742" s="14">
        <v>0</v>
      </c>
      <c r="K742" s="14">
        <v>0</v>
      </c>
      <c r="L742" s="14">
        <v>0</v>
      </c>
      <c r="M742" s="14">
        <v>0</v>
      </c>
      <c r="N742" s="14">
        <v>0</v>
      </c>
      <c r="O742" s="14">
        <v>0</v>
      </c>
      <c r="P742" s="14">
        <v>0</v>
      </c>
      <c r="Q742" s="14">
        <v>0</v>
      </c>
      <c r="R742" s="62"/>
      <c r="S742" s="63"/>
    </row>
    <row r="743" spans="1:19" s="11" customFormat="1" ht="15" customHeight="1">
      <c r="A743" s="58"/>
      <c r="B743" s="53"/>
      <c r="C743" s="24" t="s">
        <v>256</v>
      </c>
      <c r="D743" s="14">
        <f t="shared" si="273"/>
        <v>0</v>
      </c>
      <c r="E743" s="14">
        <f t="shared" si="274"/>
        <v>0</v>
      </c>
      <c r="F743" s="14">
        <v>0</v>
      </c>
      <c r="G743" s="14">
        <v>0</v>
      </c>
      <c r="H743" s="14">
        <v>0</v>
      </c>
      <c r="I743" s="14">
        <v>0</v>
      </c>
      <c r="J743" s="14">
        <v>0</v>
      </c>
      <c r="K743" s="14">
        <v>0</v>
      </c>
      <c r="L743" s="14">
        <v>0</v>
      </c>
      <c r="M743" s="14">
        <v>0</v>
      </c>
      <c r="N743" s="14">
        <v>0</v>
      </c>
      <c r="O743" s="14">
        <v>0</v>
      </c>
      <c r="P743" s="14">
        <v>0</v>
      </c>
      <c r="Q743" s="14">
        <v>0</v>
      </c>
      <c r="R743" s="62"/>
      <c r="S743" s="63"/>
    </row>
    <row r="744" spans="1:19" s="11" customFormat="1" ht="15" customHeight="1">
      <c r="A744" s="58"/>
      <c r="B744" s="53"/>
      <c r="C744" s="24" t="s">
        <v>257</v>
      </c>
      <c r="D744" s="14">
        <f t="shared" si="273"/>
        <v>0</v>
      </c>
      <c r="E744" s="14">
        <f t="shared" si="274"/>
        <v>0</v>
      </c>
      <c r="F744" s="14">
        <v>0</v>
      </c>
      <c r="G744" s="14">
        <v>0</v>
      </c>
      <c r="H744" s="14">
        <v>0</v>
      </c>
      <c r="I744" s="14">
        <v>0</v>
      </c>
      <c r="J744" s="14">
        <v>0</v>
      </c>
      <c r="K744" s="14">
        <v>0</v>
      </c>
      <c r="L744" s="14">
        <v>0</v>
      </c>
      <c r="M744" s="14">
        <v>0</v>
      </c>
      <c r="N744" s="14">
        <v>0</v>
      </c>
      <c r="O744" s="14">
        <v>0</v>
      </c>
      <c r="P744" s="14">
        <v>0</v>
      </c>
      <c r="Q744" s="14">
        <v>0</v>
      </c>
      <c r="R744" s="62"/>
      <c r="S744" s="63"/>
    </row>
    <row r="745" spans="1:19" s="11" customFormat="1" ht="15" customHeight="1">
      <c r="A745" s="58"/>
      <c r="B745" s="53"/>
      <c r="C745" s="24" t="s">
        <v>258</v>
      </c>
      <c r="D745" s="14">
        <f t="shared" si="273"/>
        <v>0</v>
      </c>
      <c r="E745" s="14">
        <f t="shared" si="274"/>
        <v>0</v>
      </c>
      <c r="F745" s="14">
        <v>0</v>
      </c>
      <c r="G745" s="14">
        <v>0</v>
      </c>
      <c r="H745" s="14">
        <v>0</v>
      </c>
      <c r="I745" s="14">
        <v>0</v>
      </c>
      <c r="J745" s="14">
        <v>0</v>
      </c>
      <c r="K745" s="14">
        <v>0</v>
      </c>
      <c r="L745" s="14">
        <v>0</v>
      </c>
      <c r="M745" s="14">
        <v>0</v>
      </c>
      <c r="N745" s="14">
        <v>0</v>
      </c>
      <c r="O745" s="14">
        <v>0</v>
      </c>
      <c r="P745" s="14">
        <v>0</v>
      </c>
      <c r="Q745" s="14">
        <v>0</v>
      </c>
      <c r="R745" s="62"/>
      <c r="S745" s="63"/>
    </row>
    <row r="746" spans="1:19" s="4" customFormat="1" ht="15" customHeight="1">
      <c r="A746" s="58"/>
      <c r="B746" s="53"/>
      <c r="C746" s="17" t="s">
        <v>22</v>
      </c>
      <c r="D746" s="14">
        <f t="shared" si="273"/>
        <v>0</v>
      </c>
      <c r="E746" s="14">
        <f t="shared" si="274"/>
        <v>0</v>
      </c>
      <c r="F746" s="14">
        <v>0</v>
      </c>
      <c r="G746" s="14">
        <v>0</v>
      </c>
      <c r="H746" s="14">
        <v>0</v>
      </c>
      <c r="I746" s="14">
        <v>0</v>
      </c>
      <c r="J746" s="14">
        <v>0</v>
      </c>
      <c r="K746" s="14">
        <v>0</v>
      </c>
      <c r="L746" s="14">
        <v>0</v>
      </c>
      <c r="M746" s="14">
        <v>0</v>
      </c>
      <c r="N746" s="14">
        <v>0</v>
      </c>
      <c r="O746" s="14">
        <v>0</v>
      </c>
      <c r="P746" s="14">
        <v>0</v>
      </c>
      <c r="Q746" s="14">
        <v>0</v>
      </c>
      <c r="R746" s="62"/>
      <c r="S746" s="63"/>
    </row>
    <row r="747" spans="1:19" s="4" customFormat="1" ht="15" customHeight="1">
      <c r="A747" s="58"/>
      <c r="B747" s="53"/>
      <c r="C747" s="17" t="s">
        <v>23</v>
      </c>
      <c r="D747" s="23">
        <f t="shared" si="273"/>
        <v>0</v>
      </c>
      <c r="E747" s="23">
        <f t="shared" si="274"/>
        <v>0</v>
      </c>
      <c r="F747" s="23">
        <v>0</v>
      </c>
      <c r="G747" s="23">
        <v>0</v>
      </c>
      <c r="H747" s="23">
        <v>0</v>
      </c>
      <c r="I747" s="23">
        <v>0</v>
      </c>
      <c r="J747" s="23">
        <v>0</v>
      </c>
      <c r="K747" s="23">
        <v>0</v>
      </c>
      <c r="L747" s="23">
        <v>0</v>
      </c>
      <c r="M747" s="23">
        <v>0</v>
      </c>
      <c r="N747" s="23">
        <v>0</v>
      </c>
      <c r="O747" s="23">
        <v>0</v>
      </c>
      <c r="P747" s="23">
        <v>0</v>
      </c>
      <c r="Q747" s="23">
        <v>0</v>
      </c>
      <c r="R747" s="62"/>
      <c r="S747" s="63"/>
    </row>
    <row r="748" spans="1:19" s="4" customFormat="1" ht="15" customHeight="1">
      <c r="A748" s="58"/>
      <c r="B748" s="53"/>
      <c r="C748" s="17" t="s">
        <v>24</v>
      </c>
      <c r="D748" s="14">
        <f t="shared" si="273"/>
        <v>0</v>
      </c>
      <c r="E748" s="14">
        <f t="shared" si="274"/>
        <v>0</v>
      </c>
      <c r="F748" s="14">
        <v>0</v>
      </c>
      <c r="G748" s="14">
        <v>0</v>
      </c>
      <c r="H748" s="14">
        <v>0</v>
      </c>
      <c r="I748" s="14">
        <v>0</v>
      </c>
      <c r="J748" s="14">
        <v>0</v>
      </c>
      <c r="K748" s="14">
        <v>0</v>
      </c>
      <c r="L748" s="14">
        <v>0</v>
      </c>
      <c r="M748" s="14">
        <v>0</v>
      </c>
      <c r="N748" s="14">
        <v>0</v>
      </c>
      <c r="O748" s="14">
        <v>0</v>
      </c>
      <c r="P748" s="14">
        <v>0</v>
      </c>
      <c r="Q748" s="14">
        <v>0</v>
      </c>
      <c r="R748" s="62"/>
      <c r="S748" s="63"/>
    </row>
    <row r="749" spans="1:19" s="4" customFormat="1" ht="15" customHeight="1">
      <c r="A749" s="58"/>
      <c r="B749" s="53"/>
      <c r="C749" s="17" t="s">
        <v>25</v>
      </c>
      <c r="D749" s="14">
        <f t="shared" si="273"/>
        <v>0</v>
      </c>
      <c r="E749" s="14">
        <f t="shared" si="274"/>
        <v>0</v>
      </c>
      <c r="F749" s="14">
        <v>0</v>
      </c>
      <c r="G749" s="14">
        <v>0</v>
      </c>
      <c r="H749" s="14">
        <v>0</v>
      </c>
      <c r="I749" s="14">
        <v>0</v>
      </c>
      <c r="J749" s="14">
        <v>0</v>
      </c>
      <c r="K749" s="14">
        <v>0</v>
      </c>
      <c r="L749" s="14">
        <v>0</v>
      </c>
      <c r="M749" s="14">
        <v>0</v>
      </c>
      <c r="N749" s="14">
        <v>0</v>
      </c>
      <c r="O749" s="14">
        <v>0</v>
      </c>
      <c r="P749" s="14">
        <v>0</v>
      </c>
      <c r="Q749" s="14">
        <v>0</v>
      </c>
      <c r="R749" s="62"/>
      <c r="S749" s="63"/>
    </row>
    <row r="750" spans="1:19" s="4" customFormat="1" ht="15.75" customHeight="1" thickBot="1">
      <c r="A750" s="59"/>
      <c r="B750" s="54"/>
      <c r="C750" s="20" t="s">
        <v>26</v>
      </c>
      <c r="D750" s="21">
        <f t="shared" si="273"/>
        <v>0</v>
      </c>
      <c r="E750" s="21">
        <f t="shared" si="274"/>
        <v>0</v>
      </c>
      <c r="F750" s="21">
        <v>0</v>
      </c>
      <c r="G750" s="21">
        <v>0</v>
      </c>
      <c r="H750" s="21">
        <v>0</v>
      </c>
      <c r="I750" s="21">
        <v>0</v>
      </c>
      <c r="J750" s="21">
        <v>0</v>
      </c>
      <c r="K750" s="21">
        <v>0</v>
      </c>
      <c r="L750" s="21">
        <v>0</v>
      </c>
      <c r="M750" s="21">
        <v>0</v>
      </c>
      <c r="N750" s="21">
        <v>0</v>
      </c>
      <c r="O750" s="21">
        <v>0</v>
      </c>
      <c r="P750" s="21">
        <v>0</v>
      </c>
      <c r="Q750" s="21">
        <v>0</v>
      </c>
      <c r="R750" s="64"/>
      <c r="S750" s="65"/>
    </row>
    <row r="751" spans="1:19" s="11" customFormat="1" ht="21.75" customHeight="1">
      <c r="A751" s="57" t="s">
        <v>35</v>
      </c>
      <c r="B751" s="52" t="s">
        <v>44</v>
      </c>
      <c r="C751" s="30" t="s">
        <v>176</v>
      </c>
      <c r="D751" s="19">
        <f>SUM(D752:D762)</f>
        <v>4281.9</v>
      </c>
      <c r="E751" s="19">
        <f aca="true" t="shared" si="275" ref="E751:Q751">SUM(E752:E762)</f>
        <v>4281.9</v>
      </c>
      <c r="F751" s="19">
        <f t="shared" si="275"/>
        <v>4281.9</v>
      </c>
      <c r="G751" s="19">
        <f t="shared" si="275"/>
        <v>4281.9</v>
      </c>
      <c r="H751" s="19">
        <f t="shared" si="275"/>
        <v>0</v>
      </c>
      <c r="I751" s="19">
        <f t="shared" si="275"/>
        <v>0</v>
      </c>
      <c r="J751" s="19">
        <f t="shared" si="275"/>
        <v>0</v>
      </c>
      <c r="K751" s="19">
        <f t="shared" si="275"/>
        <v>0</v>
      </c>
      <c r="L751" s="19">
        <f t="shared" si="275"/>
        <v>0</v>
      </c>
      <c r="M751" s="19">
        <f t="shared" si="275"/>
        <v>0</v>
      </c>
      <c r="N751" s="19">
        <f t="shared" si="275"/>
        <v>0</v>
      </c>
      <c r="O751" s="19">
        <f t="shared" si="275"/>
        <v>0</v>
      </c>
      <c r="P751" s="19">
        <f t="shared" si="275"/>
        <v>0</v>
      </c>
      <c r="Q751" s="19">
        <f t="shared" si="275"/>
        <v>0</v>
      </c>
      <c r="R751" s="60" t="s">
        <v>180</v>
      </c>
      <c r="S751" s="61"/>
    </row>
    <row r="752" spans="1:19" s="11" customFormat="1" ht="15" customHeight="1">
      <c r="A752" s="58"/>
      <c r="B752" s="53"/>
      <c r="C752" s="24" t="s">
        <v>162</v>
      </c>
      <c r="D752" s="14">
        <f aca="true" t="shared" si="276" ref="D752:D762">F752+H752+J752+L752</f>
        <v>0</v>
      </c>
      <c r="E752" s="14">
        <f aca="true" t="shared" si="277" ref="E752:E762">G752+I752+K752+M752</f>
        <v>0</v>
      </c>
      <c r="F752" s="14">
        <v>0</v>
      </c>
      <c r="G752" s="14">
        <v>0</v>
      </c>
      <c r="H752" s="14">
        <v>0</v>
      </c>
      <c r="I752" s="14">
        <v>0</v>
      </c>
      <c r="J752" s="14">
        <v>0</v>
      </c>
      <c r="K752" s="14">
        <v>0</v>
      </c>
      <c r="L752" s="14">
        <v>0</v>
      </c>
      <c r="M752" s="14">
        <v>0</v>
      </c>
      <c r="N752" s="14">
        <v>0</v>
      </c>
      <c r="O752" s="14">
        <v>0</v>
      </c>
      <c r="P752" s="14">
        <v>0</v>
      </c>
      <c r="Q752" s="14">
        <v>0</v>
      </c>
      <c r="R752" s="62"/>
      <c r="S752" s="63"/>
    </row>
    <row r="753" spans="1:19" s="11" customFormat="1" ht="15" customHeight="1">
      <c r="A753" s="58"/>
      <c r="B753" s="53"/>
      <c r="C753" s="24" t="s">
        <v>163</v>
      </c>
      <c r="D753" s="14">
        <f t="shared" si="276"/>
        <v>4281.9</v>
      </c>
      <c r="E753" s="14">
        <f t="shared" si="277"/>
        <v>4281.9</v>
      </c>
      <c r="F753" s="14">
        <v>4281.9</v>
      </c>
      <c r="G753" s="14">
        <v>4281.9</v>
      </c>
      <c r="H753" s="14">
        <v>0</v>
      </c>
      <c r="I753" s="14">
        <v>0</v>
      </c>
      <c r="J753" s="14">
        <v>0</v>
      </c>
      <c r="K753" s="14">
        <v>0</v>
      </c>
      <c r="L753" s="14">
        <v>0</v>
      </c>
      <c r="M753" s="14">
        <v>0</v>
      </c>
      <c r="N753" s="14">
        <v>0</v>
      </c>
      <c r="O753" s="14">
        <v>0</v>
      </c>
      <c r="P753" s="14">
        <v>0</v>
      </c>
      <c r="Q753" s="14">
        <v>0</v>
      </c>
      <c r="R753" s="62"/>
      <c r="S753" s="63"/>
    </row>
    <row r="754" spans="1:19" s="11" customFormat="1" ht="15" customHeight="1">
      <c r="A754" s="58"/>
      <c r="B754" s="53"/>
      <c r="C754" s="24" t="s">
        <v>164</v>
      </c>
      <c r="D754" s="14">
        <f t="shared" si="276"/>
        <v>0</v>
      </c>
      <c r="E754" s="14">
        <f t="shared" si="277"/>
        <v>0</v>
      </c>
      <c r="F754" s="14">
        <v>0</v>
      </c>
      <c r="G754" s="14">
        <v>0</v>
      </c>
      <c r="H754" s="14">
        <v>0</v>
      </c>
      <c r="I754" s="14">
        <v>0</v>
      </c>
      <c r="J754" s="14">
        <v>0</v>
      </c>
      <c r="K754" s="14">
        <v>0</v>
      </c>
      <c r="L754" s="14">
        <v>0</v>
      </c>
      <c r="M754" s="14">
        <v>0</v>
      </c>
      <c r="N754" s="14">
        <v>0</v>
      </c>
      <c r="O754" s="14">
        <v>0</v>
      </c>
      <c r="P754" s="14">
        <v>0</v>
      </c>
      <c r="Q754" s="14">
        <v>0</v>
      </c>
      <c r="R754" s="62"/>
      <c r="S754" s="63"/>
    </row>
    <row r="755" spans="1:19" s="11" customFormat="1" ht="15" customHeight="1">
      <c r="A755" s="58"/>
      <c r="B755" s="53"/>
      <c r="C755" s="24" t="s">
        <v>256</v>
      </c>
      <c r="D755" s="14">
        <f t="shared" si="276"/>
        <v>0</v>
      </c>
      <c r="E755" s="14">
        <f t="shared" si="277"/>
        <v>0</v>
      </c>
      <c r="F755" s="14">
        <v>0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14">
        <v>0</v>
      </c>
      <c r="N755" s="14">
        <v>0</v>
      </c>
      <c r="O755" s="14">
        <v>0</v>
      </c>
      <c r="P755" s="14">
        <v>0</v>
      </c>
      <c r="Q755" s="14">
        <v>0</v>
      </c>
      <c r="R755" s="62"/>
      <c r="S755" s="63"/>
    </row>
    <row r="756" spans="1:19" s="11" customFormat="1" ht="15" customHeight="1">
      <c r="A756" s="58"/>
      <c r="B756" s="53"/>
      <c r="C756" s="24" t="s">
        <v>257</v>
      </c>
      <c r="D756" s="14">
        <f t="shared" si="276"/>
        <v>0</v>
      </c>
      <c r="E756" s="14">
        <f t="shared" si="277"/>
        <v>0</v>
      </c>
      <c r="F756" s="14">
        <v>0</v>
      </c>
      <c r="G756" s="14">
        <v>0</v>
      </c>
      <c r="H756" s="14">
        <v>0</v>
      </c>
      <c r="I756" s="14">
        <v>0</v>
      </c>
      <c r="J756" s="14">
        <v>0</v>
      </c>
      <c r="K756" s="14">
        <v>0</v>
      </c>
      <c r="L756" s="14">
        <v>0</v>
      </c>
      <c r="M756" s="14">
        <v>0</v>
      </c>
      <c r="N756" s="14">
        <v>0</v>
      </c>
      <c r="O756" s="14">
        <v>0</v>
      </c>
      <c r="P756" s="14">
        <v>0</v>
      </c>
      <c r="Q756" s="14">
        <v>0</v>
      </c>
      <c r="R756" s="62"/>
      <c r="S756" s="63"/>
    </row>
    <row r="757" spans="1:19" s="11" customFormat="1" ht="15" customHeight="1">
      <c r="A757" s="58"/>
      <c r="B757" s="53"/>
      <c r="C757" s="24" t="s">
        <v>258</v>
      </c>
      <c r="D757" s="14">
        <f t="shared" si="276"/>
        <v>0</v>
      </c>
      <c r="E757" s="14">
        <f t="shared" si="277"/>
        <v>0</v>
      </c>
      <c r="F757" s="14">
        <v>0</v>
      </c>
      <c r="G757" s="14">
        <v>0</v>
      </c>
      <c r="H757" s="14">
        <v>0</v>
      </c>
      <c r="I757" s="14">
        <v>0</v>
      </c>
      <c r="J757" s="14">
        <v>0</v>
      </c>
      <c r="K757" s="14">
        <v>0</v>
      </c>
      <c r="L757" s="14">
        <v>0</v>
      </c>
      <c r="M757" s="14">
        <v>0</v>
      </c>
      <c r="N757" s="14">
        <v>0</v>
      </c>
      <c r="O757" s="14">
        <v>0</v>
      </c>
      <c r="P757" s="14">
        <v>0</v>
      </c>
      <c r="Q757" s="14">
        <v>0</v>
      </c>
      <c r="R757" s="62"/>
      <c r="S757" s="63"/>
    </row>
    <row r="758" spans="1:19" s="4" customFormat="1" ht="15" customHeight="1">
      <c r="A758" s="58"/>
      <c r="B758" s="53"/>
      <c r="C758" s="17" t="s">
        <v>22</v>
      </c>
      <c r="D758" s="14">
        <f t="shared" si="276"/>
        <v>0</v>
      </c>
      <c r="E758" s="14">
        <f t="shared" si="277"/>
        <v>0</v>
      </c>
      <c r="F758" s="14">
        <v>0</v>
      </c>
      <c r="G758" s="14">
        <v>0</v>
      </c>
      <c r="H758" s="14">
        <v>0</v>
      </c>
      <c r="I758" s="14">
        <v>0</v>
      </c>
      <c r="J758" s="14">
        <v>0</v>
      </c>
      <c r="K758" s="14">
        <v>0</v>
      </c>
      <c r="L758" s="14">
        <v>0</v>
      </c>
      <c r="M758" s="14">
        <v>0</v>
      </c>
      <c r="N758" s="14">
        <v>0</v>
      </c>
      <c r="O758" s="14">
        <v>0</v>
      </c>
      <c r="P758" s="14">
        <v>0</v>
      </c>
      <c r="Q758" s="14">
        <v>0</v>
      </c>
      <c r="R758" s="62"/>
      <c r="S758" s="63"/>
    </row>
    <row r="759" spans="1:19" s="4" customFormat="1" ht="15" customHeight="1">
      <c r="A759" s="58"/>
      <c r="B759" s="53"/>
      <c r="C759" s="17" t="s">
        <v>23</v>
      </c>
      <c r="D759" s="23">
        <f t="shared" si="276"/>
        <v>0</v>
      </c>
      <c r="E759" s="23">
        <f t="shared" si="277"/>
        <v>0</v>
      </c>
      <c r="F759" s="23">
        <v>0</v>
      </c>
      <c r="G759" s="23">
        <v>0</v>
      </c>
      <c r="H759" s="23">
        <v>0</v>
      </c>
      <c r="I759" s="23">
        <v>0</v>
      </c>
      <c r="J759" s="23">
        <v>0</v>
      </c>
      <c r="K759" s="23">
        <v>0</v>
      </c>
      <c r="L759" s="23">
        <v>0</v>
      </c>
      <c r="M759" s="23">
        <v>0</v>
      </c>
      <c r="N759" s="23">
        <v>0</v>
      </c>
      <c r="O759" s="23">
        <v>0</v>
      </c>
      <c r="P759" s="23">
        <v>0</v>
      </c>
      <c r="Q759" s="23">
        <v>0</v>
      </c>
      <c r="R759" s="62"/>
      <c r="S759" s="63"/>
    </row>
    <row r="760" spans="1:19" s="4" customFormat="1" ht="15" customHeight="1">
      <c r="A760" s="58"/>
      <c r="B760" s="53"/>
      <c r="C760" s="17" t="s">
        <v>24</v>
      </c>
      <c r="D760" s="14">
        <f t="shared" si="276"/>
        <v>0</v>
      </c>
      <c r="E760" s="14">
        <f t="shared" si="277"/>
        <v>0</v>
      </c>
      <c r="F760" s="14">
        <v>0</v>
      </c>
      <c r="G760" s="14">
        <v>0</v>
      </c>
      <c r="H760" s="14">
        <v>0</v>
      </c>
      <c r="I760" s="14">
        <v>0</v>
      </c>
      <c r="J760" s="14">
        <v>0</v>
      </c>
      <c r="K760" s="14">
        <v>0</v>
      </c>
      <c r="L760" s="14">
        <v>0</v>
      </c>
      <c r="M760" s="14">
        <v>0</v>
      </c>
      <c r="N760" s="14">
        <v>0</v>
      </c>
      <c r="O760" s="14">
        <v>0</v>
      </c>
      <c r="P760" s="14">
        <v>0</v>
      </c>
      <c r="Q760" s="14">
        <v>0</v>
      </c>
      <c r="R760" s="62"/>
      <c r="S760" s="63"/>
    </row>
    <row r="761" spans="1:19" s="4" customFormat="1" ht="15" customHeight="1">
      <c r="A761" s="58"/>
      <c r="B761" s="53"/>
      <c r="C761" s="17" t="s">
        <v>25</v>
      </c>
      <c r="D761" s="14">
        <f t="shared" si="276"/>
        <v>0</v>
      </c>
      <c r="E761" s="14">
        <f t="shared" si="277"/>
        <v>0</v>
      </c>
      <c r="F761" s="14">
        <v>0</v>
      </c>
      <c r="G761" s="14">
        <v>0</v>
      </c>
      <c r="H761" s="14">
        <v>0</v>
      </c>
      <c r="I761" s="14">
        <v>0</v>
      </c>
      <c r="J761" s="14">
        <v>0</v>
      </c>
      <c r="K761" s="14">
        <v>0</v>
      </c>
      <c r="L761" s="14">
        <v>0</v>
      </c>
      <c r="M761" s="14">
        <v>0</v>
      </c>
      <c r="N761" s="14">
        <v>0</v>
      </c>
      <c r="O761" s="14">
        <v>0</v>
      </c>
      <c r="P761" s="14">
        <v>0</v>
      </c>
      <c r="Q761" s="14">
        <v>0</v>
      </c>
      <c r="R761" s="62"/>
      <c r="S761" s="63"/>
    </row>
    <row r="762" spans="1:19" s="4" customFormat="1" ht="15.75" customHeight="1" thickBot="1">
      <c r="A762" s="59"/>
      <c r="B762" s="54"/>
      <c r="C762" s="20" t="s">
        <v>26</v>
      </c>
      <c r="D762" s="21">
        <f t="shared" si="276"/>
        <v>0</v>
      </c>
      <c r="E762" s="21">
        <f t="shared" si="277"/>
        <v>0</v>
      </c>
      <c r="F762" s="21">
        <v>0</v>
      </c>
      <c r="G762" s="21">
        <v>0</v>
      </c>
      <c r="H762" s="21">
        <v>0</v>
      </c>
      <c r="I762" s="21">
        <v>0</v>
      </c>
      <c r="J762" s="21">
        <v>0</v>
      </c>
      <c r="K762" s="21">
        <v>0</v>
      </c>
      <c r="L762" s="21">
        <v>0</v>
      </c>
      <c r="M762" s="21">
        <v>0</v>
      </c>
      <c r="N762" s="21">
        <v>0</v>
      </c>
      <c r="O762" s="21">
        <v>0</v>
      </c>
      <c r="P762" s="21">
        <v>0</v>
      </c>
      <c r="Q762" s="21">
        <v>0</v>
      </c>
      <c r="R762" s="64"/>
      <c r="S762" s="65"/>
    </row>
    <row r="763" spans="1:19" s="11" customFormat="1" ht="14.25" customHeight="1">
      <c r="A763" s="57" t="s">
        <v>21</v>
      </c>
      <c r="B763" s="52" t="s">
        <v>45</v>
      </c>
      <c r="C763" s="30" t="s">
        <v>176</v>
      </c>
      <c r="D763" s="19">
        <f>SUM(D764:D774)</f>
        <v>445780.20000000007</v>
      </c>
      <c r="E763" s="19">
        <f aca="true" t="shared" si="278" ref="E763:Q763">SUM(E764:E774)</f>
        <v>444138.4</v>
      </c>
      <c r="F763" s="19">
        <f t="shared" si="278"/>
        <v>445780.20000000007</v>
      </c>
      <c r="G763" s="19">
        <f>SUM(G764:G774)</f>
        <v>444138.4</v>
      </c>
      <c r="H763" s="19">
        <f t="shared" si="278"/>
        <v>0</v>
      </c>
      <c r="I763" s="19">
        <f t="shared" si="278"/>
        <v>0</v>
      </c>
      <c r="J763" s="19">
        <f t="shared" si="278"/>
        <v>0</v>
      </c>
      <c r="K763" s="19">
        <f t="shared" si="278"/>
        <v>0</v>
      </c>
      <c r="L763" s="19">
        <f t="shared" si="278"/>
        <v>0</v>
      </c>
      <c r="M763" s="19">
        <f t="shared" si="278"/>
        <v>0</v>
      </c>
      <c r="N763" s="19">
        <f t="shared" si="278"/>
        <v>10711.15</v>
      </c>
      <c r="O763" s="19">
        <f t="shared" si="278"/>
        <v>10711.2</v>
      </c>
      <c r="P763" s="19">
        <f t="shared" si="278"/>
        <v>1749</v>
      </c>
      <c r="Q763" s="19">
        <f t="shared" si="278"/>
        <v>1749</v>
      </c>
      <c r="R763" s="60" t="s">
        <v>180</v>
      </c>
      <c r="S763" s="61"/>
    </row>
    <row r="764" spans="1:19" s="11" customFormat="1" ht="15" customHeight="1">
      <c r="A764" s="58"/>
      <c r="B764" s="53"/>
      <c r="C764" s="24" t="s">
        <v>162</v>
      </c>
      <c r="D764" s="14">
        <f aca="true" t="shared" si="279" ref="D764:E774">F764+H764+J764+L764</f>
        <v>8695.8</v>
      </c>
      <c r="E764" s="14">
        <f t="shared" si="279"/>
        <v>8695.8</v>
      </c>
      <c r="F764" s="14">
        <f aca="true" t="shared" si="280" ref="F764:Q764">F740+F752+F776+F788+F800+F812+F848+F860+F872</f>
        <v>8695.8</v>
      </c>
      <c r="G764" s="14">
        <f t="shared" si="280"/>
        <v>8695.8</v>
      </c>
      <c r="H764" s="14">
        <f t="shared" si="280"/>
        <v>0</v>
      </c>
      <c r="I764" s="14">
        <f t="shared" si="280"/>
        <v>0</v>
      </c>
      <c r="J764" s="14">
        <f t="shared" si="280"/>
        <v>0</v>
      </c>
      <c r="K764" s="14">
        <f t="shared" si="280"/>
        <v>0</v>
      </c>
      <c r="L764" s="14">
        <f t="shared" si="280"/>
        <v>0</v>
      </c>
      <c r="M764" s="14">
        <f t="shared" si="280"/>
        <v>0</v>
      </c>
      <c r="N764" s="14">
        <f t="shared" si="280"/>
        <v>2422.65</v>
      </c>
      <c r="O764" s="14">
        <f t="shared" si="280"/>
        <v>2422.7</v>
      </c>
      <c r="P764" s="14">
        <f t="shared" si="280"/>
        <v>0</v>
      </c>
      <c r="Q764" s="14">
        <f t="shared" si="280"/>
        <v>0</v>
      </c>
      <c r="R764" s="62"/>
      <c r="S764" s="63"/>
    </row>
    <row r="765" spans="1:19" s="11" customFormat="1" ht="15" customHeight="1">
      <c r="A765" s="58"/>
      <c r="B765" s="53"/>
      <c r="C765" s="24" t="s">
        <v>163</v>
      </c>
      <c r="D765" s="14">
        <f t="shared" si="279"/>
        <v>38924.6</v>
      </c>
      <c r="E765" s="14">
        <f t="shared" si="279"/>
        <v>38924.6</v>
      </c>
      <c r="F765" s="14">
        <f aca="true" t="shared" si="281" ref="F765:Q765">F741+F753+F777+F789+F801+F813+F849+F861+F873</f>
        <v>38924.6</v>
      </c>
      <c r="G765" s="14">
        <f t="shared" si="281"/>
        <v>38924.6</v>
      </c>
      <c r="H765" s="14">
        <f t="shared" si="281"/>
        <v>0</v>
      </c>
      <c r="I765" s="14">
        <f t="shared" si="281"/>
        <v>0</v>
      </c>
      <c r="J765" s="14">
        <f t="shared" si="281"/>
        <v>0</v>
      </c>
      <c r="K765" s="14">
        <f t="shared" si="281"/>
        <v>0</v>
      </c>
      <c r="L765" s="14">
        <f t="shared" si="281"/>
        <v>0</v>
      </c>
      <c r="M765" s="14">
        <f t="shared" si="281"/>
        <v>0</v>
      </c>
      <c r="N765" s="14">
        <f t="shared" si="281"/>
        <v>8288.5</v>
      </c>
      <c r="O765" s="14">
        <f t="shared" si="281"/>
        <v>8288.5</v>
      </c>
      <c r="P765" s="14">
        <f t="shared" si="281"/>
        <v>1040</v>
      </c>
      <c r="Q765" s="14">
        <f t="shared" si="281"/>
        <v>1040</v>
      </c>
      <c r="R765" s="62"/>
      <c r="S765" s="63"/>
    </row>
    <row r="766" spans="1:19" s="11" customFormat="1" ht="15" customHeight="1">
      <c r="A766" s="58"/>
      <c r="B766" s="53"/>
      <c r="C766" s="24" t="s">
        <v>164</v>
      </c>
      <c r="D766" s="14">
        <f t="shared" si="279"/>
        <v>398159.80000000005</v>
      </c>
      <c r="E766" s="14">
        <f t="shared" si="279"/>
        <v>396518</v>
      </c>
      <c r="F766" s="14">
        <f aca="true" t="shared" si="282" ref="F766:Q766">F742+F754+F778+F790+F802+F814+F850+F862+F874</f>
        <v>398159.80000000005</v>
      </c>
      <c r="G766" s="14">
        <f t="shared" si="282"/>
        <v>396518</v>
      </c>
      <c r="H766" s="14">
        <f t="shared" si="282"/>
        <v>0</v>
      </c>
      <c r="I766" s="14">
        <f t="shared" si="282"/>
        <v>0</v>
      </c>
      <c r="J766" s="14">
        <f t="shared" si="282"/>
        <v>0</v>
      </c>
      <c r="K766" s="14">
        <f t="shared" si="282"/>
        <v>0</v>
      </c>
      <c r="L766" s="14">
        <f t="shared" si="282"/>
        <v>0</v>
      </c>
      <c r="M766" s="14">
        <f t="shared" si="282"/>
        <v>0</v>
      </c>
      <c r="N766" s="14">
        <f t="shared" si="282"/>
        <v>0</v>
      </c>
      <c r="O766" s="14">
        <f t="shared" si="282"/>
        <v>0</v>
      </c>
      <c r="P766" s="14">
        <f t="shared" si="282"/>
        <v>709</v>
      </c>
      <c r="Q766" s="14">
        <f t="shared" si="282"/>
        <v>709</v>
      </c>
      <c r="R766" s="62"/>
      <c r="S766" s="63"/>
    </row>
    <row r="767" spans="1:19" s="11" customFormat="1" ht="15" customHeight="1">
      <c r="A767" s="58"/>
      <c r="B767" s="53"/>
      <c r="C767" s="24" t="s">
        <v>256</v>
      </c>
      <c r="D767" s="14">
        <f t="shared" si="279"/>
        <v>0</v>
      </c>
      <c r="E767" s="14">
        <f t="shared" si="279"/>
        <v>0</v>
      </c>
      <c r="F767" s="14">
        <f aca="true" t="shared" si="283" ref="F767:Q767">F743+F755+F779+F791+F803+F815+F851+F863+F875</f>
        <v>0</v>
      </c>
      <c r="G767" s="14">
        <f t="shared" si="283"/>
        <v>0</v>
      </c>
      <c r="H767" s="14">
        <f t="shared" si="283"/>
        <v>0</v>
      </c>
      <c r="I767" s="14">
        <f t="shared" si="283"/>
        <v>0</v>
      </c>
      <c r="J767" s="14">
        <f t="shared" si="283"/>
        <v>0</v>
      </c>
      <c r="K767" s="14">
        <f t="shared" si="283"/>
        <v>0</v>
      </c>
      <c r="L767" s="14">
        <f t="shared" si="283"/>
        <v>0</v>
      </c>
      <c r="M767" s="14">
        <f t="shared" si="283"/>
        <v>0</v>
      </c>
      <c r="N767" s="14">
        <f t="shared" si="283"/>
        <v>0</v>
      </c>
      <c r="O767" s="14">
        <f t="shared" si="283"/>
        <v>0</v>
      </c>
      <c r="P767" s="14">
        <f t="shared" si="283"/>
        <v>0</v>
      </c>
      <c r="Q767" s="14">
        <f t="shared" si="283"/>
        <v>0</v>
      </c>
      <c r="R767" s="62"/>
      <c r="S767" s="63"/>
    </row>
    <row r="768" spans="1:19" s="11" customFormat="1" ht="15" customHeight="1">
      <c r="A768" s="58"/>
      <c r="B768" s="53"/>
      <c r="C768" s="24" t="s">
        <v>257</v>
      </c>
      <c r="D768" s="14">
        <f t="shared" si="279"/>
        <v>0</v>
      </c>
      <c r="E768" s="14">
        <f t="shared" si="279"/>
        <v>0</v>
      </c>
      <c r="F768" s="14">
        <f aca="true" t="shared" si="284" ref="F768:Q768">F744+F756+F780+F792+F804+F816+F852+F864+F876</f>
        <v>0</v>
      </c>
      <c r="G768" s="14">
        <f t="shared" si="284"/>
        <v>0</v>
      </c>
      <c r="H768" s="14">
        <f t="shared" si="284"/>
        <v>0</v>
      </c>
      <c r="I768" s="14">
        <f t="shared" si="284"/>
        <v>0</v>
      </c>
      <c r="J768" s="14">
        <f t="shared" si="284"/>
        <v>0</v>
      </c>
      <c r="K768" s="14">
        <f t="shared" si="284"/>
        <v>0</v>
      </c>
      <c r="L768" s="14">
        <f t="shared" si="284"/>
        <v>0</v>
      </c>
      <c r="M768" s="14">
        <f t="shared" si="284"/>
        <v>0</v>
      </c>
      <c r="N768" s="14">
        <f t="shared" si="284"/>
        <v>0</v>
      </c>
      <c r="O768" s="14">
        <f t="shared" si="284"/>
        <v>0</v>
      </c>
      <c r="P768" s="14">
        <f t="shared" si="284"/>
        <v>0</v>
      </c>
      <c r="Q768" s="14">
        <f t="shared" si="284"/>
        <v>0</v>
      </c>
      <c r="R768" s="62"/>
      <c r="S768" s="63"/>
    </row>
    <row r="769" spans="1:19" s="11" customFormat="1" ht="15" customHeight="1">
      <c r="A769" s="58"/>
      <c r="B769" s="53"/>
      <c r="C769" s="24" t="s">
        <v>258</v>
      </c>
      <c r="D769" s="14">
        <f t="shared" si="279"/>
        <v>0</v>
      </c>
      <c r="E769" s="14">
        <f t="shared" si="279"/>
        <v>0</v>
      </c>
      <c r="F769" s="14">
        <f aca="true" t="shared" si="285" ref="F769:Q769">F745+F757+F781+F793+F805+F817+F853+F865+F877</f>
        <v>0</v>
      </c>
      <c r="G769" s="14">
        <f t="shared" si="285"/>
        <v>0</v>
      </c>
      <c r="H769" s="14">
        <f t="shared" si="285"/>
        <v>0</v>
      </c>
      <c r="I769" s="14">
        <f t="shared" si="285"/>
        <v>0</v>
      </c>
      <c r="J769" s="14">
        <f t="shared" si="285"/>
        <v>0</v>
      </c>
      <c r="K769" s="14">
        <f t="shared" si="285"/>
        <v>0</v>
      </c>
      <c r="L769" s="14">
        <f t="shared" si="285"/>
        <v>0</v>
      </c>
      <c r="M769" s="14">
        <f t="shared" si="285"/>
        <v>0</v>
      </c>
      <c r="N769" s="14">
        <f t="shared" si="285"/>
        <v>0</v>
      </c>
      <c r="O769" s="14">
        <f t="shared" si="285"/>
        <v>0</v>
      </c>
      <c r="P769" s="14">
        <f t="shared" si="285"/>
        <v>0</v>
      </c>
      <c r="Q769" s="14">
        <f t="shared" si="285"/>
        <v>0</v>
      </c>
      <c r="R769" s="62"/>
      <c r="S769" s="63"/>
    </row>
    <row r="770" spans="1:19" s="4" customFormat="1" ht="15" customHeight="1">
      <c r="A770" s="58"/>
      <c r="B770" s="53"/>
      <c r="C770" s="17" t="s">
        <v>22</v>
      </c>
      <c r="D770" s="14">
        <f t="shared" si="279"/>
        <v>0</v>
      </c>
      <c r="E770" s="14">
        <f t="shared" si="279"/>
        <v>0</v>
      </c>
      <c r="F770" s="14">
        <f aca="true" t="shared" si="286" ref="F770:Q770">F746+F758+F782+F794+F806+F818+F854+F866+F878</f>
        <v>0</v>
      </c>
      <c r="G770" s="14">
        <f t="shared" si="286"/>
        <v>0</v>
      </c>
      <c r="H770" s="14">
        <f t="shared" si="286"/>
        <v>0</v>
      </c>
      <c r="I770" s="14">
        <f t="shared" si="286"/>
        <v>0</v>
      </c>
      <c r="J770" s="14">
        <f t="shared" si="286"/>
        <v>0</v>
      </c>
      <c r="K770" s="14">
        <f t="shared" si="286"/>
        <v>0</v>
      </c>
      <c r="L770" s="14">
        <f t="shared" si="286"/>
        <v>0</v>
      </c>
      <c r="M770" s="14">
        <f t="shared" si="286"/>
        <v>0</v>
      </c>
      <c r="N770" s="14">
        <f t="shared" si="286"/>
        <v>0</v>
      </c>
      <c r="O770" s="14">
        <f t="shared" si="286"/>
        <v>0</v>
      </c>
      <c r="P770" s="14">
        <f t="shared" si="286"/>
        <v>0</v>
      </c>
      <c r="Q770" s="14">
        <f t="shared" si="286"/>
        <v>0</v>
      </c>
      <c r="R770" s="62"/>
      <c r="S770" s="63"/>
    </row>
    <row r="771" spans="1:19" s="4" customFormat="1" ht="15" customHeight="1">
      <c r="A771" s="58"/>
      <c r="B771" s="53"/>
      <c r="C771" s="17" t="s">
        <v>23</v>
      </c>
      <c r="D771" s="23">
        <f t="shared" si="279"/>
        <v>0</v>
      </c>
      <c r="E771" s="23">
        <f t="shared" si="279"/>
        <v>0</v>
      </c>
      <c r="F771" s="14">
        <f aca="true" t="shared" si="287" ref="F771:Q771">F747+F759+F783+F795+F807+F819+F855+F867+F879</f>
        <v>0</v>
      </c>
      <c r="G771" s="14">
        <f t="shared" si="287"/>
        <v>0</v>
      </c>
      <c r="H771" s="14">
        <f t="shared" si="287"/>
        <v>0</v>
      </c>
      <c r="I771" s="14">
        <f t="shared" si="287"/>
        <v>0</v>
      </c>
      <c r="J771" s="14">
        <f t="shared" si="287"/>
        <v>0</v>
      </c>
      <c r="K771" s="14">
        <f t="shared" si="287"/>
        <v>0</v>
      </c>
      <c r="L771" s="14">
        <f t="shared" si="287"/>
        <v>0</v>
      </c>
      <c r="M771" s="14">
        <f t="shared" si="287"/>
        <v>0</v>
      </c>
      <c r="N771" s="14">
        <f t="shared" si="287"/>
        <v>0</v>
      </c>
      <c r="O771" s="14">
        <f t="shared" si="287"/>
        <v>0</v>
      </c>
      <c r="P771" s="14">
        <f t="shared" si="287"/>
        <v>0</v>
      </c>
      <c r="Q771" s="14">
        <f t="shared" si="287"/>
        <v>0</v>
      </c>
      <c r="R771" s="62"/>
      <c r="S771" s="63"/>
    </row>
    <row r="772" spans="1:19" s="4" customFormat="1" ht="15" customHeight="1">
      <c r="A772" s="58"/>
      <c r="B772" s="53"/>
      <c r="C772" s="17" t="s">
        <v>24</v>
      </c>
      <c r="D772" s="14">
        <f t="shared" si="279"/>
        <v>0</v>
      </c>
      <c r="E772" s="14">
        <f t="shared" si="279"/>
        <v>0</v>
      </c>
      <c r="F772" s="14">
        <f aca="true" t="shared" si="288" ref="F772:Q772">F748+F760+F784+F796+F808+F820+F856+F868+F880</f>
        <v>0</v>
      </c>
      <c r="G772" s="14">
        <f t="shared" si="288"/>
        <v>0</v>
      </c>
      <c r="H772" s="14">
        <f t="shared" si="288"/>
        <v>0</v>
      </c>
      <c r="I772" s="14">
        <f t="shared" si="288"/>
        <v>0</v>
      </c>
      <c r="J772" s="14">
        <f t="shared" si="288"/>
        <v>0</v>
      </c>
      <c r="K772" s="14">
        <f t="shared" si="288"/>
        <v>0</v>
      </c>
      <c r="L772" s="14">
        <f t="shared" si="288"/>
        <v>0</v>
      </c>
      <c r="M772" s="14">
        <f t="shared" si="288"/>
        <v>0</v>
      </c>
      <c r="N772" s="14">
        <f t="shared" si="288"/>
        <v>0</v>
      </c>
      <c r="O772" s="14">
        <f t="shared" si="288"/>
        <v>0</v>
      </c>
      <c r="P772" s="14">
        <f t="shared" si="288"/>
        <v>0</v>
      </c>
      <c r="Q772" s="14">
        <f t="shared" si="288"/>
        <v>0</v>
      </c>
      <c r="R772" s="62"/>
      <c r="S772" s="63"/>
    </row>
    <row r="773" spans="1:19" s="4" customFormat="1" ht="15" customHeight="1">
      <c r="A773" s="58"/>
      <c r="B773" s="53"/>
      <c r="C773" s="17" t="s">
        <v>25</v>
      </c>
      <c r="D773" s="14">
        <f t="shared" si="279"/>
        <v>0</v>
      </c>
      <c r="E773" s="14">
        <f t="shared" si="279"/>
        <v>0</v>
      </c>
      <c r="F773" s="14">
        <f aca="true" t="shared" si="289" ref="F773:Q773">F749+F761+F785+F797+F809+F821+F857+F869+F881</f>
        <v>0</v>
      </c>
      <c r="G773" s="14">
        <f t="shared" si="289"/>
        <v>0</v>
      </c>
      <c r="H773" s="14">
        <f t="shared" si="289"/>
        <v>0</v>
      </c>
      <c r="I773" s="14">
        <f t="shared" si="289"/>
        <v>0</v>
      </c>
      <c r="J773" s="14">
        <f t="shared" si="289"/>
        <v>0</v>
      </c>
      <c r="K773" s="14">
        <f t="shared" si="289"/>
        <v>0</v>
      </c>
      <c r="L773" s="14">
        <f t="shared" si="289"/>
        <v>0</v>
      </c>
      <c r="M773" s="14">
        <f t="shared" si="289"/>
        <v>0</v>
      </c>
      <c r="N773" s="14">
        <f t="shared" si="289"/>
        <v>0</v>
      </c>
      <c r="O773" s="14">
        <f t="shared" si="289"/>
        <v>0</v>
      </c>
      <c r="P773" s="14">
        <f t="shared" si="289"/>
        <v>0</v>
      </c>
      <c r="Q773" s="14">
        <f t="shared" si="289"/>
        <v>0</v>
      </c>
      <c r="R773" s="62"/>
      <c r="S773" s="63"/>
    </row>
    <row r="774" spans="1:19" s="4" customFormat="1" ht="15.75" customHeight="1" thickBot="1">
      <c r="A774" s="59"/>
      <c r="B774" s="54"/>
      <c r="C774" s="20" t="s">
        <v>26</v>
      </c>
      <c r="D774" s="21">
        <f t="shared" si="279"/>
        <v>0</v>
      </c>
      <c r="E774" s="21">
        <f t="shared" si="279"/>
        <v>0</v>
      </c>
      <c r="F774" s="14">
        <f aca="true" t="shared" si="290" ref="F774:Q774">F750+F762+F786+F798+F810+F822+F858+F870+F882</f>
        <v>0</v>
      </c>
      <c r="G774" s="14">
        <f t="shared" si="290"/>
        <v>0</v>
      </c>
      <c r="H774" s="14">
        <f t="shared" si="290"/>
        <v>0</v>
      </c>
      <c r="I774" s="14">
        <f t="shared" si="290"/>
        <v>0</v>
      </c>
      <c r="J774" s="14">
        <f t="shared" si="290"/>
        <v>0</v>
      </c>
      <c r="K774" s="14">
        <f t="shared" si="290"/>
        <v>0</v>
      </c>
      <c r="L774" s="14">
        <f t="shared" si="290"/>
        <v>0</v>
      </c>
      <c r="M774" s="14">
        <f t="shared" si="290"/>
        <v>0</v>
      </c>
      <c r="N774" s="14">
        <f t="shared" si="290"/>
        <v>0</v>
      </c>
      <c r="O774" s="14">
        <f t="shared" si="290"/>
        <v>0</v>
      </c>
      <c r="P774" s="14">
        <f t="shared" si="290"/>
        <v>0</v>
      </c>
      <c r="Q774" s="14">
        <f t="shared" si="290"/>
        <v>0</v>
      </c>
      <c r="R774" s="64"/>
      <c r="S774" s="65"/>
    </row>
    <row r="775" spans="1:19" s="4" customFormat="1" ht="14.25" customHeight="1">
      <c r="A775" s="57" t="s">
        <v>92</v>
      </c>
      <c r="B775" s="55" t="s">
        <v>205</v>
      </c>
      <c r="C775" s="30" t="s">
        <v>176</v>
      </c>
      <c r="D775" s="19">
        <f>SUM(D776:D786)</f>
        <v>655.4</v>
      </c>
      <c r="E775" s="19">
        <f aca="true" t="shared" si="291" ref="E775:Q775">SUM(E776:E786)</f>
        <v>655.4</v>
      </c>
      <c r="F775" s="19">
        <f t="shared" si="291"/>
        <v>655.4</v>
      </c>
      <c r="G775" s="19">
        <f t="shared" si="291"/>
        <v>655.4</v>
      </c>
      <c r="H775" s="19">
        <f t="shared" si="291"/>
        <v>0</v>
      </c>
      <c r="I775" s="19">
        <f t="shared" si="291"/>
        <v>0</v>
      </c>
      <c r="J775" s="19">
        <f t="shared" si="291"/>
        <v>0</v>
      </c>
      <c r="K775" s="19">
        <f t="shared" si="291"/>
        <v>0</v>
      </c>
      <c r="L775" s="19">
        <f t="shared" si="291"/>
        <v>0</v>
      </c>
      <c r="M775" s="19">
        <f t="shared" si="291"/>
        <v>0</v>
      </c>
      <c r="N775" s="19">
        <f t="shared" si="291"/>
        <v>1222.65</v>
      </c>
      <c r="O775" s="19">
        <f t="shared" si="291"/>
        <v>1222.7</v>
      </c>
      <c r="P775" s="19">
        <f t="shared" si="291"/>
        <v>0</v>
      </c>
      <c r="Q775" s="19">
        <f t="shared" si="291"/>
        <v>0</v>
      </c>
      <c r="R775" s="60" t="s">
        <v>180</v>
      </c>
      <c r="S775" s="61"/>
    </row>
    <row r="776" spans="1:19" ht="15">
      <c r="A776" s="58"/>
      <c r="B776" s="56"/>
      <c r="C776" s="24" t="s">
        <v>162</v>
      </c>
      <c r="D776" s="14">
        <f aca="true" t="shared" si="292" ref="D776:E786">F776+H776+J776+L776</f>
        <v>655.4</v>
      </c>
      <c r="E776" s="14">
        <f t="shared" si="292"/>
        <v>655.4</v>
      </c>
      <c r="F776" s="14">
        <v>655.4</v>
      </c>
      <c r="G776" s="14">
        <v>655.4</v>
      </c>
      <c r="H776" s="14">
        <v>0</v>
      </c>
      <c r="I776" s="14">
        <v>0</v>
      </c>
      <c r="J776" s="14">
        <v>0</v>
      </c>
      <c r="K776" s="14">
        <v>0</v>
      </c>
      <c r="L776" s="14">
        <v>0</v>
      </c>
      <c r="M776" s="14">
        <v>0</v>
      </c>
      <c r="N776" s="14">
        <v>1222.65</v>
      </c>
      <c r="O776" s="14">
        <v>1222.7</v>
      </c>
      <c r="P776" s="14">
        <v>0</v>
      </c>
      <c r="Q776" s="14">
        <v>0</v>
      </c>
      <c r="R776" s="62"/>
      <c r="S776" s="63"/>
    </row>
    <row r="777" spans="1:19" ht="15">
      <c r="A777" s="58"/>
      <c r="B777" s="56"/>
      <c r="C777" s="24" t="s">
        <v>163</v>
      </c>
      <c r="D777" s="14">
        <f t="shared" si="292"/>
        <v>0</v>
      </c>
      <c r="E777" s="14">
        <f t="shared" si="292"/>
        <v>0</v>
      </c>
      <c r="F777" s="14">
        <f>2139.3-2139.3</f>
        <v>0</v>
      </c>
      <c r="G777" s="14">
        <f>2139.3-2139.3</f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14">
        <v>0</v>
      </c>
      <c r="N777" s="14">
        <v>0</v>
      </c>
      <c r="O777" s="14">
        <v>0</v>
      </c>
      <c r="P777" s="14">
        <v>0</v>
      </c>
      <c r="Q777" s="14">
        <v>0</v>
      </c>
      <c r="R777" s="62"/>
      <c r="S777" s="63"/>
    </row>
    <row r="778" spans="1:19" ht="15">
      <c r="A778" s="58"/>
      <c r="B778" s="56"/>
      <c r="C778" s="24" t="s">
        <v>164</v>
      </c>
      <c r="D778" s="14">
        <f t="shared" si="292"/>
        <v>0</v>
      </c>
      <c r="E778" s="14">
        <f t="shared" si="292"/>
        <v>0</v>
      </c>
      <c r="F778" s="14">
        <v>0</v>
      </c>
      <c r="G778" s="14">
        <v>0</v>
      </c>
      <c r="H778" s="14">
        <v>0</v>
      </c>
      <c r="I778" s="14">
        <v>0</v>
      </c>
      <c r="J778" s="14">
        <v>0</v>
      </c>
      <c r="K778" s="14">
        <v>0</v>
      </c>
      <c r="L778" s="14">
        <v>0</v>
      </c>
      <c r="M778" s="14">
        <v>0</v>
      </c>
      <c r="N778" s="14">
        <v>0</v>
      </c>
      <c r="O778" s="14">
        <v>0</v>
      </c>
      <c r="P778" s="14">
        <v>0</v>
      </c>
      <c r="Q778" s="14">
        <v>0</v>
      </c>
      <c r="R778" s="62"/>
      <c r="S778" s="63"/>
    </row>
    <row r="779" spans="1:19" ht="15">
      <c r="A779" s="58"/>
      <c r="B779" s="56"/>
      <c r="C779" s="24" t="s">
        <v>256</v>
      </c>
      <c r="D779" s="14">
        <f t="shared" si="292"/>
        <v>0</v>
      </c>
      <c r="E779" s="14">
        <f t="shared" si="292"/>
        <v>0</v>
      </c>
      <c r="F779" s="14">
        <v>0</v>
      </c>
      <c r="G779" s="14">
        <v>0</v>
      </c>
      <c r="H779" s="14">
        <v>0</v>
      </c>
      <c r="I779" s="14">
        <v>0</v>
      </c>
      <c r="J779" s="14">
        <v>0</v>
      </c>
      <c r="K779" s="14">
        <v>0</v>
      </c>
      <c r="L779" s="14">
        <v>0</v>
      </c>
      <c r="M779" s="14">
        <v>0</v>
      </c>
      <c r="N779" s="14">
        <v>0</v>
      </c>
      <c r="O779" s="14">
        <v>0</v>
      </c>
      <c r="P779" s="14">
        <v>0</v>
      </c>
      <c r="Q779" s="14">
        <v>0</v>
      </c>
      <c r="R779" s="62"/>
      <c r="S779" s="63"/>
    </row>
    <row r="780" spans="1:19" ht="15">
      <c r="A780" s="58"/>
      <c r="B780" s="56"/>
      <c r="C780" s="24" t="s">
        <v>257</v>
      </c>
      <c r="D780" s="14">
        <f t="shared" si="292"/>
        <v>0</v>
      </c>
      <c r="E780" s="14">
        <f t="shared" si="292"/>
        <v>0</v>
      </c>
      <c r="F780" s="14">
        <v>0</v>
      </c>
      <c r="G780" s="14">
        <v>0</v>
      </c>
      <c r="H780" s="14">
        <v>0</v>
      </c>
      <c r="I780" s="14">
        <v>0</v>
      </c>
      <c r="J780" s="14">
        <v>0</v>
      </c>
      <c r="K780" s="14">
        <v>0</v>
      </c>
      <c r="L780" s="14">
        <v>0</v>
      </c>
      <c r="M780" s="14">
        <v>0</v>
      </c>
      <c r="N780" s="14">
        <v>0</v>
      </c>
      <c r="O780" s="14">
        <v>0</v>
      </c>
      <c r="P780" s="14">
        <v>0</v>
      </c>
      <c r="Q780" s="14">
        <v>0</v>
      </c>
      <c r="R780" s="62"/>
      <c r="S780" s="63"/>
    </row>
    <row r="781" spans="1:19" ht="15">
      <c r="A781" s="58"/>
      <c r="B781" s="56"/>
      <c r="C781" s="24" t="s">
        <v>258</v>
      </c>
      <c r="D781" s="14">
        <f t="shared" si="292"/>
        <v>0</v>
      </c>
      <c r="E781" s="14">
        <f t="shared" si="292"/>
        <v>0</v>
      </c>
      <c r="F781" s="14">
        <v>0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14">
        <v>0</v>
      </c>
      <c r="N781" s="14">
        <v>0</v>
      </c>
      <c r="O781" s="14">
        <v>0</v>
      </c>
      <c r="P781" s="14">
        <v>0</v>
      </c>
      <c r="Q781" s="14">
        <v>0</v>
      </c>
      <c r="R781" s="62"/>
      <c r="S781" s="63"/>
    </row>
    <row r="782" spans="1:19" s="4" customFormat="1" ht="15" customHeight="1">
      <c r="A782" s="58"/>
      <c r="B782" s="56"/>
      <c r="C782" s="17" t="s">
        <v>22</v>
      </c>
      <c r="D782" s="14">
        <f t="shared" si="292"/>
        <v>0</v>
      </c>
      <c r="E782" s="14">
        <f t="shared" si="292"/>
        <v>0</v>
      </c>
      <c r="F782" s="14">
        <v>0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  <c r="L782" s="14">
        <v>0</v>
      </c>
      <c r="M782" s="14">
        <v>0</v>
      </c>
      <c r="N782" s="14">
        <v>0</v>
      </c>
      <c r="O782" s="14">
        <v>0</v>
      </c>
      <c r="P782" s="14">
        <v>0</v>
      </c>
      <c r="Q782" s="14">
        <v>0</v>
      </c>
      <c r="R782" s="62"/>
      <c r="S782" s="63"/>
    </row>
    <row r="783" spans="1:19" s="4" customFormat="1" ht="15" customHeight="1">
      <c r="A783" s="58"/>
      <c r="B783" s="56"/>
      <c r="C783" s="17" t="s">
        <v>23</v>
      </c>
      <c r="D783" s="23">
        <f t="shared" si="292"/>
        <v>0</v>
      </c>
      <c r="E783" s="23">
        <f t="shared" si="292"/>
        <v>0</v>
      </c>
      <c r="F783" s="23">
        <v>0</v>
      </c>
      <c r="G783" s="23">
        <v>0</v>
      </c>
      <c r="H783" s="23">
        <v>0</v>
      </c>
      <c r="I783" s="23">
        <v>0</v>
      </c>
      <c r="J783" s="23">
        <v>0</v>
      </c>
      <c r="K783" s="23">
        <v>0</v>
      </c>
      <c r="L783" s="23">
        <v>0</v>
      </c>
      <c r="M783" s="23">
        <v>0</v>
      </c>
      <c r="N783" s="23">
        <v>0</v>
      </c>
      <c r="O783" s="23">
        <v>0</v>
      </c>
      <c r="P783" s="23">
        <v>0</v>
      </c>
      <c r="Q783" s="23">
        <v>0</v>
      </c>
      <c r="R783" s="62"/>
      <c r="S783" s="63"/>
    </row>
    <row r="784" spans="1:19" s="4" customFormat="1" ht="15" customHeight="1">
      <c r="A784" s="58"/>
      <c r="B784" s="56"/>
      <c r="C784" s="17" t="s">
        <v>24</v>
      </c>
      <c r="D784" s="14">
        <f t="shared" si="292"/>
        <v>0</v>
      </c>
      <c r="E784" s="14">
        <f t="shared" si="292"/>
        <v>0</v>
      </c>
      <c r="F784" s="14">
        <v>0</v>
      </c>
      <c r="G784" s="14">
        <v>0</v>
      </c>
      <c r="H784" s="14">
        <v>0</v>
      </c>
      <c r="I784" s="14">
        <v>0</v>
      </c>
      <c r="J784" s="14">
        <v>0</v>
      </c>
      <c r="K784" s="14">
        <v>0</v>
      </c>
      <c r="L784" s="14">
        <v>0</v>
      </c>
      <c r="M784" s="14">
        <v>0</v>
      </c>
      <c r="N784" s="14">
        <v>0</v>
      </c>
      <c r="O784" s="14">
        <v>0</v>
      </c>
      <c r="P784" s="14">
        <v>0</v>
      </c>
      <c r="Q784" s="14">
        <v>0</v>
      </c>
      <c r="R784" s="62"/>
      <c r="S784" s="63"/>
    </row>
    <row r="785" spans="1:19" s="4" customFormat="1" ht="15" customHeight="1">
      <c r="A785" s="58"/>
      <c r="B785" s="56"/>
      <c r="C785" s="17" t="s">
        <v>25</v>
      </c>
      <c r="D785" s="14">
        <f t="shared" si="292"/>
        <v>0</v>
      </c>
      <c r="E785" s="14">
        <f t="shared" si="292"/>
        <v>0</v>
      </c>
      <c r="F785" s="14">
        <v>0</v>
      </c>
      <c r="G785" s="14">
        <v>0</v>
      </c>
      <c r="H785" s="14">
        <v>0</v>
      </c>
      <c r="I785" s="14">
        <v>0</v>
      </c>
      <c r="J785" s="14">
        <v>0</v>
      </c>
      <c r="K785" s="14">
        <v>0</v>
      </c>
      <c r="L785" s="14">
        <v>0</v>
      </c>
      <c r="M785" s="14">
        <v>0</v>
      </c>
      <c r="N785" s="14">
        <v>0</v>
      </c>
      <c r="O785" s="14">
        <v>0</v>
      </c>
      <c r="P785" s="14">
        <v>0</v>
      </c>
      <c r="Q785" s="14">
        <v>0</v>
      </c>
      <c r="R785" s="62"/>
      <c r="S785" s="63"/>
    </row>
    <row r="786" spans="1:19" s="4" customFormat="1" ht="15.75" customHeight="1" thickBot="1">
      <c r="A786" s="59"/>
      <c r="B786" s="44"/>
      <c r="C786" s="20" t="s">
        <v>26</v>
      </c>
      <c r="D786" s="21">
        <f t="shared" si="292"/>
        <v>0</v>
      </c>
      <c r="E786" s="21">
        <f t="shared" si="292"/>
        <v>0</v>
      </c>
      <c r="F786" s="21">
        <v>0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  <c r="Q786" s="21">
        <v>0</v>
      </c>
      <c r="R786" s="64"/>
      <c r="S786" s="65"/>
    </row>
    <row r="787" spans="1:19" s="4" customFormat="1" ht="14.25" customHeight="1">
      <c r="A787" s="57" t="s">
        <v>93</v>
      </c>
      <c r="B787" s="55" t="s">
        <v>254</v>
      </c>
      <c r="C787" s="30" t="s">
        <v>176</v>
      </c>
      <c r="D787" s="19">
        <f>SUM(D788:D798)</f>
        <v>1641.8</v>
      </c>
      <c r="E787" s="19">
        <f aca="true" t="shared" si="293" ref="E787:Q787">SUM(E788:E798)</f>
        <v>0</v>
      </c>
      <c r="F787" s="19">
        <f t="shared" si="293"/>
        <v>1641.8</v>
      </c>
      <c r="G787" s="19">
        <f>SUM(G788:G798)</f>
        <v>0</v>
      </c>
      <c r="H787" s="19">
        <f t="shared" si="293"/>
        <v>0</v>
      </c>
      <c r="I787" s="19">
        <f t="shared" si="293"/>
        <v>0</v>
      </c>
      <c r="J787" s="19">
        <f t="shared" si="293"/>
        <v>0</v>
      </c>
      <c r="K787" s="19">
        <f t="shared" si="293"/>
        <v>0</v>
      </c>
      <c r="L787" s="19">
        <f t="shared" si="293"/>
        <v>0</v>
      </c>
      <c r="M787" s="19">
        <f t="shared" si="293"/>
        <v>0</v>
      </c>
      <c r="N787" s="19">
        <f t="shared" si="293"/>
        <v>0</v>
      </c>
      <c r="O787" s="19">
        <f t="shared" si="293"/>
        <v>0</v>
      </c>
      <c r="P787" s="19">
        <f t="shared" si="293"/>
        <v>0</v>
      </c>
      <c r="Q787" s="19">
        <f t="shared" si="293"/>
        <v>0</v>
      </c>
      <c r="R787" s="60" t="s">
        <v>180</v>
      </c>
      <c r="S787" s="61"/>
    </row>
    <row r="788" spans="1:19" ht="15">
      <c r="A788" s="58"/>
      <c r="B788" s="56"/>
      <c r="C788" s="24" t="s">
        <v>162</v>
      </c>
      <c r="D788" s="14">
        <f aca="true" t="shared" si="294" ref="D788:E798">F788+H788+J788+L788</f>
        <v>0</v>
      </c>
      <c r="E788" s="14">
        <f t="shared" si="294"/>
        <v>0</v>
      </c>
      <c r="F788" s="14">
        <v>0</v>
      </c>
      <c r="G788" s="14">
        <v>0</v>
      </c>
      <c r="H788" s="14">
        <v>0</v>
      </c>
      <c r="I788" s="14">
        <v>0</v>
      </c>
      <c r="J788" s="14">
        <v>0</v>
      </c>
      <c r="K788" s="14">
        <v>0</v>
      </c>
      <c r="L788" s="14">
        <v>0</v>
      </c>
      <c r="M788" s="14">
        <v>0</v>
      </c>
      <c r="N788" s="14">
        <v>0</v>
      </c>
      <c r="O788" s="14">
        <v>0</v>
      </c>
      <c r="P788" s="14">
        <v>0</v>
      </c>
      <c r="Q788" s="14">
        <v>0</v>
      </c>
      <c r="R788" s="62"/>
      <c r="S788" s="63"/>
    </row>
    <row r="789" spans="1:19" ht="15">
      <c r="A789" s="58"/>
      <c r="B789" s="56"/>
      <c r="C789" s="24" t="s">
        <v>163</v>
      </c>
      <c r="D789" s="14">
        <f t="shared" si="294"/>
        <v>0</v>
      </c>
      <c r="E789" s="14">
        <f t="shared" si="294"/>
        <v>0</v>
      </c>
      <c r="F789" s="14">
        <v>0</v>
      </c>
      <c r="G789" s="14">
        <v>0</v>
      </c>
      <c r="H789" s="14">
        <v>0</v>
      </c>
      <c r="I789" s="14">
        <v>0</v>
      </c>
      <c r="J789" s="14">
        <v>0</v>
      </c>
      <c r="K789" s="14">
        <v>0</v>
      </c>
      <c r="L789" s="14">
        <v>0</v>
      </c>
      <c r="M789" s="14">
        <v>0</v>
      </c>
      <c r="N789" s="14">
        <v>0</v>
      </c>
      <c r="O789" s="14">
        <v>0</v>
      </c>
      <c r="P789" s="14">
        <v>0</v>
      </c>
      <c r="Q789" s="14">
        <v>0</v>
      </c>
      <c r="R789" s="62"/>
      <c r="S789" s="63"/>
    </row>
    <row r="790" spans="1:19" ht="15">
      <c r="A790" s="58"/>
      <c r="B790" s="56"/>
      <c r="C790" s="24" t="s">
        <v>164</v>
      </c>
      <c r="D790" s="14">
        <f t="shared" si="294"/>
        <v>1641.8</v>
      </c>
      <c r="E790" s="14">
        <f t="shared" si="294"/>
        <v>0</v>
      </c>
      <c r="F790" s="14">
        <v>1641.8</v>
      </c>
      <c r="G790" s="14">
        <v>0</v>
      </c>
      <c r="H790" s="14">
        <v>0</v>
      </c>
      <c r="I790" s="14">
        <v>0</v>
      </c>
      <c r="J790" s="14">
        <v>0</v>
      </c>
      <c r="K790" s="14">
        <v>0</v>
      </c>
      <c r="L790" s="14">
        <v>0</v>
      </c>
      <c r="M790" s="14">
        <v>0</v>
      </c>
      <c r="N790" s="14">
        <v>0</v>
      </c>
      <c r="O790" s="14">
        <v>0</v>
      </c>
      <c r="P790" s="14">
        <v>0</v>
      </c>
      <c r="Q790" s="14">
        <v>0</v>
      </c>
      <c r="R790" s="62"/>
      <c r="S790" s="63"/>
    </row>
    <row r="791" spans="1:19" ht="15">
      <c r="A791" s="58"/>
      <c r="B791" s="56"/>
      <c r="C791" s="24" t="s">
        <v>256</v>
      </c>
      <c r="D791" s="14">
        <f t="shared" si="294"/>
        <v>0</v>
      </c>
      <c r="E791" s="14">
        <f t="shared" si="294"/>
        <v>0</v>
      </c>
      <c r="F791" s="14">
        <v>0</v>
      </c>
      <c r="G791" s="14">
        <v>0</v>
      </c>
      <c r="H791" s="14">
        <v>0</v>
      </c>
      <c r="I791" s="14">
        <v>0</v>
      </c>
      <c r="J791" s="14">
        <v>0</v>
      </c>
      <c r="K791" s="14">
        <v>0</v>
      </c>
      <c r="L791" s="14">
        <v>0</v>
      </c>
      <c r="M791" s="14">
        <v>0</v>
      </c>
      <c r="N791" s="14">
        <v>0</v>
      </c>
      <c r="O791" s="14">
        <v>0</v>
      </c>
      <c r="P791" s="14">
        <v>0</v>
      </c>
      <c r="Q791" s="14">
        <v>0</v>
      </c>
      <c r="R791" s="62"/>
      <c r="S791" s="63"/>
    </row>
    <row r="792" spans="1:19" ht="15">
      <c r="A792" s="58"/>
      <c r="B792" s="56"/>
      <c r="C792" s="24" t="s">
        <v>257</v>
      </c>
      <c r="D792" s="14">
        <f t="shared" si="294"/>
        <v>0</v>
      </c>
      <c r="E792" s="14">
        <f t="shared" si="294"/>
        <v>0</v>
      </c>
      <c r="F792" s="14">
        <v>0</v>
      </c>
      <c r="G792" s="14">
        <v>0</v>
      </c>
      <c r="H792" s="14">
        <v>0</v>
      </c>
      <c r="I792" s="14">
        <v>0</v>
      </c>
      <c r="J792" s="14">
        <v>0</v>
      </c>
      <c r="K792" s="14">
        <v>0</v>
      </c>
      <c r="L792" s="14">
        <v>0</v>
      </c>
      <c r="M792" s="14">
        <v>0</v>
      </c>
      <c r="N792" s="14">
        <v>0</v>
      </c>
      <c r="O792" s="14">
        <v>0</v>
      </c>
      <c r="P792" s="14">
        <v>0</v>
      </c>
      <c r="Q792" s="14">
        <v>0</v>
      </c>
      <c r="R792" s="62"/>
      <c r="S792" s="63"/>
    </row>
    <row r="793" spans="1:19" ht="15">
      <c r="A793" s="58"/>
      <c r="B793" s="56"/>
      <c r="C793" s="24" t="s">
        <v>258</v>
      </c>
      <c r="D793" s="14">
        <f t="shared" si="294"/>
        <v>0</v>
      </c>
      <c r="E793" s="14">
        <f t="shared" si="294"/>
        <v>0</v>
      </c>
      <c r="F793" s="14">
        <v>0</v>
      </c>
      <c r="G793" s="14">
        <v>0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v>0</v>
      </c>
      <c r="N793" s="14">
        <v>0</v>
      </c>
      <c r="O793" s="14">
        <v>0</v>
      </c>
      <c r="P793" s="14">
        <v>0</v>
      </c>
      <c r="Q793" s="14">
        <v>0</v>
      </c>
      <c r="R793" s="62"/>
      <c r="S793" s="63"/>
    </row>
    <row r="794" spans="1:19" s="4" customFormat="1" ht="15" customHeight="1">
      <c r="A794" s="58"/>
      <c r="B794" s="56"/>
      <c r="C794" s="17" t="s">
        <v>22</v>
      </c>
      <c r="D794" s="14">
        <f t="shared" si="294"/>
        <v>0</v>
      </c>
      <c r="E794" s="14">
        <f t="shared" si="294"/>
        <v>0</v>
      </c>
      <c r="F794" s="14">
        <v>0</v>
      </c>
      <c r="G794" s="14">
        <v>0</v>
      </c>
      <c r="H794" s="14">
        <v>0</v>
      </c>
      <c r="I794" s="14">
        <v>0</v>
      </c>
      <c r="J794" s="14">
        <v>0</v>
      </c>
      <c r="K794" s="14">
        <v>0</v>
      </c>
      <c r="L794" s="14">
        <v>0</v>
      </c>
      <c r="M794" s="14">
        <v>0</v>
      </c>
      <c r="N794" s="14">
        <v>0</v>
      </c>
      <c r="O794" s="14">
        <v>0</v>
      </c>
      <c r="P794" s="14">
        <v>0</v>
      </c>
      <c r="Q794" s="14">
        <v>0</v>
      </c>
      <c r="R794" s="62"/>
      <c r="S794" s="63"/>
    </row>
    <row r="795" spans="1:19" s="4" customFormat="1" ht="15" customHeight="1">
      <c r="A795" s="58"/>
      <c r="B795" s="56"/>
      <c r="C795" s="17" t="s">
        <v>23</v>
      </c>
      <c r="D795" s="23">
        <f t="shared" si="294"/>
        <v>0</v>
      </c>
      <c r="E795" s="23">
        <f t="shared" si="294"/>
        <v>0</v>
      </c>
      <c r="F795" s="23">
        <v>0</v>
      </c>
      <c r="G795" s="23">
        <v>0</v>
      </c>
      <c r="H795" s="23">
        <v>0</v>
      </c>
      <c r="I795" s="23">
        <v>0</v>
      </c>
      <c r="J795" s="23">
        <v>0</v>
      </c>
      <c r="K795" s="23">
        <v>0</v>
      </c>
      <c r="L795" s="23">
        <v>0</v>
      </c>
      <c r="M795" s="23">
        <v>0</v>
      </c>
      <c r="N795" s="23">
        <v>0</v>
      </c>
      <c r="O795" s="23">
        <v>0</v>
      </c>
      <c r="P795" s="23">
        <v>0</v>
      </c>
      <c r="Q795" s="23">
        <v>0</v>
      </c>
      <c r="R795" s="62"/>
      <c r="S795" s="63"/>
    </row>
    <row r="796" spans="1:19" s="4" customFormat="1" ht="15" customHeight="1">
      <c r="A796" s="58"/>
      <c r="B796" s="56"/>
      <c r="C796" s="17" t="s">
        <v>24</v>
      </c>
      <c r="D796" s="14">
        <f t="shared" si="294"/>
        <v>0</v>
      </c>
      <c r="E796" s="14">
        <f t="shared" si="294"/>
        <v>0</v>
      </c>
      <c r="F796" s="14">
        <v>0</v>
      </c>
      <c r="G796" s="14">
        <v>0</v>
      </c>
      <c r="H796" s="14">
        <v>0</v>
      </c>
      <c r="I796" s="14">
        <v>0</v>
      </c>
      <c r="J796" s="14">
        <v>0</v>
      </c>
      <c r="K796" s="14">
        <v>0</v>
      </c>
      <c r="L796" s="14">
        <v>0</v>
      </c>
      <c r="M796" s="14">
        <v>0</v>
      </c>
      <c r="N796" s="14">
        <v>0</v>
      </c>
      <c r="O796" s="14">
        <v>0</v>
      </c>
      <c r="P796" s="14">
        <v>0</v>
      </c>
      <c r="Q796" s="14">
        <v>0</v>
      </c>
      <c r="R796" s="62"/>
      <c r="S796" s="63"/>
    </row>
    <row r="797" spans="1:19" s="4" customFormat="1" ht="15" customHeight="1">
      <c r="A797" s="58"/>
      <c r="B797" s="56"/>
      <c r="C797" s="17" t="s">
        <v>25</v>
      </c>
      <c r="D797" s="14">
        <f t="shared" si="294"/>
        <v>0</v>
      </c>
      <c r="E797" s="14">
        <f t="shared" si="294"/>
        <v>0</v>
      </c>
      <c r="F797" s="14">
        <v>0</v>
      </c>
      <c r="G797" s="14">
        <v>0</v>
      </c>
      <c r="H797" s="14">
        <v>0</v>
      </c>
      <c r="I797" s="14">
        <v>0</v>
      </c>
      <c r="J797" s="14">
        <v>0</v>
      </c>
      <c r="K797" s="14">
        <v>0</v>
      </c>
      <c r="L797" s="14">
        <v>0</v>
      </c>
      <c r="M797" s="14">
        <v>0</v>
      </c>
      <c r="N797" s="14">
        <v>0</v>
      </c>
      <c r="O797" s="14">
        <v>0</v>
      </c>
      <c r="P797" s="14">
        <v>0</v>
      </c>
      <c r="Q797" s="14">
        <v>0</v>
      </c>
      <c r="R797" s="62"/>
      <c r="S797" s="63"/>
    </row>
    <row r="798" spans="1:19" s="4" customFormat="1" ht="15.75" customHeight="1" thickBot="1">
      <c r="A798" s="59"/>
      <c r="B798" s="44"/>
      <c r="C798" s="20" t="s">
        <v>26</v>
      </c>
      <c r="D798" s="21">
        <f t="shared" si="294"/>
        <v>0</v>
      </c>
      <c r="E798" s="21">
        <f t="shared" si="294"/>
        <v>0</v>
      </c>
      <c r="F798" s="21">
        <v>0</v>
      </c>
      <c r="G798" s="21">
        <v>0</v>
      </c>
      <c r="H798" s="21">
        <v>0</v>
      </c>
      <c r="I798" s="21">
        <v>0</v>
      </c>
      <c r="J798" s="21">
        <v>0</v>
      </c>
      <c r="K798" s="21">
        <v>0</v>
      </c>
      <c r="L798" s="21">
        <v>0</v>
      </c>
      <c r="M798" s="21">
        <v>0</v>
      </c>
      <c r="N798" s="21">
        <v>0</v>
      </c>
      <c r="O798" s="21">
        <v>0</v>
      </c>
      <c r="P798" s="21">
        <v>0</v>
      </c>
      <c r="Q798" s="21">
        <v>0</v>
      </c>
      <c r="R798" s="64"/>
      <c r="S798" s="65"/>
    </row>
    <row r="799" spans="1:19" s="4" customFormat="1" ht="14.25" customHeight="1">
      <c r="A799" s="57" t="s">
        <v>94</v>
      </c>
      <c r="B799" s="52" t="s">
        <v>255</v>
      </c>
      <c r="C799" s="18" t="s">
        <v>176</v>
      </c>
      <c r="D799" s="19">
        <f>SUM(D800:D810)</f>
        <v>3915.1</v>
      </c>
      <c r="E799" s="19">
        <f aca="true" t="shared" si="295" ref="E799:Q799">SUM(E800:E810)</f>
        <v>3915.1</v>
      </c>
      <c r="F799" s="19">
        <f t="shared" si="295"/>
        <v>3915.1</v>
      </c>
      <c r="G799" s="19">
        <f t="shared" si="295"/>
        <v>3915.1</v>
      </c>
      <c r="H799" s="19">
        <f t="shared" si="295"/>
        <v>0</v>
      </c>
      <c r="I799" s="19">
        <f t="shared" si="295"/>
        <v>0</v>
      </c>
      <c r="J799" s="19">
        <f t="shared" si="295"/>
        <v>0</v>
      </c>
      <c r="K799" s="19">
        <f t="shared" si="295"/>
        <v>0</v>
      </c>
      <c r="L799" s="19">
        <f t="shared" si="295"/>
        <v>0</v>
      </c>
      <c r="M799" s="19">
        <f t="shared" si="295"/>
        <v>0</v>
      </c>
      <c r="N799" s="19">
        <f t="shared" si="295"/>
        <v>0</v>
      </c>
      <c r="O799" s="19">
        <f t="shared" si="295"/>
        <v>0</v>
      </c>
      <c r="P799" s="19">
        <f t="shared" si="295"/>
        <v>0</v>
      </c>
      <c r="Q799" s="19">
        <f t="shared" si="295"/>
        <v>0</v>
      </c>
      <c r="R799" s="60" t="s">
        <v>180</v>
      </c>
      <c r="S799" s="61"/>
    </row>
    <row r="800" spans="1:19" ht="15">
      <c r="A800" s="58"/>
      <c r="B800" s="53"/>
      <c r="C800" s="17" t="s">
        <v>162</v>
      </c>
      <c r="D800" s="14">
        <f aca="true" t="shared" si="296" ref="D800:E810">F800+H800+J800+L800</f>
        <v>3915.1</v>
      </c>
      <c r="E800" s="14">
        <f t="shared" si="296"/>
        <v>3915.1</v>
      </c>
      <c r="F800" s="14">
        <v>3915.1</v>
      </c>
      <c r="G800" s="14">
        <v>3915.1</v>
      </c>
      <c r="H800" s="14">
        <v>0</v>
      </c>
      <c r="I800" s="14">
        <v>0</v>
      </c>
      <c r="J800" s="14">
        <v>0</v>
      </c>
      <c r="K800" s="14">
        <v>0</v>
      </c>
      <c r="L800" s="14">
        <v>0</v>
      </c>
      <c r="M800" s="14">
        <v>0</v>
      </c>
      <c r="N800" s="14">
        <v>0</v>
      </c>
      <c r="O800" s="14">
        <v>0</v>
      </c>
      <c r="P800" s="14">
        <v>0</v>
      </c>
      <c r="Q800" s="14">
        <v>0</v>
      </c>
      <c r="R800" s="62"/>
      <c r="S800" s="63"/>
    </row>
    <row r="801" spans="1:19" ht="15">
      <c r="A801" s="58"/>
      <c r="B801" s="53"/>
      <c r="C801" s="17" t="s">
        <v>163</v>
      </c>
      <c r="D801" s="14">
        <f t="shared" si="296"/>
        <v>0</v>
      </c>
      <c r="E801" s="14">
        <f t="shared" si="296"/>
        <v>0</v>
      </c>
      <c r="F801" s="14">
        <v>0</v>
      </c>
      <c r="G801" s="14">
        <v>0</v>
      </c>
      <c r="H801" s="14">
        <v>0</v>
      </c>
      <c r="I801" s="14">
        <v>0</v>
      </c>
      <c r="J801" s="14">
        <v>0</v>
      </c>
      <c r="K801" s="14">
        <v>0</v>
      </c>
      <c r="L801" s="14">
        <v>0</v>
      </c>
      <c r="M801" s="14">
        <v>0</v>
      </c>
      <c r="N801" s="14">
        <v>0</v>
      </c>
      <c r="O801" s="14">
        <v>0</v>
      </c>
      <c r="P801" s="14">
        <v>0</v>
      </c>
      <c r="Q801" s="14">
        <v>0</v>
      </c>
      <c r="R801" s="62"/>
      <c r="S801" s="63"/>
    </row>
    <row r="802" spans="1:19" ht="15">
      <c r="A802" s="58"/>
      <c r="B802" s="53"/>
      <c r="C802" s="17" t="s">
        <v>164</v>
      </c>
      <c r="D802" s="14">
        <f t="shared" si="296"/>
        <v>0</v>
      </c>
      <c r="E802" s="14">
        <f t="shared" si="296"/>
        <v>0</v>
      </c>
      <c r="F802" s="14">
        <v>0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4">
        <v>0</v>
      </c>
      <c r="N802" s="14">
        <v>0</v>
      </c>
      <c r="O802" s="14">
        <v>0</v>
      </c>
      <c r="P802" s="14">
        <v>0</v>
      </c>
      <c r="Q802" s="14">
        <v>0</v>
      </c>
      <c r="R802" s="62"/>
      <c r="S802" s="63"/>
    </row>
    <row r="803" spans="1:19" ht="15">
      <c r="A803" s="58"/>
      <c r="B803" s="53"/>
      <c r="C803" s="17" t="s">
        <v>256</v>
      </c>
      <c r="D803" s="14">
        <f t="shared" si="296"/>
        <v>0</v>
      </c>
      <c r="E803" s="14">
        <f t="shared" si="296"/>
        <v>0</v>
      </c>
      <c r="F803" s="14">
        <v>0</v>
      </c>
      <c r="G803" s="14">
        <v>0</v>
      </c>
      <c r="H803" s="14">
        <v>0</v>
      </c>
      <c r="I803" s="14">
        <v>0</v>
      </c>
      <c r="J803" s="14">
        <v>0</v>
      </c>
      <c r="K803" s="14">
        <v>0</v>
      </c>
      <c r="L803" s="14">
        <v>0</v>
      </c>
      <c r="M803" s="14">
        <v>0</v>
      </c>
      <c r="N803" s="14">
        <v>0</v>
      </c>
      <c r="O803" s="14">
        <v>0</v>
      </c>
      <c r="P803" s="14">
        <v>0</v>
      </c>
      <c r="Q803" s="14">
        <v>0</v>
      </c>
      <c r="R803" s="62"/>
      <c r="S803" s="63"/>
    </row>
    <row r="804" spans="1:19" ht="15">
      <c r="A804" s="58"/>
      <c r="B804" s="53"/>
      <c r="C804" s="17" t="s">
        <v>257</v>
      </c>
      <c r="D804" s="14">
        <f t="shared" si="296"/>
        <v>0</v>
      </c>
      <c r="E804" s="14">
        <f t="shared" si="296"/>
        <v>0</v>
      </c>
      <c r="F804" s="14">
        <v>0</v>
      </c>
      <c r="G804" s="14">
        <v>0</v>
      </c>
      <c r="H804" s="14">
        <v>0</v>
      </c>
      <c r="I804" s="14">
        <v>0</v>
      </c>
      <c r="J804" s="14">
        <v>0</v>
      </c>
      <c r="K804" s="14">
        <v>0</v>
      </c>
      <c r="L804" s="14">
        <v>0</v>
      </c>
      <c r="M804" s="14">
        <v>0</v>
      </c>
      <c r="N804" s="14">
        <v>0</v>
      </c>
      <c r="O804" s="14">
        <v>0</v>
      </c>
      <c r="P804" s="14">
        <v>0</v>
      </c>
      <c r="Q804" s="14">
        <v>0</v>
      </c>
      <c r="R804" s="62"/>
      <c r="S804" s="63"/>
    </row>
    <row r="805" spans="1:19" ht="15">
      <c r="A805" s="58"/>
      <c r="B805" s="53"/>
      <c r="C805" s="17" t="s">
        <v>258</v>
      </c>
      <c r="D805" s="14">
        <f t="shared" si="296"/>
        <v>0</v>
      </c>
      <c r="E805" s="14">
        <f t="shared" si="296"/>
        <v>0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4">
        <v>0</v>
      </c>
      <c r="N805" s="14">
        <v>0</v>
      </c>
      <c r="O805" s="14">
        <v>0</v>
      </c>
      <c r="P805" s="14">
        <v>0</v>
      </c>
      <c r="Q805" s="14">
        <v>0</v>
      </c>
      <c r="R805" s="62"/>
      <c r="S805" s="63"/>
    </row>
    <row r="806" spans="1:19" s="4" customFormat="1" ht="15" customHeight="1">
      <c r="A806" s="58"/>
      <c r="B806" s="53"/>
      <c r="C806" s="17" t="s">
        <v>22</v>
      </c>
      <c r="D806" s="14">
        <f t="shared" si="296"/>
        <v>0</v>
      </c>
      <c r="E806" s="14">
        <f t="shared" si="296"/>
        <v>0</v>
      </c>
      <c r="F806" s="14">
        <v>0</v>
      </c>
      <c r="G806" s="14">
        <v>0</v>
      </c>
      <c r="H806" s="14">
        <v>0</v>
      </c>
      <c r="I806" s="14">
        <v>0</v>
      </c>
      <c r="J806" s="14">
        <v>0</v>
      </c>
      <c r="K806" s="14">
        <v>0</v>
      </c>
      <c r="L806" s="14">
        <v>0</v>
      </c>
      <c r="M806" s="14">
        <v>0</v>
      </c>
      <c r="N806" s="14">
        <v>0</v>
      </c>
      <c r="O806" s="14">
        <v>0</v>
      </c>
      <c r="P806" s="14">
        <v>0</v>
      </c>
      <c r="Q806" s="14">
        <v>0</v>
      </c>
      <c r="R806" s="62"/>
      <c r="S806" s="63"/>
    </row>
    <row r="807" spans="1:19" s="4" customFormat="1" ht="15" customHeight="1">
      <c r="A807" s="58"/>
      <c r="B807" s="53"/>
      <c r="C807" s="17" t="s">
        <v>23</v>
      </c>
      <c r="D807" s="23">
        <f t="shared" si="296"/>
        <v>0</v>
      </c>
      <c r="E807" s="23">
        <f t="shared" si="296"/>
        <v>0</v>
      </c>
      <c r="F807" s="23">
        <v>0</v>
      </c>
      <c r="G807" s="23">
        <v>0</v>
      </c>
      <c r="H807" s="23">
        <v>0</v>
      </c>
      <c r="I807" s="23">
        <v>0</v>
      </c>
      <c r="J807" s="23">
        <v>0</v>
      </c>
      <c r="K807" s="23">
        <v>0</v>
      </c>
      <c r="L807" s="23">
        <v>0</v>
      </c>
      <c r="M807" s="23">
        <v>0</v>
      </c>
      <c r="N807" s="23">
        <v>0</v>
      </c>
      <c r="O807" s="23">
        <v>0</v>
      </c>
      <c r="P807" s="23">
        <v>0</v>
      </c>
      <c r="Q807" s="23">
        <v>0</v>
      </c>
      <c r="R807" s="62"/>
      <c r="S807" s="63"/>
    </row>
    <row r="808" spans="1:19" s="4" customFormat="1" ht="15" customHeight="1">
      <c r="A808" s="58"/>
      <c r="B808" s="53"/>
      <c r="C808" s="17" t="s">
        <v>24</v>
      </c>
      <c r="D808" s="14">
        <f t="shared" si="296"/>
        <v>0</v>
      </c>
      <c r="E808" s="14">
        <f t="shared" si="296"/>
        <v>0</v>
      </c>
      <c r="F808" s="14">
        <v>0</v>
      </c>
      <c r="G808" s="14">
        <v>0</v>
      </c>
      <c r="H808" s="14">
        <v>0</v>
      </c>
      <c r="I808" s="14">
        <v>0</v>
      </c>
      <c r="J808" s="14">
        <v>0</v>
      </c>
      <c r="K808" s="14">
        <v>0</v>
      </c>
      <c r="L808" s="14">
        <v>0</v>
      </c>
      <c r="M808" s="14">
        <v>0</v>
      </c>
      <c r="N808" s="14">
        <v>0</v>
      </c>
      <c r="O808" s="14">
        <v>0</v>
      </c>
      <c r="P808" s="14">
        <v>0</v>
      </c>
      <c r="Q808" s="14">
        <v>0</v>
      </c>
      <c r="R808" s="62"/>
      <c r="S808" s="63"/>
    </row>
    <row r="809" spans="1:19" s="4" customFormat="1" ht="15" customHeight="1">
      <c r="A809" s="58"/>
      <c r="B809" s="53"/>
      <c r="C809" s="17" t="s">
        <v>25</v>
      </c>
      <c r="D809" s="14">
        <f t="shared" si="296"/>
        <v>0</v>
      </c>
      <c r="E809" s="14">
        <f t="shared" si="296"/>
        <v>0</v>
      </c>
      <c r="F809" s="14">
        <v>0</v>
      </c>
      <c r="G809" s="14">
        <v>0</v>
      </c>
      <c r="H809" s="14">
        <v>0</v>
      </c>
      <c r="I809" s="14">
        <v>0</v>
      </c>
      <c r="J809" s="14">
        <v>0</v>
      </c>
      <c r="K809" s="14">
        <v>0</v>
      </c>
      <c r="L809" s="14">
        <v>0</v>
      </c>
      <c r="M809" s="14">
        <v>0</v>
      </c>
      <c r="N809" s="14">
        <v>0</v>
      </c>
      <c r="O809" s="14">
        <v>0</v>
      </c>
      <c r="P809" s="14">
        <v>0</v>
      </c>
      <c r="Q809" s="14">
        <v>0</v>
      </c>
      <c r="R809" s="62"/>
      <c r="S809" s="63"/>
    </row>
    <row r="810" spans="1:19" s="4" customFormat="1" ht="15.75" customHeight="1" thickBot="1">
      <c r="A810" s="59"/>
      <c r="B810" s="54"/>
      <c r="C810" s="20" t="s">
        <v>26</v>
      </c>
      <c r="D810" s="21">
        <f t="shared" si="296"/>
        <v>0</v>
      </c>
      <c r="E810" s="21">
        <f t="shared" si="296"/>
        <v>0</v>
      </c>
      <c r="F810" s="21">
        <v>0</v>
      </c>
      <c r="G810" s="21">
        <v>0</v>
      </c>
      <c r="H810" s="21">
        <v>0</v>
      </c>
      <c r="I810" s="21">
        <v>0</v>
      </c>
      <c r="J810" s="21">
        <v>0</v>
      </c>
      <c r="K810" s="21">
        <v>0</v>
      </c>
      <c r="L810" s="21">
        <v>0</v>
      </c>
      <c r="M810" s="21">
        <v>0</v>
      </c>
      <c r="N810" s="21">
        <v>0</v>
      </c>
      <c r="O810" s="21">
        <v>0</v>
      </c>
      <c r="P810" s="21">
        <v>0</v>
      </c>
      <c r="Q810" s="21">
        <v>0</v>
      </c>
      <c r="R810" s="64"/>
      <c r="S810" s="65"/>
    </row>
    <row r="811" spans="1:19" ht="14.25" customHeight="1">
      <c r="A811" s="57" t="s">
        <v>95</v>
      </c>
      <c r="B811" s="55" t="s">
        <v>290</v>
      </c>
      <c r="C811" s="18" t="s">
        <v>176</v>
      </c>
      <c r="D811" s="19">
        <f>SUM(D812:D822)</f>
        <v>122187.90000000001</v>
      </c>
      <c r="E811" s="19">
        <f aca="true" t="shared" si="297" ref="E811:Q811">SUM(E812:E822)</f>
        <v>122187.90000000001</v>
      </c>
      <c r="F811" s="19">
        <f t="shared" si="297"/>
        <v>122187.90000000001</v>
      </c>
      <c r="G811" s="19">
        <f t="shared" si="297"/>
        <v>122187.90000000001</v>
      </c>
      <c r="H811" s="19">
        <f t="shared" si="297"/>
        <v>0</v>
      </c>
      <c r="I811" s="19">
        <f t="shared" si="297"/>
        <v>0</v>
      </c>
      <c r="J811" s="19">
        <f t="shared" si="297"/>
        <v>0</v>
      </c>
      <c r="K811" s="19">
        <f t="shared" si="297"/>
        <v>0</v>
      </c>
      <c r="L811" s="19">
        <f t="shared" si="297"/>
        <v>0</v>
      </c>
      <c r="M811" s="19">
        <f t="shared" si="297"/>
        <v>0</v>
      </c>
      <c r="N811" s="19">
        <f t="shared" si="297"/>
        <v>0</v>
      </c>
      <c r="O811" s="19">
        <f t="shared" si="297"/>
        <v>0</v>
      </c>
      <c r="P811" s="19">
        <f t="shared" si="297"/>
        <v>709</v>
      </c>
      <c r="Q811" s="19">
        <f t="shared" si="297"/>
        <v>709</v>
      </c>
      <c r="R811" s="60" t="s">
        <v>180</v>
      </c>
      <c r="S811" s="61"/>
    </row>
    <row r="812" spans="1:19" ht="15">
      <c r="A812" s="58"/>
      <c r="B812" s="56"/>
      <c r="C812" s="17" t="s">
        <v>162</v>
      </c>
      <c r="D812" s="14">
        <f aca="true" t="shared" si="298" ref="D812:E822">F812+H812+J812+L812</f>
        <v>3715.3</v>
      </c>
      <c r="E812" s="14">
        <f t="shared" si="298"/>
        <v>3715.3</v>
      </c>
      <c r="F812" s="14">
        <v>3715.3</v>
      </c>
      <c r="G812" s="14">
        <v>3715.3</v>
      </c>
      <c r="H812" s="14">
        <v>0</v>
      </c>
      <c r="I812" s="14">
        <v>0</v>
      </c>
      <c r="J812" s="14">
        <v>0</v>
      </c>
      <c r="K812" s="14">
        <v>0</v>
      </c>
      <c r="L812" s="14">
        <v>0</v>
      </c>
      <c r="M812" s="14">
        <v>0</v>
      </c>
      <c r="N812" s="14">
        <v>0</v>
      </c>
      <c r="O812" s="14">
        <v>0</v>
      </c>
      <c r="P812" s="14">
        <v>0</v>
      </c>
      <c r="Q812" s="14">
        <v>0</v>
      </c>
      <c r="R812" s="62"/>
      <c r="S812" s="63"/>
    </row>
    <row r="813" spans="1:19" ht="15">
      <c r="A813" s="58"/>
      <c r="B813" s="56"/>
      <c r="C813" s="17" t="s">
        <v>163</v>
      </c>
      <c r="D813" s="14">
        <f t="shared" si="298"/>
        <v>24262</v>
      </c>
      <c r="E813" s="14">
        <f t="shared" si="298"/>
        <v>24262</v>
      </c>
      <c r="F813" s="14">
        <v>24262</v>
      </c>
      <c r="G813" s="14">
        <v>24262</v>
      </c>
      <c r="H813" s="14">
        <v>0</v>
      </c>
      <c r="I813" s="14">
        <v>0</v>
      </c>
      <c r="J813" s="14">
        <v>0</v>
      </c>
      <c r="K813" s="14">
        <v>0</v>
      </c>
      <c r="L813" s="14">
        <v>0</v>
      </c>
      <c r="M813" s="14">
        <v>0</v>
      </c>
      <c r="N813" s="14">
        <v>0</v>
      </c>
      <c r="O813" s="14">
        <v>0</v>
      </c>
      <c r="P813" s="14">
        <v>0</v>
      </c>
      <c r="Q813" s="14">
        <v>0</v>
      </c>
      <c r="R813" s="62"/>
      <c r="S813" s="63"/>
    </row>
    <row r="814" spans="1:19" ht="15">
      <c r="A814" s="58"/>
      <c r="B814" s="56"/>
      <c r="C814" s="17" t="s">
        <v>164</v>
      </c>
      <c r="D814" s="14">
        <f t="shared" si="298"/>
        <v>94210.6</v>
      </c>
      <c r="E814" s="14">
        <f t="shared" si="298"/>
        <v>94210.6</v>
      </c>
      <c r="F814" s="14">
        <f>111863.3+10000-27652.7</f>
        <v>94210.6</v>
      </c>
      <c r="G814" s="14">
        <f>111863.3+10000-27652.7</f>
        <v>94210.6</v>
      </c>
      <c r="H814" s="14">
        <v>0</v>
      </c>
      <c r="I814" s="14">
        <v>0</v>
      </c>
      <c r="J814" s="14">
        <v>0</v>
      </c>
      <c r="K814" s="14">
        <v>0</v>
      </c>
      <c r="L814" s="14">
        <v>0</v>
      </c>
      <c r="M814" s="14">
        <v>0</v>
      </c>
      <c r="N814" s="14">
        <v>0</v>
      </c>
      <c r="O814" s="14">
        <v>0</v>
      </c>
      <c r="P814" s="14">
        <v>709</v>
      </c>
      <c r="Q814" s="14">
        <v>709</v>
      </c>
      <c r="R814" s="62"/>
      <c r="S814" s="63"/>
    </row>
    <row r="815" spans="1:19" ht="15">
      <c r="A815" s="58"/>
      <c r="B815" s="56"/>
      <c r="C815" s="17" t="s">
        <v>256</v>
      </c>
      <c r="D815" s="14">
        <f t="shared" si="298"/>
        <v>0</v>
      </c>
      <c r="E815" s="14">
        <f t="shared" si="298"/>
        <v>0</v>
      </c>
      <c r="F815" s="14">
        <v>0</v>
      </c>
      <c r="G815" s="14">
        <v>0</v>
      </c>
      <c r="H815" s="14">
        <v>0</v>
      </c>
      <c r="I815" s="14">
        <v>0</v>
      </c>
      <c r="J815" s="14">
        <v>0</v>
      </c>
      <c r="K815" s="14">
        <v>0</v>
      </c>
      <c r="L815" s="14">
        <v>0</v>
      </c>
      <c r="M815" s="14">
        <v>0</v>
      </c>
      <c r="N815" s="14">
        <v>0</v>
      </c>
      <c r="O815" s="14">
        <v>0</v>
      </c>
      <c r="P815" s="14">
        <v>0</v>
      </c>
      <c r="Q815" s="14">
        <v>0</v>
      </c>
      <c r="R815" s="62"/>
      <c r="S815" s="63"/>
    </row>
    <row r="816" spans="1:19" ht="15">
      <c r="A816" s="58"/>
      <c r="B816" s="56"/>
      <c r="C816" s="17" t="s">
        <v>257</v>
      </c>
      <c r="D816" s="14">
        <f t="shared" si="298"/>
        <v>0</v>
      </c>
      <c r="E816" s="14">
        <f t="shared" si="298"/>
        <v>0</v>
      </c>
      <c r="F816" s="14">
        <v>0</v>
      </c>
      <c r="G816" s="14">
        <v>0</v>
      </c>
      <c r="H816" s="14">
        <v>0</v>
      </c>
      <c r="I816" s="14">
        <v>0</v>
      </c>
      <c r="J816" s="14">
        <v>0</v>
      </c>
      <c r="K816" s="14">
        <v>0</v>
      </c>
      <c r="L816" s="14">
        <v>0</v>
      </c>
      <c r="M816" s="14">
        <v>0</v>
      </c>
      <c r="N816" s="14">
        <v>0</v>
      </c>
      <c r="O816" s="14">
        <v>0</v>
      </c>
      <c r="P816" s="14">
        <v>0</v>
      </c>
      <c r="Q816" s="14">
        <v>0</v>
      </c>
      <c r="R816" s="62"/>
      <c r="S816" s="63"/>
    </row>
    <row r="817" spans="1:19" ht="15">
      <c r="A817" s="58"/>
      <c r="B817" s="56"/>
      <c r="C817" s="17" t="s">
        <v>258</v>
      </c>
      <c r="D817" s="14">
        <f t="shared" si="298"/>
        <v>0</v>
      </c>
      <c r="E817" s="14">
        <f t="shared" si="298"/>
        <v>0</v>
      </c>
      <c r="F817" s="14">
        <v>0</v>
      </c>
      <c r="G817" s="14">
        <v>0</v>
      </c>
      <c r="H817" s="14">
        <v>0</v>
      </c>
      <c r="I817" s="14">
        <v>0</v>
      </c>
      <c r="J817" s="14">
        <v>0</v>
      </c>
      <c r="K817" s="14">
        <v>0</v>
      </c>
      <c r="L817" s="14">
        <v>0</v>
      </c>
      <c r="M817" s="14">
        <v>0</v>
      </c>
      <c r="N817" s="14">
        <v>0</v>
      </c>
      <c r="O817" s="14">
        <v>0</v>
      </c>
      <c r="P817" s="14">
        <v>0</v>
      </c>
      <c r="Q817" s="14">
        <v>0</v>
      </c>
      <c r="R817" s="62"/>
      <c r="S817" s="63"/>
    </row>
    <row r="818" spans="1:19" s="4" customFormat="1" ht="15" customHeight="1">
      <c r="A818" s="58"/>
      <c r="B818" s="56"/>
      <c r="C818" s="17" t="s">
        <v>22</v>
      </c>
      <c r="D818" s="14">
        <f t="shared" si="298"/>
        <v>0</v>
      </c>
      <c r="E818" s="14">
        <f t="shared" si="298"/>
        <v>0</v>
      </c>
      <c r="F818" s="14">
        <v>0</v>
      </c>
      <c r="G818" s="14">
        <v>0</v>
      </c>
      <c r="H818" s="14">
        <v>0</v>
      </c>
      <c r="I818" s="14">
        <v>0</v>
      </c>
      <c r="J818" s="14">
        <v>0</v>
      </c>
      <c r="K818" s="14">
        <v>0</v>
      </c>
      <c r="L818" s="14">
        <v>0</v>
      </c>
      <c r="M818" s="14">
        <v>0</v>
      </c>
      <c r="N818" s="14">
        <v>0</v>
      </c>
      <c r="O818" s="14">
        <v>0</v>
      </c>
      <c r="P818" s="14">
        <v>0</v>
      </c>
      <c r="Q818" s="14">
        <v>0</v>
      </c>
      <c r="R818" s="62"/>
      <c r="S818" s="63"/>
    </row>
    <row r="819" spans="1:19" s="4" customFormat="1" ht="15" customHeight="1">
      <c r="A819" s="58"/>
      <c r="B819" s="56"/>
      <c r="C819" s="17" t="s">
        <v>23</v>
      </c>
      <c r="D819" s="23">
        <f t="shared" si="298"/>
        <v>0</v>
      </c>
      <c r="E819" s="23">
        <f t="shared" si="298"/>
        <v>0</v>
      </c>
      <c r="F819" s="23">
        <v>0</v>
      </c>
      <c r="G819" s="23">
        <v>0</v>
      </c>
      <c r="H819" s="23">
        <v>0</v>
      </c>
      <c r="I819" s="23">
        <v>0</v>
      </c>
      <c r="J819" s="23">
        <v>0</v>
      </c>
      <c r="K819" s="23">
        <v>0</v>
      </c>
      <c r="L819" s="23">
        <v>0</v>
      </c>
      <c r="M819" s="23">
        <v>0</v>
      </c>
      <c r="N819" s="23">
        <v>0</v>
      </c>
      <c r="O819" s="23">
        <v>0</v>
      </c>
      <c r="P819" s="23">
        <v>0</v>
      </c>
      <c r="Q819" s="23">
        <v>0</v>
      </c>
      <c r="R819" s="62"/>
      <c r="S819" s="63"/>
    </row>
    <row r="820" spans="1:19" s="4" customFormat="1" ht="15" customHeight="1">
      <c r="A820" s="58"/>
      <c r="B820" s="56"/>
      <c r="C820" s="17" t="s">
        <v>24</v>
      </c>
      <c r="D820" s="14">
        <f t="shared" si="298"/>
        <v>0</v>
      </c>
      <c r="E820" s="14">
        <f t="shared" si="298"/>
        <v>0</v>
      </c>
      <c r="F820" s="14">
        <v>0</v>
      </c>
      <c r="G820" s="14">
        <v>0</v>
      </c>
      <c r="H820" s="14">
        <v>0</v>
      </c>
      <c r="I820" s="14">
        <v>0</v>
      </c>
      <c r="J820" s="14">
        <v>0</v>
      </c>
      <c r="K820" s="14">
        <v>0</v>
      </c>
      <c r="L820" s="14">
        <v>0</v>
      </c>
      <c r="M820" s="14">
        <v>0</v>
      </c>
      <c r="N820" s="14">
        <v>0</v>
      </c>
      <c r="O820" s="14">
        <v>0</v>
      </c>
      <c r="P820" s="14">
        <v>0</v>
      </c>
      <c r="Q820" s="14">
        <v>0</v>
      </c>
      <c r="R820" s="62"/>
      <c r="S820" s="63"/>
    </row>
    <row r="821" spans="1:19" s="4" customFormat="1" ht="15" customHeight="1">
      <c r="A821" s="58"/>
      <c r="B821" s="56"/>
      <c r="C821" s="17" t="s">
        <v>25</v>
      </c>
      <c r="D821" s="14">
        <f t="shared" si="298"/>
        <v>0</v>
      </c>
      <c r="E821" s="14">
        <f t="shared" si="298"/>
        <v>0</v>
      </c>
      <c r="F821" s="14">
        <v>0</v>
      </c>
      <c r="G821" s="14">
        <v>0</v>
      </c>
      <c r="H821" s="14">
        <v>0</v>
      </c>
      <c r="I821" s="14">
        <v>0</v>
      </c>
      <c r="J821" s="14">
        <v>0</v>
      </c>
      <c r="K821" s="14">
        <v>0</v>
      </c>
      <c r="L821" s="14">
        <v>0</v>
      </c>
      <c r="M821" s="14">
        <v>0</v>
      </c>
      <c r="N821" s="14">
        <v>0</v>
      </c>
      <c r="O821" s="14">
        <v>0</v>
      </c>
      <c r="P821" s="14">
        <v>0</v>
      </c>
      <c r="Q821" s="14">
        <v>0</v>
      </c>
      <c r="R821" s="62"/>
      <c r="S821" s="63"/>
    </row>
    <row r="822" spans="1:19" s="4" customFormat="1" ht="15.75" customHeight="1" thickBot="1">
      <c r="A822" s="59"/>
      <c r="B822" s="44"/>
      <c r="C822" s="20" t="s">
        <v>26</v>
      </c>
      <c r="D822" s="21">
        <f t="shared" si="298"/>
        <v>0</v>
      </c>
      <c r="E822" s="21">
        <f t="shared" si="298"/>
        <v>0</v>
      </c>
      <c r="F822" s="21">
        <v>0</v>
      </c>
      <c r="G822" s="21">
        <v>0</v>
      </c>
      <c r="H822" s="21">
        <v>0</v>
      </c>
      <c r="I822" s="21">
        <v>0</v>
      </c>
      <c r="J822" s="21">
        <v>0</v>
      </c>
      <c r="K822" s="21">
        <v>0</v>
      </c>
      <c r="L822" s="21">
        <v>0</v>
      </c>
      <c r="M822" s="21">
        <v>0</v>
      </c>
      <c r="N822" s="21">
        <v>0</v>
      </c>
      <c r="O822" s="21">
        <v>0</v>
      </c>
      <c r="P822" s="21">
        <v>0</v>
      </c>
      <c r="Q822" s="21">
        <v>0</v>
      </c>
      <c r="R822" s="64"/>
      <c r="S822" s="65"/>
    </row>
    <row r="823" spans="1:19" s="4" customFormat="1" ht="14.25" customHeight="1">
      <c r="A823" s="57" t="s">
        <v>96</v>
      </c>
      <c r="B823" s="52" t="s">
        <v>207</v>
      </c>
      <c r="C823" s="18" t="s">
        <v>176</v>
      </c>
      <c r="D823" s="19">
        <f>SUM(D824:D834)</f>
        <v>310</v>
      </c>
      <c r="E823" s="19">
        <f aca="true" t="shared" si="299" ref="E823:Q823">SUM(E824:E834)</f>
        <v>310</v>
      </c>
      <c r="F823" s="19">
        <f t="shared" si="299"/>
        <v>310</v>
      </c>
      <c r="G823" s="19">
        <f t="shared" si="299"/>
        <v>310</v>
      </c>
      <c r="H823" s="19">
        <f t="shared" si="299"/>
        <v>0</v>
      </c>
      <c r="I823" s="19">
        <f t="shared" si="299"/>
        <v>0</v>
      </c>
      <c r="J823" s="19">
        <f t="shared" si="299"/>
        <v>0</v>
      </c>
      <c r="K823" s="19">
        <f t="shared" si="299"/>
        <v>0</v>
      </c>
      <c r="L823" s="19">
        <f t="shared" si="299"/>
        <v>0</v>
      </c>
      <c r="M823" s="19">
        <f t="shared" si="299"/>
        <v>0</v>
      </c>
      <c r="N823" s="19">
        <f t="shared" si="299"/>
        <v>1200</v>
      </c>
      <c r="O823" s="19">
        <f t="shared" si="299"/>
        <v>1200</v>
      </c>
      <c r="P823" s="19">
        <f t="shared" si="299"/>
        <v>0</v>
      </c>
      <c r="Q823" s="19">
        <f t="shared" si="299"/>
        <v>0</v>
      </c>
      <c r="R823" s="60" t="s">
        <v>180</v>
      </c>
      <c r="S823" s="61"/>
    </row>
    <row r="824" spans="1:19" ht="15">
      <c r="A824" s="58"/>
      <c r="B824" s="53"/>
      <c r="C824" s="17" t="s">
        <v>162</v>
      </c>
      <c r="D824" s="14">
        <f aca="true" t="shared" si="300" ref="D824:E834">F824+H824+J824+L824</f>
        <v>310</v>
      </c>
      <c r="E824" s="14">
        <f t="shared" si="300"/>
        <v>310</v>
      </c>
      <c r="F824" s="14">
        <v>310</v>
      </c>
      <c r="G824" s="14">
        <v>310</v>
      </c>
      <c r="H824" s="14">
        <v>0</v>
      </c>
      <c r="I824" s="14">
        <v>0</v>
      </c>
      <c r="J824" s="14">
        <v>0</v>
      </c>
      <c r="K824" s="14">
        <v>0</v>
      </c>
      <c r="L824" s="14">
        <v>0</v>
      </c>
      <c r="M824" s="14">
        <v>0</v>
      </c>
      <c r="N824" s="14">
        <v>1200</v>
      </c>
      <c r="O824" s="14">
        <v>1200</v>
      </c>
      <c r="P824" s="14">
        <v>0</v>
      </c>
      <c r="Q824" s="14">
        <v>0</v>
      </c>
      <c r="R824" s="62"/>
      <c r="S824" s="63"/>
    </row>
    <row r="825" spans="1:19" ht="15">
      <c r="A825" s="58"/>
      <c r="B825" s="53"/>
      <c r="C825" s="17" t="s">
        <v>163</v>
      </c>
      <c r="D825" s="14">
        <f t="shared" si="300"/>
        <v>0</v>
      </c>
      <c r="E825" s="14">
        <f t="shared" si="300"/>
        <v>0</v>
      </c>
      <c r="F825" s="14">
        <v>0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  <c r="L825" s="14">
        <v>0</v>
      </c>
      <c r="M825" s="14">
        <v>0</v>
      </c>
      <c r="N825" s="14">
        <v>0</v>
      </c>
      <c r="O825" s="14">
        <v>0</v>
      </c>
      <c r="P825" s="14">
        <v>0</v>
      </c>
      <c r="Q825" s="14">
        <v>0</v>
      </c>
      <c r="R825" s="62"/>
      <c r="S825" s="63"/>
    </row>
    <row r="826" spans="1:19" ht="15">
      <c r="A826" s="58"/>
      <c r="B826" s="53"/>
      <c r="C826" s="17" t="s">
        <v>164</v>
      </c>
      <c r="D826" s="14">
        <f t="shared" si="300"/>
        <v>0</v>
      </c>
      <c r="E826" s="14">
        <f t="shared" si="300"/>
        <v>0</v>
      </c>
      <c r="F826" s="14">
        <v>0</v>
      </c>
      <c r="G826" s="14">
        <v>0</v>
      </c>
      <c r="H826" s="14">
        <v>0</v>
      </c>
      <c r="I826" s="14">
        <v>0</v>
      </c>
      <c r="J826" s="14">
        <v>0</v>
      </c>
      <c r="K826" s="14">
        <v>0</v>
      </c>
      <c r="L826" s="14">
        <v>0</v>
      </c>
      <c r="M826" s="14">
        <v>0</v>
      </c>
      <c r="N826" s="14">
        <v>0</v>
      </c>
      <c r="O826" s="14">
        <v>0</v>
      </c>
      <c r="P826" s="14">
        <v>0</v>
      </c>
      <c r="Q826" s="14">
        <v>0</v>
      </c>
      <c r="R826" s="62"/>
      <c r="S826" s="63"/>
    </row>
    <row r="827" spans="1:19" ht="15">
      <c r="A827" s="58"/>
      <c r="B827" s="53"/>
      <c r="C827" s="17" t="s">
        <v>256</v>
      </c>
      <c r="D827" s="14">
        <f t="shared" si="300"/>
        <v>0</v>
      </c>
      <c r="E827" s="14">
        <f t="shared" si="300"/>
        <v>0</v>
      </c>
      <c r="F827" s="14">
        <v>0</v>
      </c>
      <c r="G827" s="14">
        <v>0</v>
      </c>
      <c r="H827" s="14">
        <v>0</v>
      </c>
      <c r="I827" s="14">
        <v>0</v>
      </c>
      <c r="J827" s="14">
        <v>0</v>
      </c>
      <c r="K827" s="14">
        <v>0</v>
      </c>
      <c r="L827" s="14">
        <v>0</v>
      </c>
      <c r="M827" s="14">
        <v>0</v>
      </c>
      <c r="N827" s="14">
        <v>0</v>
      </c>
      <c r="O827" s="14">
        <v>0</v>
      </c>
      <c r="P827" s="14">
        <v>0</v>
      </c>
      <c r="Q827" s="14">
        <v>0</v>
      </c>
      <c r="R827" s="62"/>
      <c r="S827" s="63"/>
    </row>
    <row r="828" spans="1:19" ht="15">
      <c r="A828" s="58"/>
      <c r="B828" s="53"/>
      <c r="C828" s="17" t="s">
        <v>257</v>
      </c>
      <c r="D828" s="14">
        <f t="shared" si="300"/>
        <v>0</v>
      </c>
      <c r="E828" s="14">
        <f t="shared" si="300"/>
        <v>0</v>
      </c>
      <c r="F828" s="14">
        <v>0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  <c r="L828" s="14">
        <v>0</v>
      </c>
      <c r="M828" s="14">
        <v>0</v>
      </c>
      <c r="N828" s="14">
        <v>0</v>
      </c>
      <c r="O828" s="14">
        <v>0</v>
      </c>
      <c r="P828" s="14">
        <v>0</v>
      </c>
      <c r="Q828" s="14">
        <v>0</v>
      </c>
      <c r="R828" s="62"/>
      <c r="S828" s="63"/>
    </row>
    <row r="829" spans="1:19" ht="15">
      <c r="A829" s="58"/>
      <c r="B829" s="53"/>
      <c r="C829" s="17" t="s">
        <v>258</v>
      </c>
      <c r="D829" s="14">
        <f t="shared" si="300"/>
        <v>0</v>
      </c>
      <c r="E829" s="14">
        <f t="shared" si="300"/>
        <v>0</v>
      </c>
      <c r="F829" s="14">
        <v>0</v>
      </c>
      <c r="G829" s="14">
        <v>0</v>
      </c>
      <c r="H829" s="14">
        <v>0</v>
      </c>
      <c r="I829" s="14">
        <v>0</v>
      </c>
      <c r="J829" s="14">
        <v>0</v>
      </c>
      <c r="K829" s="14">
        <v>0</v>
      </c>
      <c r="L829" s="14">
        <v>0</v>
      </c>
      <c r="M829" s="14">
        <v>0</v>
      </c>
      <c r="N829" s="14">
        <v>0</v>
      </c>
      <c r="O829" s="14">
        <v>0</v>
      </c>
      <c r="P829" s="14">
        <v>0</v>
      </c>
      <c r="Q829" s="14">
        <v>0</v>
      </c>
      <c r="R829" s="62"/>
      <c r="S829" s="63"/>
    </row>
    <row r="830" spans="1:19" s="4" customFormat="1" ht="15" customHeight="1">
      <c r="A830" s="58"/>
      <c r="B830" s="53"/>
      <c r="C830" s="17" t="s">
        <v>22</v>
      </c>
      <c r="D830" s="14">
        <f t="shared" si="300"/>
        <v>0</v>
      </c>
      <c r="E830" s="14">
        <f t="shared" si="300"/>
        <v>0</v>
      </c>
      <c r="F830" s="14">
        <v>0</v>
      </c>
      <c r="G830" s="14">
        <v>0</v>
      </c>
      <c r="H830" s="14">
        <v>0</v>
      </c>
      <c r="I830" s="14">
        <v>0</v>
      </c>
      <c r="J830" s="14">
        <v>0</v>
      </c>
      <c r="K830" s="14">
        <v>0</v>
      </c>
      <c r="L830" s="14">
        <v>0</v>
      </c>
      <c r="M830" s="14">
        <v>0</v>
      </c>
      <c r="N830" s="14">
        <v>0</v>
      </c>
      <c r="O830" s="14">
        <v>0</v>
      </c>
      <c r="P830" s="14">
        <v>0</v>
      </c>
      <c r="Q830" s="14">
        <v>0</v>
      </c>
      <c r="R830" s="62"/>
      <c r="S830" s="63"/>
    </row>
    <row r="831" spans="1:19" s="4" customFormat="1" ht="15" customHeight="1">
      <c r="A831" s="58"/>
      <c r="B831" s="53"/>
      <c r="C831" s="17" t="s">
        <v>23</v>
      </c>
      <c r="D831" s="23">
        <f t="shared" si="300"/>
        <v>0</v>
      </c>
      <c r="E831" s="23">
        <f t="shared" si="300"/>
        <v>0</v>
      </c>
      <c r="F831" s="23">
        <v>0</v>
      </c>
      <c r="G831" s="23">
        <v>0</v>
      </c>
      <c r="H831" s="23">
        <v>0</v>
      </c>
      <c r="I831" s="23">
        <v>0</v>
      </c>
      <c r="J831" s="23">
        <v>0</v>
      </c>
      <c r="K831" s="23">
        <v>0</v>
      </c>
      <c r="L831" s="23">
        <v>0</v>
      </c>
      <c r="M831" s="23">
        <v>0</v>
      </c>
      <c r="N831" s="23">
        <v>0</v>
      </c>
      <c r="O831" s="23">
        <v>0</v>
      </c>
      <c r="P831" s="23">
        <v>0</v>
      </c>
      <c r="Q831" s="23">
        <v>0</v>
      </c>
      <c r="R831" s="62"/>
      <c r="S831" s="63"/>
    </row>
    <row r="832" spans="1:19" s="4" customFormat="1" ht="15" customHeight="1">
      <c r="A832" s="58"/>
      <c r="B832" s="53"/>
      <c r="C832" s="17" t="s">
        <v>24</v>
      </c>
      <c r="D832" s="14">
        <f t="shared" si="300"/>
        <v>0</v>
      </c>
      <c r="E832" s="14">
        <f t="shared" si="300"/>
        <v>0</v>
      </c>
      <c r="F832" s="14">
        <v>0</v>
      </c>
      <c r="G832" s="14">
        <v>0</v>
      </c>
      <c r="H832" s="14">
        <v>0</v>
      </c>
      <c r="I832" s="14">
        <v>0</v>
      </c>
      <c r="J832" s="14">
        <v>0</v>
      </c>
      <c r="K832" s="14">
        <v>0</v>
      </c>
      <c r="L832" s="14">
        <v>0</v>
      </c>
      <c r="M832" s="14">
        <v>0</v>
      </c>
      <c r="N832" s="14">
        <v>0</v>
      </c>
      <c r="O832" s="14">
        <v>0</v>
      </c>
      <c r="P832" s="14">
        <v>0</v>
      </c>
      <c r="Q832" s="14">
        <v>0</v>
      </c>
      <c r="R832" s="62"/>
      <c r="S832" s="63"/>
    </row>
    <row r="833" spans="1:19" s="4" customFormat="1" ht="15" customHeight="1">
      <c r="A833" s="58"/>
      <c r="B833" s="53"/>
      <c r="C833" s="17" t="s">
        <v>25</v>
      </c>
      <c r="D833" s="14">
        <f t="shared" si="300"/>
        <v>0</v>
      </c>
      <c r="E833" s="14">
        <f t="shared" si="300"/>
        <v>0</v>
      </c>
      <c r="F833" s="14">
        <v>0</v>
      </c>
      <c r="G833" s="14">
        <v>0</v>
      </c>
      <c r="H833" s="14">
        <v>0</v>
      </c>
      <c r="I833" s="14">
        <v>0</v>
      </c>
      <c r="J833" s="14">
        <v>0</v>
      </c>
      <c r="K833" s="14">
        <v>0</v>
      </c>
      <c r="L833" s="14">
        <v>0</v>
      </c>
      <c r="M833" s="14">
        <v>0</v>
      </c>
      <c r="N833" s="14">
        <v>0</v>
      </c>
      <c r="O833" s="14">
        <v>0</v>
      </c>
      <c r="P833" s="14">
        <v>0</v>
      </c>
      <c r="Q833" s="14">
        <v>0</v>
      </c>
      <c r="R833" s="62"/>
      <c r="S833" s="63"/>
    </row>
    <row r="834" spans="1:19" s="4" customFormat="1" ht="15.75" customHeight="1">
      <c r="A834" s="58"/>
      <c r="B834" s="69"/>
      <c r="C834" s="25" t="s">
        <v>26</v>
      </c>
      <c r="D834" s="26">
        <f t="shared" si="300"/>
        <v>0</v>
      </c>
      <c r="E834" s="26">
        <f t="shared" si="300"/>
        <v>0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  <c r="L834" s="26">
        <v>0</v>
      </c>
      <c r="M834" s="26">
        <v>0</v>
      </c>
      <c r="N834" s="26">
        <v>0</v>
      </c>
      <c r="O834" s="26">
        <v>0</v>
      </c>
      <c r="P834" s="26">
        <v>0</v>
      </c>
      <c r="Q834" s="26">
        <v>0</v>
      </c>
      <c r="R834" s="62"/>
      <c r="S834" s="63"/>
    </row>
    <row r="835" spans="1:19" s="4" customFormat="1" ht="14.25" customHeight="1">
      <c r="A835" s="58"/>
      <c r="B835" s="47" t="s">
        <v>208</v>
      </c>
      <c r="C835" s="17" t="s">
        <v>176</v>
      </c>
      <c r="D835" s="14">
        <f>SUM(D836:D846)</f>
        <v>100</v>
      </c>
      <c r="E835" s="14">
        <f aca="true" t="shared" si="301" ref="E835:Q835">SUM(E836:E846)</f>
        <v>100</v>
      </c>
      <c r="F835" s="14">
        <f t="shared" si="301"/>
        <v>100</v>
      </c>
      <c r="G835" s="14">
        <f>SUM(G836:G846)</f>
        <v>100</v>
      </c>
      <c r="H835" s="14">
        <f t="shared" si="301"/>
        <v>0</v>
      </c>
      <c r="I835" s="14">
        <f t="shared" si="301"/>
        <v>0</v>
      </c>
      <c r="J835" s="14">
        <f t="shared" si="301"/>
        <v>0</v>
      </c>
      <c r="K835" s="14">
        <f t="shared" si="301"/>
        <v>0</v>
      </c>
      <c r="L835" s="14">
        <f t="shared" si="301"/>
        <v>0</v>
      </c>
      <c r="M835" s="14">
        <f t="shared" si="301"/>
        <v>0</v>
      </c>
      <c r="N835" s="14">
        <f t="shared" si="301"/>
        <v>0</v>
      </c>
      <c r="O835" s="14">
        <f t="shared" si="301"/>
        <v>0</v>
      </c>
      <c r="P835" s="14">
        <f t="shared" si="301"/>
        <v>0</v>
      </c>
      <c r="Q835" s="14">
        <f t="shared" si="301"/>
        <v>0</v>
      </c>
      <c r="R835" s="62"/>
      <c r="S835" s="63"/>
    </row>
    <row r="836" spans="1:19" ht="15">
      <c r="A836" s="58"/>
      <c r="B836" s="53"/>
      <c r="C836" s="17" t="s">
        <v>162</v>
      </c>
      <c r="D836" s="14">
        <f aca="true" t="shared" si="302" ref="D836:E846">F836+H836+J836+L836</f>
        <v>100</v>
      </c>
      <c r="E836" s="14">
        <f t="shared" si="302"/>
        <v>100</v>
      </c>
      <c r="F836" s="14">
        <v>100</v>
      </c>
      <c r="G836" s="14">
        <v>100</v>
      </c>
      <c r="H836" s="14">
        <v>0</v>
      </c>
      <c r="I836" s="14">
        <v>0</v>
      </c>
      <c r="J836" s="14">
        <v>0</v>
      </c>
      <c r="K836" s="14">
        <v>0</v>
      </c>
      <c r="L836" s="14">
        <v>0</v>
      </c>
      <c r="M836" s="14">
        <v>0</v>
      </c>
      <c r="N836" s="14">
        <v>0</v>
      </c>
      <c r="O836" s="14">
        <v>0</v>
      </c>
      <c r="P836" s="14">
        <v>0</v>
      </c>
      <c r="Q836" s="14">
        <v>0</v>
      </c>
      <c r="R836" s="62"/>
      <c r="S836" s="63"/>
    </row>
    <row r="837" spans="1:19" ht="15">
      <c r="A837" s="58"/>
      <c r="B837" s="53"/>
      <c r="C837" s="17" t="s">
        <v>163</v>
      </c>
      <c r="D837" s="14">
        <f t="shared" si="302"/>
        <v>0</v>
      </c>
      <c r="E837" s="14">
        <f t="shared" si="302"/>
        <v>0</v>
      </c>
      <c r="F837" s="14">
        <v>0</v>
      </c>
      <c r="G837" s="14">
        <v>0</v>
      </c>
      <c r="H837" s="14">
        <v>0</v>
      </c>
      <c r="I837" s="14">
        <v>0</v>
      </c>
      <c r="J837" s="14">
        <v>0</v>
      </c>
      <c r="K837" s="14">
        <v>0</v>
      </c>
      <c r="L837" s="14">
        <v>0</v>
      </c>
      <c r="M837" s="14">
        <v>0</v>
      </c>
      <c r="N837" s="14">
        <v>0</v>
      </c>
      <c r="O837" s="14">
        <v>0</v>
      </c>
      <c r="P837" s="14">
        <v>0</v>
      </c>
      <c r="Q837" s="14">
        <v>0</v>
      </c>
      <c r="R837" s="62"/>
      <c r="S837" s="63"/>
    </row>
    <row r="838" spans="1:19" ht="15">
      <c r="A838" s="58"/>
      <c r="B838" s="53"/>
      <c r="C838" s="17" t="s">
        <v>164</v>
      </c>
      <c r="D838" s="14">
        <f t="shared" si="302"/>
        <v>0</v>
      </c>
      <c r="E838" s="14">
        <f t="shared" si="302"/>
        <v>0</v>
      </c>
      <c r="F838" s="14">
        <v>0</v>
      </c>
      <c r="G838" s="14">
        <v>0</v>
      </c>
      <c r="H838" s="14">
        <v>0</v>
      </c>
      <c r="I838" s="14">
        <v>0</v>
      </c>
      <c r="J838" s="14">
        <v>0</v>
      </c>
      <c r="K838" s="14">
        <v>0</v>
      </c>
      <c r="L838" s="14">
        <v>0</v>
      </c>
      <c r="M838" s="14">
        <v>0</v>
      </c>
      <c r="N838" s="14">
        <v>0</v>
      </c>
      <c r="O838" s="14">
        <v>0</v>
      </c>
      <c r="P838" s="14">
        <v>0</v>
      </c>
      <c r="Q838" s="14">
        <v>0</v>
      </c>
      <c r="R838" s="62"/>
      <c r="S838" s="63"/>
    </row>
    <row r="839" spans="1:19" ht="15">
      <c r="A839" s="58"/>
      <c r="B839" s="53"/>
      <c r="C839" s="17" t="s">
        <v>256</v>
      </c>
      <c r="D839" s="14">
        <f t="shared" si="302"/>
        <v>0</v>
      </c>
      <c r="E839" s="14">
        <f t="shared" si="302"/>
        <v>0</v>
      </c>
      <c r="F839" s="14">
        <v>0</v>
      </c>
      <c r="G839" s="14">
        <v>0</v>
      </c>
      <c r="H839" s="14">
        <v>0</v>
      </c>
      <c r="I839" s="14">
        <v>0</v>
      </c>
      <c r="J839" s="14">
        <v>0</v>
      </c>
      <c r="K839" s="14">
        <v>0</v>
      </c>
      <c r="L839" s="14">
        <v>0</v>
      </c>
      <c r="M839" s="14">
        <v>0</v>
      </c>
      <c r="N839" s="14">
        <v>0</v>
      </c>
      <c r="O839" s="14">
        <v>0</v>
      </c>
      <c r="P839" s="14">
        <v>0</v>
      </c>
      <c r="Q839" s="14">
        <v>0</v>
      </c>
      <c r="R839" s="62"/>
      <c r="S839" s="63"/>
    </row>
    <row r="840" spans="1:19" ht="15">
      <c r="A840" s="58"/>
      <c r="B840" s="53"/>
      <c r="C840" s="17" t="s">
        <v>257</v>
      </c>
      <c r="D840" s="14">
        <f t="shared" si="302"/>
        <v>0</v>
      </c>
      <c r="E840" s="14">
        <f t="shared" si="302"/>
        <v>0</v>
      </c>
      <c r="F840" s="14">
        <v>0</v>
      </c>
      <c r="G840" s="14">
        <v>0</v>
      </c>
      <c r="H840" s="14">
        <v>0</v>
      </c>
      <c r="I840" s="14">
        <v>0</v>
      </c>
      <c r="J840" s="14">
        <v>0</v>
      </c>
      <c r="K840" s="14">
        <v>0</v>
      </c>
      <c r="L840" s="14">
        <v>0</v>
      </c>
      <c r="M840" s="14">
        <v>0</v>
      </c>
      <c r="N840" s="14">
        <v>0</v>
      </c>
      <c r="O840" s="14">
        <v>0</v>
      </c>
      <c r="P840" s="14">
        <v>0</v>
      </c>
      <c r="Q840" s="14">
        <v>0</v>
      </c>
      <c r="R840" s="62"/>
      <c r="S840" s="63"/>
    </row>
    <row r="841" spans="1:19" ht="15">
      <c r="A841" s="58"/>
      <c r="B841" s="53"/>
      <c r="C841" s="17" t="s">
        <v>258</v>
      </c>
      <c r="D841" s="14">
        <f t="shared" si="302"/>
        <v>0</v>
      </c>
      <c r="E841" s="14">
        <f t="shared" si="302"/>
        <v>0</v>
      </c>
      <c r="F841" s="14">
        <v>0</v>
      </c>
      <c r="G841" s="14">
        <v>0</v>
      </c>
      <c r="H841" s="14">
        <v>0</v>
      </c>
      <c r="I841" s="14">
        <v>0</v>
      </c>
      <c r="J841" s="14">
        <v>0</v>
      </c>
      <c r="K841" s="14">
        <v>0</v>
      </c>
      <c r="L841" s="14">
        <v>0</v>
      </c>
      <c r="M841" s="14">
        <v>0</v>
      </c>
      <c r="N841" s="14">
        <v>0</v>
      </c>
      <c r="O841" s="14">
        <v>0</v>
      </c>
      <c r="P841" s="14">
        <v>0</v>
      </c>
      <c r="Q841" s="14">
        <v>0</v>
      </c>
      <c r="R841" s="62"/>
      <c r="S841" s="63"/>
    </row>
    <row r="842" spans="1:19" s="4" customFormat="1" ht="15" customHeight="1">
      <c r="A842" s="58"/>
      <c r="B842" s="53"/>
      <c r="C842" s="17" t="s">
        <v>22</v>
      </c>
      <c r="D842" s="14">
        <f t="shared" si="302"/>
        <v>0</v>
      </c>
      <c r="E842" s="14">
        <f t="shared" si="302"/>
        <v>0</v>
      </c>
      <c r="F842" s="14">
        <v>0</v>
      </c>
      <c r="G842" s="14">
        <v>0</v>
      </c>
      <c r="H842" s="14">
        <v>0</v>
      </c>
      <c r="I842" s="14">
        <v>0</v>
      </c>
      <c r="J842" s="14">
        <v>0</v>
      </c>
      <c r="K842" s="14">
        <v>0</v>
      </c>
      <c r="L842" s="14">
        <v>0</v>
      </c>
      <c r="M842" s="14">
        <v>0</v>
      </c>
      <c r="N842" s="14">
        <v>0</v>
      </c>
      <c r="O842" s="14">
        <v>0</v>
      </c>
      <c r="P842" s="14">
        <v>0</v>
      </c>
      <c r="Q842" s="14">
        <v>0</v>
      </c>
      <c r="R842" s="62"/>
      <c r="S842" s="63"/>
    </row>
    <row r="843" spans="1:19" s="4" customFormat="1" ht="15" customHeight="1">
      <c r="A843" s="58"/>
      <c r="B843" s="53"/>
      <c r="C843" s="17" t="s">
        <v>23</v>
      </c>
      <c r="D843" s="14">
        <f t="shared" si="302"/>
        <v>0</v>
      </c>
      <c r="E843" s="14">
        <f t="shared" si="302"/>
        <v>0</v>
      </c>
      <c r="F843" s="14">
        <v>0</v>
      </c>
      <c r="G843" s="14">
        <v>0</v>
      </c>
      <c r="H843" s="14">
        <v>0</v>
      </c>
      <c r="I843" s="14">
        <v>0</v>
      </c>
      <c r="J843" s="14">
        <v>0</v>
      </c>
      <c r="K843" s="14">
        <v>0</v>
      </c>
      <c r="L843" s="14">
        <v>0</v>
      </c>
      <c r="M843" s="14">
        <v>0</v>
      </c>
      <c r="N843" s="14">
        <v>0</v>
      </c>
      <c r="O843" s="14">
        <v>0</v>
      </c>
      <c r="P843" s="14">
        <v>0</v>
      </c>
      <c r="Q843" s="14">
        <v>0</v>
      </c>
      <c r="R843" s="62"/>
      <c r="S843" s="63"/>
    </row>
    <row r="844" spans="1:19" s="4" customFormat="1" ht="15" customHeight="1">
      <c r="A844" s="58"/>
      <c r="B844" s="53"/>
      <c r="C844" s="17" t="s">
        <v>24</v>
      </c>
      <c r="D844" s="14">
        <f t="shared" si="302"/>
        <v>0</v>
      </c>
      <c r="E844" s="14">
        <f t="shared" si="302"/>
        <v>0</v>
      </c>
      <c r="F844" s="14">
        <v>0</v>
      </c>
      <c r="G844" s="14">
        <v>0</v>
      </c>
      <c r="H844" s="14">
        <v>0</v>
      </c>
      <c r="I844" s="14">
        <v>0</v>
      </c>
      <c r="J844" s="14">
        <v>0</v>
      </c>
      <c r="K844" s="14">
        <v>0</v>
      </c>
      <c r="L844" s="14">
        <v>0</v>
      </c>
      <c r="M844" s="14">
        <v>0</v>
      </c>
      <c r="N844" s="14">
        <v>0</v>
      </c>
      <c r="O844" s="14">
        <v>0</v>
      </c>
      <c r="P844" s="14">
        <v>0</v>
      </c>
      <c r="Q844" s="14">
        <v>0</v>
      </c>
      <c r="R844" s="62"/>
      <c r="S844" s="63"/>
    </row>
    <row r="845" spans="1:19" s="4" customFormat="1" ht="15" customHeight="1">
      <c r="A845" s="58"/>
      <c r="B845" s="53"/>
      <c r="C845" s="17" t="s">
        <v>25</v>
      </c>
      <c r="D845" s="14">
        <f t="shared" si="302"/>
        <v>0</v>
      </c>
      <c r="E845" s="14">
        <f t="shared" si="302"/>
        <v>0</v>
      </c>
      <c r="F845" s="14">
        <v>0</v>
      </c>
      <c r="G845" s="14">
        <v>0</v>
      </c>
      <c r="H845" s="14">
        <v>0</v>
      </c>
      <c r="I845" s="14">
        <v>0</v>
      </c>
      <c r="J845" s="14">
        <v>0</v>
      </c>
      <c r="K845" s="14">
        <v>0</v>
      </c>
      <c r="L845" s="14">
        <v>0</v>
      </c>
      <c r="M845" s="14">
        <v>0</v>
      </c>
      <c r="N845" s="14">
        <v>0</v>
      </c>
      <c r="O845" s="14">
        <v>0</v>
      </c>
      <c r="P845" s="14">
        <v>0</v>
      </c>
      <c r="Q845" s="14">
        <v>0</v>
      </c>
      <c r="R845" s="62"/>
      <c r="S845" s="63"/>
    </row>
    <row r="846" spans="1:19" s="4" customFormat="1" ht="15.75" customHeight="1">
      <c r="A846" s="58"/>
      <c r="B846" s="69"/>
      <c r="C846" s="17" t="s">
        <v>26</v>
      </c>
      <c r="D846" s="14">
        <f t="shared" si="302"/>
        <v>0</v>
      </c>
      <c r="E846" s="14">
        <f t="shared" si="302"/>
        <v>0</v>
      </c>
      <c r="F846" s="14">
        <v>0</v>
      </c>
      <c r="G846" s="14">
        <v>0</v>
      </c>
      <c r="H846" s="14">
        <v>0</v>
      </c>
      <c r="I846" s="14">
        <v>0</v>
      </c>
      <c r="J846" s="14">
        <v>0</v>
      </c>
      <c r="K846" s="14">
        <v>0</v>
      </c>
      <c r="L846" s="14">
        <v>0</v>
      </c>
      <c r="M846" s="14">
        <v>0</v>
      </c>
      <c r="N846" s="14">
        <v>0</v>
      </c>
      <c r="O846" s="14">
        <v>0</v>
      </c>
      <c r="P846" s="14">
        <v>0</v>
      </c>
      <c r="Q846" s="14">
        <v>0</v>
      </c>
      <c r="R846" s="62"/>
      <c r="S846" s="63"/>
    </row>
    <row r="847" spans="1:19" s="4" customFormat="1" ht="14.25" customHeight="1">
      <c r="A847" s="58"/>
      <c r="B847" s="47" t="s">
        <v>261</v>
      </c>
      <c r="C847" s="17" t="s">
        <v>176</v>
      </c>
      <c r="D847" s="14">
        <f>SUM(D848:D858)</f>
        <v>410</v>
      </c>
      <c r="E847" s="14">
        <f aca="true" t="shared" si="303" ref="E847:Q847">SUM(E848:E858)</f>
        <v>410</v>
      </c>
      <c r="F847" s="14">
        <f t="shared" si="303"/>
        <v>410</v>
      </c>
      <c r="G847" s="14">
        <f t="shared" si="303"/>
        <v>410</v>
      </c>
      <c r="H847" s="14">
        <f t="shared" si="303"/>
        <v>0</v>
      </c>
      <c r="I847" s="14">
        <f t="shared" si="303"/>
        <v>0</v>
      </c>
      <c r="J847" s="14">
        <f t="shared" si="303"/>
        <v>0</v>
      </c>
      <c r="K847" s="14">
        <f t="shared" si="303"/>
        <v>0</v>
      </c>
      <c r="L847" s="14">
        <f t="shared" si="303"/>
        <v>0</v>
      </c>
      <c r="M847" s="14">
        <f t="shared" si="303"/>
        <v>0</v>
      </c>
      <c r="N847" s="14">
        <f t="shared" si="303"/>
        <v>1200</v>
      </c>
      <c r="O847" s="14">
        <f t="shared" si="303"/>
        <v>1200</v>
      </c>
      <c r="P847" s="14">
        <f t="shared" si="303"/>
        <v>0</v>
      </c>
      <c r="Q847" s="14">
        <f t="shared" si="303"/>
        <v>0</v>
      </c>
      <c r="R847" s="62"/>
      <c r="S847" s="63"/>
    </row>
    <row r="848" spans="1:19" s="4" customFormat="1" ht="14.25" customHeight="1">
      <c r="A848" s="58"/>
      <c r="B848" s="53"/>
      <c r="C848" s="17" t="s">
        <v>162</v>
      </c>
      <c r="D848" s="14">
        <f aca="true" t="shared" si="304" ref="D848:E858">F848+H848+J848+L848</f>
        <v>410</v>
      </c>
      <c r="E848" s="14">
        <f t="shared" si="304"/>
        <v>410</v>
      </c>
      <c r="F848" s="14">
        <f aca="true" t="shared" si="305" ref="F848:Q848">F824+F836</f>
        <v>410</v>
      </c>
      <c r="G848" s="14">
        <f t="shared" si="305"/>
        <v>410</v>
      </c>
      <c r="H848" s="14">
        <f t="shared" si="305"/>
        <v>0</v>
      </c>
      <c r="I848" s="14">
        <f t="shared" si="305"/>
        <v>0</v>
      </c>
      <c r="J848" s="14">
        <f t="shared" si="305"/>
        <v>0</v>
      </c>
      <c r="K848" s="14">
        <f t="shared" si="305"/>
        <v>0</v>
      </c>
      <c r="L848" s="14">
        <f t="shared" si="305"/>
        <v>0</v>
      </c>
      <c r="M848" s="14">
        <f t="shared" si="305"/>
        <v>0</v>
      </c>
      <c r="N848" s="14">
        <f t="shared" si="305"/>
        <v>1200</v>
      </c>
      <c r="O848" s="14">
        <f t="shared" si="305"/>
        <v>1200</v>
      </c>
      <c r="P848" s="14">
        <f t="shared" si="305"/>
        <v>0</v>
      </c>
      <c r="Q848" s="14">
        <f t="shared" si="305"/>
        <v>0</v>
      </c>
      <c r="R848" s="62"/>
      <c r="S848" s="63"/>
    </row>
    <row r="849" spans="1:19" s="4" customFormat="1" ht="14.25" customHeight="1">
      <c r="A849" s="58"/>
      <c r="B849" s="53"/>
      <c r="C849" s="17" t="s">
        <v>163</v>
      </c>
      <c r="D849" s="14">
        <f t="shared" si="304"/>
        <v>0</v>
      </c>
      <c r="E849" s="14">
        <f t="shared" si="304"/>
        <v>0</v>
      </c>
      <c r="F849" s="14">
        <f aca="true" t="shared" si="306" ref="F849:Q849">F825+F837</f>
        <v>0</v>
      </c>
      <c r="G849" s="14">
        <f t="shared" si="306"/>
        <v>0</v>
      </c>
      <c r="H849" s="14">
        <f t="shared" si="306"/>
        <v>0</v>
      </c>
      <c r="I849" s="14">
        <f t="shared" si="306"/>
        <v>0</v>
      </c>
      <c r="J849" s="14">
        <f t="shared" si="306"/>
        <v>0</v>
      </c>
      <c r="K849" s="14">
        <f t="shared" si="306"/>
        <v>0</v>
      </c>
      <c r="L849" s="14">
        <f t="shared" si="306"/>
        <v>0</v>
      </c>
      <c r="M849" s="14">
        <f t="shared" si="306"/>
        <v>0</v>
      </c>
      <c r="N849" s="14">
        <f t="shared" si="306"/>
        <v>0</v>
      </c>
      <c r="O849" s="14">
        <f t="shared" si="306"/>
        <v>0</v>
      </c>
      <c r="P849" s="14">
        <f t="shared" si="306"/>
        <v>0</v>
      </c>
      <c r="Q849" s="14">
        <f t="shared" si="306"/>
        <v>0</v>
      </c>
      <c r="R849" s="62"/>
      <c r="S849" s="63"/>
    </row>
    <row r="850" spans="1:19" s="4" customFormat="1" ht="14.25" customHeight="1">
      <c r="A850" s="58"/>
      <c r="B850" s="53"/>
      <c r="C850" s="17" t="s">
        <v>164</v>
      </c>
      <c r="D850" s="14">
        <f t="shared" si="304"/>
        <v>0</v>
      </c>
      <c r="E850" s="14">
        <f t="shared" si="304"/>
        <v>0</v>
      </c>
      <c r="F850" s="14">
        <f aca="true" t="shared" si="307" ref="F850:Q850">F826+F838</f>
        <v>0</v>
      </c>
      <c r="G850" s="14">
        <f t="shared" si="307"/>
        <v>0</v>
      </c>
      <c r="H850" s="14">
        <f t="shared" si="307"/>
        <v>0</v>
      </c>
      <c r="I850" s="14">
        <f t="shared" si="307"/>
        <v>0</v>
      </c>
      <c r="J850" s="14">
        <f t="shared" si="307"/>
        <v>0</v>
      </c>
      <c r="K850" s="14">
        <f t="shared" si="307"/>
        <v>0</v>
      </c>
      <c r="L850" s="14">
        <f t="shared" si="307"/>
        <v>0</v>
      </c>
      <c r="M850" s="14">
        <f t="shared" si="307"/>
        <v>0</v>
      </c>
      <c r="N850" s="14">
        <f t="shared" si="307"/>
        <v>0</v>
      </c>
      <c r="O850" s="14">
        <f t="shared" si="307"/>
        <v>0</v>
      </c>
      <c r="P850" s="14">
        <f t="shared" si="307"/>
        <v>0</v>
      </c>
      <c r="Q850" s="14">
        <f t="shared" si="307"/>
        <v>0</v>
      </c>
      <c r="R850" s="62"/>
      <c r="S850" s="63"/>
    </row>
    <row r="851" spans="1:19" s="4" customFormat="1" ht="14.25" customHeight="1">
      <c r="A851" s="58"/>
      <c r="B851" s="53"/>
      <c r="C851" s="17" t="s">
        <v>256</v>
      </c>
      <c r="D851" s="14">
        <f t="shared" si="304"/>
        <v>0</v>
      </c>
      <c r="E851" s="14">
        <f t="shared" si="304"/>
        <v>0</v>
      </c>
      <c r="F851" s="14">
        <f aca="true" t="shared" si="308" ref="F851:Q851">F827+F839</f>
        <v>0</v>
      </c>
      <c r="G851" s="14">
        <f t="shared" si="308"/>
        <v>0</v>
      </c>
      <c r="H851" s="14">
        <f t="shared" si="308"/>
        <v>0</v>
      </c>
      <c r="I851" s="14">
        <f t="shared" si="308"/>
        <v>0</v>
      </c>
      <c r="J851" s="14">
        <f t="shared" si="308"/>
        <v>0</v>
      </c>
      <c r="K851" s="14">
        <f t="shared" si="308"/>
        <v>0</v>
      </c>
      <c r="L851" s="14">
        <f t="shared" si="308"/>
        <v>0</v>
      </c>
      <c r="M851" s="14">
        <f t="shared" si="308"/>
        <v>0</v>
      </c>
      <c r="N851" s="14">
        <f t="shared" si="308"/>
        <v>0</v>
      </c>
      <c r="O851" s="14">
        <f t="shared" si="308"/>
        <v>0</v>
      </c>
      <c r="P851" s="14">
        <f t="shared" si="308"/>
        <v>0</v>
      </c>
      <c r="Q851" s="14">
        <f t="shared" si="308"/>
        <v>0</v>
      </c>
      <c r="R851" s="62"/>
      <c r="S851" s="63"/>
    </row>
    <row r="852" spans="1:19" s="4" customFormat="1" ht="14.25" customHeight="1">
      <c r="A852" s="58"/>
      <c r="B852" s="53"/>
      <c r="C852" s="17" t="s">
        <v>257</v>
      </c>
      <c r="D852" s="14">
        <f t="shared" si="304"/>
        <v>0</v>
      </c>
      <c r="E852" s="14">
        <f t="shared" si="304"/>
        <v>0</v>
      </c>
      <c r="F852" s="14">
        <f aca="true" t="shared" si="309" ref="F852:Q852">F828+F840</f>
        <v>0</v>
      </c>
      <c r="G852" s="14">
        <f t="shared" si="309"/>
        <v>0</v>
      </c>
      <c r="H852" s="14">
        <f t="shared" si="309"/>
        <v>0</v>
      </c>
      <c r="I852" s="14">
        <f t="shared" si="309"/>
        <v>0</v>
      </c>
      <c r="J852" s="14">
        <f t="shared" si="309"/>
        <v>0</v>
      </c>
      <c r="K852" s="14">
        <f t="shared" si="309"/>
        <v>0</v>
      </c>
      <c r="L852" s="14">
        <f t="shared" si="309"/>
        <v>0</v>
      </c>
      <c r="M852" s="14">
        <f t="shared" si="309"/>
        <v>0</v>
      </c>
      <c r="N852" s="14">
        <f t="shared" si="309"/>
        <v>0</v>
      </c>
      <c r="O852" s="14">
        <f t="shared" si="309"/>
        <v>0</v>
      </c>
      <c r="P852" s="14">
        <f t="shared" si="309"/>
        <v>0</v>
      </c>
      <c r="Q852" s="14">
        <f t="shared" si="309"/>
        <v>0</v>
      </c>
      <c r="R852" s="62"/>
      <c r="S852" s="63"/>
    </row>
    <row r="853" spans="1:19" s="4" customFormat="1" ht="14.25" customHeight="1">
      <c r="A853" s="58"/>
      <c r="B853" s="53"/>
      <c r="C853" s="17" t="s">
        <v>258</v>
      </c>
      <c r="D853" s="14">
        <f t="shared" si="304"/>
        <v>0</v>
      </c>
      <c r="E853" s="14">
        <f t="shared" si="304"/>
        <v>0</v>
      </c>
      <c r="F853" s="14">
        <f aca="true" t="shared" si="310" ref="F853:Q853">F829+F841</f>
        <v>0</v>
      </c>
      <c r="G853" s="14">
        <f t="shared" si="310"/>
        <v>0</v>
      </c>
      <c r="H853" s="14">
        <f t="shared" si="310"/>
        <v>0</v>
      </c>
      <c r="I853" s="14">
        <f t="shared" si="310"/>
        <v>0</v>
      </c>
      <c r="J853" s="14">
        <f t="shared" si="310"/>
        <v>0</v>
      </c>
      <c r="K853" s="14">
        <f t="shared" si="310"/>
        <v>0</v>
      </c>
      <c r="L853" s="14">
        <f t="shared" si="310"/>
        <v>0</v>
      </c>
      <c r="M853" s="14">
        <f t="shared" si="310"/>
        <v>0</v>
      </c>
      <c r="N853" s="14">
        <f t="shared" si="310"/>
        <v>0</v>
      </c>
      <c r="O853" s="14">
        <f t="shared" si="310"/>
        <v>0</v>
      </c>
      <c r="P853" s="14">
        <f t="shared" si="310"/>
        <v>0</v>
      </c>
      <c r="Q853" s="14">
        <f t="shared" si="310"/>
        <v>0</v>
      </c>
      <c r="R853" s="62"/>
      <c r="S853" s="63"/>
    </row>
    <row r="854" spans="1:19" s="4" customFormat="1" ht="15" customHeight="1">
      <c r="A854" s="58"/>
      <c r="B854" s="53"/>
      <c r="C854" s="17" t="s">
        <v>22</v>
      </c>
      <c r="D854" s="14">
        <f t="shared" si="304"/>
        <v>0</v>
      </c>
      <c r="E854" s="14">
        <f t="shared" si="304"/>
        <v>0</v>
      </c>
      <c r="F854" s="14">
        <f aca="true" t="shared" si="311" ref="F854:Q854">F830+F842</f>
        <v>0</v>
      </c>
      <c r="G854" s="14">
        <f t="shared" si="311"/>
        <v>0</v>
      </c>
      <c r="H854" s="14">
        <f t="shared" si="311"/>
        <v>0</v>
      </c>
      <c r="I854" s="14">
        <f t="shared" si="311"/>
        <v>0</v>
      </c>
      <c r="J854" s="14">
        <f t="shared" si="311"/>
        <v>0</v>
      </c>
      <c r="K854" s="14">
        <f t="shared" si="311"/>
        <v>0</v>
      </c>
      <c r="L854" s="14">
        <f t="shared" si="311"/>
        <v>0</v>
      </c>
      <c r="M854" s="14">
        <f t="shared" si="311"/>
        <v>0</v>
      </c>
      <c r="N854" s="14">
        <f t="shared" si="311"/>
        <v>0</v>
      </c>
      <c r="O854" s="14">
        <f t="shared" si="311"/>
        <v>0</v>
      </c>
      <c r="P854" s="14">
        <f t="shared" si="311"/>
        <v>0</v>
      </c>
      <c r="Q854" s="14">
        <f t="shared" si="311"/>
        <v>0</v>
      </c>
      <c r="R854" s="62"/>
      <c r="S854" s="63"/>
    </row>
    <row r="855" spans="1:19" s="4" customFormat="1" ht="15" customHeight="1">
      <c r="A855" s="58"/>
      <c r="B855" s="53"/>
      <c r="C855" s="17" t="s">
        <v>23</v>
      </c>
      <c r="D855" s="23">
        <f t="shared" si="304"/>
        <v>0</v>
      </c>
      <c r="E855" s="23">
        <f t="shared" si="304"/>
        <v>0</v>
      </c>
      <c r="F855" s="14">
        <f aca="true" t="shared" si="312" ref="F855:Q855">F831+F843</f>
        <v>0</v>
      </c>
      <c r="G855" s="14">
        <f t="shared" si="312"/>
        <v>0</v>
      </c>
      <c r="H855" s="14">
        <f t="shared" si="312"/>
        <v>0</v>
      </c>
      <c r="I855" s="14">
        <f t="shared" si="312"/>
        <v>0</v>
      </c>
      <c r="J855" s="14">
        <f t="shared" si="312"/>
        <v>0</v>
      </c>
      <c r="K855" s="14">
        <f t="shared" si="312"/>
        <v>0</v>
      </c>
      <c r="L855" s="14">
        <f t="shared" si="312"/>
        <v>0</v>
      </c>
      <c r="M855" s="14">
        <f t="shared" si="312"/>
        <v>0</v>
      </c>
      <c r="N855" s="14">
        <f t="shared" si="312"/>
        <v>0</v>
      </c>
      <c r="O855" s="14">
        <f t="shared" si="312"/>
        <v>0</v>
      </c>
      <c r="P855" s="14">
        <f t="shared" si="312"/>
        <v>0</v>
      </c>
      <c r="Q855" s="14">
        <f t="shared" si="312"/>
        <v>0</v>
      </c>
      <c r="R855" s="62"/>
      <c r="S855" s="63"/>
    </row>
    <row r="856" spans="1:19" s="4" customFormat="1" ht="15" customHeight="1">
      <c r="A856" s="58"/>
      <c r="B856" s="53"/>
      <c r="C856" s="17" t="s">
        <v>24</v>
      </c>
      <c r="D856" s="14">
        <f t="shared" si="304"/>
        <v>0</v>
      </c>
      <c r="E856" s="14">
        <f t="shared" si="304"/>
        <v>0</v>
      </c>
      <c r="F856" s="14">
        <f aca="true" t="shared" si="313" ref="F856:Q856">F832+F844</f>
        <v>0</v>
      </c>
      <c r="G856" s="14">
        <f t="shared" si="313"/>
        <v>0</v>
      </c>
      <c r="H856" s="14">
        <f t="shared" si="313"/>
        <v>0</v>
      </c>
      <c r="I856" s="14">
        <f t="shared" si="313"/>
        <v>0</v>
      </c>
      <c r="J856" s="14">
        <f t="shared" si="313"/>
        <v>0</v>
      </c>
      <c r="K856" s="14">
        <f t="shared" si="313"/>
        <v>0</v>
      </c>
      <c r="L856" s="14">
        <f t="shared" si="313"/>
        <v>0</v>
      </c>
      <c r="M856" s="14">
        <f t="shared" si="313"/>
        <v>0</v>
      </c>
      <c r="N856" s="14">
        <f t="shared" si="313"/>
        <v>0</v>
      </c>
      <c r="O856" s="14">
        <f t="shared" si="313"/>
        <v>0</v>
      </c>
      <c r="P856" s="14">
        <f t="shared" si="313"/>
        <v>0</v>
      </c>
      <c r="Q856" s="14">
        <f t="shared" si="313"/>
        <v>0</v>
      </c>
      <c r="R856" s="62"/>
      <c r="S856" s="63"/>
    </row>
    <row r="857" spans="1:19" s="4" customFormat="1" ht="15" customHeight="1">
      <c r="A857" s="58"/>
      <c r="B857" s="53"/>
      <c r="C857" s="17" t="s">
        <v>25</v>
      </c>
      <c r="D857" s="14">
        <f t="shared" si="304"/>
        <v>0</v>
      </c>
      <c r="E857" s="14">
        <f t="shared" si="304"/>
        <v>0</v>
      </c>
      <c r="F857" s="14">
        <f aca="true" t="shared" si="314" ref="F857:Q857">F833+F845</f>
        <v>0</v>
      </c>
      <c r="G857" s="14">
        <f t="shared" si="314"/>
        <v>0</v>
      </c>
      <c r="H857" s="14">
        <f t="shared" si="314"/>
        <v>0</v>
      </c>
      <c r="I857" s="14">
        <f t="shared" si="314"/>
        <v>0</v>
      </c>
      <c r="J857" s="14">
        <f t="shared" si="314"/>
        <v>0</v>
      </c>
      <c r="K857" s="14">
        <f t="shared" si="314"/>
        <v>0</v>
      </c>
      <c r="L857" s="14">
        <f t="shared" si="314"/>
        <v>0</v>
      </c>
      <c r="M857" s="14">
        <f t="shared" si="314"/>
        <v>0</v>
      </c>
      <c r="N857" s="14">
        <f t="shared" si="314"/>
        <v>0</v>
      </c>
      <c r="O857" s="14">
        <f t="shared" si="314"/>
        <v>0</v>
      </c>
      <c r="P857" s="14">
        <f t="shared" si="314"/>
        <v>0</v>
      </c>
      <c r="Q857" s="14">
        <f t="shared" si="314"/>
        <v>0</v>
      </c>
      <c r="R857" s="62"/>
      <c r="S857" s="63"/>
    </row>
    <row r="858" spans="1:19" s="4" customFormat="1" ht="15.75" customHeight="1" thickBot="1">
      <c r="A858" s="58"/>
      <c r="B858" s="53"/>
      <c r="C858" s="25" t="s">
        <v>26</v>
      </c>
      <c r="D858" s="26">
        <f t="shared" si="304"/>
        <v>0</v>
      </c>
      <c r="E858" s="26">
        <f t="shared" si="304"/>
        <v>0</v>
      </c>
      <c r="F858" s="26">
        <f aca="true" t="shared" si="315" ref="F858:Q858">F834+F846</f>
        <v>0</v>
      </c>
      <c r="G858" s="26">
        <f t="shared" si="315"/>
        <v>0</v>
      </c>
      <c r="H858" s="26">
        <f t="shared" si="315"/>
        <v>0</v>
      </c>
      <c r="I858" s="26">
        <f t="shared" si="315"/>
        <v>0</v>
      </c>
      <c r="J858" s="26">
        <f t="shared" si="315"/>
        <v>0</v>
      </c>
      <c r="K858" s="26">
        <f t="shared" si="315"/>
        <v>0</v>
      </c>
      <c r="L858" s="26">
        <f t="shared" si="315"/>
        <v>0</v>
      </c>
      <c r="M858" s="26">
        <f t="shared" si="315"/>
        <v>0</v>
      </c>
      <c r="N858" s="26">
        <f t="shared" si="315"/>
        <v>0</v>
      </c>
      <c r="O858" s="26">
        <f t="shared" si="315"/>
        <v>0</v>
      </c>
      <c r="P858" s="26">
        <f t="shared" si="315"/>
        <v>0</v>
      </c>
      <c r="Q858" s="26">
        <f t="shared" si="315"/>
        <v>0</v>
      </c>
      <c r="R858" s="62"/>
      <c r="S858" s="63"/>
    </row>
    <row r="859" spans="1:19" s="4" customFormat="1" ht="14.25" customHeight="1">
      <c r="A859" s="57" t="s">
        <v>97</v>
      </c>
      <c r="B859" s="52" t="s">
        <v>183</v>
      </c>
      <c r="C859" s="18" t="s">
        <v>176</v>
      </c>
      <c r="D859" s="19">
        <f>SUM(D860:D870)</f>
        <v>185846</v>
      </c>
      <c r="E859" s="19">
        <f aca="true" t="shared" si="316" ref="E859:Q859">SUM(E860:E870)</f>
        <v>185846</v>
      </c>
      <c r="F859" s="19">
        <f t="shared" si="316"/>
        <v>185846</v>
      </c>
      <c r="G859" s="19">
        <f t="shared" si="316"/>
        <v>185846</v>
      </c>
      <c r="H859" s="19">
        <f t="shared" si="316"/>
        <v>0</v>
      </c>
      <c r="I859" s="19">
        <f t="shared" si="316"/>
        <v>0</v>
      </c>
      <c r="J859" s="19">
        <f t="shared" si="316"/>
        <v>0</v>
      </c>
      <c r="K859" s="19">
        <f t="shared" si="316"/>
        <v>0</v>
      </c>
      <c r="L859" s="19">
        <f t="shared" si="316"/>
        <v>0</v>
      </c>
      <c r="M859" s="19">
        <f t="shared" si="316"/>
        <v>0</v>
      </c>
      <c r="N859" s="19">
        <f t="shared" si="316"/>
        <v>4951.9</v>
      </c>
      <c r="O859" s="19">
        <f t="shared" si="316"/>
        <v>4951.9</v>
      </c>
      <c r="P859" s="19">
        <f t="shared" si="316"/>
        <v>527</v>
      </c>
      <c r="Q859" s="19">
        <f t="shared" si="316"/>
        <v>527</v>
      </c>
      <c r="R859" s="60" t="s">
        <v>180</v>
      </c>
      <c r="S859" s="61"/>
    </row>
    <row r="860" spans="1:19" ht="15">
      <c r="A860" s="58"/>
      <c r="B860" s="53"/>
      <c r="C860" s="17" t="s">
        <v>162</v>
      </c>
      <c r="D860" s="14">
        <f aca="true" t="shared" si="317" ref="D860:E870">F860+H860+J860+L860</f>
        <v>0</v>
      </c>
      <c r="E860" s="14">
        <f t="shared" si="317"/>
        <v>0</v>
      </c>
      <c r="F860" s="14">
        <v>0</v>
      </c>
      <c r="G860" s="14">
        <v>0</v>
      </c>
      <c r="H860" s="14">
        <v>0</v>
      </c>
      <c r="I860" s="14">
        <v>0</v>
      </c>
      <c r="J860" s="14">
        <v>0</v>
      </c>
      <c r="K860" s="14">
        <v>0</v>
      </c>
      <c r="L860" s="14">
        <v>0</v>
      </c>
      <c r="M860" s="14">
        <v>0</v>
      </c>
      <c r="N860" s="14">
        <v>0</v>
      </c>
      <c r="O860" s="14">
        <v>0</v>
      </c>
      <c r="P860" s="14">
        <v>0</v>
      </c>
      <c r="Q860" s="14">
        <v>0</v>
      </c>
      <c r="R860" s="62"/>
      <c r="S860" s="63"/>
    </row>
    <row r="861" spans="1:19" ht="15">
      <c r="A861" s="58"/>
      <c r="B861" s="53"/>
      <c r="C861" s="17" t="s">
        <v>163</v>
      </c>
      <c r="D861" s="14">
        <f t="shared" si="317"/>
        <v>10000</v>
      </c>
      <c r="E861" s="14">
        <f t="shared" si="317"/>
        <v>10000</v>
      </c>
      <c r="F861" s="14">
        <v>10000</v>
      </c>
      <c r="G861" s="14">
        <v>10000</v>
      </c>
      <c r="H861" s="14">
        <v>0</v>
      </c>
      <c r="I861" s="14">
        <v>0</v>
      </c>
      <c r="J861" s="14">
        <v>0</v>
      </c>
      <c r="K861" s="14">
        <v>0</v>
      </c>
      <c r="L861" s="14">
        <v>0</v>
      </c>
      <c r="M861" s="14">
        <v>0</v>
      </c>
      <c r="N861" s="14">
        <v>4951.9</v>
      </c>
      <c r="O861" s="14">
        <v>4951.9</v>
      </c>
      <c r="P861" s="14">
        <v>527</v>
      </c>
      <c r="Q861" s="14">
        <v>527</v>
      </c>
      <c r="R861" s="62"/>
      <c r="S861" s="63"/>
    </row>
    <row r="862" spans="1:19" ht="15">
      <c r="A862" s="58"/>
      <c r="B862" s="53"/>
      <c r="C862" s="17" t="s">
        <v>164</v>
      </c>
      <c r="D862" s="14">
        <f t="shared" si="317"/>
        <v>175846</v>
      </c>
      <c r="E862" s="14">
        <f t="shared" si="317"/>
        <v>175846</v>
      </c>
      <c r="F862" s="14">
        <f>177066.7-1220.7</f>
        <v>175846</v>
      </c>
      <c r="G862" s="14">
        <f>177066.7-1220.7</f>
        <v>175846</v>
      </c>
      <c r="H862" s="14">
        <v>0</v>
      </c>
      <c r="I862" s="14">
        <v>0</v>
      </c>
      <c r="J862" s="14">
        <v>0</v>
      </c>
      <c r="K862" s="14">
        <v>0</v>
      </c>
      <c r="L862" s="14">
        <v>0</v>
      </c>
      <c r="M862" s="14">
        <v>0</v>
      </c>
      <c r="N862" s="14">
        <v>0</v>
      </c>
      <c r="O862" s="14">
        <v>0</v>
      </c>
      <c r="P862" s="14">
        <v>0</v>
      </c>
      <c r="Q862" s="14">
        <v>0</v>
      </c>
      <c r="R862" s="62"/>
      <c r="S862" s="63"/>
    </row>
    <row r="863" spans="1:19" ht="15">
      <c r="A863" s="58"/>
      <c r="B863" s="53"/>
      <c r="C863" s="17" t="s">
        <v>256</v>
      </c>
      <c r="D863" s="14">
        <f t="shared" si="317"/>
        <v>0</v>
      </c>
      <c r="E863" s="14">
        <f t="shared" si="317"/>
        <v>0</v>
      </c>
      <c r="F863" s="14">
        <v>0</v>
      </c>
      <c r="G863" s="14">
        <v>0</v>
      </c>
      <c r="H863" s="14">
        <v>0</v>
      </c>
      <c r="I863" s="14">
        <v>0</v>
      </c>
      <c r="J863" s="14">
        <v>0</v>
      </c>
      <c r="K863" s="14">
        <v>0</v>
      </c>
      <c r="L863" s="14">
        <v>0</v>
      </c>
      <c r="M863" s="14">
        <v>0</v>
      </c>
      <c r="N863" s="14">
        <v>0</v>
      </c>
      <c r="O863" s="14">
        <v>0</v>
      </c>
      <c r="P863" s="14">
        <v>0</v>
      </c>
      <c r="Q863" s="14">
        <v>0</v>
      </c>
      <c r="R863" s="62"/>
      <c r="S863" s="63"/>
    </row>
    <row r="864" spans="1:19" ht="15">
      <c r="A864" s="58"/>
      <c r="B864" s="53"/>
      <c r="C864" s="17" t="s">
        <v>257</v>
      </c>
      <c r="D864" s="14">
        <f t="shared" si="317"/>
        <v>0</v>
      </c>
      <c r="E864" s="14">
        <f t="shared" si="317"/>
        <v>0</v>
      </c>
      <c r="F864" s="14">
        <v>0</v>
      </c>
      <c r="G864" s="14">
        <v>0</v>
      </c>
      <c r="H864" s="14">
        <v>0</v>
      </c>
      <c r="I864" s="14">
        <v>0</v>
      </c>
      <c r="J864" s="14">
        <v>0</v>
      </c>
      <c r="K864" s="14">
        <v>0</v>
      </c>
      <c r="L864" s="14">
        <v>0</v>
      </c>
      <c r="M864" s="14">
        <v>0</v>
      </c>
      <c r="N864" s="14">
        <v>0</v>
      </c>
      <c r="O864" s="14">
        <v>0</v>
      </c>
      <c r="P864" s="14">
        <v>0</v>
      </c>
      <c r="Q864" s="14">
        <v>0</v>
      </c>
      <c r="R864" s="62"/>
      <c r="S864" s="63"/>
    </row>
    <row r="865" spans="1:19" ht="15">
      <c r="A865" s="58"/>
      <c r="B865" s="53"/>
      <c r="C865" s="17" t="s">
        <v>258</v>
      </c>
      <c r="D865" s="14">
        <f t="shared" si="317"/>
        <v>0</v>
      </c>
      <c r="E865" s="14">
        <f t="shared" si="317"/>
        <v>0</v>
      </c>
      <c r="F865" s="14">
        <v>0</v>
      </c>
      <c r="G865" s="14">
        <v>0</v>
      </c>
      <c r="H865" s="14">
        <v>0</v>
      </c>
      <c r="I865" s="14">
        <v>0</v>
      </c>
      <c r="J865" s="14">
        <v>0</v>
      </c>
      <c r="K865" s="14">
        <v>0</v>
      </c>
      <c r="L865" s="14">
        <v>0</v>
      </c>
      <c r="M865" s="14">
        <v>0</v>
      </c>
      <c r="N865" s="14">
        <v>0</v>
      </c>
      <c r="O865" s="14">
        <v>0</v>
      </c>
      <c r="P865" s="14">
        <v>0</v>
      </c>
      <c r="Q865" s="14">
        <v>0</v>
      </c>
      <c r="R865" s="62"/>
      <c r="S865" s="63"/>
    </row>
    <row r="866" spans="1:19" s="4" customFormat="1" ht="15" customHeight="1">
      <c r="A866" s="58"/>
      <c r="B866" s="53"/>
      <c r="C866" s="17" t="s">
        <v>22</v>
      </c>
      <c r="D866" s="14">
        <f t="shared" si="317"/>
        <v>0</v>
      </c>
      <c r="E866" s="14">
        <f t="shared" si="317"/>
        <v>0</v>
      </c>
      <c r="F866" s="14">
        <v>0</v>
      </c>
      <c r="G866" s="14">
        <v>0</v>
      </c>
      <c r="H866" s="14">
        <v>0</v>
      </c>
      <c r="I866" s="14">
        <v>0</v>
      </c>
      <c r="J866" s="14">
        <v>0</v>
      </c>
      <c r="K866" s="14">
        <v>0</v>
      </c>
      <c r="L866" s="14">
        <v>0</v>
      </c>
      <c r="M866" s="14">
        <v>0</v>
      </c>
      <c r="N866" s="14">
        <v>0</v>
      </c>
      <c r="O866" s="14">
        <v>0</v>
      </c>
      <c r="P866" s="14">
        <v>0</v>
      </c>
      <c r="Q866" s="14">
        <v>0</v>
      </c>
      <c r="R866" s="62"/>
      <c r="S866" s="63"/>
    </row>
    <row r="867" spans="1:19" s="4" customFormat="1" ht="15" customHeight="1">
      <c r="A867" s="58"/>
      <c r="B867" s="53"/>
      <c r="C867" s="17" t="s">
        <v>23</v>
      </c>
      <c r="D867" s="23">
        <f t="shared" si="317"/>
        <v>0</v>
      </c>
      <c r="E867" s="23">
        <f t="shared" si="317"/>
        <v>0</v>
      </c>
      <c r="F867" s="23">
        <v>0</v>
      </c>
      <c r="G867" s="23">
        <v>0</v>
      </c>
      <c r="H867" s="23">
        <v>0</v>
      </c>
      <c r="I867" s="23">
        <v>0</v>
      </c>
      <c r="J867" s="23">
        <v>0</v>
      </c>
      <c r="K867" s="23">
        <v>0</v>
      </c>
      <c r="L867" s="23">
        <v>0</v>
      </c>
      <c r="M867" s="23">
        <v>0</v>
      </c>
      <c r="N867" s="23">
        <v>0</v>
      </c>
      <c r="O867" s="23">
        <v>0</v>
      </c>
      <c r="P867" s="23">
        <v>0</v>
      </c>
      <c r="Q867" s="23">
        <v>0</v>
      </c>
      <c r="R867" s="62"/>
      <c r="S867" s="63"/>
    </row>
    <row r="868" spans="1:19" s="4" customFormat="1" ht="15" customHeight="1">
      <c r="A868" s="58"/>
      <c r="B868" s="53"/>
      <c r="C868" s="17" t="s">
        <v>24</v>
      </c>
      <c r="D868" s="14">
        <f t="shared" si="317"/>
        <v>0</v>
      </c>
      <c r="E868" s="14">
        <f t="shared" si="317"/>
        <v>0</v>
      </c>
      <c r="F868" s="14">
        <v>0</v>
      </c>
      <c r="G868" s="14">
        <v>0</v>
      </c>
      <c r="H868" s="14">
        <v>0</v>
      </c>
      <c r="I868" s="14">
        <v>0</v>
      </c>
      <c r="J868" s="14">
        <v>0</v>
      </c>
      <c r="K868" s="14">
        <v>0</v>
      </c>
      <c r="L868" s="14">
        <v>0</v>
      </c>
      <c r="M868" s="14">
        <v>0</v>
      </c>
      <c r="N868" s="14">
        <v>0</v>
      </c>
      <c r="O868" s="14">
        <v>0</v>
      </c>
      <c r="P868" s="14">
        <v>0</v>
      </c>
      <c r="Q868" s="14">
        <v>0</v>
      </c>
      <c r="R868" s="62"/>
      <c r="S868" s="63"/>
    </row>
    <row r="869" spans="1:19" s="4" customFormat="1" ht="15" customHeight="1">
      <c r="A869" s="58"/>
      <c r="B869" s="53"/>
      <c r="C869" s="17" t="s">
        <v>25</v>
      </c>
      <c r="D869" s="14">
        <f t="shared" si="317"/>
        <v>0</v>
      </c>
      <c r="E869" s="14">
        <f t="shared" si="317"/>
        <v>0</v>
      </c>
      <c r="F869" s="14">
        <v>0</v>
      </c>
      <c r="G869" s="14">
        <v>0</v>
      </c>
      <c r="H869" s="14">
        <v>0</v>
      </c>
      <c r="I869" s="14">
        <v>0</v>
      </c>
      <c r="J869" s="14">
        <v>0</v>
      </c>
      <c r="K869" s="14">
        <v>0</v>
      </c>
      <c r="L869" s="14">
        <v>0</v>
      </c>
      <c r="M869" s="14">
        <v>0</v>
      </c>
      <c r="N869" s="14">
        <v>0</v>
      </c>
      <c r="O869" s="14">
        <v>0</v>
      </c>
      <c r="P869" s="14">
        <v>0</v>
      </c>
      <c r="Q869" s="14">
        <v>0</v>
      </c>
      <c r="R869" s="62"/>
      <c r="S869" s="63"/>
    </row>
    <row r="870" spans="1:19" s="4" customFormat="1" ht="15.75" customHeight="1" thickBot="1">
      <c r="A870" s="59"/>
      <c r="B870" s="54"/>
      <c r="C870" s="20" t="s">
        <v>26</v>
      </c>
      <c r="D870" s="21">
        <f t="shared" si="317"/>
        <v>0</v>
      </c>
      <c r="E870" s="21">
        <f t="shared" si="317"/>
        <v>0</v>
      </c>
      <c r="F870" s="21">
        <v>0</v>
      </c>
      <c r="G870" s="21">
        <v>0</v>
      </c>
      <c r="H870" s="21">
        <v>0</v>
      </c>
      <c r="I870" s="21">
        <v>0</v>
      </c>
      <c r="J870" s="21">
        <v>0</v>
      </c>
      <c r="K870" s="21">
        <v>0</v>
      </c>
      <c r="L870" s="21">
        <v>0</v>
      </c>
      <c r="M870" s="21">
        <v>0</v>
      </c>
      <c r="N870" s="21">
        <v>0</v>
      </c>
      <c r="O870" s="21">
        <v>0</v>
      </c>
      <c r="P870" s="21">
        <v>0</v>
      </c>
      <c r="Q870" s="21">
        <v>0</v>
      </c>
      <c r="R870" s="64"/>
      <c r="S870" s="65"/>
    </row>
    <row r="871" spans="1:19" s="4" customFormat="1" ht="14.25" customHeight="1">
      <c r="A871" s="57" t="s">
        <v>98</v>
      </c>
      <c r="B871" s="55" t="s">
        <v>184</v>
      </c>
      <c r="C871" s="18" t="s">
        <v>176</v>
      </c>
      <c r="D871" s="19">
        <f>SUM(D872:D882)</f>
        <v>126461.4</v>
      </c>
      <c r="E871" s="19">
        <f aca="true" t="shared" si="318" ref="E871:Q871">SUM(E872:E882)</f>
        <v>126461.4</v>
      </c>
      <c r="F871" s="19">
        <f t="shared" si="318"/>
        <v>126461.4</v>
      </c>
      <c r="G871" s="19">
        <f t="shared" si="318"/>
        <v>126461.4</v>
      </c>
      <c r="H871" s="19">
        <f t="shared" si="318"/>
        <v>0</v>
      </c>
      <c r="I871" s="19">
        <f t="shared" si="318"/>
        <v>0</v>
      </c>
      <c r="J871" s="19">
        <f t="shared" si="318"/>
        <v>0</v>
      </c>
      <c r="K871" s="19">
        <f t="shared" si="318"/>
        <v>0</v>
      </c>
      <c r="L871" s="19">
        <f t="shared" si="318"/>
        <v>0</v>
      </c>
      <c r="M871" s="19">
        <f t="shared" si="318"/>
        <v>0</v>
      </c>
      <c r="N871" s="19">
        <f t="shared" si="318"/>
        <v>3336.6</v>
      </c>
      <c r="O871" s="19">
        <f t="shared" si="318"/>
        <v>3336.6</v>
      </c>
      <c r="P871" s="19">
        <f t="shared" si="318"/>
        <v>513</v>
      </c>
      <c r="Q871" s="19">
        <f t="shared" si="318"/>
        <v>513</v>
      </c>
      <c r="R871" s="60" t="s">
        <v>180</v>
      </c>
      <c r="S871" s="61"/>
    </row>
    <row r="872" spans="1:19" ht="15">
      <c r="A872" s="58"/>
      <c r="B872" s="56"/>
      <c r="C872" s="17" t="s">
        <v>162</v>
      </c>
      <c r="D872" s="14">
        <f aca="true" t="shared" si="319" ref="D872:D882">F872+H872+J872+L872</f>
        <v>0</v>
      </c>
      <c r="E872" s="14">
        <f aca="true" t="shared" si="320" ref="E872:E882">G872+I872+K872+M872</f>
        <v>0</v>
      </c>
      <c r="F872" s="14">
        <v>0</v>
      </c>
      <c r="G872" s="14">
        <v>0</v>
      </c>
      <c r="H872" s="14">
        <v>0</v>
      </c>
      <c r="I872" s="14">
        <v>0</v>
      </c>
      <c r="J872" s="14">
        <v>0</v>
      </c>
      <c r="K872" s="14">
        <v>0</v>
      </c>
      <c r="L872" s="14">
        <v>0</v>
      </c>
      <c r="M872" s="14">
        <v>0</v>
      </c>
      <c r="N872" s="14">
        <v>0</v>
      </c>
      <c r="O872" s="14">
        <v>0</v>
      </c>
      <c r="P872" s="14">
        <v>0</v>
      </c>
      <c r="Q872" s="14">
        <v>0</v>
      </c>
      <c r="R872" s="62"/>
      <c r="S872" s="63"/>
    </row>
    <row r="873" spans="1:19" ht="15">
      <c r="A873" s="58"/>
      <c r="B873" s="56"/>
      <c r="C873" s="17" t="s">
        <v>163</v>
      </c>
      <c r="D873" s="14">
        <f t="shared" si="319"/>
        <v>0</v>
      </c>
      <c r="E873" s="14">
        <f t="shared" si="320"/>
        <v>0</v>
      </c>
      <c r="F873" s="14">
        <v>0</v>
      </c>
      <c r="G873" s="14">
        <v>0</v>
      </c>
      <c r="H873" s="14">
        <v>0</v>
      </c>
      <c r="I873" s="14">
        <v>0</v>
      </c>
      <c r="J873" s="14">
        <v>0</v>
      </c>
      <c r="K873" s="14">
        <v>0</v>
      </c>
      <c r="L873" s="14">
        <v>0</v>
      </c>
      <c r="M873" s="14">
        <v>0</v>
      </c>
      <c r="N873" s="14">
        <v>3336.6</v>
      </c>
      <c r="O873" s="14">
        <v>3336.6</v>
      </c>
      <c r="P873" s="14">
        <v>513</v>
      </c>
      <c r="Q873" s="14">
        <v>513</v>
      </c>
      <c r="R873" s="62"/>
      <c r="S873" s="63"/>
    </row>
    <row r="874" spans="1:19" ht="15">
      <c r="A874" s="58"/>
      <c r="B874" s="56"/>
      <c r="C874" s="17" t="s">
        <v>164</v>
      </c>
      <c r="D874" s="14">
        <f t="shared" si="319"/>
        <v>126461.4</v>
      </c>
      <c r="E874" s="14">
        <f t="shared" si="320"/>
        <v>126461.4</v>
      </c>
      <c r="F874" s="14">
        <f>98808.7+27652.7</f>
        <v>126461.4</v>
      </c>
      <c r="G874" s="14">
        <f>98808.7+27652.7</f>
        <v>126461.4</v>
      </c>
      <c r="H874" s="14">
        <v>0</v>
      </c>
      <c r="I874" s="14">
        <v>0</v>
      </c>
      <c r="J874" s="14">
        <v>0</v>
      </c>
      <c r="K874" s="14">
        <v>0</v>
      </c>
      <c r="L874" s="14">
        <v>0</v>
      </c>
      <c r="M874" s="14">
        <v>0</v>
      </c>
      <c r="N874" s="14">
        <v>0</v>
      </c>
      <c r="O874" s="14">
        <v>0</v>
      </c>
      <c r="P874" s="14">
        <v>0</v>
      </c>
      <c r="Q874" s="14">
        <v>0</v>
      </c>
      <c r="R874" s="62"/>
      <c r="S874" s="63"/>
    </row>
    <row r="875" spans="1:19" ht="15">
      <c r="A875" s="58"/>
      <c r="B875" s="56"/>
      <c r="C875" s="17" t="s">
        <v>256</v>
      </c>
      <c r="D875" s="14">
        <f t="shared" si="319"/>
        <v>0</v>
      </c>
      <c r="E875" s="14">
        <f t="shared" si="320"/>
        <v>0</v>
      </c>
      <c r="F875" s="14">
        <v>0</v>
      </c>
      <c r="G875" s="14">
        <v>0</v>
      </c>
      <c r="H875" s="14">
        <v>0</v>
      </c>
      <c r="I875" s="14">
        <v>0</v>
      </c>
      <c r="J875" s="14">
        <v>0</v>
      </c>
      <c r="K875" s="14">
        <v>0</v>
      </c>
      <c r="L875" s="14">
        <v>0</v>
      </c>
      <c r="M875" s="14">
        <v>0</v>
      </c>
      <c r="N875" s="14">
        <v>0</v>
      </c>
      <c r="O875" s="14">
        <v>0</v>
      </c>
      <c r="P875" s="14">
        <v>0</v>
      </c>
      <c r="Q875" s="14">
        <v>0</v>
      </c>
      <c r="R875" s="62"/>
      <c r="S875" s="63"/>
    </row>
    <row r="876" spans="1:19" ht="15">
      <c r="A876" s="58"/>
      <c r="B876" s="56"/>
      <c r="C876" s="17" t="s">
        <v>257</v>
      </c>
      <c r="D876" s="14">
        <f t="shared" si="319"/>
        <v>0</v>
      </c>
      <c r="E876" s="14">
        <f t="shared" si="320"/>
        <v>0</v>
      </c>
      <c r="F876" s="14">
        <v>0</v>
      </c>
      <c r="G876" s="14">
        <v>0</v>
      </c>
      <c r="H876" s="14">
        <v>0</v>
      </c>
      <c r="I876" s="14">
        <v>0</v>
      </c>
      <c r="J876" s="14">
        <v>0</v>
      </c>
      <c r="K876" s="14">
        <v>0</v>
      </c>
      <c r="L876" s="14">
        <v>0</v>
      </c>
      <c r="M876" s="14">
        <v>0</v>
      </c>
      <c r="N876" s="14">
        <v>0</v>
      </c>
      <c r="O876" s="14">
        <v>0</v>
      </c>
      <c r="P876" s="14">
        <v>0</v>
      </c>
      <c r="Q876" s="14">
        <v>0</v>
      </c>
      <c r="R876" s="62"/>
      <c r="S876" s="63"/>
    </row>
    <row r="877" spans="1:19" ht="15">
      <c r="A877" s="58"/>
      <c r="B877" s="56"/>
      <c r="C877" s="17" t="s">
        <v>258</v>
      </c>
      <c r="D877" s="14">
        <f t="shared" si="319"/>
        <v>0</v>
      </c>
      <c r="E877" s="14">
        <f t="shared" si="320"/>
        <v>0</v>
      </c>
      <c r="F877" s="14">
        <v>0</v>
      </c>
      <c r="G877" s="14">
        <v>0</v>
      </c>
      <c r="H877" s="14">
        <v>0</v>
      </c>
      <c r="I877" s="14">
        <v>0</v>
      </c>
      <c r="J877" s="14">
        <v>0</v>
      </c>
      <c r="K877" s="14">
        <v>0</v>
      </c>
      <c r="L877" s="14">
        <v>0</v>
      </c>
      <c r="M877" s="14">
        <v>0</v>
      </c>
      <c r="N877" s="14">
        <v>0</v>
      </c>
      <c r="O877" s="14">
        <v>0</v>
      </c>
      <c r="P877" s="14">
        <v>0</v>
      </c>
      <c r="Q877" s="14">
        <v>0</v>
      </c>
      <c r="R877" s="62"/>
      <c r="S877" s="63"/>
    </row>
    <row r="878" spans="1:19" s="4" customFormat="1" ht="15" customHeight="1">
      <c r="A878" s="58"/>
      <c r="B878" s="56"/>
      <c r="C878" s="17" t="s">
        <v>22</v>
      </c>
      <c r="D878" s="14">
        <f t="shared" si="319"/>
        <v>0</v>
      </c>
      <c r="E878" s="14">
        <f t="shared" si="320"/>
        <v>0</v>
      </c>
      <c r="F878" s="14">
        <v>0</v>
      </c>
      <c r="G878" s="14">
        <v>0</v>
      </c>
      <c r="H878" s="14">
        <v>0</v>
      </c>
      <c r="I878" s="14">
        <v>0</v>
      </c>
      <c r="J878" s="14">
        <v>0</v>
      </c>
      <c r="K878" s="14">
        <v>0</v>
      </c>
      <c r="L878" s="14">
        <v>0</v>
      </c>
      <c r="M878" s="14">
        <v>0</v>
      </c>
      <c r="N878" s="14">
        <v>0</v>
      </c>
      <c r="O878" s="14">
        <v>0</v>
      </c>
      <c r="P878" s="14">
        <v>0</v>
      </c>
      <c r="Q878" s="14">
        <v>0</v>
      </c>
      <c r="R878" s="62"/>
      <c r="S878" s="63"/>
    </row>
    <row r="879" spans="1:19" s="4" customFormat="1" ht="15" customHeight="1">
      <c r="A879" s="58"/>
      <c r="B879" s="56"/>
      <c r="C879" s="17" t="s">
        <v>23</v>
      </c>
      <c r="D879" s="23">
        <f t="shared" si="319"/>
        <v>0</v>
      </c>
      <c r="E879" s="23">
        <f t="shared" si="320"/>
        <v>0</v>
      </c>
      <c r="F879" s="23">
        <v>0</v>
      </c>
      <c r="G879" s="23">
        <v>0</v>
      </c>
      <c r="H879" s="23">
        <v>0</v>
      </c>
      <c r="I879" s="23">
        <v>0</v>
      </c>
      <c r="J879" s="23">
        <v>0</v>
      </c>
      <c r="K879" s="23">
        <v>0</v>
      </c>
      <c r="L879" s="23">
        <v>0</v>
      </c>
      <c r="M879" s="23">
        <v>0</v>
      </c>
      <c r="N879" s="23">
        <v>0</v>
      </c>
      <c r="O879" s="23">
        <v>0</v>
      </c>
      <c r="P879" s="23">
        <v>0</v>
      </c>
      <c r="Q879" s="23">
        <v>0</v>
      </c>
      <c r="R879" s="62"/>
      <c r="S879" s="63"/>
    </row>
    <row r="880" spans="1:19" s="4" customFormat="1" ht="15" customHeight="1">
      <c r="A880" s="58"/>
      <c r="B880" s="56"/>
      <c r="C880" s="17" t="s">
        <v>24</v>
      </c>
      <c r="D880" s="14">
        <f t="shared" si="319"/>
        <v>0</v>
      </c>
      <c r="E880" s="14">
        <f t="shared" si="320"/>
        <v>0</v>
      </c>
      <c r="F880" s="14">
        <v>0</v>
      </c>
      <c r="G880" s="14">
        <v>0</v>
      </c>
      <c r="H880" s="14">
        <v>0</v>
      </c>
      <c r="I880" s="14">
        <v>0</v>
      </c>
      <c r="J880" s="14">
        <v>0</v>
      </c>
      <c r="K880" s="14">
        <v>0</v>
      </c>
      <c r="L880" s="14">
        <v>0</v>
      </c>
      <c r="M880" s="14">
        <v>0</v>
      </c>
      <c r="N880" s="14">
        <v>0</v>
      </c>
      <c r="O880" s="14">
        <v>0</v>
      </c>
      <c r="P880" s="14">
        <v>0</v>
      </c>
      <c r="Q880" s="14">
        <v>0</v>
      </c>
      <c r="R880" s="62"/>
      <c r="S880" s="63"/>
    </row>
    <row r="881" spans="1:19" s="4" customFormat="1" ht="15" customHeight="1">
      <c r="A881" s="58"/>
      <c r="B881" s="56"/>
      <c r="C881" s="17" t="s">
        <v>25</v>
      </c>
      <c r="D881" s="14">
        <f t="shared" si="319"/>
        <v>0</v>
      </c>
      <c r="E881" s="14">
        <f t="shared" si="320"/>
        <v>0</v>
      </c>
      <c r="F881" s="14">
        <v>0</v>
      </c>
      <c r="G881" s="14">
        <v>0</v>
      </c>
      <c r="H881" s="14">
        <v>0</v>
      </c>
      <c r="I881" s="14">
        <v>0</v>
      </c>
      <c r="J881" s="14">
        <v>0</v>
      </c>
      <c r="K881" s="14">
        <v>0</v>
      </c>
      <c r="L881" s="14">
        <v>0</v>
      </c>
      <c r="M881" s="14">
        <v>0</v>
      </c>
      <c r="N881" s="14">
        <v>0</v>
      </c>
      <c r="O881" s="14">
        <v>0</v>
      </c>
      <c r="P881" s="14">
        <v>0</v>
      </c>
      <c r="Q881" s="14">
        <v>0</v>
      </c>
      <c r="R881" s="62"/>
      <c r="S881" s="63"/>
    </row>
    <row r="882" spans="1:19" s="4" customFormat="1" ht="15.75" customHeight="1" thickBot="1">
      <c r="A882" s="59"/>
      <c r="B882" s="44"/>
      <c r="C882" s="20" t="s">
        <v>26</v>
      </c>
      <c r="D882" s="21">
        <f t="shared" si="319"/>
        <v>0</v>
      </c>
      <c r="E882" s="21">
        <f t="shared" si="320"/>
        <v>0</v>
      </c>
      <c r="F882" s="21">
        <v>0</v>
      </c>
      <c r="G882" s="21">
        <v>0</v>
      </c>
      <c r="H882" s="21">
        <v>0</v>
      </c>
      <c r="I882" s="21">
        <v>0</v>
      </c>
      <c r="J882" s="21">
        <v>0</v>
      </c>
      <c r="K882" s="21">
        <v>0</v>
      </c>
      <c r="L882" s="21">
        <v>0</v>
      </c>
      <c r="M882" s="21">
        <v>0</v>
      </c>
      <c r="N882" s="21">
        <v>0</v>
      </c>
      <c r="O882" s="21">
        <v>0</v>
      </c>
      <c r="P882" s="21">
        <v>0</v>
      </c>
      <c r="Q882" s="21">
        <v>0</v>
      </c>
      <c r="R882" s="64"/>
      <c r="S882" s="65"/>
    </row>
    <row r="883" spans="1:19" s="4" customFormat="1" ht="15">
      <c r="A883" s="75" t="s">
        <v>99</v>
      </c>
      <c r="B883" s="72" t="s">
        <v>46</v>
      </c>
      <c r="C883" s="18" t="s">
        <v>176</v>
      </c>
      <c r="D883" s="19">
        <f aca="true" t="shared" si="321" ref="D883:Q883">SUM(D884:D894)</f>
        <v>2572.9</v>
      </c>
      <c r="E883" s="19">
        <f t="shared" si="321"/>
        <v>2572.9</v>
      </c>
      <c r="F883" s="19">
        <f t="shared" si="321"/>
        <v>2572.9</v>
      </c>
      <c r="G883" s="19">
        <f t="shared" si="321"/>
        <v>2572.9</v>
      </c>
      <c r="H883" s="19">
        <f t="shared" si="321"/>
        <v>0</v>
      </c>
      <c r="I883" s="19">
        <f t="shared" si="321"/>
        <v>0</v>
      </c>
      <c r="J883" s="19">
        <f t="shared" si="321"/>
        <v>0</v>
      </c>
      <c r="K883" s="19">
        <f t="shared" si="321"/>
        <v>0</v>
      </c>
      <c r="L883" s="19">
        <f t="shared" si="321"/>
        <v>0</v>
      </c>
      <c r="M883" s="19">
        <f t="shared" si="321"/>
        <v>0</v>
      </c>
      <c r="N883" s="19">
        <f t="shared" si="321"/>
        <v>0</v>
      </c>
      <c r="O883" s="19">
        <f t="shared" si="321"/>
        <v>0</v>
      </c>
      <c r="P883" s="19">
        <f t="shared" si="321"/>
        <v>0</v>
      </c>
      <c r="Q883" s="19">
        <f t="shared" si="321"/>
        <v>0</v>
      </c>
      <c r="R883" s="72"/>
      <c r="S883" s="73"/>
    </row>
    <row r="884" spans="1:19" s="4" customFormat="1" ht="15">
      <c r="A884" s="76"/>
      <c r="B884" s="74"/>
      <c r="C884" s="17" t="s">
        <v>162</v>
      </c>
      <c r="D884" s="14">
        <f aca="true" t="shared" si="322" ref="D884:D894">F884+H884+J884+L884</f>
        <v>0</v>
      </c>
      <c r="E884" s="14">
        <f aca="true" t="shared" si="323" ref="E884:E894">G884+I884+K884+M884</f>
        <v>0</v>
      </c>
      <c r="F884" s="14">
        <f>F896</f>
        <v>0</v>
      </c>
      <c r="G884" s="14">
        <f aca="true" t="shared" si="324" ref="G884:Q884">G896</f>
        <v>0</v>
      </c>
      <c r="H884" s="14">
        <f t="shared" si="324"/>
        <v>0</v>
      </c>
      <c r="I884" s="14">
        <f t="shared" si="324"/>
        <v>0</v>
      </c>
      <c r="J884" s="14">
        <f t="shared" si="324"/>
        <v>0</v>
      </c>
      <c r="K884" s="14">
        <f t="shared" si="324"/>
        <v>0</v>
      </c>
      <c r="L884" s="14">
        <f t="shared" si="324"/>
        <v>0</v>
      </c>
      <c r="M884" s="14">
        <f t="shared" si="324"/>
        <v>0</v>
      </c>
      <c r="N884" s="14">
        <f t="shared" si="324"/>
        <v>0</v>
      </c>
      <c r="O884" s="14">
        <f t="shared" si="324"/>
        <v>0</v>
      </c>
      <c r="P884" s="14">
        <f t="shared" si="324"/>
        <v>0</v>
      </c>
      <c r="Q884" s="14">
        <f t="shared" si="324"/>
        <v>0</v>
      </c>
      <c r="R884" s="74"/>
      <c r="S884" s="48"/>
    </row>
    <row r="885" spans="1:19" s="4" customFormat="1" ht="15">
      <c r="A885" s="76"/>
      <c r="B885" s="74"/>
      <c r="C885" s="17" t="s">
        <v>163</v>
      </c>
      <c r="D885" s="14">
        <f t="shared" si="322"/>
        <v>2572.9</v>
      </c>
      <c r="E885" s="14">
        <f t="shared" si="323"/>
        <v>2572.9</v>
      </c>
      <c r="F885" s="14">
        <f aca="true" t="shared" si="325" ref="F885:Q885">F897</f>
        <v>2572.9</v>
      </c>
      <c r="G885" s="14">
        <f t="shared" si="325"/>
        <v>2572.9</v>
      </c>
      <c r="H885" s="14">
        <f t="shared" si="325"/>
        <v>0</v>
      </c>
      <c r="I885" s="14">
        <f t="shared" si="325"/>
        <v>0</v>
      </c>
      <c r="J885" s="14">
        <f t="shared" si="325"/>
        <v>0</v>
      </c>
      <c r="K885" s="14">
        <f t="shared" si="325"/>
        <v>0</v>
      </c>
      <c r="L885" s="14">
        <f t="shared" si="325"/>
        <v>0</v>
      </c>
      <c r="M885" s="14">
        <f t="shared" si="325"/>
        <v>0</v>
      </c>
      <c r="N885" s="14">
        <f t="shared" si="325"/>
        <v>0</v>
      </c>
      <c r="O885" s="14">
        <f t="shared" si="325"/>
        <v>0</v>
      </c>
      <c r="P885" s="14">
        <f t="shared" si="325"/>
        <v>0</v>
      </c>
      <c r="Q885" s="14">
        <f t="shared" si="325"/>
        <v>0</v>
      </c>
      <c r="R885" s="74"/>
      <c r="S885" s="48"/>
    </row>
    <row r="886" spans="1:19" s="4" customFormat="1" ht="15">
      <c r="A886" s="76"/>
      <c r="B886" s="74"/>
      <c r="C886" s="17" t="s">
        <v>164</v>
      </c>
      <c r="D886" s="14">
        <f t="shared" si="322"/>
        <v>0</v>
      </c>
      <c r="E886" s="14">
        <f t="shared" si="323"/>
        <v>0</v>
      </c>
      <c r="F886" s="14">
        <f aca="true" t="shared" si="326" ref="F886:Q886">F898</f>
        <v>0</v>
      </c>
      <c r="G886" s="14">
        <f t="shared" si="326"/>
        <v>0</v>
      </c>
      <c r="H886" s="14">
        <f t="shared" si="326"/>
        <v>0</v>
      </c>
      <c r="I886" s="14">
        <f t="shared" si="326"/>
        <v>0</v>
      </c>
      <c r="J886" s="14">
        <f t="shared" si="326"/>
        <v>0</v>
      </c>
      <c r="K886" s="14">
        <f t="shared" si="326"/>
        <v>0</v>
      </c>
      <c r="L886" s="14">
        <f t="shared" si="326"/>
        <v>0</v>
      </c>
      <c r="M886" s="14">
        <f t="shared" si="326"/>
        <v>0</v>
      </c>
      <c r="N886" s="14">
        <f t="shared" si="326"/>
        <v>0</v>
      </c>
      <c r="O886" s="14">
        <f t="shared" si="326"/>
        <v>0</v>
      </c>
      <c r="P886" s="14">
        <f t="shared" si="326"/>
        <v>0</v>
      </c>
      <c r="Q886" s="14">
        <f t="shared" si="326"/>
        <v>0</v>
      </c>
      <c r="R886" s="74"/>
      <c r="S886" s="48"/>
    </row>
    <row r="887" spans="1:19" s="4" customFormat="1" ht="15">
      <c r="A887" s="76"/>
      <c r="B887" s="74"/>
      <c r="C887" s="17" t="s">
        <v>256</v>
      </c>
      <c r="D887" s="14">
        <f t="shared" si="322"/>
        <v>0</v>
      </c>
      <c r="E887" s="14">
        <f t="shared" si="323"/>
        <v>0</v>
      </c>
      <c r="F887" s="14">
        <f aca="true" t="shared" si="327" ref="F887:Q887">F899</f>
        <v>0</v>
      </c>
      <c r="G887" s="14">
        <f t="shared" si="327"/>
        <v>0</v>
      </c>
      <c r="H887" s="14">
        <f t="shared" si="327"/>
        <v>0</v>
      </c>
      <c r="I887" s="14">
        <f t="shared" si="327"/>
        <v>0</v>
      </c>
      <c r="J887" s="14">
        <f t="shared" si="327"/>
        <v>0</v>
      </c>
      <c r="K887" s="14">
        <f t="shared" si="327"/>
        <v>0</v>
      </c>
      <c r="L887" s="14">
        <f t="shared" si="327"/>
        <v>0</v>
      </c>
      <c r="M887" s="14">
        <f t="shared" si="327"/>
        <v>0</v>
      </c>
      <c r="N887" s="14">
        <f t="shared" si="327"/>
        <v>0</v>
      </c>
      <c r="O887" s="14">
        <f t="shared" si="327"/>
        <v>0</v>
      </c>
      <c r="P887" s="14">
        <f t="shared" si="327"/>
        <v>0</v>
      </c>
      <c r="Q887" s="14">
        <f t="shared" si="327"/>
        <v>0</v>
      </c>
      <c r="R887" s="74"/>
      <c r="S887" s="48"/>
    </row>
    <row r="888" spans="1:19" s="4" customFormat="1" ht="15">
      <c r="A888" s="76"/>
      <c r="B888" s="74"/>
      <c r="C888" s="17" t="s">
        <v>257</v>
      </c>
      <c r="D888" s="14">
        <f t="shared" si="322"/>
        <v>0</v>
      </c>
      <c r="E888" s="14">
        <f t="shared" si="323"/>
        <v>0</v>
      </c>
      <c r="F888" s="14">
        <f aca="true" t="shared" si="328" ref="F888:Q888">F900</f>
        <v>0</v>
      </c>
      <c r="G888" s="14">
        <f t="shared" si="328"/>
        <v>0</v>
      </c>
      <c r="H888" s="14">
        <f t="shared" si="328"/>
        <v>0</v>
      </c>
      <c r="I888" s="14">
        <f t="shared" si="328"/>
        <v>0</v>
      </c>
      <c r="J888" s="14">
        <f t="shared" si="328"/>
        <v>0</v>
      </c>
      <c r="K888" s="14">
        <f t="shared" si="328"/>
        <v>0</v>
      </c>
      <c r="L888" s="14">
        <f t="shared" si="328"/>
        <v>0</v>
      </c>
      <c r="M888" s="14">
        <f t="shared" si="328"/>
        <v>0</v>
      </c>
      <c r="N888" s="14">
        <f t="shared" si="328"/>
        <v>0</v>
      </c>
      <c r="O888" s="14">
        <f t="shared" si="328"/>
        <v>0</v>
      </c>
      <c r="P888" s="14">
        <f t="shared" si="328"/>
        <v>0</v>
      </c>
      <c r="Q888" s="14">
        <f t="shared" si="328"/>
        <v>0</v>
      </c>
      <c r="R888" s="74"/>
      <c r="S888" s="48"/>
    </row>
    <row r="889" spans="1:19" s="4" customFormat="1" ht="15">
      <c r="A889" s="76"/>
      <c r="B889" s="74"/>
      <c r="C889" s="17" t="s">
        <v>258</v>
      </c>
      <c r="D889" s="14">
        <f t="shared" si="322"/>
        <v>0</v>
      </c>
      <c r="E889" s="14">
        <f t="shared" si="323"/>
        <v>0</v>
      </c>
      <c r="F889" s="14">
        <f aca="true" t="shared" si="329" ref="F889:Q889">F901</f>
        <v>0</v>
      </c>
      <c r="G889" s="14">
        <f t="shared" si="329"/>
        <v>0</v>
      </c>
      <c r="H889" s="14">
        <f t="shared" si="329"/>
        <v>0</v>
      </c>
      <c r="I889" s="14">
        <f t="shared" si="329"/>
        <v>0</v>
      </c>
      <c r="J889" s="14">
        <f t="shared" si="329"/>
        <v>0</v>
      </c>
      <c r="K889" s="14">
        <f t="shared" si="329"/>
        <v>0</v>
      </c>
      <c r="L889" s="14">
        <f t="shared" si="329"/>
        <v>0</v>
      </c>
      <c r="M889" s="14">
        <f t="shared" si="329"/>
        <v>0</v>
      </c>
      <c r="N889" s="14">
        <f t="shared" si="329"/>
        <v>0</v>
      </c>
      <c r="O889" s="14">
        <f t="shared" si="329"/>
        <v>0</v>
      </c>
      <c r="P889" s="14">
        <f t="shared" si="329"/>
        <v>0</v>
      </c>
      <c r="Q889" s="14">
        <f t="shared" si="329"/>
        <v>0</v>
      </c>
      <c r="R889" s="74"/>
      <c r="S889" s="48"/>
    </row>
    <row r="890" spans="1:19" s="4" customFormat="1" ht="15">
      <c r="A890" s="76"/>
      <c r="B890" s="74"/>
      <c r="C890" s="17" t="s">
        <v>22</v>
      </c>
      <c r="D890" s="14">
        <f t="shared" si="322"/>
        <v>0</v>
      </c>
      <c r="E890" s="14">
        <f t="shared" si="323"/>
        <v>0</v>
      </c>
      <c r="F890" s="14">
        <f aca="true" t="shared" si="330" ref="F890:Q890">F902</f>
        <v>0</v>
      </c>
      <c r="G890" s="14">
        <f t="shared" si="330"/>
        <v>0</v>
      </c>
      <c r="H890" s="14">
        <f t="shared" si="330"/>
        <v>0</v>
      </c>
      <c r="I890" s="14">
        <f t="shared" si="330"/>
        <v>0</v>
      </c>
      <c r="J890" s="14">
        <f t="shared" si="330"/>
        <v>0</v>
      </c>
      <c r="K890" s="14">
        <f t="shared" si="330"/>
        <v>0</v>
      </c>
      <c r="L890" s="14">
        <f t="shared" si="330"/>
        <v>0</v>
      </c>
      <c r="M890" s="14">
        <f t="shared" si="330"/>
        <v>0</v>
      </c>
      <c r="N890" s="14">
        <f t="shared" si="330"/>
        <v>0</v>
      </c>
      <c r="O890" s="14">
        <f t="shared" si="330"/>
        <v>0</v>
      </c>
      <c r="P890" s="14">
        <f t="shared" si="330"/>
        <v>0</v>
      </c>
      <c r="Q890" s="14">
        <f t="shared" si="330"/>
        <v>0</v>
      </c>
      <c r="R890" s="74"/>
      <c r="S890" s="48"/>
    </row>
    <row r="891" spans="1:19" s="4" customFormat="1" ht="15">
      <c r="A891" s="76"/>
      <c r="B891" s="74"/>
      <c r="C891" s="17" t="s">
        <v>23</v>
      </c>
      <c r="D891" s="14">
        <f t="shared" si="322"/>
        <v>0</v>
      </c>
      <c r="E891" s="14">
        <f t="shared" si="323"/>
        <v>0</v>
      </c>
      <c r="F891" s="14">
        <f aca="true" t="shared" si="331" ref="F891:Q891">F903</f>
        <v>0</v>
      </c>
      <c r="G891" s="14">
        <f t="shared" si="331"/>
        <v>0</v>
      </c>
      <c r="H891" s="14">
        <f t="shared" si="331"/>
        <v>0</v>
      </c>
      <c r="I891" s="14">
        <f t="shared" si="331"/>
        <v>0</v>
      </c>
      <c r="J891" s="14">
        <f t="shared" si="331"/>
        <v>0</v>
      </c>
      <c r="K891" s="14">
        <f t="shared" si="331"/>
        <v>0</v>
      </c>
      <c r="L891" s="14">
        <f t="shared" si="331"/>
        <v>0</v>
      </c>
      <c r="M891" s="14">
        <f t="shared" si="331"/>
        <v>0</v>
      </c>
      <c r="N891" s="14">
        <f t="shared" si="331"/>
        <v>0</v>
      </c>
      <c r="O891" s="14">
        <f t="shared" si="331"/>
        <v>0</v>
      </c>
      <c r="P891" s="14">
        <f t="shared" si="331"/>
        <v>0</v>
      </c>
      <c r="Q891" s="14">
        <f t="shared" si="331"/>
        <v>0</v>
      </c>
      <c r="R891" s="74"/>
      <c r="S891" s="48"/>
    </row>
    <row r="892" spans="1:19" s="4" customFormat="1" ht="15">
      <c r="A892" s="76"/>
      <c r="B892" s="74"/>
      <c r="C892" s="17" t="s">
        <v>24</v>
      </c>
      <c r="D892" s="14">
        <f t="shared" si="322"/>
        <v>0</v>
      </c>
      <c r="E892" s="14">
        <f t="shared" si="323"/>
        <v>0</v>
      </c>
      <c r="F892" s="14">
        <f aca="true" t="shared" si="332" ref="F892:Q892">F904</f>
        <v>0</v>
      </c>
      <c r="G892" s="14">
        <f t="shared" si="332"/>
        <v>0</v>
      </c>
      <c r="H892" s="14">
        <f t="shared" si="332"/>
        <v>0</v>
      </c>
      <c r="I892" s="14">
        <f t="shared" si="332"/>
        <v>0</v>
      </c>
      <c r="J892" s="14">
        <f t="shared" si="332"/>
        <v>0</v>
      </c>
      <c r="K892" s="14">
        <f t="shared" si="332"/>
        <v>0</v>
      </c>
      <c r="L892" s="14">
        <f t="shared" si="332"/>
        <v>0</v>
      </c>
      <c r="M892" s="14">
        <f t="shared" si="332"/>
        <v>0</v>
      </c>
      <c r="N892" s="14">
        <f t="shared" si="332"/>
        <v>0</v>
      </c>
      <c r="O892" s="14">
        <f t="shared" si="332"/>
        <v>0</v>
      </c>
      <c r="P892" s="14">
        <f t="shared" si="332"/>
        <v>0</v>
      </c>
      <c r="Q892" s="14">
        <f t="shared" si="332"/>
        <v>0</v>
      </c>
      <c r="R892" s="74"/>
      <c r="S892" s="48"/>
    </row>
    <row r="893" spans="1:19" s="4" customFormat="1" ht="15">
      <c r="A893" s="76"/>
      <c r="B893" s="74"/>
      <c r="C893" s="17" t="s">
        <v>25</v>
      </c>
      <c r="D893" s="14">
        <f t="shared" si="322"/>
        <v>0</v>
      </c>
      <c r="E893" s="14">
        <f t="shared" si="323"/>
        <v>0</v>
      </c>
      <c r="F893" s="14">
        <f aca="true" t="shared" si="333" ref="F893:Q893">F905</f>
        <v>0</v>
      </c>
      <c r="G893" s="14">
        <f t="shared" si="333"/>
        <v>0</v>
      </c>
      <c r="H893" s="14">
        <f t="shared" si="333"/>
        <v>0</v>
      </c>
      <c r="I893" s="14">
        <f t="shared" si="333"/>
        <v>0</v>
      </c>
      <c r="J893" s="14">
        <f t="shared" si="333"/>
        <v>0</v>
      </c>
      <c r="K893" s="14">
        <f t="shared" si="333"/>
        <v>0</v>
      </c>
      <c r="L893" s="14">
        <f t="shared" si="333"/>
        <v>0</v>
      </c>
      <c r="M893" s="14">
        <f t="shared" si="333"/>
        <v>0</v>
      </c>
      <c r="N893" s="14">
        <f t="shared" si="333"/>
        <v>0</v>
      </c>
      <c r="O893" s="14">
        <f t="shared" si="333"/>
        <v>0</v>
      </c>
      <c r="P893" s="14">
        <f t="shared" si="333"/>
        <v>0</v>
      </c>
      <c r="Q893" s="14">
        <f t="shared" si="333"/>
        <v>0</v>
      </c>
      <c r="R893" s="74"/>
      <c r="S893" s="48"/>
    </row>
    <row r="894" spans="1:19" s="4" customFormat="1" ht="15.75" thickBot="1">
      <c r="A894" s="77"/>
      <c r="B894" s="49"/>
      <c r="C894" s="20" t="s">
        <v>26</v>
      </c>
      <c r="D894" s="21">
        <f t="shared" si="322"/>
        <v>0</v>
      </c>
      <c r="E894" s="21">
        <f t="shared" si="323"/>
        <v>0</v>
      </c>
      <c r="F894" s="14">
        <f aca="true" t="shared" si="334" ref="F894:Q894">F906</f>
        <v>0</v>
      </c>
      <c r="G894" s="14">
        <f t="shared" si="334"/>
        <v>0</v>
      </c>
      <c r="H894" s="14">
        <f t="shared" si="334"/>
        <v>0</v>
      </c>
      <c r="I894" s="14">
        <f t="shared" si="334"/>
        <v>0</v>
      </c>
      <c r="J894" s="14">
        <f t="shared" si="334"/>
        <v>0</v>
      </c>
      <c r="K894" s="14">
        <f t="shared" si="334"/>
        <v>0</v>
      </c>
      <c r="L894" s="14">
        <f t="shared" si="334"/>
        <v>0</v>
      </c>
      <c r="M894" s="14">
        <f t="shared" si="334"/>
        <v>0</v>
      </c>
      <c r="N894" s="14">
        <f t="shared" si="334"/>
        <v>0</v>
      </c>
      <c r="O894" s="14">
        <f t="shared" si="334"/>
        <v>0</v>
      </c>
      <c r="P894" s="14">
        <f t="shared" si="334"/>
        <v>0</v>
      </c>
      <c r="Q894" s="14">
        <f t="shared" si="334"/>
        <v>0</v>
      </c>
      <c r="R894" s="49"/>
      <c r="S894" s="50"/>
    </row>
    <row r="895" spans="1:19" s="4" customFormat="1" ht="15">
      <c r="A895" s="75" t="s">
        <v>33</v>
      </c>
      <c r="B895" s="72" t="s">
        <v>34</v>
      </c>
      <c r="C895" s="18" t="s">
        <v>176</v>
      </c>
      <c r="D895" s="19">
        <f aca="true" t="shared" si="335" ref="D895:Q895">SUM(D896:D906)</f>
        <v>2572.9</v>
      </c>
      <c r="E895" s="19">
        <f t="shared" si="335"/>
        <v>2572.9</v>
      </c>
      <c r="F895" s="19">
        <f t="shared" si="335"/>
        <v>2572.9</v>
      </c>
      <c r="G895" s="19">
        <f t="shared" si="335"/>
        <v>2572.9</v>
      </c>
      <c r="H895" s="19">
        <f t="shared" si="335"/>
        <v>0</v>
      </c>
      <c r="I895" s="19">
        <f t="shared" si="335"/>
        <v>0</v>
      </c>
      <c r="J895" s="19">
        <f t="shared" si="335"/>
        <v>0</v>
      </c>
      <c r="K895" s="19">
        <f t="shared" si="335"/>
        <v>0</v>
      </c>
      <c r="L895" s="19">
        <f t="shared" si="335"/>
        <v>0</v>
      </c>
      <c r="M895" s="19">
        <f t="shared" si="335"/>
        <v>0</v>
      </c>
      <c r="N895" s="19">
        <f t="shared" si="335"/>
        <v>0</v>
      </c>
      <c r="O895" s="19">
        <f t="shared" si="335"/>
        <v>0</v>
      </c>
      <c r="P895" s="19">
        <f t="shared" si="335"/>
        <v>0</v>
      </c>
      <c r="Q895" s="19">
        <f t="shared" si="335"/>
        <v>0</v>
      </c>
      <c r="R895" s="72" t="s">
        <v>180</v>
      </c>
      <c r="S895" s="73"/>
    </row>
    <row r="896" spans="1:19" s="4" customFormat="1" ht="15">
      <c r="A896" s="76"/>
      <c r="B896" s="74"/>
      <c r="C896" s="17" t="s">
        <v>162</v>
      </c>
      <c r="D896" s="14">
        <f aca="true" t="shared" si="336" ref="D896:D906">F896+H896+J896+L896</f>
        <v>0</v>
      </c>
      <c r="E896" s="14">
        <f aca="true" t="shared" si="337" ref="E896:E906">G896+I896+K896+M896</f>
        <v>0</v>
      </c>
      <c r="F896" s="14">
        <v>0</v>
      </c>
      <c r="G896" s="14">
        <v>0</v>
      </c>
      <c r="H896" s="14">
        <v>0</v>
      </c>
      <c r="I896" s="14">
        <v>0</v>
      </c>
      <c r="J896" s="14">
        <v>0</v>
      </c>
      <c r="K896" s="14">
        <v>0</v>
      </c>
      <c r="L896" s="14">
        <v>0</v>
      </c>
      <c r="M896" s="14">
        <v>0</v>
      </c>
      <c r="N896" s="14">
        <v>0</v>
      </c>
      <c r="O896" s="14">
        <v>0</v>
      </c>
      <c r="P896" s="14">
        <v>0</v>
      </c>
      <c r="Q896" s="14">
        <v>0</v>
      </c>
      <c r="R896" s="74"/>
      <c r="S896" s="48"/>
    </row>
    <row r="897" spans="1:19" s="4" customFormat="1" ht="15">
      <c r="A897" s="76"/>
      <c r="B897" s="74"/>
      <c r="C897" s="17" t="s">
        <v>163</v>
      </c>
      <c r="D897" s="14">
        <f t="shared" si="336"/>
        <v>2572.9</v>
      </c>
      <c r="E897" s="14">
        <f t="shared" si="337"/>
        <v>2572.9</v>
      </c>
      <c r="F897" s="14">
        <v>2572.9</v>
      </c>
      <c r="G897" s="14">
        <v>2572.9</v>
      </c>
      <c r="H897" s="14">
        <v>0</v>
      </c>
      <c r="I897" s="14">
        <v>0</v>
      </c>
      <c r="J897" s="14">
        <v>0</v>
      </c>
      <c r="K897" s="14">
        <v>0</v>
      </c>
      <c r="L897" s="14">
        <v>0</v>
      </c>
      <c r="M897" s="14">
        <v>0</v>
      </c>
      <c r="N897" s="14">
        <v>0</v>
      </c>
      <c r="O897" s="14">
        <v>0</v>
      </c>
      <c r="P897" s="14">
        <v>0</v>
      </c>
      <c r="Q897" s="14">
        <v>0</v>
      </c>
      <c r="R897" s="74"/>
      <c r="S897" s="48"/>
    </row>
    <row r="898" spans="1:19" s="4" customFormat="1" ht="15">
      <c r="A898" s="76"/>
      <c r="B898" s="74"/>
      <c r="C898" s="17" t="s">
        <v>164</v>
      </c>
      <c r="D898" s="14">
        <f t="shared" si="336"/>
        <v>0</v>
      </c>
      <c r="E898" s="14">
        <f t="shared" si="337"/>
        <v>0</v>
      </c>
      <c r="F898" s="14">
        <v>0</v>
      </c>
      <c r="G898" s="14">
        <v>0</v>
      </c>
      <c r="H898" s="14">
        <v>0</v>
      </c>
      <c r="I898" s="14">
        <v>0</v>
      </c>
      <c r="J898" s="14">
        <v>0</v>
      </c>
      <c r="K898" s="14">
        <v>0</v>
      </c>
      <c r="L898" s="14">
        <v>0</v>
      </c>
      <c r="M898" s="14">
        <v>0</v>
      </c>
      <c r="N898" s="14">
        <v>0</v>
      </c>
      <c r="O898" s="14">
        <v>0</v>
      </c>
      <c r="P898" s="14">
        <v>0</v>
      </c>
      <c r="Q898" s="14">
        <v>0</v>
      </c>
      <c r="R898" s="74"/>
      <c r="S898" s="48"/>
    </row>
    <row r="899" spans="1:19" s="4" customFormat="1" ht="15">
      <c r="A899" s="76"/>
      <c r="B899" s="74"/>
      <c r="C899" s="17" t="s">
        <v>256</v>
      </c>
      <c r="D899" s="14">
        <f t="shared" si="336"/>
        <v>0</v>
      </c>
      <c r="E899" s="14">
        <f t="shared" si="337"/>
        <v>0</v>
      </c>
      <c r="F899" s="14">
        <v>0</v>
      </c>
      <c r="G899" s="14">
        <v>0</v>
      </c>
      <c r="H899" s="14">
        <v>0</v>
      </c>
      <c r="I899" s="14">
        <v>0</v>
      </c>
      <c r="J899" s="14">
        <v>0</v>
      </c>
      <c r="K899" s="14">
        <v>0</v>
      </c>
      <c r="L899" s="14">
        <v>0</v>
      </c>
      <c r="M899" s="14">
        <v>0</v>
      </c>
      <c r="N899" s="14">
        <v>0</v>
      </c>
      <c r="O899" s="14">
        <v>0</v>
      </c>
      <c r="P899" s="14">
        <v>0</v>
      </c>
      <c r="Q899" s="14">
        <v>0</v>
      </c>
      <c r="R899" s="74"/>
      <c r="S899" s="48"/>
    </row>
    <row r="900" spans="1:19" s="4" customFormat="1" ht="15">
      <c r="A900" s="76"/>
      <c r="B900" s="74"/>
      <c r="C900" s="17" t="s">
        <v>257</v>
      </c>
      <c r="D900" s="14">
        <f t="shared" si="336"/>
        <v>0</v>
      </c>
      <c r="E900" s="14">
        <f t="shared" si="337"/>
        <v>0</v>
      </c>
      <c r="F900" s="14">
        <v>0</v>
      </c>
      <c r="G900" s="14">
        <v>0</v>
      </c>
      <c r="H900" s="14">
        <v>0</v>
      </c>
      <c r="I900" s="14">
        <v>0</v>
      </c>
      <c r="J900" s="14">
        <v>0</v>
      </c>
      <c r="K900" s="14">
        <v>0</v>
      </c>
      <c r="L900" s="14">
        <v>0</v>
      </c>
      <c r="M900" s="14">
        <v>0</v>
      </c>
      <c r="N900" s="14">
        <v>0</v>
      </c>
      <c r="O900" s="14">
        <v>0</v>
      </c>
      <c r="P900" s="14">
        <v>0</v>
      </c>
      <c r="Q900" s="14">
        <v>0</v>
      </c>
      <c r="R900" s="74"/>
      <c r="S900" s="48"/>
    </row>
    <row r="901" spans="1:19" s="4" customFormat="1" ht="15">
      <c r="A901" s="76"/>
      <c r="B901" s="74"/>
      <c r="C901" s="17" t="s">
        <v>258</v>
      </c>
      <c r="D901" s="14">
        <f t="shared" si="336"/>
        <v>0</v>
      </c>
      <c r="E901" s="14">
        <f t="shared" si="337"/>
        <v>0</v>
      </c>
      <c r="F901" s="14">
        <v>0</v>
      </c>
      <c r="G901" s="14">
        <v>0</v>
      </c>
      <c r="H901" s="14">
        <v>0</v>
      </c>
      <c r="I901" s="14">
        <v>0</v>
      </c>
      <c r="J901" s="14">
        <v>0</v>
      </c>
      <c r="K901" s="14">
        <v>0</v>
      </c>
      <c r="L901" s="14">
        <v>0</v>
      </c>
      <c r="M901" s="14">
        <v>0</v>
      </c>
      <c r="N901" s="14">
        <v>0</v>
      </c>
      <c r="O901" s="14">
        <v>0</v>
      </c>
      <c r="P901" s="14">
        <v>0</v>
      </c>
      <c r="Q901" s="14">
        <v>0</v>
      </c>
      <c r="R901" s="74"/>
      <c r="S901" s="48"/>
    </row>
    <row r="902" spans="1:19" s="4" customFormat="1" ht="15">
      <c r="A902" s="76"/>
      <c r="B902" s="74"/>
      <c r="C902" s="17" t="s">
        <v>22</v>
      </c>
      <c r="D902" s="14">
        <f t="shared" si="336"/>
        <v>0</v>
      </c>
      <c r="E902" s="14">
        <f t="shared" si="337"/>
        <v>0</v>
      </c>
      <c r="F902" s="14">
        <v>0</v>
      </c>
      <c r="G902" s="14">
        <v>0</v>
      </c>
      <c r="H902" s="14">
        <v>0</v>
      </c>
      <c r="I902" s="14">
        <v>0</v>
      </c>
      <c r="J902" s="14">
        <v>0</v>
      </c>
      <c r="K902" s="14">
        <v>0</v>
      </c>
      <c r="L902" s="14">
        <v>0</v>
      </c>
      <c r="M902" s="14">
        <v>0</v>
      </c>
      <c r="N902" s="14">
        <v>0</v>
      </c>
      <c r="O902" s="14">
        <v>0</v>
      </c>
      <c r="P902" s="14">
        <v>0</v>
      </c>
      <c r="Q902" s="14">
        <v>0</v>
      </c>
      <c r="R902" s="74"/>
      <c r="S902" s="48"/>
    </row>
    <row r="903" spans="1:19" s="4" customFormat="1" ht="15">
      <c r="A903" s="76"/>
      <c r="B903" s="74"/>
      <c r="C903" s="17" t="s">
        <v>23</v>
      </c>
      <c r="D903" s="14">
        <f t="shared" si="336"/>
        <v>0</v>
      </c>
      <c r="E903" s="14">
        <f t="shared" si="337"/>
        <v>0</v>
      </c>
      <c r="F903" s="14">
        <v>0</v>
      </c>
      <c r="G903" s="14">
        <v>0</v>
      </c>
      <c r="H903" s="14">
        <v>0</v>
      </c>
      <c r="I903" s="14">
        <v>0</v>
      </c>
      <c r="J903" s="14">
        <v>0</v>
      </c>
      <c r="K903" s="14">
        <v>0</v>
      </c>
      <c r="L903" s="14">
        <v>0</v>
      </c>
      <c r="M903" s="14">
        <v>0</v>
      </c>
      <c r="N903" s="14">
        <v>0</v>
      </c>
      <c r="O903" s="14">
        <v>0</v>
      </c>
      <c r="P903" s="14">
        <v>0</v>
      </c>
      <c r="Q903" s="14">
        <v>0</v>
      </c>
      <c r="R903" s="74"/>
      <c r="S903" s="48"/>
    </row>
    <row r="904" spans="1:19" s="4" customFormat="1" ht="15">
      <c r="A904" s="76"/>
      <c r="B904" s="74"/>
      <c r="C904" s="17" t="s">
        <v>24</v>
      </c>
      <c r="D904" s="14">
        <f t="shared" si="336"/>
        <v>0</v>
      </c>
      <c r="E904" s="14">
        <f t="shared" si="337"/>
        <v>0</v>
      </c>
      <c r="F904" s="14">
        <v>0</v>
      </c>
      <c r="G904" s="14">
        <v>0</v>
      </c>
      <c r="H904" s="14">
        <v>0</v>
      </c>
      <c r="I904" s="14">
        <v>0</v>
      </c>
      <c r="J904" s="14">
        <v>0</v>
      </c>
      <c r="K904" s="14">
        <v>0</v>
      </c>
      <c r="L904" s="14">
        <v>0</v>
      </c>
      <c r="M904" s="14">
        <v>0</v>
      </c>
      <c r="N904" s="14">
        <v>0</v>
      </c>
      <c r="O904" s="14">
        <v>0</v>
      </c>
      <c r="P904" s="14">
        <v>0</v>
      </c>
      <c r="Q904" s="14">
        <v>0</v>
      </c>
      <c r="R904" s="74"/>
      <c r="S904" s="48"/>
    </row>
    <row r="905" spans="1:19" s="4" customFormat="1" ht="15">
      <c r="A905" s="76"/>
      <c r="B905" s="74"/>
      <c r="C905" s="17" t="s">
        <v>25</v>
      </c>
      <c r="D905" s="14">
        <f t="shared" si="336"/>
        <v>0</v>
      </c>
      <c r="E905" s="14">
        <f t="shared" si="337"/>
        <v>0</v>
      </c>
      <c r="F905" s="14">
        <v>0</v>
      </c>
      <c r="G905" s="14">
        <v>0</v>
      </c>
      <c r="H905" s="14">
        <v>0</v>
      </c>
      <c r="I905" s="14">
        <v>0</v>
      </c>
      <c r="J905" s="14">
        <v>0</v>
      </c>
      <c r="K905" s="14">
        <v>0</v>
      </c>
      <c r="L905" s="14">
        <v>0</v>
      </c>
      <c r="M905" s="14">
        <v>0</v>
      </c>
      <c r="N905" s="14">
        <v>0</v>
      </c>
      <c r="O905" s="14">
        <v>0</v>
      </c>
      <c r="P905" s="14">
        <v>0</v>
      </c>
      <c r="Q905" s="14">
        <v>0</v>
      </c>
      <c r="R905" s="74"/>
      <c r="S905" s="48"/>
    </row>
    <row r="906" spans="1:19" s="4" customFormat="1" ht="15.75" thickBot="1">
      <c r="A906" s="77"/>
      <c r="B906" s="49"/>
      <c r="C906" s="20" t="s">
        <v>26</v>
      </c>
      <c r="D906" s="21">
        <f t="shared" si="336"/>
        <v>0</v>
      </c>
      <c r="E906" s="21">
        <f t="shared" si="337"/>
        <v>0</v>
      </c>
      <c r="F906" s="21">
        <v>0</v>
      </c>
      <c r="G906" s="21">
        <v>0</v>
      </c>
      <c r="H906" s="21">
        <v>0</v>
      </c>
      <c r="I906" s="21">
        <v>0</v>
      </c>
      <c r="J906" s="21">
        <v>0</v>
      </c>
      <c r="K906" s="21">
        <v>0</v>
      </c>
      <c r="L906" s="21">
        <v>0</v>
      </c>
      <c r="M906" s="21">
        <v>0</v>
      </c>
      <c r="N906" s="21">
        <v>0</v>
      </c>
      <c r="O906" s="21">
        <v>0</v>
      </c>
      <c r="P906" s="21">
        <v>0</v>
      </c>
      <c r="Q906" s="21">
        <v>0</v>
      </c>
      <c r="R906" s="49"/>
      <c r="S906" s="50"/>
    </row>
    <row r="907" spans="1:19" s="4" customFormat="1" ht="15">
      <c r="A907" s="75" t="s">
        <v>36</v>
      </c>
      <c r="B907" s="72" t="s">
        <v>47</v>
      </c>
      <c r="C907" s="18" t="s">
        <v>176</v>
      </c>
      <c r="D907" s="19">
        <f aca="true" t="shared" si="338" ref="D907:Q907">SUM(D908:D918)</f>
        <v>2800</v>
      </c>
      <c r="E907" s="19">
        <f t="shared" si="338"/>
        <v>2800</v>
      </c>
      <c r="F907" s="19">
        <f t="shared" si="338"/>
        <v>2800</v>
      </c>
      <c r="G907" s="19">
        <f t="shared" si="338"/>
        <v>2800</v>
      </c>
      <c r="H907" s="19">
        <f t="shared" si="338"/>
        <v>0</v>
      </c>
      <c r="I907" s="19">
        <f t="shared" si="338"/>
        <v>0</v>
      </c>
      <c r="J907" s="19">
        <f t="shared" si="338"/>
        <v>0</v>
      </c>
      <c r="K907" s="19">
        <f t="shared" si="338"/>
        <v>0</v>
      </c>
      <c r="L907" s="19">
        <f t="shared" si="338"/>
        <v>0</v>
      </c>
      <c r="M907" s="19">
        <f t="shared" si="338"/>
        <v>0</v>
      </c>
      <c r="N907" s="19">
        <f t="shared" si="338"/>
        <v>0</v>
      </c>
      <c r="O907" s="19">
        <f t="shared" si="338"/>
        <v>0</v>
      </c>
      <c r="P907" s="19">
        <f t="shared" si="338"/>
        <v>0</v>
      </c>
      <c r="Q907" s="19">
        <f t="shared" si="338"/>
        <v>0</v>
      </c>
      <c r="R907" s="72"/>
      <c r="S907" s="73"/>
    </row>
    <row r="908" spans="1:19" s="4" customFormat="1" ht="15">
      <c r="A908" s="76"/>
      <c r="B908" s="74"/>
      <c r="C908" s="17" t="s">
        <v>162</v>
      </c>
      <c r="D908" s="14">
        <f>F908+H908+J908+L908</f>
        <v>0</v>
      </c>
      <c r="E908" s="14">
        <f>G908+I908+K908+M908</f>
        <v>0</v>
      </c>
      <c r="F908" s="14">
        <f>F944+F980</f>
        <v>0</v>
      </c>
      <c r="G908" s="14">
        <f aca="true" t="shared" si="339" ref="G908:Q908">G944+G980</f>
        <v>0</v>
      </c>
      <c r="H908" s="14">
        <f t="shared" si="339"/>
        <v>0</v>
      </c>
      <c r="I908" s="14">
        <f t="shared" si="339"/>
        <v>0</v>
      </c>
      <c r="J908" s="14">
        <f t="shared" si="339"/>
        <v>0</v>
      </c>
      <c r="K908" s="14">
        <f t="shared" si="339"/>
        <v>0</v>
      </c>
      <c r="L908" s="14">
        <f t="shared" si="339"/>
        <v>0</v>
      </c>
      <c r="M908" s="14">
        <f t="shared" si="339"/>
        <v>0</v>
      </c>
      <c r="N908" s="14">
        <f t="shared" si="339"/>
        <v>0</v>
      </c>
      <c r="O908" s="14">
        <f t="shared" si="339"/>
        <v>0</v>
      </c>
      <c r="P908" s="14">
        <f t="shared" si="339"/>
        <v>0</v>
      </c>
      <c r="Q908" s="14">
        <f t="shared" si="339"/>
        <v>0</v>
      </c>
      <c r="R908" s="74"/>
      <c r="S908" s="48"/>
    </row>
    <row r="909" spans="1:19" s="4" customFormat="1" ht="15">
      <c r="A909" s="76"/>
      <c r="B909" s="74"/>
      <c r="C909" s="17" t="s">
        <v>163</v>
      </c>
      <c r="D909" s="14">
        <f aca="true" t="shared" si="340" ref="D909:D918">F909+H909+J909+L909</f>
        <v>2800</v>
      </c>
      <c r="E909" s="14">
        <f aca="true" t="shared" si="341" ref="E909:E918">G909+I909+K909+M909</f>
        <v>2800</v>
      </c>
      <c r="F909" s="14">
        <f>F945+F981</f>
        <v>2800</v>
      </c>
      <c r="G909" s="14">
        <f aca="true" t="shared" si="342" ref="G909:Q909">G945+G981</f>
        <v>2800</v>
      </c>
      <c r="H909" s="14">
        <f t="shared" si="342"/>
        <v>0</v>
      </c>
      <c r="I909" s="14">
        <f t="shared" si="342"/>
        <v>0</v>
      </c>
      <c r="J909" s="14">
        <f t="shared" si="342"/>
        <v>0</v>
      </c>
      <c r="K909" s="14">
        <f t="shared" si="342"/>
        <v>0</v>
      </c>
      <c r="L909" s="14">
        <f t="shared" si="342"/>
        <v>0</v>
      </c>
      <c r="M909" s="14">
        <f t="shared" si="342"/>
        <v>0</v>
      </c>
      <c r="N909" s="14">
        <f t="shared" si="342"/>
        <v>0</v>
      </c>
      <c r="O909" s="14">
        <f t="shared" si="342"/>
        <v>0</v>
      </c>
      <c r="P909" s="14">
        <f t="shared" si="342"/>
        <v>0</v>
      </c>
      <c r="Q909" s="14">
        <f t="shared" si="342"/>
        <v>0</v>
      </c>
      <c r="R909" s="74"/>
      <c r="S909" s="48"/>
    </row>
    <row r="910" spans="1:19" s="4" customFormat="1" ht="15">
      <c r="A910" s="76"/>
      <c r="B910" s="74"/>
      <c r="C910" s="17" t="s">
        <v>164</v>
      </c>
      <c r="D910" s="14">
        <f t="shared" si="340"/>
        <v>0</v>
      </c>
      <c r="E910" s="14">
        <f t="shared" si="341"/>
        <v>0</v>
      </c>
      <c r="F910" s="14">
        <f aca="true" t="shared" si="343" ref="F910:Q910">F946+F982</f>
        <v>0</v>
      </c>
      <c r="G910" s="14">
        <f t="shared" si="343"/>
        <v>0</v>
      </c>
      <c r="H910" s="14">
        <f t="shared" si="343"/>
        <v>0</v>
      </c>
      <c r="I910" s="14">
        <f t="shared" si="343"/>
        <v>0</v>
      </c>
      <c r="J910" s="14">
        <f t="shared" si="343"/>
        <v>0</v>
      </c>
      <c r="K910" s="14">
        <f t="shared" si="343"/>
        <v>0</v>
      </c>
      <c r="L910" s="14">
        <f t="shared" si="343"/>
        <v>0</v>
      </c>
      <c r="M910" s="14">
        <f t="shared" si="343"/>
        <v>0</v>
      </c>
      <c r="N910" s="14">
        <f t="shared" si="343"/>
        <v>0</v>
      </c>
      <c r="O910" s="14">
        <f t="shared" si="343"/>
        <v>0</v>
      </c>
      <c r="P910" s="14">
        <f t="shared" si="343"/>
        <v>0</v>
      </c>
      <c r="Q910" s="14">
        <f t="shared" si="343"/>
        <v>0</v>
      </c>
      <c r="R910" s="74"/>
      <c r="S910" s="48"/>
    </row>
    <row r="911" spans="1:19" s="4" customFormat="1" ht="15">
      <c r="A911" s="76"/>
      <c r="B911" s="74"/>
      <c r="C911" s="17" t="s">
        <v>256</v>
      </c>
      <c r="D911" s="14">
        <f t="shared" si="340"/>
        <v>0</v>
      </c>
      <c r="E911" s="14">
        <f t="shared" si="341"/>
        <v>0</v>
      </c>
      <c r="F911" s="14">
        <f aca="true" t="shared" si="344" ref="F911:Q911">F947+F983</f>
        <v>0</v>
      </c>
      <c r="G911" s="14">
        <f t="shared" si="344"/>
        <v>0</v>
      </c>
      <c r="H911" s="14">
        <f t="shared" si="344"/>
        <v>0</v>
      </c>
      <c r="I911" s="14">
        <f t="shared" si="344"/>
        <v>0</v>
      </c>
      <c r="J911" s="14">
        <f t="shared" si="344"/>
        <v>0</v>
      </c>
      <c r="K911" s="14">
        <f t="shared" si="344"/>
        <v>0</v>
      </c>
      <c r="L911" s="14">
        <f t="shared" si="344"/>
        <v>0</v>
      </c>
      <c r="M911" s="14">
        <f t="shared" si="344"/>
        <v>0</v>
      </c>
      <c r="N911" s="14">
        <f t="shared" si="344"/>
        <v>0</v>
      </c>
      <c r="O911" s="14">
        <f t="shared" si="344"/>
        <v>0</v>
      </c>
      <c r="P911" s="14">
        <f t="shared" si="344"/>
        <v>0</v>
      </c>
      <c r="Q911" s="14">
        <f t="shared" si="344"/>
        <v>0</v>
      </c>
      <c r="R911" s="74"/>
      <c r="S911" s="48"/>
    </row>
    <row r="912" spans="1:19" s="4" customFormat="1" ht="15">
      <c r="A912" s="76"/>
      <c r="B912" s="74"/>
      <c r="C912" s="17" t="s">
        <v>257</v>
      </c>
      <c r="D912" s="14">
        <f t="shared" si="340"/>
        <v>0</v>
      </c>
      <c r="E912" s="14">
        <f t="shared" si="341"/>
        <v>0</v>
      </c>
      <c r="F912" s="14">
        <f aca="true" t="shared" si="345" ref="F912:Q912">F948+F984</f>
        <v>0</v>
      </c>
      <c r="G912" s="14">
        <f t="shared" si="345"/>
        <v>0</v>
      </c>
      <c r="H912" s="14">
        <f t="shared" si="345"/>
        <v>0</v>
      </c>
      <c r="I912" s="14">
        <f t="shared" si="345"/>
        <v>0</v>
      </c>
      <c r="J912" s="14">
        <f t="shared" si="345"/>
        <v>0</v>
      </c>
      <c r="K912" s="14">
        <f t="shared" si="345"/>
        <v>0</v>
      </c>
      <c r="L912" s="14">
        <f t="shared" si="345"/>
        <v>0</v>
      </c>
      <c r="M912" s="14">
        <f t="shared" si="345"/>
        <v>0</v>
      </c>
      <c r="N912" s="14">
        <f t="shared" si="345"/>
        <v>0</v>
      </c>
      <c r="O912" s="14">
        <f t="shared" si="345"/>
        <v>0</v>
      </c>
      <c r="P912" s="14">
        <f t="shared" si="345"/>
        <v>0</v>
      </c>
      <c r="Q912" s="14">
        <f t="shared" si="345"/>
        <v>0</v>
      </c>
      <c r="R912" s="74"/>
      <c r="S912" s="48"/>
    </row>
    <row r="913" spans="1:19" s="4" customFormat="1" ht="15">
      <c r="A913" s="76"/>
      <c r="B913" s="74"/>
      <c r="C913" s="17" t="s">
        <v>258</v>
      </c>
      <c r="D913" s="14">
        <f t="shared" si="340"/>
        <v>0</v>
      </c>
      <c r="E913" s="14">
        <f t="shared" si="341"/>
        <v>0</v>
      </c>
      <c r="F913" s="14">
        <f aca="true" t="shared" si="346" ref="F913:Q913">F949+F985</f>
        <v>0</v>
      </c>
      <c r="G913" s="14">
        <f t="shared" si="346"/>
        <v>0</v>
      </c>
      <c r="H913" s="14">
        <f t="shared" si="346"/>
        <v>0</v>
      </c>
      <c r="I913" s="14">
        <f t="shared" si="346"/>
        <v>0</v>
      </c>
      <c r="J913" s="14">
        <f t="shared" si="346"/>
        <v>0</v>
      </c>
      <c r="K913" s="14">
        <f t="shared" si="346"/>
        <v>0</v>
      </c>
      <c r="L913" s="14">
        <f t="shared" si="346"/>
        <v>0</v>
      </c>
      <c r="M913" s="14">
        <f t="shared" si="346"/>
        <v>0</v>
      </c>
      <c r="N913" s="14">
        <f t="shared" si="346"/>
        <v>0</v>
      </c>
      <c r="O913" s="14">
        <f t="shared" si="346"/>
        <v>0</v>
      </c>
      <c r="P913" s="14">
        <f t="shared" si="346"/>
        <v>0</v>
      </c>
      <c r="Q913" s="14">
        <f t="shared" si="346"/>
        <v>0</v>
      </c>
      <c r="R913" s="74"/>
      <c r="S913" s="48"/>
    </row>
    <row r="914" spans="1:19" s="4" customFormat="1" ht="15">
      <c r="A914" s="76"/>
      <c r="B914" s="74"/>
      <c r="C914" s="17" t="s">
        <v>22</v>
      </c>
      <c r="D914" s="14">
        <f t="shared" si="340"/>
        <v>0</v>
      </c>
      <c r="E914" s="14">
        <f t="shared" si="341"/>
        <v>0</v>
      </c>
      <c r="F914" s="14">
        <f aca="true" t="shared" si="347" ref="F914:Q914">F950+F986</f>
        <v>0</v>
      </c>
      <c r="G914" s="14">
        <f t="shared" si="347"/>
        <v>0</v>
      </c>
      <c r="H914" s="14">
        <f t="shared" si="347"/>
        <v>0</v>
      </c>
      <c r="I914" s="14">
        <f t="shared" si="347"/>
        <v>0</v>
      </c>
      <c r="J914" s="14">
        <f t="shared" si="347"/>
        <v>0</v>
      </c>
      <c r="K914" s="14">
        <f t="shared" si="347"/>
        <v>0</v>
      </c>
      <c r="L914" s="14">
        <f t="shared" si="347"/>
        <v>0</v>
      </c>
      <c r="M914" s="14">
        <f t="shared" si="347"/>
        <v>0</v>
      </c>
      <c r="N914" s="14">
        <f t="shared" si="347"/>
        <v>0</v>
      </c>
      <c r="O914" s="14">
        <f t="shared" si="347"/>
        <v>0</v>
      </c>
      <c r="P914" s="14">
        <f t="shared" si="347"/>
        <v>0</v>
      </c>
      <c r="Q914" s="14">
        <f t="shared" si="347"/>
        <v>0</v>
      </c>
      <c r="R914" s="74"/>
      <c r="S914" s="48"/>
    </row>
    <row r="915" spans="1:19" s="4" customFormat="1" ht="15">
      <c r="A915" s="76"/>
      <c r="B915" s="74"/>
      <c r="C915" s="17" t="s">
        <v>23</v>
      </c>
      <c r="D915" s="14">
        <f t="shared" si="340"/>
        <v>0</v>
      </c>
      <c r="E915" s="14">
        <f t="shared" si="341"/>
        <v>0</v>
      </c>
      <c r="F915" s="14">
        <f aca="true" t="shared" si="348" ref="F915:Q915">F951+F987</f>
        <v>0</v>
      </c>
      <c r="G915" s="14">
        <f t="shared" si="348"/>
        <v>0</v>
      </c>
      <c r="H915" s="14">
        <f t="shared" si="348"/>
        <v>0</v>
      </c>
      <c r="I915" s="14">
        <f t="shared" si="348"/>
        <v>0</v>
      </c>
      <c r="J915" s="14">
        <f t="shared" si="348"/>
        <v>0</v>
      </c>
      <c r="K915" s="14">
        <f t="shared" si="348"/>
        <v>0</v>
      </c>
      <c r="L915" s="14">
        <f t="shared" si="348"/>
        <v>0</v>
      </c>
      <c r="M915" s="14">
        <f t="shared" si="348"/>
        <v>0</v>
      </c>
      <c r="N915" s="14">
        <f t="shared" si="348"/>
        <v>0</v>
      </c>
      <c r="O915" s="14">
        <f t="shared" si="348"/>
        <v>0</v>
      </c>
      <c r="P915" s="14">
        <f t="shared" si="348"/>
        <v>0</v>
      </c>
      <c r="Q915" s="14">
        <f t="shared" si="348"/>
        <v>0</v>
      </c>
      <c r="R915" s="74"/>
      <c r="S915" s="48"/>
    </row>
    <row r="916" spans="1:19" s="4" customFormat="1" ht="15">
      <c r="A916" s="76"/>
      <c r="B916" s="74"/>
      <c r="C916" s="17" t="s">
        <v>24</v>
      </c>
      <c r="D916" s="14">
        <f t="shared" si="340"/>
        <v>0</v>
      </c>
      <c r="E916" s="14">
        <f t="shared" si="341"/>
        <v>0</v>
      </c>
      <c r="F916" s="14">
        <f aca="true" t="shared" si="349" ref="F916:Q916">F952+F988</f>
        <v>0</v>
      </c>
      <c r="G916" s="14">
        <f t="shared" si="349"/>
        <v>0</v>
      </c>
      <c r="H916" s="14">
        <f t="shared" si="349"/>
        <v>0</v>
      </c>
      <c r="I916" s="14">
        <f t="shared" si="349"/>
        <v>0</v>
      </c>
      <c r="J916" s="14">
        <f t="shared" si="349"/>
        <v>0</v>
      </c>
      <c r="K916" s="14">
        <f t="shared" si="349"/>
        <v>0</v>
      </c>
      <c r="L916" s="14">
        <f t="shared" si="349"/>
        <v>0</v>
      </c>
      <c r="M916" s="14">
        <f t="shared" si="349"/>
        <v>0</v>
      </c>
      <c r="N916" s="14">
        <f t="shared" si="349"/>
        <v>0</v>
      </c>
      <c r="O916" s="14">
        <f t="shared" si="349"/>
        <v>0</v>
      </c>
      <c r="P916" s="14">
        <f t="shared" si="349"/>
        <v>0</v>
      </c>
      <c r="Q916" s="14">
        <f t="shared" si="349"/>
        <v>0</v>
      </c>
      <c r="R916" s="74"/>
      <c r="S916" s="48"/>
    </row>
    <row r="917" spans="1:19" s="4" customFormat="1" ht="15">
      <c r="A917" s="76"/>
      <c r="B917" s="74"/>
      <c r="C917" s="17" t="s">
        <v>25</v>
      </c>
      <c r="D917" s="14">
        <f t="shared" si="340"/>
        <v>0</v>
      </c>
      <c r="E917" s="14">
        <f t="shared" si="341"/>
        <v>0</v>
      </c>
      <c r="F917" s="14">
        <f aca="true" t="shared" si="350" ref="F917:Q917">F953+F989</f>
        <v>0</v>
      </c>
      <c r="G917" s="14">
        <f t="shared" si="350"/>
        <v>0</v>
      </c>
      <c r="H917" s="14">
        <f t="shared" si="350"/>
        <v>0</v>
      </c>
      <c r="I917" s="14">
        <f t="shared" si="350"/>
        <v>0</v>
      </c>
      <c r="J917" s="14">
        <f t="shared" si="350"/>
        <v>0</v>
      </c>
      <c r="K917" s="14">
        <f t="shared" si="350"/>
        <v>0</v>
      </c>
      <c r="L917" s="14">
        <f t="shared" si="350"/>
        <v>0</v>
      </c>
      <c r="M917" s="14">
        <f t="shared" si="350"/>
        <v>0</v>
      </c>
      <c r="N917" s="14">
        <f t="shared" si="350"/>
        <v>0</v>
      </c>
      <c r="O917" s="14">
        <f t="shared" si="350"/>
        <v>0</v>
      </c>
      <c r="P917" s="14">
        <f t="shared" si="350"/>
        <v>0</v>
      </c>
      <c r="Q917" s="14">
        <f t="shared" si="350"/>
        <v>0</v>
      </c>
      <c r="R917" s="74"/>
      <c r="S917" s="48"/>
    </row>
    <row r="918" spans="1:19" s="4" customFormat="1" ht="15.75" thickBot="1">
      <c r="A918" s="77"/>
      <c r="B918" s="49"/>
      <c r="C918" s="20" t="s">
        <v>26</v>
      </c>
      <c r="D918" s="21">
        <f t="shared" si="340"/>
        <v>0</v>
      </c>
      <c r="E918" s="21">
        <f t="shared" si="341"/>
        <v>0</v>
      </c>
      <c r="F918" s="14">
        <f aca="true" t="shared" si="351" ref="F918:Q918">F954+F990</f>
        <v>0</v>
      </c>
      <c r="G918" s="14">
        <f t="shared" si="351"/>
        <v>0</v>
      </c>
      <c r="H918" s="14">
        <f t="shared" si="351"/>
        <v>0</v>
      </c>
      <c r="I918" s="14">
        <f t="shared" si="351"/>
        <v>0</v>
      </c>
      <c r="J918" s="14">
        <f t="shared" si="351"/>
        <v>0</v>
      </c>
      <c r="K918" s="14">
        <f t="shared" si="351"/>
        <v>0</v>
      </c>
      <c r="L918" s="14">
        <f t="shared" si="351"/>
        <v>0</v>
      </c>
      <c r="M918" s="14">
        <f t="shared" si="351"/>
        <v>0</v>
      </c>
      <c r="N918" s="14">
        <f t="shared" si="351"/>
        <v>0</v>
      </c>
      <c r="O918" s="14">
        <f t="shared" si="351"/>
        <v>0</v>
      </c>
      <c r="P918" s="14">
        <f t="shared" si="351"/>
        <v>0</v>
      </c>
      <c r="Q918" s="14">
        <f t="shared" si="351"/>
        <v>0</v>
      </c>
      <c r="R918" s="49"/>
      <c r="S918" s="50"/>
    </row>
    <row r="919" spans="1:19" ht="15">
      <c r="A919" s="57" t="s">
        <v>253</v>
      </c>
      <c r="B919" s="52" t="s">
        <v>48</v>
      </c>
      <c r="C919" s="18" t="s">
        <v>176</v>
      </c>
      <c r="D919" s="19">
        <f aca="true" t="shared" si="352" ref="D919:Q919">SUM(D920:D925)</f>
        <v>200</v>
      </c>
      <c r="E919" s="19">
        <f t="shared" si="352"/>
        <v>200</v>
      </c>
      <c r="F919" s="19">
        <f t="shared" si="352"/>
        <v>200</v>
      </c>
      <c r="G919" s="19">
        <f t="shared" si="352"/>
        <v>200</v>
      </c>
      <c r="H919" s="19">
        <f t="shared" si="352"/>
        <v>0</v>
      </c>
      <c r="I919" s="19">
        <f t="shared" si="352"/>
        <v>0</v>
      </c>
      <c r="J919" s="19">
        <f t="shared" si="352"/>
        <v>0</v>
      </c>
      <c r="K919" s="19">
        <f t="shared" si="352"/>
        <v>0</v>
      </c>
      <c r="L919" s="19">
        <f t="shared" si="352"/>
        <v>0</v>
      </c>
      <c r="M919" s="19">
        <f t="shared" si="352"/>
        <v>0</v>
      </c>
      <c r="N919" s="19">
        <f t="shared" si="352"/>
        <v>0</v>
      </c>
      <c r="O919" s="19">
        <f t="shared" si="352"/>
        <v>0</v>
      </c>
      <c r="P919" s="19">
        <f t="shared" si="352"/>
        <v>0</v>
      </c>
      <c r="Q919" s="19">
        <f t="shared" si="352"/>
        <v>0</v>
      </c>
      <c r="R919" s="60" t="s">
        <v>180</v>
      </c>
      <c r="S919" s="61"/>
    </row>
    <row r="920" spans="1:19" ht="15">
      <c r="A920" s="58"/>
      <c r="B920" s="53"/>
      <c r="C920" s="22" t="s">
        <v>162</v>
      </c>
      <c r="D920" s="14">
        <f aca="true" t="shared" si="353" ref="D920:D930">F920+H920+J920+L920</f>
        <v>0</v>
      </c>
      <c r="E920" s="14">
        <f aca="true" t="shared" si="354" ref="E920:E930">G920+I920+K920+M920</f>
        <v>0</v>
      </c>
      <c r="F920" s="14">
        <v>0</v>
      </c>
      <c r="G920" s="14">
        <v>0</v>
      </c>
      <c r="H920" s="14">
        <v>0</v>
      </c>
      <c r="I920" s="14">
        <v>0</v>
      </c>
      <c r="J920" s="14">
        <v>0</v>
      </c>
      <c r="K920" s="14">
        <v>0</v>
      </c>
      <c r="L920" s="14">
        <v>0</v>
      </c>
      <c r="M920" s="14">
        <v>0</v>
      </c>
      <c r="N920" s="14">
        <v>0</v>
      </c>
      <c r="O920" s="14">
        <v>0</v>
      </c>
      <c r="P920" s="14">
        <v>0</v>
      </c>
      <c r="Q920" s="14">
        <v>0</v>
      </c>
      <c r="R920" s="62"/>
      <c r="S920" s="63"/>
    </row>
    <row r="921" spans="1:19" ht="15">
      <c r="A921" s="58"/>
      <c r="B921" s="53"/>
      <c r="C921" s="17" t="s">
        <v>163</v>
      </c>
      <c r="D921" s="14">
        <f t="shared" si="353"/>
        <v>200</v>
      </c>
      <c r="E921" s="14">
        <f t="shared" si="354"/>
        <v>200</v>
      </c>
      <c r="F921" s="14">
        <f>300-100</f>
        <v>200</v>
      </c>
      <c r="G921" s="14">
        <f>300-100</f>
        <v>200</v>
      </c>
      <c r="H921" s="14">
        <v>0</v>
      </c>
      <c r="I921" s="14">
        <v>0</v>
      </c>
      <c r="J921" s="14">
        <v>0</v>
      </c>
      <c r="K921" s="14">
        <v>0</v>
      </c>
      <c r="L921" s="14">
        <v>0</v>
      </c>
      <c r="M921" s="14">
        <v>0</v>
      </c>
      <c r="N921" s="14">
        <v>0</v>
      </c>
      <c r="O921" s="14">
        <v>0</v>
      </c>
      <c r="P921" s="14">
        <v>0</v>
      </c>
      <c r="Q921" s="14">
        <v>0</v>
      </c>
      <c r="R921" s="62"/>
      <c r="S921" s="63"/>
    </row>
    <row r="922" spans="1:19" ht="15">
      <c r="A922" s="58"/>
      <c r="B922" s="53"/>
      <c r="C922" s="17" t="s">
        <v>164</v>
      </c>
      <c r="D922" s="14">
        <f t="shared" si="353"/>
        <v>0</v>
      </c>
      <c r="E922" s="14">
        <f t="shared" si="354"/>
        <v>0</v>
      </c>
      <c r="F922" s="14">
        <v>0</v>
      </c>
      <c r="G922" s="14">
        <v>0</v>
      </c>
      <c r="H922" s="14">
        <v>0</v>
      </c>
      <c r="I922" s="14">
        <v>0</v>
      </c>
      <c r="J922" s="14">
        <v>0</v>
      </c>
      <c r="K922" s="14">
        <v>0</v>
      </c>
      <c r="L922" s="14">
        <v>0</v>
      </c>
      <c r="M922" s="14">
        <v>0</v>
      </c>
      <c r="N922" s="14">
        <v>0</v>
      </c>
      <c r="O922" s="14">
        <v>0</v>
      </c>
      <c r="P922" s="14">
        <v>0</v>
      </c>
      <c r="Q922" s="14">
        <v>0</v>
      </c>
      <c r="R922" s="62"/>
      <c r="S922" s="63"/>
    </row>
    <row r="923" spans="1:19" ht="15">
      <c r="A923" s="58"/>
      <c r="B923" s="53"/>
      <c r="C923" s="17" t="s">
        <v>256</v>
      </c>
      <c r="D923" s="14">
        <f t="shared" si="353"/>
        <v>0</v>
      </c>
      <c r="E923" s="14">
        <f t="shared" si="354"/>
        <v>0</v>
      </c>
      <c r="F923" s="14">
        <v>0</v>
      </c>
      <c r="G923" s="14">
        <v>0</v>
      </c>
      <c r="H923" s="14">
        <v>0</v>
      </c>
      <c r="I923" s="14">
        <v>0</v>
      </c>
      <c r="J923" s="14">
        <v>0</v>
      </c>
      <c r="K923" s="14">
        <v>0</v>
      </c>
      <c r="L923" s="14">
        <v>0</v>
      </c>
      <c r="M923" s="14">
        <v>0</v>
      </c>
      <c r="N923" s="14">
        <v>0</v>
      </c>
      <c r="O923" s="14">
        <v>0</v>
      </c>
      <c r="P923" s="14">
        <v>0</v>
      </c>
      <c r="Q923" s="14">
        <v>0</v>
      </c>
      <c r="R923" s="62"/>
      <c r="S923" s="63"/>
    </row>
    <row r="924" spans="1:19" ht="15">
      <c r="A924" s="58"/>
      <c r="B924" s="53"/>
      <c r="C924" s="17" t="s">
        <v>259</v>
      </c>
      <c r="D924" s="14">
        <f t="shared" si="353"/>
        <v>0</v>
      </c>
      <c r="E924" s="14">
        <f t="shared" si="354"/>
        <v>0</v>
      </c>
      <c r="F924" s="14">
        <v>0</v>
      </c>
      <c r="G924" s="14">
        <v>0</v>
      </c>
      <c r="H924" s="14">
        <v>0</v>
      </c>
      <c r="I924" s="14">
        <v>0</v>
      </c>
      <c r="J924" s="14">
        <v>0</v>
      </c>
      <c r="K924" s="14">
        <v>0</v>
      </c>
      <c r="L924" s="14">
        <v>0</v>
      </c>
      <c r="M924" s="14">
        <v>0</v>
      </c>
      <c r="N924" s="14">
        <v>0</v>
      </c>
      <c r="O924" s="14">
        <v>0</v>
      </c>
      <c r="P924" s="14">
        <v>0</v>
      </c>
      <c r="Q924" s="14">
        <v>0</v>
      </c>
      <c r="R924" s="62"/>
      <c r="S924" s="63"/>
    </row>
    <row r="925" spans="1:19" ht="15">
      <c r="A925" s="58"/>
      <c r="B925" s="53"/>
      <c r="C925" s="17" t="s">
        <v>27</v>
      </c>
      <c r="D925" s="14">
        <f t="shared" si="353"/>
        <v>0</v>
      </c>
      <c r="E925" s="14">
        <f t="shared" si="354"/>
        <v>0</v>
      </c>
      <c r="F925" s="14">
        <v>0</v>
      </c>
      <c r="G925" s="14">
        <v>0</v>
      </c>
      <c r="H925" s="14">
        <v>0</v>
      </c>
      <c r="I925" s="14">
        <v>0</v>
      </c>
      <c r="J925" s="14">
        <v>0</v>
      </c>
      <c r="K925" s="14">
        <v>0</v>
      </c>
      <c r="L925" s="14">
        <v>0</v>
      </c>
      <c r="M925" s="14">
        <v>0</v>
      </c>
      <c r="N925" s="14">
        <v>0</v>
      </c>
      <c r="O925" s="14">
        <v>0</v>
      </c>
      <c r="P925" s="14">
        <v>0</v>
      </c>
      <c r="Q925" s="14">
        <v>0</v>
      </c>
      <c r="R925" s="62"/>
      <c r="S925" s="63"/>
    </row>
    <row r="926" spans="1:19" s="4" customFormat="1" ht="15">
      <c r="A926" s="58"/>
      <c r="B926" s="33"/>
      <c r="C926" s="17" t="s">
        <v>28</v>
      </c>
      <c r="D926" s="14">
        <f t="shared" si="353"/>
        <v>0</v>
      </c>
      <c r="E926" s="14">
        <f t="shared" si="354"/>
        <v>0</v>
      </c>
      <c r="F926" s="14">
        <v>0</v>
      </c>
      <c r="G926" s="14">
        <v>0</v>
      </c>
      <c r="H926" s="14">
        <v>0</v>
      </c>
      <c r="I926" s="14">
        <v>0</v>
      </c>
      <c r="J926" s="14">
        <v>0</v>
      </c>
      <c r="K926" s="14">
        <v>0</v>
      </c>
      <c r="L926" s="14">
        <v>0</v>
      </c>
      <c r="M926" s="14">
        <v>0</v>
      </c>
      <c r="N926" s="14">
        <v>0</v>
      </c>
      <c r="O926" s="14">
        <v>0</v>
      </c>
      <c r="P926" s="14">
        <v>0</v>
      </c>
      <c r="Q926" s="14">
        <v>0</v>
      </c>
      <c r="R926" s="62"/>
      <c r="S926" s="63"/>
    </row>
    <row r="927" spans="1:19" s="4" customFormat="1" ht="15">
      <c r="A927" s="58"/>
      <c r="B927" s="33"/>
      <c r="C927" s="17" t="s">
        <v>29</v>
      </c>
      <c r="D927" s="14">
        <f t="shared" si="353"/>
        <v>0</v>
      </c>
      <c r="E927" s="14">
        <f t="shared" si="354"/>
        <v>0</v>
      </c>
      <c r="F927" s="14">
        <v>0</v>
      </c>
      <c r="G927" s="14">
        <v>0</v>
      </c>
      <c r="H927" s="14">
        <v>0</v>
      </c>
      <c r="I927" s="14">
        <v>0</v>
      </c>
      <c r="J927" s="14">
        <v>0</v>
      </c>
      <c r="K927" s="14">
        <v>0</v>
      </c>
      <c r="L927" s="14">
        <v>0</v>
      </c>
      <c r="M927" s="14">
        <v>0</v>
      </c>
      <c r="N927" s="14">
        <v>0</v>
      </c>
      <c r="O927" s="14">
        <v>0</v>
      </c>
      <c r="P927" s="14">
        <v>0</v>
      </c>
      <c r="Q927" s="14">
        <v>0</v>
      </c>
      <c r="R927" s="62"/>
      <c r="S927" s="63"/>
    </row>
    <row r="928" spans="1:19" s="4" customFormat="1" ht="15">
      <c r="A928" s="58"/>
      <c r="B928" s="33"/>
      <c r="C928" s="17" t="s">
        <v>30</v>
      </c>
      <c r="D928" s="14">
        <f t="shared" si="353"/>
        <v>0</v>
      </c>
      <c r="E928" s="14">
        <f t="shared" si="354"/>
        <v>0</v>
      </c>
      <c r="F928" s="14">
        <v>0</v>
      </c>
      <c r="G928" s="14">
        <v>0</v>
      </c>
      <c r="H928" s="14">
        <v>0</v>
      </c>
      <c r="I928" s="14">
        <v>0</v>
      </c>
      <c r="J928" s="14">
        <v>0</v>
      </c>
      <c r="K928" s="14">
        <v>0</v>
      </c>
      <c r="L928" s="14">
        <v>0</v>
      </c>
      <c r="M928" s="14">
        <v>0</v>
      </c>
      <c r="N928" s="14">
        <v>0</v>
      </c>
      <c r="O928" s="14">
        <v>0</v>
      </c>
      <c r="P928" s="14">
        <v>0</v>
      </c>
      <c r="Q928" s="14">
        <v>0</v>
      </c>
      <c r="R928" s="62"/>
      <c r="S928" s="63"/>
    </row>
    <row r="929" spans="1:19" s="4" customFormat="1" ht="15">
      <c r="A929" s="58"/>
      <c r="B929" s="33"/>
      <c r="C929" s="17" t="s">
        <v>31</v>
      </c>
      <c r="D929" s="14">
        <f t="shared" si="353"/>
        <v>0</v>
      </c>
      <c r="E929" s="14">
        <f t="shared" si="354"/>
        <v>0</v>
      </c>
      <c r="F929" s="14">
        <v>0</v>
      </c>
      <c r="G929" s="14">
        <v>0</v>
      </c>
      <c r="H929" s="14">
        <v>0</v>
      </c>
      <c r="I929" s="14">
        <v>0</v>
      </c>
      <c r="J929" s="14">
        <v>0</v>
      </c>
      <c r="K929" s="14">
        <v>0</v>
      </c>
      <c r="L929" s="14">
        <v>0</v>
      </c>
      <c r="M929" s="14">
        <v>0</v>
      </c>
      <c r="N929" s="14">
        <v>0</v>
      </c>
      <c r="O929" s="14">
        <v>0</v>
      </c>
      <c r="P929" s="14">
        <v>0</v>
      </c>
      <c r="Q929" s="14">
        <v>0</v>
      </c>
      <c r="R929" s="62"/>
      <c r="S929" s="63"/>
    </row>
    <row r="930" spans="1:19" s="4" customFormat="1" ht="15">
      <c r="A930" s="58"/>
      <c r="B930" s="33"/>
      <c r="C930" s="17" t="s">
        <v>32</v>
      </c>
      <c r="D930" s="26">
        <f t="shared" si="353"/>
        <v>0</v>
      </c>
      <c r="E930" s="26">
        <f t="shared" si="354"/>
        <v>0</v>
      </c>
      <c r="F930" s="14">
        <v>0</v>
      </c>
      <c r="G930" s="14">
        <v>0</v>
      </c>
      <c r="H930" s="14">
        <v>0</v>
      </c>
      <c r="I930" s="14">
        <v>0</v>
      </c>
      <c r="J930" s="14">
        <v>0</v>
      </c>
      <c r="K930" s="14">
        <v>0</v>
      </c>
      <c r="L930" s="14">
        <v>0</v>
      </c>
      <c r="M930" s="14">
        <v>0</v>
      </c>
      <c r="N930" s="14">
        <v>0</v>
      </c>
      <c r="O930" s="14">
        <v>0</v>
      </c>
      <c r="P930" s="14">
        <v>0</v>
      </c>
      <c r="Q930" s="14">
        <v>0</v>
      </c>
      <c r="R930" s="62"/>
      <c r="S930" s="63"/>
    </row>
    <row r="931" spans="1:19" s="4" customFormat="1" ht="15" customHeight="1">
      <c r="A931" s="58"/>
      <c r="B931" s="47" t="s">
        <v>335</v>
      </c>
      <c r="C931" s="17" t="s">
        <v>176</v>
      </c>
      <c r="D931" s="14">
        <f>SUM(D932:D937)</f>
        <v>1200</v>
      </c>
      <c r="E931" s="14">
        <f>SUM(E932:E937)</f>
        <v>1200</v>
      </c>
      <c r="F931" s="14">
        <f aca="true" t="shared" si="355" ref="F931:Q931">SUM(F932:F937)</f>
        <v>1200</v>
      </c>
      <c r="G931" s="14">
        <f t="shared" si="355"/>
        <v>1200</v>
      </c>
      <c r="H931" s="14">
        <f t="shared" si="355"/>
        <v>0</v>
      </c>
      <c r="I931" s="14">
        <f t="shared" si="355"/>
        <v>0</v>
      </c>
      <c r="J931" s="14">
        <f t="shared" si="355"/>
        <v>0</v>
      </c>
      <c r="K931" s="14">
        <f t="shared" si="355"/>
        <v>0</v>
      </c>
      <c r="L931" s="14">
        <f t="shared" si="355"/>
        <v>0</v>
      </c>
      <c r="M931" s="14">
        <f t="shared" si="355"/>
        <v>0</v>
      </c>
      <c r="N931" s="14">
        <f t="shared" si="355"/>
        <v>0</v>
      </c>
      <c r="O931" s="14">
        <f t="shared" si="355"/>
        <v>0</v>
      </c>
      <c r="P931" s="14">
        <f t="shared" si="355"/>
        <v>0</v>
      </c>
      <c r="Q931" s="14">
        <f t="shared" si="355"/>
        <v>0</v>
      </c>
      <c r="R931" s="62"/>
      <c r="S931" s="63"/>
    </row>
    <row r="932" spans="1:19" ht="15">
      <c r="A932" s="58"/>
      <c r="B932" s="53"/>
      <c r="C932" s="17" t="s">
        <v>162</v>
      </c>
      <c r="D932" s="14">
        <f aca="true" t="shared" si="356" ref="D932:D942">F932+H932+J932+L932</f>
        <v>0</v>
      </c>
      <c r="E932" s="14">
        <f aca="true" t="shared" si="357" ref="E932:E942">G932+I932+K932+M932</f>
        <v>0</v>
      </c>
      <c r="F932" s="14">
        <v>0</v>
      </c>
      <c r="G932" s="14">
        <v>0</v>
      </c>
      <c r="H932" s="14">
        <v>0</v>
      </c>
      <c r="I932" s="14">
        <v>0</v>
      </c>
      <c r="J932" s="14">
        <v>0</v>
      </c>
      <c r="K932" s="14">
        <v>0</v>
      </c>
      <c r="L932" s="14">
        <v>0</v>
      </c>
      <c r="M932" s="14">
        <v>0</v>
      </c>
      <c r="N932" s="14">
        <v>0</v>
      </c>
      <c r="O932" s="14">
        <v>0</v>
      </c>
      <c r="P932" s="14">
        <v>0</v>
      </c>
      <c r="Q932" s="14">
        <v>0</v>
      </c>
      <c r="R932" s="62"/>
      <c r="S932" s="63"/>
    </row>
    <row r="933" spans="1:19" ht="15">
      <c r="A933" s="58"/>
      <c r="B933" s="53"/>
      <c r="C933" s="17" t="s">
        <v>163</v>
      </c>
      <c r="D933" s="14">
        <f t="shared" si="356"/>
        <v>1200</v>
      </c>
      <c r="E933" s="14">
        <f t="shared" si="357"/>
        <v>1200</v>
      </c>
      <c r="F933" s="14">
        <v>1200</v>
      </c>
      <c r="G933" s="14">
        <v>1200</v>
      </c>
      <c r="H933" s="14">
        <v>0</v>
      </c>
      <c r="I933" s="14">
        <v>0</v>
      </c>
      <c r="J933" s="14">
        <v>0</v>
      </c>
      <c r="K933" s="14">
        <v>0</v>
      </c>
      <c r="L933" s="14">
        <v>0</v>
      </c>
      <c r="M933" s="14">
        <v>0</v>
      </c>
      <c r="N933" s="14">
        <v>0</v>
      </c>
      <c r="O933" s="14">
        <v>0</v>
      </c>
      <c r="P933" s="14">
        <v>0</v>
      </c>
      <c r="Q933" s="14">
        <v>0</v>
      </c>
      <c r="R933" s="62"/>
      <c r="S933" s="63"/>
    </row>
    <row r="934" spans="1:19" ht="15">
      <c r="A934" s="58"/>
      <c r="B934" s="53"/>
      <c r="C934" s="17" t="s">
        <v>164</v>
      </c>
      <c r="D934" s="14">
        <f t="shared" si="356"/>
        <v>0</v>
      </c>
      <c r="E934" s="14">
        <f t="shared" si="357"/>
        <v>0</v>
      </c>
      <c r="F934" s="14">
        <v>0</v>
      </c>
      <c r="G934" s="14">
        <v>0</v>
      </c>
      <c r="H934" s="14">
        <v>0</v>
      </c>
      <c r="I934" s="14">
        <v>0</v>
      </c>
      <c r="J934" s="14">
        <v>0</v>
      </c>
      <c r="K934" s="14">
        <v>0</v>
      </c>
      <c r="L934" s="14">
        <v>0</v>
      </c>
      <c r="M934" s="14">
        <v>0</v>
      </c>
      <c r="N934" s="14">
        <v>0</v>
      </c>
      <c r="O934" s="14">
        <v>0</v>
      </c>
      <c r="P934" s="14">
        <v>0</v>
      </c>
      <c r="Q934" s="14">
        <v>0</v>
      </c>
      <c r="R934" s="62"/>
      <c r="S934" s="63"/>
    </row>
    <row r="935" spans="1:19" ht="15">
      <c r="A935" s="58"/>
      <c r="B935" s="53"/>
      <c r="C935" s="17" t="s">
        <v>256</v>
      </c>
      <c r="D935" s="14">
        <f t="shared" si="356"/>
        <v>0</v>
      </c>
      <c r="E935" s="14">
        <f t="shared" si="357"/>
        <v>0</v>
      </c>
      <c r="F935" s="14">
        <v>0</v>
      </c>
      <c r="G935" s="14">
        <v>0</v>
      </c>
      <c r="H935" s="14">
        <v>0</v>
      </c>
      <c r="I935" s="14">
        <v>0</v>
      </c>
      <c r="J935" s="14">
        <v>0</v>
      </c>
      <c r="K935" s="14">
        <v>0</v>
      </c>
      <c r="L935" s="14">
        <v>0</v>
      </c>
      <c r="M935" s="14">
        <v>0</v>
      </c>
      <c r="N935" s="14">
        <v>0</v>
      </c>
      <c r="O935" s="14">
        <v>0</v>
      </c>
      <c r="P935" s="14">
        <v>0</v>
      </c>
      <c r="Q935" s="14">
        <v>0</v>
      </c>
      <c r="R935" s="62"/>
      <c r="S935" s="63"/>
    </row>
    <row r="936" spans="1:19" ht="15">
      <c r="A936" s="58"/>
      <c r="B936" s="53"/>
      <c r="C936" s="17" t="s">
        <v>259</v>
      </c>
      <c r="D936" s="14">
        <f t="shared" si="356"/>
        <v>0</v>
      </c>
      <c r="E936" s="14">
        <f t="shared" si="357"/>
        <v>0</v>
      </c>
      <c r="F936" s="14">
        <v>0</v>
      </c>
      <c r="G936" s="14">
        <v>0</v>
      </c>
      <c r="H936" s="14">
        <v>0</v>
      </c>
      <c r="I936" s="14">
        <v>0</v>
      </c>
      <c r="J936" s="14">
        <v>0</v>
      </c>
      <c r="K936" s="14">
        <v>0</v>
      </c>
      <c r="L936" s="14">
        <v>0</v>
      </c>
      <c r="M936" s="14">
        <v>0</v>
      </c>
      <c r="N936" s="14">
        <v>0</v>
      </c>
      <c r="O936" s="14">
        <v>0</v>
      </c>
      <c r="P936" s="14">
        <v>0</v>
      </c>
      <c r="Q936" s="14">
        <v>0</v>
      </c>
      <c r="R936" s="62"/>
      <c r="S936" s="63"/>
    </row>
    <row r="937" spans="1:19" ht="15">
      <c r="A937" s="58"/>
      <c r="B937" s="53"/>
      <c r="C937" s="17" t="s">
        <v>258</v>
      </c>
      <c r="D937" s="14">
        <f t="shared" si="356"/>
        <v>0</v>
      </c>
      <c r="E937" s="14">
        <f t="shared" si="357"/>
        <v>0</v>
      </c>
      <c r="F937" s="14">
        <v>0</v>
      </c>
      <c r="G937" s="14">
        <v>0</v>
      </c>
      <c r="H937" s="14">
        <v>0</v>
      </c>
      <c r="I937" s="14">
        <v>0</v>
      </c>
      <c r="J937" s="14">
        <v>0</v>
      </c>
      <c r="K937" s="14">
        <v>0</v>
      </c>
      <c r="L937" s="14">
        <v>0</v>
      </c>
      <c r="M937" s="14">
        <v>0</v>
      </c>
      <c r="N937" s="14">
        <v>0</v>
      </c>
      <c r="O937" s="14">
        <v>0</v>
      </c>
      <c r="P937" s="14">
        <v>0</v>
      </c>
      <c r="Q937" s="14">
        <v>0</v>
      </c>
      <c r="R937" s="62"/>
      <c r="S937" s="63"/>
    </row>
    <row r="938" spans="1:19" s="4" customFormat="1" ht="15" customHeight="1">
      <c r="A938" s="58"/>
      <c r="B938" s="53"/>
      <c r="C938" s="17" t="s">
        <v>22</v>
      </c>
      <c r="D938" s="14">
        <f t="shared" si="356"/>
        <v>0</v>
      </c>
      <c r="E938" s="14">
        <f t="shared" si="357"/>
        <v>0</v>
      </c>
      <c r="F938" s="14">
        <v>0</v>
      </c>
      <c r="G938" s="14">
        <v>0</v>
      </c>
      <c r="H938" s="14">
        <v>0</v>
      </c>
      <c r="I938" s="14">
        <v>0</v>
      </c>
      <c r="J938" s="14">
        <v>0</v>
      </c>
      <c r="K938" s="14">
        <v>0</v>
      </c>
      <c r="L938" s="14">
        <v>0</v>
      </c>
      <c r="M938" s="14">
        <v>0</v>
      </c>
      <c r="N938" s="14">
        <v>0</v>
      </c>
      <c r="O938" s="14">
        <v>0</v>
      </c>
      <c r="P938" s="14">
        <v>0</v>
      </c>
      <c r="Q938" s="14">
        <v>0</v>
      </c>
      <c r="R938" s="62"/>
      <c r="S938" s="63"/>
    </row>
    <row r="939" spans="1:19" s="4" customFormat="1" ht="15" customHeight="1">
      <c r="A939" s="58"/>
      <c r="B939" s="53"/>
      <c r="C939" s="17" t="s">
        <v>23</v>
      </c>
      <c r="D939" s="14">
        <f t="shared" si="356"/>
        <v>0</v>
      </c>
      <c r="E939" s="14">
        <f t="shared" si="357"/>
        <v>0</v>
      </c>
      <c r="F939" s="14">
        <v>0</v>
      </c>
      <c r="G939" s="14">
        <v>0</v>
      </c>
      <c r="H939" s="14">
        <v>0</v>
      </c>
      <c r="I939" s="14">
        <v>0</v>
      </c>
      <c r="J939" s="14">
        <v>0</v>
      </c>
      <c r="K939" s="14">
        <v>0</v>
      </c>
      <c r="L939" s="14">
        <v>0</v>
      </c>
      <c r="M939" s="14">
        <v>0</v>
      </c>
      <c r="N939" s="14">
        <v>0</v>
      </c>
      <c r="O939" s="14">
        <v>0</v>
      </c>
      <c r="P939" s="14">
        <v>0</v>
      </c>
      <c r="Q939" s="14">
        <v>0</v>
      </c>
      <c r="R939" s="62"/>
      <c r="S939" s="63"/>
    </row>
    <row r="940" spans="1:19" s="4" customFormat="1" ht="15" customHeight="1">
      <c r="A940" s="58"/>
      <c r="B940" s="53"/>
      <c r="C940" s="17" t="s">
        <v>24</v>
      </c>
      <c r="D940" s="14">
        <f t="shared" si="356"/>
        <v>0</v>
      </c>
      <c r="E940" s="14">
        <f t="shared" si="357"/>
        <v>0</v>
      </c>
      <c r="F940" s="14">
        <v>0</v>
      </c>
      <c r="G940" s="14">
        <v>0</v>
      </c>
      <c r="H940" s="14">
        <v>0</v>
      </c>
      <c r="I940" s="14">
        <v>0</v>
      </c>
      <c r="J940" s="14">
        <v>0</v>
      </c>
      <c r="K940" s="14">
        <v>0</v>
      </c>
      <c r="L940" s="14">
        <v>0</v>
      </c>
      <c r="M940" s="14">
        <v>0</v>
      </c>
      <c r="N940" s="14">
        <v>0</v>
      </c>
      <c r="O940" s="14">
        <v>0</v>
      </c>
      <c r="P940" s="14">
        <v>0</v>
      </c>
      <c r="Q940" s="14">
        <v>0</v>
      </c>
      <c r="R940" s="62"/>
      <c r="S940" s="63"/>
    </row>
    <row r="941" spans="1:19" s="4" customFormat="1" ht="15" customHeight="1">
      <c r="A941" s="58"/>
      <c r="B941" s="53"/>
      <c r="C941" s="17" t="s">
        <v>25</v>
      </c>
      <c r="D941" s="14">
        <f t="shared" si="356"/>
        <v>0</v>
      </c>
      <c r="E941" s="14">
        <f t="shared" si="357"/>
        <v>0</v>
      </c>
      <c r="F941" s="14">
        <v>0</v>
      </c>
      <c r="G941" s="14">
        <v>0</v>
      </c>
      <c r="H941" s="14">
        <v>0</v>
      </c>
      <c r="I941" s="14">
        <v>0</v>
      </c>
      <c r="J941" s="14">
        <v>0</v>
      </c>
      <c r="K941" s="14">
        <v>0</v>
      </c>
      <c r="L941" s="14">
        <v>0</v>
      </c>
      <c r="M941" s="14">
        <v>0</v>
      </c>
      <c r="N941" s="14">
        <v>0</v>
      </c>
      <c r="O941" s="14">
        <v>0</v>
      </c>
      <c r="P941" s="14">
        <v>0</v>
      </c>
      <c r="Q941" s="14">
        <v>0</v>
      </c>
      <c r="R941" s="62"/>
      <c r="S941" s="63"/>
    </row>
    <row r="942" spans="1:19" s="4" customFormat="1" ht="15" customHeight="1">
      <c r="A942" s="58"/>
      <c r="B942" s="69"/>
      <c r="C942" s="25" t="s">
        <v>26</v>
      </c>
      <c r="D942" s="26">
        <f t="shared" si="356"/>
        <v>0</v>
      </c>
      <c r="E942" s="26">
        <f t="shared" si="357"/>
        <v>0</v>
      </c>
      <c r="F942" s="14">
        <v>0</v>
      </c>
      <c r="G942" s="14">
        <v>0</v>
      </c>
      <c r="H942" s="14">
        <v>0</v>
      </c>
      <c r="I942" s="14">
        <v>0</v>
      </c>
      <c r="J942" s="14">
        <v>0</v>
      </c>
      <c r="K942" s="14">
        <v>0</v>
      </c>
      <c r="L942" s="14">
        <v>0</v>
      </c>
      <c r="M942" s="14">
        <v>0</v>
      </c>
      <c r="N942" s="14">
        <v>0</v>
      </c>
      <c r="O942" s="14">
        <v>0</v>
      </c>
      <c r="P942" s="14">
        <v>0</v>
      </c>
      <c r="Q942" s="14">
        <v>0</v>
      </c>
      <c r="R942" s="62"/>
      <c r="S942" s="63"/>
    </row>
    <row r="943" spans="1:19" s="4" customFormat="1" ht="15" customHeight="1">
      <c r="A943" s="58"/>
      <c r="B943" s="47" t="s">
        <v>261</v>
      </c>
      <c r="C943" s="17" t="s">
        <v>176</v>
      </c>
      <c r="D943" s="14">
        <f aca="true" t="shared" si="358" ref="D943:Q943">SUM(D944:D949)</f>
        <v>1400</v>
      </c>
      <c r="E943" s="14">
        <f t="shared" si="358"/>
        <v>1400</v>
      </c>
      <c r="F943" s="14">
        <f t="shared" si="358"/>
        <v>1400</v>
      </c>
      <c r="G943" s="14">
        <f t="shared" si="358"/>
        <v>1400</v>
      </c>
      <c r="H943" s="14">
        <f t="shared" si="358"/>
        <v>0</v>
      </c>
      <c r="I943" s="14">
        <f t="shared" si="358"/>
        <v>0</v>
      </c>
      <c r="J943" s="14">
        <f t="shared" si="358"/>
        <v>0</v>
      </c>
      <c r="K943" s="14">
        <f t="shared" si="358"/>
        <v>0</v>
      </c>
      <c r="L943" s="14">
        <f t="shared" si="358"/>
        <v>0</v>
      </c>
      <c r="M943" s="14">
        <f t="shared" si="358"/>
        <v>0</v>
      </c>
      <c r="N943" s="14">
        <f t="shared" si="358"/>
        <v>0</v>
      </c>
      <c r="O943" s="14">
        <f t="shared" si="358"/>
        <v>0</v>
      </c>
      <c r="P943" s="14">
        <f t="shared" si="358"/>
        <v>0</v>
      </c>
      <c r="Q943" s="14">
        <f t="shared" si="358"/>
        <v>0</v>
      </c>
      <c r="R943" s="62"/>
      <c r="S943" s="63"/>
    </row>
    <row r="944" spans="1:19" s="4" customFormat="1" ht="15" customHeight="1">
      <c r="A944" s="58"/>
      <c r="B944" s="53"/>
      <c r="C944" s="17" t="s">
        <v>162</v>
      </c>
      <c r="D944" s="14">
        <f aca="true" t="shared" si="359" ref="D944:D961">F944+H944+J944+L944</f>
        <v>0</v>
      </c>
      <c r="E944" s="14">
        <f>G944+I944+K944+M944</f>
        <v>0</v>
      </c>
      <c r="F944" s="14">
        <f>F920+F932</f>
        <v>0</v>
      </c>
      <c r="G944" s="14">
        <f aca="true" t="shared" si="360" ref="G944:Q944">G920+G932</f>
        <v>0</v>
      </c>
      <c r="H944" s="14">
        <f t="shared" si="360"/>
        <v>0</v>
      </c>
      <c r="I944" s="14">
        <f t="shared" si="360"/>
        <v>0</v>
      </c>
      <c r="J944" s="14">
        <f t="shared" si="360"/>
        <v>0</v>
      </c>
      <c r="K944" s="14">
        <f t="shared" si="360"/>
        <v>0</v>
      </c>
      <c r="L944" s="14">
        <f t="shared" si="360"/>
        <v>0</v>
      </c>
      <c r="M944" s="14">
        <f t="shared" si="360"/>
        <v>0</v>
      </c>
      <c r="N944" s="14">
        <f t="shared" si="360"/>
        <v>0</v>
      </c>
      <c r="O944" s="14">
        <f t="shared" si="360"/>
        <v>0</v>
      </c>
      <c r="P944" s="14">
        <f t="shared" si="360"/>
        <v>0</v>
      </c>
      <c r="Q944" s="14">
        <f t="shared" si="360"/>
        <v>0</v>
      </c>
      <c r="R944" s="62"/>
      <c r="S944" s="63"/>
    </row>
    <row r="945" spans="1:19" s="4" customFormat="1" ht="15" customHeight="1">
      <c r="A945" s="58"/>
      <c r="B945" s="53"/>
      <c r="C945" s="17" t="s">
        <v>163</v>
      </c>
      <c r="D945" s="14">
        <f t="shared" si="359"/>
        <v>1400</v>
      </c>
      <c r="E945" s="14">
        <f aca="true" t="shared" si="361" ref="E945:E961">G945+I945+K945+M945</f>
        <v>1400</v>
      </c>
      <c r="F945" s="14">
        <f>F921+F933</f>
        <v>1400</v>
      </c>
      <c r="G945" s="14">
        <f aca="true" t="shared" si="362" ref="G945:Q945">G921+G933</f>
        <v>1400</v>
      </c>
      <c r="H945" s="14">
        <f t="shared" si="362"/>
        <v>0</v>
      </c>
      <c r="I945" s="14">
        <f t="shared" si="362"/>
        <v>0</v>
      </c>
      <c r="J945" s="14">
        <f t="shared" si="362"/>
        <v>0</v>
      </c>
      <c r="K945" s="14">
        <f t="shared" si="362"/>
        <v>0</v>
      </c>
      <c r="L945" s="14">
        <f t="shared" si="362"/>
        <v>0</v>
      </c>
      <c r="M945" s="14">
        <f t="shared" si="362"/>
        <v>0</v>
      </c>
      <c r="N945" s="14">
        <f t="shared" si="362"/>
        <v>0</v>
      </c>
      <c r="O945" s="14">
        <f t="shared" si="362"/>
        <v>0</v>
      </c>
      <c r="P945" s="14">
        <f t="shared" si="362"/>
        <v>0</v>
      </c>
      <c r="Q945" s="14">
        <f t="shared" si="362"/>
        <v>0</v>
      </c>
      <c r="R945" s="62"/>
      <c r="S945" s="63"/>
    </row>
    <row r="946" spans="1:19" ht="15">
      <c r="A946" s="58"/>
      <c r="B946" s="53"/>
      <c r="C946" s="17" t="s">
        <v>164</v>
      </c>
      <c r="D946" s="14">
        <f t="shared" si="359"/>
        <v>0</v>
      </c>
      <c r="E946" s="14">
        <f t="shared" si="361"/>
        <v>0</v>
      </c>
      <c r="F946" s="14">
        <f aca="true" t="shared" si="363" ref="F946:Q946">F922+F934</f>
        <v>0</v>
      </c>
      <c r="G946" s="14">
        <f t="shared" si="363"/>
        <v>0</v>
      </c>
      <c r="H946" s="14">
        <f t="shared" si="363"/>
        <v>0</v>
      </c>
      <c r="I946" s="14">
        <f t="shared" si="363"/>
        <v>0</v>
      </c>
      <c r="J946" s="14">
        <f t="shared" si="363"/>
        <v>0</v>
      </c>
      <c r="K946" s="14">
        <f t="shared" si="363"/>
        <v>0</v>
      </c>
      <c r="L946" s="14">
        <f t="shared" si="363"/>
        <v>0</v>
      </c>
      <c r="M946" s="14">
        <f t="shared" si="363"/>
        <v>0</v>
      </c>
      <c r="N946" s="14">
        <f t="shared" si="363"/>
        <v>0</v>
      </c>
      <c r="O946" s="14">
        <f t="shared" si="363"/>
        <v>0</v>
      </c>
      <c r="P946" s="14">
        <f t="shared" si="363"/>
        <v>0</v>
      </c>
      <c r="Q946" s="14">
        <f t="shared" si="363"/>
        <v>0</v>
      </c>
      <c r="R946" s="62"/>
      <c r="S946" s="63"/>
    </row>
    <row r="947" spans="1:19" ht="15">
      <c r="A947" s="58"/>
      <c r="B947" s="53"/>
      <c r="C947" s="17" t="s">
        <v>263</v>
      </c>
      <c r="D947" s="14">
        <f t="shared" si="359"/>
        <v>0</v>
      </c>
      <c r="E947" s="14">
        <f t="shared" si="361"/>
        <v>0</v>
      </c>
      <c r="F947" s="14">
        <f aca="true" t="shared" si="364" ref="F947:Q947">F923+F935</f>
        <v>0</v>
      </c>
      <c r="G947" s="14">
        <f t="shared" si="364"/>
        <v>0</v>
      </c>
      <c r="H947" s="14">
        <f t="shared" si="364"/>
        <v>0</v>
      </c>
      <c r="I947" s="14">
        <f t="shared" si="364"/>
        <v>0</v>
      </c>
      <c r="J947" s="14">
        <f t="shared" si="364"/>
        <v>0</v>
      </c>
      <c r="K947" s="14">
        <f t="shared" si="364"/>
        <v>0</v>
      </c>
      <c r="L947" s="14">
        <f t="shared" si="364"/>
        <v>0</v>
      </c>
      <c r="M947" s="14">
        <f t="shared" si="364"/>
        <v>0</v>
      </c>
      <c r="N947" s="14">
        <f t="shared" si="364"/>
        <v>0</v>
      </c>
      <c r="O947" s="14">
        <f t="shared" si="364"/>
        <v>0</v>
      </c>
      <c r="P947" s="14">
        <f t="shared" si="364"/>
        <v>0</v>
      </c>
      <c r="Q947" s="14">
        <f t="shared" si="364"/>
        <v>0</v>
      </c>
      <c r="R947" s="62"/>
      <c r="S947" s="63"/>
    </row>
    <row r="948" spans="1:19" ht="15">
      <c r="A948" s="58"/>
      <c r="B948" s="53"/>
      <c r="C948" s="17" t="s">
        <v>257</v>
      </c>
      <c r="D948" s="14">
        <f t="shared" si="359"/>
        <v>0</v>
      </c>
      <c r="E948" s="14">
        <f t="shared" si="361"/>
        <v>0</v>
      </c>
      <c r="F948" s="14">
        <f aca="true" t="shared" si="365" ref="F948:Q948">F924+F936</f>
        <v>0</v>
      </c>
      <c r="G948" s="14">
        <f t="shared" si="365"/>
        <v>0</v>
      </c>
      <c r="H948" s="14">
        <f t="shared" si="365"/>
        <v>0</v>
      </c>
      <c r="I948" s="14">
        <f t="shared" si="365"/>
        <v>0</v>
      </c>
      <c r="J948" s="14">
        <f t="shared" si="365"/>
        <v>0</v>
      </c>
      <c r="K948" s="14">
        <f t="shared" si="365"/>
        <v>0</v>
      </c>
      <c r="L948" s="14">
        <f t="shared" si="365"/>
        <v>0</v>
      </c>
      <c r="M948" s="14">
        <f t="shared" si="365"/>
        <v>0</v>
      </c>
      <c r="N948" s="14">
        <f t="shared" si="365"/>
        <v>0</v>
      </c>
      <c r="O948" s="14">
        <f t="shared" si="365"/>
        <v>0</v>
      </c>
      <c r="P948" s="14">
        <f t="shared" si="365"/>
        <v>0</v>
      </c>
      <c r="Q948" s="14">
        <f t="shared" si="365"/>
        <v>0</v>
      </c>
      <c r="R948" s="62"/>
      <c r="S948" s="63"/>
    </row>
    <row r="949" spans="1:19" s="4" customFormat="1" ht="15.75" customHeight="1">
      <c r="A949" s="58"/>
      <c r="B949" s="53"/>
      <c r="C949" s="17" t="s">
        <v>258</v>
      </c>
      <c r="D949" s="14">
        <f t="shared" si="359"/>
        <v>0</v>
      </c>
      <c r="E949" s="14">
        <f t="shared" si="361"/>
        <v>0</v>
      </c>
      <c r="F949" s="14">
        <f aca="true" t="shared" si="366" ref="F949:Q949">F925+F937</f>
        <v>0</v>
      </c>
      <c r="G949" s="14">
        <f t="shared" si="366"/>
        <v>0</v>
      </c>
      <c r="H949" s="14">
        <f t="shared" si="366"/>
        <v>0</v>
      </c>
      <c r="I949" s="14">
        <f t="shared" si="366"/>
        <v>0</v>
      </c>
      <c r="J949" s="14">
        <f t="shared" si="366"/>
        <v>0</v>
      </c>
      <c r="K949" s="14">
        <f t="shared" si="366"/>
        <v>0</v>
      </c>
      <c r="L949" s="14">
        <f t="shared" si="366"/>
        <v>0</v>
      </c>
      <c r="M949" s="14">
        <f t="shared" si="366"/>
        <v>0</v>
      </c>
      <c r="N949" s="14">
        <f t="shared" si="366"/>
        <v>0</v>
      </c>
      <c r="O949" s="14">
        <f t="shared" si="366"/>
        <v>0</v>
      </c>
      <c r="P949" s="14">
        <f t="shared" si="366"/>
        <v>0</v>
      </c>
      <c r="Q949" s="14">
        <f t="shared" si="366"/>
        <v>0</v>
      </c>
      <c r="R949" s="62"/>
      <c r="S949" s="63"/>
    </row>
    <row r="950" spans="1:19" s="4" customFormat="1" ht="15" customHeight="1">
      <c r="A950" s="58"/>
      <c r="B950" s="53"/>
      <c r="C950" s="17" t="s">
        <v>22</v>
      </c>
      <c r="D950" s="14">
        <f t="shared" si="359"/>
        <v>0</v>
      </c>
      <c r="E950" s="14">
        <f t="shared" si="361"/>
        <v>0</v>
      </c>
      <c r="F950" s="14">
        <f aca="true" t="shared" si="367" ref="F950:Q950">F926+F938</f>
        <v>0</v>
      </c>
      <c r="G950" s="14">
        <f t="shared" si="367"/>
        <v>0</v>
      </c>
      <c r="H950" s="14">
        <f t="shared" si="367"/>
        <v>0</v>
      </c>
      <c r="I950" s="14">
        <f t="shared" si="367"/>
        <v>0</v>
      </c>
      <c r="J950" s="14">
        <f t="shared" si="367"/>
        <v>0</v>
      </c>
      <c r="K950" s="14">
        <f t="shared" si="367"/>
        <v>0</v>
      </c>
      <c r="L950" s="14">
        <f t="shared" si="367"/>
        <v>0</v>
      </c>
      <c r="M950" s="14">
        <f t="shared" si="367"/>
        <v>0</v>
      </c>
      <c r="N950" s="14">
        <f t="shared" si="367"/>
        <v>0</v>
      </c>
      <c r="O950" s="14">
        <f t="shared" si="367"/>
        <v>0</v>
      </c>
      <c r="P950" s="14">
        <f t="shared" si="367"/>
        <v>0</v>
      </c>
      <c r="Q950" s="14">
        <f t="shared" si="367"/>
        <v>0</v>
      </c>
      <c r="R950" s="62"/>
      <c r="S950" s="63"/>
    </row>
    <row r="951" spans="1:19" s="4" customFormat="1" ht="15" customHeight="1">
      <c r="A951" s="58"/>
      <c r="B951" s="53"/>
      <c r="C951" s="17" t="s">
        <v>23</v>
      </c>
      <c r="D951" s="14">
        <f t="shared" si="359"/>
        <v>0</v>
      </c>
      <c r="E951" s="14">
        <f t="shared" si="361"/>
        <v>0</v>
      </c>
      <c r="F951" s="14">
        <f aca="true" t="shared" si="368" ref="F951:Q951">F927+F939</f>
        <v>0</v>
      </c>
      <c r="G951" s="14">
        <f t="shared" si="368"/>
        <v>0</v>
      </c>
      <c r="H951" s="14">
        <f t="shared" si="368"/>
        <v>0</v>
      </c>
      <c r="I951" s="14">
        <f t="shared" si="368"/>
        <v>0</v>
      </c>
      <c r="J951" s="14">
        <f t="shared" si="368"/>
        <v>0</v>
      </c>
      <c r="K951" s="14">
        <f t="shared" si="368"/>
        <v>0</v>
      </c>
      <c r="L951" s="14">
        <f t="shared" si="368"/>
        <v>0</v>
      </c>
      <c r="M951" s="14">
        <f t="shared" si="368"/>
        <v>0</v>
      </c>
      <c r="N951" s="14">
        <f t="shared" si="368"/>
        <v>0</v>
      </c>
      <c r="O951" s="14">
        <f t="shared" si="368"/>
        <v>0</v>
      </c>
      <c r="P951" s="14">
        <f t="shared" si="368"/>
        <v>0</v>
      </c>
      <c r="Q951" s="14">
        <f t="shared" si="368"/>
        <v>0</v>
      </c>
      <c r="R951" s="62"/>
      <c r="S951" s="63"/>
    </row>
    <row r="952" spans="1:19" s="4" customFormat="1" ht="15" customHeight="1">
      <c r="A952" s="58"/>
      <c r="B952" s="53"/>
      <c r="C952" s="17" t="s">
        <v>24</v>
      </c>
      <c r="D952" s="14">
        <f t="shared" si="359"/>
        <v>0</v>
      </c>
      <c r="E952" s="14">
        <f t="shared" si="361"/>
        <v>0</v>
      </c>
      <c r="F952" s="14">
        <f aca="true" t="shared" si="369" ref="F952:Q952">F928+F940</f>
        <v>0</v>
      </c>
      <c r="G952" s="14">
        <f t="shared" si="369"/>
        <v>0</v>
      </c>
      <c r="H952" s="14">
        <f t="shared" si="369"/>
        <v>0</v>
      </c>
      <c r="I952" s="14">
        <f t="shared" si="369"/>
        <v>0</v>
      </c>
      <c r="J952" s="14">
        <f t="shared" si="369"/>
        <v>0</v>
      </c>
      <c r="K952" s="14">
        <f t="shared" si="369"/>
        <v>0</v>
      </c>
      <c r="L952" s="14">
        <f t="shared" si="369"/>
        <v>0</v>
      </c>
      <c r="M952" s="14">
        <f t="shared" si="369"/>
        <v>0</v>
      </c>
      <c r="N952" s="14">
        <f t="shared" si="369"/>
        <v>0</v>
      </c>
      <c r="O952" s="14">
        <f t="shared" si="369"/>
        <v>0</v>
      </c>
      <c r="P952" s="14">
        <f t="shared" si="369"/>
        <v>0</v>
      </c>
      <c r="Q952" s="14">
        <f t="shared" si="369"/>
        <v>0</v>
      </c>
      <c r="R952" s="62"/>
      <c r="S952" s="63"/>
    </row>
    <row r="953" spans="1:19" s="4" customFormat="1" ht="15" customHeight="1">
      <c r="A953" s="58"/>
      <c r="B953" s="53"/>
      <c r="C953" s="17" t="s">
        <v>25</v>
      </c>
      <c r="D953" s="14">
        <f t="shared" si="359"/>
        <v>0</v>
      </c>
      <c r="E953" s="14">
        <f t="shared" si="361"/>
        <v>0</v>
      </c>
      <c r="F953" s="14">
        <f aca="true" t="shared" si="370" ref="F953:Q953">F929+F941</f>
        <v>0</v>
      </c>
      <c r="G953" s="14">
        <f t="shared" si="370"/>
        <v>0</v>
      </c>
      <c r="H953" s="14">
        <f t="shared" si="370"/>
        <v>0</v>
      </c>
      <c r="I953" s="14">
        <f t="shared" si="370"/>
        <v>0</v>
      </c>
      <c r="J953" s="14">
        <f t="shared" si="370"/>
        <v>0</v>
      </c>
      <c r="K953" s="14">
        <f t="shared" si="370"/>
        <v>0</v>
      </c>
      <c r="L953" s="14">
        <f t="shared" si="370"/>
        <v>0</v>
      </c>
      <c r="M953" s="14">
        <f t="shared" si="370"/>
        <v>0</v>
      </c>
      <c r="N953" s="14">
        <f t="shared" si="370"/>
        <v>0</v>
      </c>
      <c r="O953" s="14">
        <f t="shared" si="370"/>
        <v>0</v>
      </c>
      <c r="P953" s="14">
        <f t="shared" si="370"/>
        <v>0</v>
      </c>
      <c r="Q953" s="14">
        <f t="shared" si="370"/>
        <v>0</v>
      </c>
      <c r="R953" s="62"/>
      <c r="S953" s="63"/>
    </row>
    <row r="954" spans="1:19" s="4" customFormat="1" ht="15.75" customHeight="1" thickBot="1">
      <c r="A954" s="59"/>
      <c r="B954" s="54"/>
      <c r="C954" s="20" t="s">
        <v>26</v>
      </c>
      <c r="D954" s="21">
        <f t="shared" si="359"/>
        <v>0</v>
      </c>
      <c r="E954" s="21">
        <f t="shared" si="361"/>
        <v>0</v>
      </c>
      <c r="F954" s="21">
        <f aca="true" t="shared" si="371" ref="F954:Q954">F930+F942</f>
        <v>0</v>
      </c>
      <c r="G954" s="21">
        <f t="shared" si="371"/>
        <v>0</v>
      </c>
      <c r="H954" s="21">
        <f t="shared" si="371"/>
        <v>0</v>
      </c>
      <c r="I954" s="21">
        <f t="shared" si="371"/>
        <v>0</v>
      </c>
      <c r="J954" s="21">
        <f t="shared" si="371"/>
        <v>0</v>
      </c>
      <c r="K954" s="21">
        <f t="shared" si="371"/>
        <v>0</v>
      </c>
      <c r="L954" s="21">
        <f t="shared" si="371"/>
        <v>0</v>
      </c>
      <c r="M954" s="21">
        <f t="shared" si="371"/>
        <v>0</v>
      </c>
      <c r="N954" s="21">
        <f t="shared" si="371"/>
        <v>0</v>
      </c>
      <c r="O954" s="21">
        <f t="shared" si="371"/>
        <v>0</v>
      </c>
      <c r="P954" s="21">
        <f t="shared" si="371"/>
        <v>0</v>
      </c>
      <c r="Q954" s="21">
        <f t="shared" si="371"/>
        <v>0</v>
      </c>
      <c r="R954" s="64"/>
      <c r="S954" s="65"/>
    </row>
    <row r="955" spans="1:19" ht="15" customHeight="1">
      <c r="A955" s="57" t="s">
        <v>293</v>
      </c>
      <c r="B955" s="52" t="s">
        <v>49</v>
      </c>
      <c r="C955" s="18" t="s">
        <v>176</v>
      </c>
      <c r="D955" s="19">
        <f>SUM(D956:D961)</f>
        <v>200</v>
      </c>
      <c r="E955" s="19">
        <f>SUM(E956:E961)</f>
        <v>200</v>
      </c>
      <c r="F955" s="19">
        <f aca="true" t="shared" si="372" ref="F955:Q955">SUM(F956:F961)</f>
        <v>200</v>
      </c>
      <c r="G955" s="19">
        <f t="shared" si="372"/>
        <v>200</v>
      </c>
      <c r="H955" s="19">
        <f t="shared" si="372"/>
        <v>0</v>
      </c>
      <c r="I955" s="19">
        <f t="shared" si="372"/>
        <v>0</v>
      </c>
      <c r="J955" s="19">
        <f t="shared" si="372"/>
        <v>0</v>
      </c>
      <c r="K955" s="19">
        <f t="shared" si="372"/>
        <v>0</v>
      </c>
      <c r="L955" s="19">
        <f t="shared" si="372"/>
        <v>0</v>
      </c>
      <c r="M955" s="19">
        <f t="shared" si="372"/>
        <v>0</v>
      </c>
      <c r="N955" s="19">
        <f t="shared" si="372"/>
        <v>0</v>
      </c>
      <c r="O955" s="19">
        <f t="shared" si="372"/>
        <v>0</v>
      </c>
      <c r="P955" s="19">
        <f t="shared" si="372"/>
        <v>0</v>
      </c>
      <c r="Q955" s="19">
        <f t="shared" si="372"/>
        <v>0</v>
      </c>
      <c r="R955" s="60" t="s">
        <v>180</v>
      </c>
      <c r="S955" s="61"/>
    </row>
    <row r="956" spans="1:19" ht="15" customHeight="1">
      <c r="A956" s="58"/>
      <c r="B956" s="53"/>
      <c r="C956" s="17" t="s">
        <v>162</v>
      </c>
      <c r="D956" s="14">
        <f>F956+H956+J956+L956</f>
        <v>0</v>
      </c>
      <c r="E956" s="14">
        <f>G956+I956+K956+M956</f>
        <v>0</v>
      </c>
      <c r="F956" s="14">
        <v>0</v>
      </c>
      <c r="G956" s="14">
        <v>0</v>
      </c>
      <c r="H956" s="14">
        <v>0</v>
      </c>
      <c r="I956" s="14">
        <v>0</v>
      </c>
      <c r="J956" s="14">
        <v>0</v>
      </c>
      <c r="K956" s="14">
        <v>0</v>
      </c>
      <c r="L956" s="14">
        <v>0</v>
      </c>
      <c r="M956" s="14">
        <v>0</v>
      </c>
      <c r="N956" s="14">
        <v>0</v>
      </c>
      <c r="O956" s="14">
        <v>0</v>
      </c>
      <c r="P956" s="14">
        <v>0</v>
      </c>
      <c r="Q956" s="14">
        <v>0</v>
      </c>
      <c r="R956" s="62"/>
      <c r="S956" s="63"/>
    </row>
    <row r="957" spans="1:19" ht="15">
      <c r="A957" s="58"/>
      <c r="B957" s="53"/>
      <c r="C957" s="17" t="s">
        <v>163</v>
      </c>
      <c r="D957" s="14">
        <f t="shared" si="359"/>
        <v>200</v>
      </c>
      <c r="E957" s="14">
        <f t="shared" si="361"/>
        <v>200</v>
      </c>
      <c r="F957" s="14">
        <f>300-100</f>
        <v>200</v>
      </c>
      <c r="G957" s="14">
        <f>300-100</f>
        <v>200</v>
      </c>
      <c r="H957" s="14">
        <v>0</v>
      </c>
      <c r="I957" s="14">
        <v>0</v>
      </c>
      <c r="J957" s="14">
        <v>0</v>
      </c>
      <c r="K957" s="14">
        <v>0</v>
      </c>
      <c r="L957" s="14">
        <v>0</v>
      </c>
      <c r="M957" s="14">
        <v>0</v>
      </c>
      <c r="N957" s="14">
        <v>0</v>
      </c>
      <c r="O957" s="14">
        <v>0</v>
      </c>
      <c r="P957" s="14">
        <v>0</v>
      </c>
      <c r="Q957" s="14">
        <v>0</v>
      </c>
      <c r="R957" s="62"/>
      <c r="S957" s="63"/>
    </row>
    <row r="958" spans="1:19" ht="15">
      <c r="A958" s="58"/>
      <c r="B958" s="53"/>
      <c r="C958" s="17" t="s">
        <v>164</v>
      </c>
      <c r="D958" s="14">
        <f t="shared" si="359"/>
        <v>0</v>
      </c>
      <c r="E958" s="14">
        <f t="shared" si="361"/>
        <v>0</v>
      </c>
      <c r="F958" s="14">
        <v>0</v>
      </c>
      <c r="G958" s="14">
        <v>0</v>
      </c>
      <c r="H958" s="14">
        <v>0</v>
      </c>
      <c r="I958" s="14">
        <v>0</v>
      </c>
      <c r="J958" s="14">
        <v>0</v>
      </c>
      <c r="K958" s="14">
        <v>0</v>
      </c>
      <c r="L958" s="14">
        <v>0</v>
      </c>
      <c r="M958" s="14">
        <v>0</v>
      </c>
      <c r="N958" s="14">
        <v>0</v>
      </c>
      <c r="O958" s="14">
        <v>0</v>
      </c>
      <c r="P958" s="14">
        <v>0</v>
      </c>
      <c r="Q958" s="14">
        <v>0</v>
      </c>
      <c r="R958" s="62"/>
      <c r="S958" s="63"/>
    </row>
    <row r="959" spans="1:19" ht="15">
      <c r="A959" s="58"/>
      <c r="B959" s="53"/>
      <c r="C959" s="17" t="s">
        <v>256</v>
      </c>
      <c r="D959" s="14">
        <f t="shared" si="359"/>
        <v>0</v>
      </c>
      <c r="E959" s="14">
        <f t="shared" si="361"/>
        <v>0</v>
      </c>
      <c r="F959" s="14">
        <v>0</v>
      </c>
      <c r="G959" s="14">
        <v>0</v>
      </c>
      <c r="H959" s="14">
        <v>0</v>
      </c>
      <c r="I959" s="14">
        <v>0</v>
      </c>
      <c r="J959" s="14">
        <v>0</v>
      </c>
      <c r="K959" s="14">
        <v>0</v>
      </c>
      <c r="L959" s="14">
        <v>0</v>
      </c>
      <c r="M959" s="14">
        <v>0</v>
      </c>
      <c r="N959" s="14">
        <v>0</v>
      </c>
      <c r="O959" s="14">
        <v>0</v>
      </c>
      <c r="P959" s="14">
        <v>0</v>
      </c>
      <c r="Q959" s="14">
        <v>0</v>
      </c>
      <c r="R959" s="62"/>
      <c r="S959" s="63"/>
    </row>
    <row r="960" spans="1:19" ht="15">
      <c r="A960" s="58"/>
      <c r="B960" s="53"/>
      <c r="C960" s="17" t="s">
        <v>259</v>
      </c>
      <c r="D960" s="14">
        <f t="shared" si="359"/>
        <v>0</v>
      </c>
      <c r="E960" s="14">
        <f t="shared" si="361"/>
        <v>0</v>
      </c>
      <c r="F960" s="14">
        <v>0</v>
      </c>
      <c r="G960" s="14">
        <v>0</v>
      </c>
      <c r="H960" s="14">
        <v>0</v>
      </c>
      <c r="I960" s="14">
        <v>0</v>
      </c>
      <c r="J960" s="14">
        <v>0</v>
      </c>
      <c r="K960" s="14">
        <v>0</v>
      </c>
      <c r="L960" s="14">
        <v>0</v>
      </c>
      <c r="M960" s="14">
        <v>0</v>
      </c>
      <c r="N960" s="14">
        <v>0</v>
      </c>
      <c r="O960" s="14">
        <v>0</v>
      </c>
      <c r="P960" s="14">
        <v>0</v>
      </c>
      <c r="Q960" s="14">
        <v>0</v>
      </c>
      <c r="R960" s="62"/>
      <c r="S960" s="63"/>
    </row>
    <row r="961" spans="1:19" ht="15">
      <c r="A961" s="58"/>
      <c r="B961" s="53"/>
      <c r="C961" s="17" t="s">
        <v>258</v>
      </c>
      <c r="D961" s="14">
        <f t="shared" si="359"/>
        <v>0</v>
      </c>
      <c r="E961" s="14">
        <f t="shared" si="361"/>
        <v>0</v>
      </c>
      <c r="F961" s="14">
        <v>0</v>
      </c>
      <c r="G961" s="14">
        <v>0</v>
      </c>
      <c r="H961" s="14">
        <v>0</v>
      </c>
      <c r="I961" s="14">
        <v>0</v>
      </c>
      <c r="J961" s="14">
        <v>0</v>
      </c>
      <c r="K961" s="14">
        <v>0</v>
      </c>
      <c r="L961" s="14">
        <v>0</v>
      </c>
      <c r="M961" s="14">
        <v>0</v>
      </c>
      <c r="N961" s="14">
        <v>0</v>
      </c>
      <c r="O961" s="14">
        <v>0</v>
      </c>
      <c r="P961" s="14">
        <v>0</v>
      </c>
      <c r="Q961" s="14">
        <v>0</v>
      </c>
      <c r="R961" s="62"/>
      <c r="S961" s="63"/>
    </row>
    <row r="962" spans="1:19" ht="15">
      <c r="A962" s="58"/>
      <c r="B962" s="53"/>
      <c r="C962" s="17" t="s">
        <v>22</v>
      </c>
      <c r="D962" s="14">
        <f aca="true" t="shared" si="373" ref="D962:E966">F962+H962+J962+L962</f>
        <v>0</v>
      </c>
      <c r="E962" s="14">
        <f t="shared" si="373"/>
        <v>0</v>
      </c>
      <c r="F962" s="14">
        <v>0</v>
      </c>
      <c r="G962" s="14">
        <v>0</v>
      </c>
      <c r="H962" s="14">
        <v>0</v>
      </c>
      <c r="I962" s="14">
        <v>0</v>
      </c>
      <c r="J962" s="14">
        <v>0</v>
      </c>
      <c r="K962" s="14">
        <v>0</v>
      </c>
      <c r="L962" s="14">
        <v>0</v>
      </c>
      <c r="M962" s="14">
        <v>0</v>
      </c>
      <c r="N962" s="14">
        <v>0</v>
      </c>
      <c r="O962" s="14">
        <v>0</v>
      </c>
      <c r="P962" s="14">
        <v>0</v>
      </c>
      <c r="Q962" s="14">
        <v>0</v>
      </c>
      <c r="R962" s="62"/>
      <c r="S962" s="63"/>
    </row>
    <row r="963" spans="1:19" ht="15">
      <c r="A963" s="58"/>
      <c r="B963" s="53"/>
      <c r="C963" s="17" t="s">
        <v>23</v>
      </c>
      <c r="D963" s="14">
        <f t="shared" si="373"/>
        <v>0</v>
      </c>
      <c r="E963" s="14">
        <f t="shared" si="373"/>
        <v>0</v>
      </c>
      <c r="F963" s="14">
        <v>0</v>
      </c>
      <c r="G963" s="14">
        <v>0</v>
      </c>
      <c r="H963" s="14">
        <v>0</v>
      </c>
      <c r="I963" s="14">
        <v>0</v>
      </c>
      <c r="J963" s="14">
        <v>0</v>
      </c>
      <c r="K963" s="14">
        <v>0</v>
      </c>
      <c r="L963" s="14">
        <v>0</v>
      </c>
      <c r="M963" s="14">
        <v>0</v>
      </c>
      <c r="N963" s="14">
        <v>0</v>
      </c>
      <c r="O963" s="14">
        <v>0</v>
      </c>
      <c r="P963" s="14">
        <v>0</v>
      </c>
      <c r="Q963" s="14">
        <v>0</v>
      </c>
      <c r="R963" s="62"/>
      <c r="S963" s="63"/>
    </row>
    <row r="964" spans="1:19" ht="15">
      <c r="A964" s="58"/>
      <c r="B964" s="53"/>
      <c r="C964" s="17" t="s">
        <v>24</v>
      </c>
      <c r="D964" s="14">
        <f t="shared" si="373"/>
        <v>0</v>
      </c>
      <c r="E964" s="14">
        <f t="shared" si="373"/>
        <v>0</v>
      </c>
      <c r="F964" s="14">
        <v>0</v>
      </c>
      <c r="G964" s="14">
        <v>0</v>
      </c>
      <c r="H964" s="14">
        <v>0</v>
      </c>
      <c r="I964" s="14">
        <v>0</v>
      </c>
      <c r="J964" s="14">
        <v>0</v>
      </c>
      <c r="K964" s="14">
        <v>0</v>
      </c>
      <c r="L964" s="14">
        <v>0</v>
      </c>
      <c r="M964" s="14">
        <v>0</v>
      </c>
      <c r="N964" s="14">
        <v>0</v>
      </c>
      <c r="O964" s="14">
        <v>0</v>
      </c>
      <c r="P964" s="14">
        <v>0</v>
      </c>
      <c r="Q964" s="14">
        <v>0</v>
      </c>
      <c r="R964" s="62"/>
      <c r="S964" s="63"/>
    </row>
    <row r="965" spans="1:19" ht="15">
      <c r="A965" s="58"/>
      <c r="B965" s="53"/>
      <c r="C965" s="17" t="s">
        <v>25</v>
      </c>
      <c r="D965" s="14">
        <f t="shared" si="373"/>
        <v>0</v>
      </c>
      <c r="E965" s="14">
        <f t="shared" si="373"/>
        <v>0</v>
      </c>
      <c r="F965" s="14">
        <v>0</v>
      </c>
      <c r="G965" s="14">
        <v>0</v>
      </c>
      <c r="H965" s="14">
        <v>0</v>
      </c>
      <c r="I965" s="14">
        <v>0</v>
      </c>
      <c r="J965" s="14">
        <v>0</v>
      </c>
      <c r="K965" s="14">
        <v>0</v>
      </c>
      <c r="L965" s="14">
        <v>0</v>
      </c>
      <c r="M965" s="14">
        <v>0</v>
      </c>
      <c r="N965" s="14">
        <v>0</v>
      </c>
      <c r="O965" s="14">
        <v>0</v>
      </c>
      <c r="P965" s="14">
        <v>0</v>
      </c>
      <c r="Q965" s="14">
        <v>0</v>
      </c>
      <c r="R965" s="62"/>
      <c r="S965" s="63"/>
    </row>
    <row r="966" spans="1:19" ht="15">
      <c r="A966" s="58"/>
      <c r="B966" s="69"/>
      <c r="C966" s="25" t="s">
        <v>26</v>
      </c>
      <c r="D966" s="26">
        <f t="shared" si="373"/>
        <v>0</v>
      </c>
      <c r="E966" s="26">
        <f t="shared" si="373"/>
        <v>0</v>
      </c>
      <c r="F966" s="14">
        <v>0</v>
      </c>
      <c r="G966" s="14">
        <v>0</v>
      </c>
      <c r="H966" s="14">
        <v>0</v>
      </c>
      <c r="I966" s="14">
        <v>0</v>
      </c>
      <c r="J966" s="14">
        <v>0</v>
      </c>
      <c r="K966" s="14">
        <v>0</v>
      </c>
      <c r="L966" s="14">
        <v>0</v>
      </c>
      <c r="M966" s="14">
        <v>0</v>
      </c>
      <c r="N966" s="14">
        <v>0</v>
      </c>
      <c r="O966" s="14">
        <v>0</v>
      </c>
      <c r="P966" s="14">
        <v>0</v>
      </c>
      <c r="Q966" s="14">
        <v>0</v>
      </c>
      <c r="R966" s="62"/>
      <c r="S966" s="63"/>
    </row>
    <row r="967" spans="1:19" ht="19.5" customHeight="1">
      <c r="A967" s="58"/>
      <c r="B967" s="47" t="s">
        <v>334</v>
      </c>
      <c r="C967" s="17" t="s">
        <v>176</v>
      </c>
      <c r="D967" s="14">
        <f>SUM(D968:D973)</f>
        <v>1200</v>
      </c>
      <c r="E967" s="14">
        <f>SUM(E968:E973)</f>
        <v>1200</v>
      </c>
      <c r="F967" s="14">
        <f aca="true" t="shared" si="374" ref="F967:Q967">SUM(F968:F973)</f>
        <v>1200</v>
      </c>
      <c r="G967" s="14">
        <f t="shared" si="374"/>
        <v>1200</v>
      </c>
      <c r="H967" s="14">
        <f t="shared" si="374"/>
        <v>0</v>
      </c>
      <c r="I967" s="14">
        <f t="shared" si="374"/>
        <v>0</v>
      </c>
      <c r="J967" s="14">
        <f t="shared" si="374"/>
        <v>0</v>
      </c>
      <c r="K967" s="14">
        <f t="shared" si="374"/>
        <v>0</v>
      </c>
      <c r="L967" s="14">
        <f t="shared" si="374"/>
        <v>0</v>
      </c>
      <c r="M967" s="14">
        <f t="shared" si="374"/>
        <v>0</v>
      </c>
      <c r="N967" s="14">
        <f t="shared" si="374"/>
        <v>0</v>
      </c>
      <c r="O967" s="14">
        <f t="shared" si="374"/>
        <v>0</v>
      </c>
      <c r="P967" s="14">
        <f t="shared" si="374"/>
        <v>0</v>
      </c>
      <c r="Q967" s="14">
        <f t="shared" si="374"/>
        <v>0</v>
      </c>
      <c r="R967" s="62"/>
      <c r="S967" s="63"/>
    </row>
    <row r="968" spans="1:19" ht="19.5" customHeight="1">
      <c r="A968" s="58"/>
      <c r="B968" s="53"/>
      <c r="C968" s="17" t="s">
        <v>162</v>
      </c>
      <c r="D968" s="14">
        <f aca="true" t="shared" si="375" ref="D968:D978">F968+H968+J968+L968</f>
        <v>0</v>
      </c>
      <c r="E968" s="14">
        <f aca="true" t="shared" si="376" ref="E968:E978">G968+I968+K968+M968</f>
        <v>0</v>
      </c>
      <c r="F968" s="14">
        <v>0</v>
      </c>
      <c r="G968" s="14">
        <v>0</v>
      </c>
      <c r="H968" s="14">
        <v>0</v>
      </c>
      <c r="I968" s="14">
        <v>0</v>
      </c>
      <c r="J968" s="14">
        <v>0</v>
      </c>
      <c r="K968" s="14">
        <v>0</v>
      </c>
      <c r="L968" s="14">
        <v>0</v>
      </c>
      <c r="M968" s="14">
        <v>0</v>
      </c>
      <c r="N968" s="14">
        <v>0</v>
      </c>
      <c r="O968" s="14">
        <v>0</v>
      </c>
      <c r="P968" s="14">
        <v>0</v>
      </c>
      <c r="Q968" s="14">
        <v>0</v>
      </c>
      <c r="R968" s="62"/>
      <c r="S968" s="63"/>
    </row>
    <row r="969" spans="1:19" ht="19.5" customHeight="1">
      <c r="A969" s="58"/>
      <c r="B969" s="53"/>
      <c r="C969" s="17" t="s">
        <v>163</v>
      </c>
      <c r="D969" s="14">
        <f t="shared" si="375"/>
        <v>1200</v>
      </c>
      <c r="E969" s="14">
        <f t="shared" si="376"/>
        <v>1200</v>
      </c>
      <c r="F969" s="14">
        <v>1200</v>
      </c>
      <c r="G969" s="14">
        <v>1200</v>
      </c>
      <c r="H969" s="14">
        <v>0</v>
      </c>
      <c r="I969" s="14">
        <v>0</v>
      </c>
      <c r="J969" s="14">
        <v>0</v>
      </c>
      <c r="K969" s="14">
        <v>0</v>
      </c>
      <c r="L969" s="14">
        <v>0</v>
      </c>
      <c r="M969" s="14">
        <v>0</v>
      </c>
      <c r="N969" s="14">
        <v>0</v>
      </c>
      <c r="O969" s="14">
        <v>0</v>
      </c>
      <c r="P969" s="14">
        <v>0</v>
      </c>
      <c r="Q969" s="14">
        <v>0</v>
      </c>
      <c r="R969" s="62"/>
      <c r="S969" s="63"/>
    </row>
    <row r="970" spans="1:19" ht="19.5" customHeight="1">
      <c r="A970" s="58"/>
      <c r="B970" s="53"/>
      <c r="C970" s="17" t="s">
        <v>164</v>
      </c>
      <c r="D970" s="14">
        <f t="shared" si="375"/>
        <v>0</v>
      </c>
      <c r="E970" s="14">
        <f t="shared" si="376"/>
        <v>0</v>
      </c>
      <c r="F970" s="14">
        <v>0</v>
      </c>
      <c r="G970" s="14">
        <v>0</v>
      </c>
      <c r="H970" s="14">
        <v>0</v>
      </c>
      <c r="I970" s="14">
        <v>0</v>
      </c>
      <c r="J970" s="14">
        <v>0</v>
      </c>
      <c r="K970" s="14">
        <v>0</v>
      </c>
      <c r="L970" s="14">
        <v>0</v>
      </c>
      <c r="M970" s="14">
        <v>0</v>
      </c>
      <c r="N970" s="14">
        <v>0</v>
      </c>
      <c r="O970" s="14">
        <v>0</v>
      </c>
      <c r="P970" s="14">
        <v>0</v>
      </c>
      <c r="Q970" s="14">
        <v>0</v>
      </c>
      <c r="R970" s="62"/>
      <c r="S970" s="63"/>
    </row>
    <row r="971" spans="1:19" ht="19.5" customHeight="1">
      <c r="A971" s="58"/>
      <c r="B971" s="53"/>
      <c r="C971" s="17" t="s">
        <v>256</v>
      </c>
      <c r="D971" s="14">
        <f t="shared" si="375"/>
        <v>0</v>
      </c>
      <c r="E971" s="14">
        <f t="shared" si="376"/>
        <v>0</v>
      </c>
      <c r="F971" s="14">
        <v>0</v>
      </c>
      <c r="G971" s="14">
        <v>0</v>
      </c>
      <c r="H971" s="14">
        <v>0</v>
      </c>
      <c r="I971" s="14">
        <v>0</v>
      </c>
      <c r="J971" s="14">
        <v>0</v>
      </c>
      <c r="K971" s="14">
        <v>0</v>
      </c>
      <c r="L971" s="14">
        <v>0</v>
      </c>
      <c r="M971" s="14">
        <v>0</v>
      </c>
      <c r="N971" s="14">
        <v>0</v>
      </c>
      <c r="O971" s="14">
        <v>0</v>
      </c>
      <c r="P971" s="14">
        <v>0</v>
      </c>
      <c r="Q971" s="14">
        <v>0</v>
      </c>
      <c r="R971" s="62"/>
      <c r="S971" s="63"/>
    </row>
    <row r="972" spans="1:19" ht="19.5" customHeight="1">
      <c r="A972" s="58"/>
      <c r="B972" s="53"/>
      <c r="C972" s="17" t="s">
        <v>259</v>
      </c>
      <c r="D972" s="14">
        <f t="shared" si="375"/>
        <v>0</v>
      </c>
      <c r="E972" s="14">
        <f t="shared" si="376"/>
        <v>0</v>
      </c>
      <c r="F972" s="14">
        <v>0</v>
      </c>
      <c r="G972" s="14">
        <v>0</v>
      </c>
      <c r="H972" s="14">
        <v>0</v>
      </c>
      <c r="I972" s="14">
        <v>0</v>
      </c>
      <c r="J972" s="14">
        <v>0</v>
      </c>
      <c r="K972" s="14">
        <v>0</v>
      </c>
      <c r="L972" s="14">
        <v>0</v>
      </c>
      <c r="M972" s="14">
        <v>0</v>
      </c>
      <c r="N972" s="14">
        <v>0</v>
      </c>
      <c r="O972" s="14">
        <v>0</v>
      </c>
      <c r="P972" s="14">
        <v>0</v>
      </c>
      <c r="Q972" s="14">
        <v>0</v>
      </c>
      <c r="R972" s="62"/>
      <c r="S972" s="63"/>
    </row>
    <row r="973" spans="1:19" ht="19.5" customHeight="1">
      <c r="A973" s="58"/>
      <c r="B973" s="53"/>
      <c r="C973" s="17" t="s">
        <v>258</v>
      </c>
      <c r="D973" s="14">
        <f t="shared" si="375"/>
        <v>0</v>
      </c>
      <c r="E973" s="14">
        <f t="shared" si="376"/>
        <v>0</v>
      </c>
      <c r="F973" s="14">
        <v>0</v>
      </c>
      <c r="G973" s="14">
        <v>0</v>
      </c>
      <c r="H973" s="14">
        <v>0</v>
      </c>
      <c r="I973" s="14">
        <v>0</v>
      </c>
      <c r="J973" s="14">
        <v>0</v>
      </c>
      <c r="K973" s="14">
        <v>0</v>
      </c>
      <c r="L973" s="14">
        <v>0</v>
      </c>
      <c r="M973" s="14">
        <v>0</v>
      </c>
      <c r="N973" s="14">
        <v>0</v>
      </c>
      <c r="O973" s="14">
        <v>0</v>
      </c>
      <c r="P973" s="14">
        <v>0</v>
      </c>
      <c r="Q973" s="14">
        <v>0</v>
      </c>
      <c r="R973" s="62"/>
      <c r="S973" s="63"/>
    </row>
    <row r="974" spans="1:19" ht="15">
      <c r="A974" s="58"/>
      <c r="B974" s="53"/>
      <c r="C974" s="17" t="s">
        <v>22</v>
      </c>
      <c r="D974" s="14">
        <f t="shared" si="375"/>
        <v>0</v>
      </c>
      <c r="E974" s="14">
        <f t="shared" si="376"/>
        <v>0</v>
      </c>
      <c r="F974" s="14">
        <v>0</v>
      </c>
      <c r="G974" s="14">
        <v>0</v>
      </c>
      <c r="H974" s="14">
        <v>0</v>
      </c>
      <c r="I974" s="14">
        <v>0</v>
      </c>
      <c r="J974" s="14">
        <v>0</v>
      </c>
      <c r="K974" s="14">
        <v>0</v>
      </c>
      <c r="L974" s="14">
        <v>0</v>
      </c>
      <c r="M974" s="14">
        <v>0</v>
      </c>
      <c r="N974" s="14">
        <v>0</v>
      </c>
      <c r="O974" s="14">
        <v>0</v>
      </c>
      <c r="P974" s="14">
        <v>0</v>
      </c>
      <c r="Q974" s="14">
        <v>0</v>
      </c>
      <c r="R974" s="62"/>
      <c r="S974" s="63"/>
    </row>
    <row r="975" spans="1:19" ht="15">
      <c r="A975" s="58"/>
      <c r="B975" s="53"/>
      <c r="C975" s="17" t="s">
        <v>23</v>
      </c>
      <c r="D975" s="14">
        <f t="shared" si="375"/>
        <v>0</v>
      </c>
      <c r="E975" s="14">
        <f t="shared" si="376"/>
        <v>0</v>
      </c>
      <c r="F975" s="14">
        <v>0</v>
      </c>
      <c r="G975" s="14">
        <v>0</v>
      </c>
      <c r="H975" s="14">
        <v>0</v>
      </c>
      <c r="I975" s="14">
        <v>0</v>
      </c>
      <c r="J975" s="14">
        <v>0</v>
      </c>
      <c r="K975" s="14">
        <v>0</v>
      </c>
      <c r="L975" s="14">
        <v>0</v>
      </c>
      <c r="M975" s="14">
        <v>0</v>
      </c>
      <c r="N975" s="14">
        <v>0</v>
      </c>
      <c r="O975" s="14">
        <v>0</v>
      </c>
      <c r="P975" s="14">
        <v>0</v>
      </c>
      <c r="Q975" s="14">
        <v>0</v>
      </c>
      <c r="R975" s="62"/>
      <c r="S975" s="63"/>
    </row>
    <row r="976" spans="1:19" ht="15">
      <c r="A976" s="58"/>
      <c r="B976" s="53"/>
      <c r="C976" s="17" t="s">
        <v>24</v>
      </c>
      <c r="D976" s="14">
        <f t="shared" si="375"/>
        <v>0</v>
      </c>
      <c r="E976" s="14">
        <f t="shared" si="376"/>
        <v>0</v>
      </c>
      <c r="F976" s="14">
        <v>0</v>
      </c>
      <c r="G976" s="14">
        <v>0</v>
      </c>
      <c r="H976" s="14">
        <v>0</v>
      </c>
      <c r="I976" s="14">
        <v>0</v>
      </c>
      <c r="J976" s="14">
        <v>0</v>
      </c>
      <c r="K976" s="14">
        <v>0</v>
      </c>
      <c r="L976" s="14">
        <v>0</v>
      </c>
      <c r="M976" s="14">
        <v>0</v>
      </c>
      <c r="N976" s="14">
        <v>0</v>
      </c>
      <c r="O976" s="14">
        <v>0</v>
      </c>
      <c r="P976" s="14">
        <v>0</v>
      </c>
      <c r="Q976" s="14">
        <v>0</v>
      </c>
      <c r="R976" s="62"/>
      <c r="S976" s="63"/>
    </row>
    <row r="977" spans="1:19" ht="15">
      <c r="A977" s="58"/>
      <c r="B977" s="53"/>
      <c r="C977" s="17" t="s">
        <v>25</v>
      </c>
      <c r="D977" s="14">
        <f t="shared" si="375"/>
        <v>0</v>
      </c>
      <c r="E977" s="14">
        <f t="shared" si="376"/>
        <v>0</v>
      </c>
      <c r="F977" s="14">
        <v>0</v>
      </c>
      <c r="G977" s="14">
        <v>0</v>
      </c>
      <c r="H977" s="14">
        <v>0</v>
      </c>
      <c r="I977" s="14">
        <v>0</v>
      </c>
      <c r="J977" s="14">
        <v>0</v>
      </c>
      <c r="K977" s="14">
        <v>0</v>
      </c>
      <c r="L977" s="14">
        <v>0</v>
      </c>
      <c r="M977" s="14">
        <v>0</v>
      </c>
      <c r="N977" s="14">
        <v>0</v>
      </c>
      <c r="O977" s="14">
        <v>0</v>
      </c>
      <c r="P977" s="14">
        <v>0</v>
      </c>
      <c r="Q977" s="14">
        <v>0</v>
      </c>
      <c r="R977" s="62"/>
      <c r="S977" s="63"/>
    </row>
    <row r="978" spans="1:19" ht="15">
      <c r="A978" s="58"/>
      <c r="B978" s="69"/>
      <c r="C978" s="25" t="s">
        <v>26</v>
      </c>
      <c r="D978" s="26">
        <f t="shared" si="375"/>
        <v>0</v>
      </c>
      <c r="E978" s="26">
        <f t="shared" si="376"/>
        <v>0</v>
      </c>
      <c r="F978" s="14">
        <v>0</v>
      </c>
      <c r="G978" s="14">
        <v>0</v>
      </c>
      <c r="H978" s="14">
        <v>0</v>
      </c>
      <c r="I978" s="14">
        <v>0</v>
      </c>
      <c r="J978" s="14">
        <v>0</v>
      </c>
      <c r="K978" s="14">
        <v>0</v>
      </c>
      <c r="L978" s="14">
        <v>0</v>
      </c>
      <c r="M978" s="14">
        <v>0</v>
      </c>
      <c r="N978" s="14">
        <v>0</v>
      </c>
      <c r="O978" s="14">
        <v>0</v>
      </c>
      <c r="P978" s="14">
        <v>0</v>
      </c>
      <c r="Q978" s="14">
        <v>0</v>
      </c>
      <c r="R978" s="62"/>
      <c r="S978" s="63"/>
    </row>
    <row r="979" spans="1:19" s="4" customFormat="1" ht="19.5" customHeight="1">
      <c r="A979" s="58"/>
      <c r="B979" s="47" t="s">
        <v>261</v>
      </c>
      <c r="C979" s="17" t="s">
        <v>176</v>
      </c>
      <c r="D979" s="14">
        <f aca="true" t="shared" si="377" ref="D979:Q979">SUM(D980:D985)</f>
        <v>1400</v>
      </c>
      <c r="E979" s="14">
        <f t="shared" si="377"/>
        <v>1400</v>
      </c>
      <c r="F979" s="14">
        <f t="shared" si="377"/>
        <v>1400</v>
      </c>
      <c r="G979" s="14">
        <f t="shared" si="377"/>
        <v>1400</v>
      </c>
      <c r="H979" s="14">
        <f t="shared" si="377"/>
        <v>0</v>
      </c>
      <c r="I979" s="14">
        <f t="shared" si="377"/>
        <v>0</v>
      </c>
      <c r="J979" s="14">
        <f t="shared" si="377"/>
        <v>0</v>
      </c>
      <c r="K979" s="14">
        <f t="shared" si="377"/>
        <v>0</v>
      </c>
      <c r="L979" s="14">
        <f t="shared" si="377"/>
        <v>0</v>
      </c>
      <c r="M979" s="14">
        <f t="shared" si="377"/>
        <v>0</v>
      </c>
      <c r="N979" s="14">
        <f t="shared" si="377"/>
        <v>0</v>
      </c>
      <c r="O979" s="14">
        <f t="shared" si="377"/>
        <v>0</v>
      </c>
      <c r="P979" s="14">
        <f t="shared" si="377"/>
        <v>0</v>
      </c>
      <c r="Q979" s="14">
        <f t="shared" si="377"/>
        <v>0</v>
      </c>
      <c r="R979" s="62"/>
      <c r="S979" s="63"/>
    </row>
    <row r="980" spans="1:19" s="4" customFormat="1" ht="19.5" customHeight="1">
      <c r="A980" s="58"/>
      <c r="B980" s="53"/>
      <c r="C980" s="17" t="s">
        <v>162</v>
      </c>
      <c r="D980" s="14">
        <f aca="true" t="shared" si="378" ref="D980:D990">F980+H980+J980+L980</f>
        <v>0</v>
      </c>
      <c r="E980" s="14">
        <f aca="true" t="shared" si="379" ref="E980:E990">G980+I980+K980+M980</f>
        <v>0</v>
      </c>
      <c r="F980" s="14">
        <f>F956+F968</f>
        <v>0</v>
      </c>
      <c r="G980" s="14">
        <f aca="true" t="shared" si="380" ref="G980:Q980">G956+G968</f>
        <v>0</v>
      </c>
      <c r="H980" s="14">
        <f t="shared" si="380"/>
        <v>0</v>
      </c>
      <c r="I980" s="14">
        <f t="shared" si="380"/>
        <v>0</v>
      </c>
      <c r="J980" s="14">
        <f t="shared" si="380"/>
        <v>0</v>
      </c>
      <c r="K980" s="14">
        <f t="shared" si="380"/>
        <v>0</v>
      </c>
      <c r="L980" s="14">
        <f t="shared" si="380"/>
        <v>0</v>
      </c>
      <c r="M980" s="14">
        <f t="shared" si="380"/>
        <v>0</v>
      </c>
      <c r="N980" s="14">
        <f t="shared" si="380"/>
        <v>0</v>
      </c>
      <c r="O980" s="14">
        <f t="shared" si="380"/>
        <v>0</v>
      </c>
      <c r="P980" s="14">
        <f t="shared" si="380"/>
        <v>0</v>
      </c>
      <c r="Q980" s="14">
        <f t="shared" si="380"/>
        <v>0</v>
      </c>
      <c r="R980" s="62"/>
      <c r="S980" s="63"/>
    </row>
    <row r="981" spans="1:19" s="4" customFormat="1" ht="19.5" customHeight="1">
      <c r="A981" s="58"/>
      <c r="B981" s="53"/>
      <c r="C981" s="17" t="s">
        <v>163</v>
      </c>
      <c r="D981" s="14">
        <f t="shared" si="378"/>
        <v>1400</v>
      </c>
      <c r="E981" s="14">
        <f t="shared" si="379"/>
        <v>1400</v>
      </c>
      <c r="F981" s="14">
        <f aca="true" t="shared" si="381" ref="F981:Q981">F957+F969</f>
        <v>1400</v>
      </c>
      <c r="G981" s="14">
        <f t="shared" si="381"/>
        <v>1400</v>
      </c>
      <c r="H981" s="14">
        <f t="shared" si="381"/>
        <v>0</v>
      </c>
      <c r="I981" s="14">
        <f t="shared" si="381"/>
        <v>0</v>
      </c>
      <c r="J981" s="14">
        <f t="shared" si="381"/>
        <v>0</v>
      </c>
      <c r="K981" s="14">
        <f t="shared" si="381"/>
        <v>0</v>
      </c>
      <c r="L981" s="14">
        <f t="shared" si="381"/>
        <v>0</v>
      </c>
      <c r="M981" s="14">
        <f t="shared" si="381"/>
        <v>0</v>
      </c>
      <c r="N981" s="14">
        <f t="shared" si="381"/>
        <v>0</v>
      </c>
      <c r="O981" s="14">
        <f t="shared" si="381"/>
        <v>0</v>
      </c>
      <c r="P981" s="14">
        <f t="shared" si="381"/>
        <v>0</v>
      </c>
      <c r="Q981" s="14">
        <f t="shared" si="381"/>
        <v>0</v>
      </c>
      <c r="R981" s="62"/>
      <c r="S981" s="63"/>
    </row>
    <row r="982" spans="1:19" ht="19.5" customHeight="1">
      <c r="A982" s="58"/>
      <c r="B982" s="53"/>
      <c r="C982" s="17" t="s">
        <v>164</v>
      </c>
      <c r="D982" s="14">
        <f t="shared" si="378"/>
        <v>0</v>
      </c>
      <c r="E982" s="14">
        <f t="shared" si="379"/>
        <v>0</v>
      </c>
      <c r="F982" s="14">
        <f aca="true" t="shared" si="382" ref="F982:Q982">F958+F970</f>
        <v>0</v>
      </c>
      <c r="G982" s="14">
        <f t="shared" si="382"/>
        <v>0</v>
      </c>
      <c r="H982" s="14">
        <f t="shared" si="382"/>
        <v>0</v>
      </c>
      <c r="I982" s="14">
        <f t="shared" si="382"/>
        <v>0</v>
      </c>
      <c r="J982" s="14">
        <f t="shared" si="382"/>
        <v>0</v>
      </c>
      <c r="K982" s="14">
        <f t="shared" si="382"/>
        <v>0</v>
      </c>
      <c r="L982" s="14">
        <f t="shared" si="382"/>
        <v>0</v>
      </c>
      <c r="M982" s="14">
        <f t="shared" si="382"/>
        <v>0</v>
      </c>
      <c r="N982" s="14">
        <f t="shared" si="382"/>
        <v>0</v>
      </c>
      <c r="O982" s="14">
        <f t="shared" si="382"/>
        <v>0</v>
      </c>
      <c r="P982" s="14">
        <f t="shared" si="382"/>
        <v>0</v>
      </c>
      <c r="Q982" s="14">
        <f t="shared" si="382"/>
        <v>0</v>
      </c>
      <c r="R982" s="62"/>
      <c r="S982" s="63"/>
    </row>
    <row r="983" spans="1:19" ht="19.5" customHeight="1">
      <c r="A983" s="58"/>
      <c r="B983" s="53"/>
      <c r="C983" s="17" t="s">
        <v>263</v>
      </c>
      <c r="D983" s="14">
        <f t="shared" si="378"/>
        <v>0</v>
      </c>
      <c r="E983" s="14">
        <f t="shared" si="379"/>
        <v>0</v>
      </c>
      <c r="F983" s="14">
        <f aca="true" t="shared" si="383" ref="F983:Q983">F959+F971</f>
        <v>0</v>
      </c>
      <c r="G983" s="14">
        <f t="shared" si="383"/>
        <v>0</v>
      </c>
      <c r="H983" s="14">
        <f t="shared" si="383"/>
        <v>0</v>
      </c>
      <c r="I983" s="14">
        <f t="shared" si="383"/>
        <v>0</v>
      </c>
      <c r="J983" s="14">
        <f t="shared" si="383"/>
        <v>0</v>
      </c>
      <c r="K983" s="14">
        <f t="shared" si="383"/>
        <v>0</v>
      </c>
      <c r="L983" s="14">
        <f t="shared" si="383"/>
        <v>0</v>
      </c>
      <c r="M983" s="14">
        <f t="shared" si="383"/>
        <v>0</v>
      </c>
      <c r="N983" s="14">
        <f t="shared" si="383"/>
        <v>0</v>
      </c>
      <c r="O983" s="14">
        <f t="shared" si="383"/>
        <v>0</v>
      </c>
      <c r="P983" s="14">
        <f t="shared" si="383"/>
        <v>0</v>
      </c>
      <c r="Q983" s="14">
        <f t="shared" si="383"/>
        <v>0</v>
      </c>
      <c r="R983" s="62"/>
      <c r="S983" s="63"/>
    </row>
    <row r="984" spans="1:19" ht="19.5" customHeight="1">
      <c r="A984" s="58"/>
      <c r="B984" s="53"/>
      <c r="C984" s="17" t="s">
        <v>257</v>
      </c>
      <c r="D984" s="14">
        <f t="shared" si="378"/>
        <v>0</v>
      </c>
      <c r="E984" s="14">
        <f t="shared" si="379"/>
        <v>0</v>
      </c>
      <c r="F984" s="14">
        <f aca="true" t="shared" si="384" ref="F984:Q984">F960+F972</f>
        <v>0</v>
      </c>
      <c r="G984" s="14">
        <f t="shared" si="384"/>
        <v>0</v>
      </c>
      <c r="H984" s="14">
        <f t="shared" si="384"/>
        <v>0</v>
      </c>
      <c r="I984" s="14">
        <f t="shared" si="384"/>
        <v>0</v>
      </c>
      <c r="J984" s="14">
        <f t="shared" si="384"/>
        <v>0</v>
      </c>
      <c r="K984" s="14">
        <f t="shared" si="384"/>
        <v>0</v>
      </c>
      <c r="L984" s="14">
        <f t="shared" si="384"/>
        <v>0</v>
      </c>
      <c r="M984" s="14">
        <f t="shared" si="384"/>
        <v>0</v>
      </c>
      <c r="N984" s="14">
        <f t="shared" si="384"/>
        <v>0</v>
      </c>
      <c r="O984" s="14">
        <f t="shared" si="384"/>
        <v>0</v>
      </c>
      <c r="P984" s="14">
        <f t="shared" si="384"/>
        <v>0</v>
      </c>
      <c r="Q984" s="14">
        <f t="shared" si="384"/>
        <v>0</v>
      </c>
      <c r="R984" s="62"/>
      <c r="S984" s="63"/>
    </row>
    <row r="985" spans="1:19" s="4" customFormat="1" ht="19.5" customHeight="1">
      <c r="A985" s="58"/>
      <c r="B985" s="53"/>
      <c r="C985" s="17" t="s">
        <v>258</v>
      </c>
      <c r="D985" s="14">
        <f t="shared" si="378"/>
        <v>0</v>
      </c>
      <c r="E985" s="14">
        <f t="shared" si="379"/>
        <v>0</v>
      </c>
      <c r="F985" s="14">
        <f aca="true" t="shared" si="385" ref="F985:Q985">F961+F973</f>
        <v>0</v>
      </c>
      <c r="G985" s="14">
        <f t="shared" si="385"/>
        <v>0</v>
      </c>
      <c r="H985" s="14">
        <f t="shared" si="385"/>
        <v>0</v>
      </c>
      <c r="I985" s="14">
        <f t="shared" si="385"/>
        <v>0</v>
      </c>
      <c r="J985" s="14">
        <f t="shared" si="385"/>
        <v>0</v>
      </c>
      <c r="K985" s="14">
        <f t="shared" si="385"/>
        <v>0</v>
      </c>
      <c r="L985" s="14">
        <f t="shared" si="385"/>
        <v>0</v>
      </c>
      <c r="M985" s="14">
        <f t="shared" si="385"/>
        <v>0</v>
      </c>
      <c r="N985" s="14">
        <f t="shared" si="385"/>
        <v>0</v>
      </c>
      <c r="O985" s="14">
        <f t="shared" si="385"/>
        <v>0</v>
      </c>
      <c r="P985" s="14">
        <f t="shared" si="385"/>
        <v>0</v>
      </c>
      <c r="Q985" s="14">
        <f t="shared" si="385"/>
        <v>0</v>
      </c>
      <c r="R985" s="62"/>
      <c r="S985" s="63"/>
    </row>
    <row r="986" spans="1:19" s="4" customFormat="1" ht="15">
      <c r="A986" s="31"/>
      <c r="B986" s="53"/>
      <c r="C986" s="17" t="s">
        <v>22</v>
      </c>
      <c r="D986" s="14">
        <f t="shared" si="378"/>
        <v>0</v>
      </c>
      <c r="E986" s="14">
        <f t="shared" si="379"/>
        <v>0</v>
      </c>
      <c r="F986" s="14">
        <f aca="true" t="shared" si="386" ref="F986:Q986">F962+F974</f>
        <v>0</v>
      </c>
      <c r="G986" s="14">
        <f t="shared" si="386"/>
        <v>0</v>
      </c>
      <c r="H986" s="14">
        <f t="shared" si="386"/>
        <v>0</v>
      </c>
      <c r="I986" s="14">
        <f t="shared" si="386"/>
        <v>0</v>
      </c>
      <c r="J986" s="14">
        <f t="shared" si="386"/>
        <v>0</v>
      </c>
      <c r="K986" s="14">
        <f t="shared" si="386"/>
        <v>0</v>
      </c>
      <c r="L986" s="14">
        <f t="shared" si="386"/>
        <v>0</v>
      </c>
      <c r="M986" s="14">
        <f t="shared" si="386"/>
        <v>0</v>
      </c>
      <c r="N986" s="14">
        <f t="shared" si="386"/>
        <v>0</v>
      </c>
      <c r="O986" s="14">
        <f t="shared" si="386"/>
        <v>0</v>
      </c>
      <c r="P986" s="14">
        <f t="shared" si="386"/>
        <v>0</v>
      </c>
      <c r="Q986" s="14">
        <f t="shared" si="386"/>
        <v>0</v>
      </c>
      <c r="R986" s="62"/>
      <c r="S986" s="63"/>
    </row>
    <row r="987" spans="1:19" s="4" customFormat="1" ht="15">
      <c r="A987" s="31"/>
      <c r="B987" s="53"/>
      <c r="C987" s="17" t="s">
        <v>23</v>
      </c>
      <c r="D987" s="14">
        <f t="shared" si="378"/>
        <v>0</v>
      </c>
      <c r="E987" s="14">
        <f t="shared" si="379"/>
        <v>0</v>
      </c>
      <c r="F987" s="14">
        <f aca="true" t="shared" si="387" ref="F987:Q987">F963+F975</f>
        <v>0</v>
      </c>
      <c r="G987" s="14">
        <f t="shared" si="387"/>
        <v>0</v>
      </c>
      <c r="H987" s="14">
        <f t="shared" si="387"/>
        <v>0</v>
      </c>
      <c r="I987" s="14">
        <f t="shared" si="387"/>
        <v>0</v>
      </c>
      <c r="J987" s="14">
        <f t="shared" si="387"/>
        <v>0</v>
      </c>
      <c r="K987" s="14">
        <f t="shared" si="387"/>
        <v>0</v>
      </c>
      <c r="L987" s="14">
        <f t="shared" si="387"/>
        <v>0</v>
      </c>
      <c r="M987" s="14">
        <f t="shared" si="387"/>
        <v>0</v>
      </c>
      <c r="N987" s="14">
        <f t="shared" si="387"/>
        <v>0</v>
      </c>
      <c r="O987" s="14">
        <f t="shared" si="387"/>
        <v>0</v>
      </c>
      <c r="P987" s="14">
        <f t="shared" si="387"/>
        <v>0</v>
      </c>
      <c r="Q987" s="14">
        <f t="shared" si="387"/>
        <v>0</v>
      </c>
      <c r="R987" s="62"/>
      <c r="S987" s="63"/>
    </row>
    <row r="988" spans="1:19" s="4" customFormat="1" ht="15">
      <c r="A988" s="31"/>
      <c r="B988" s="53"/>
      <c r="C988" s="17" t="s">
        <v>24</v>
      </c>
      <c r="D988" s="14">
        <f t="shared" si="378"/>
        <v>0</v>
      </c>
      <c r="E988" s="14">
        <f t="shared" si="379"/>
        <v>0</v>
      </c>
      <c r="F988" s="14">
        <f aca="true" t="shared" si="388" ref="F988:Q988">F964+F976</f>
        <v>0</v>
      </c>
      <c r="G988" s="14">
        <f t="shared" si="388"/>
        <v>0</v>
      </c>
      <c r="H988" s="14">
        <f t="shared" si="388"/>
        <v>0</v>
      </c>
      <c r="I988" s="14">
        <f t="shared" si="388"/>
        <v>0</v>
      </c>
      <c r="J988" s="14">
        <f t="shared" si="388"/>
        <v>0</v>
      </c>
      <c r="K988" s="14">
        <f t="shared" si="388"/>
        <v>0</v>
      </c>
      <c r="L988" s="14">
        <f t="shared" si="388"/>
        <v>0</v>
      </c>
      <c r="M988" s="14">
        <f t="shared" si="388"/>
        <v>0</v>
      </c>
      <c r="N988" s="14">
        <f t="shared" si="388"/>
        <v>0</v>
      </c>
      <c r="O988" s="14">
        <f t="shared" si="388"/>
        <v>0</v>
      </c>
      <c r="P988" s="14">
        <f t="shared" si="388"/>
        <v>0</v>
      </c>
      <c r="Q988" s="14">
        <f t="shared" si="388"/>
        <v>0</v>
      </c>
      <c r="R988" s="62"/>
      <c r="S988" s="63"/>
    </row>
    <row r="989" spans="1:19" s="4" customFormat="1" ht="15">
      <c r="A989" s="31"/>
      <c r="B989" s="53"/>
      <c r="C989" s="17" t="s">
        <v>25</v>
      </c>
      <c r="D989" s="14">
        <f t="shared" si="378"/>
        <v>0</v>
      </c>
      <c r="E989" s="14">
        <f t="shared" si="379"/>
        <v>0</v>
      </c>
      <c r="F989" s="14">
        <f aca="true" t="shared" si="389" ref="F989:Q989">F965+F977</f>
        <v>0</v>
      </c>
      <c r="G989" s="14">
        <f t="shared" si="389"/>
        <v>0</v>
      </c>
      <c r="H989" s="14">
        <f t="shared" si="389"/>
        <v>0</v>
      </c>
      <c r="I989" s="14">
        <f t="shared" si="389"/>
        <v>0</v>
      </c>
      <c r="J989" s="14">
        <f t="shared" si="389"/>
        <v>0</v>
      </c>
      <c r="K989" s="14">
        <f t="shared" si="389"/>
        <v>0</v>
      </c>
      <c r="L989" s="14">
        <f t="shared" si="389"/>
        <v>0</v>
      </c>
      <c r="M989" s="14">
        <f t="shared" si="389"/>
        <v>0</v>
      </c>
      <c r="N989" s="14">
        <f t="shared" si="389"/>
        <v>0</v>
      </c>
      <c r="O989" s="14">
        <f t="shared" si="389"/>
        <v>0</v>
      </c>
      <c r="P989" s="14">
        <f t="shared" si="389"/>
        <v>0</v>
      </c>
      <c r="Q989" s="14">
        <f t="shared" si="389"/>
        <v>0</v>
      </c>
      <c r="R989" s="62"/>
      <c r="S989" s="63"/>
    </row>
    <row r="990" spans="1:19" s="4" customFormat="1" ht="15.75" thickBot="1">
      <c r="A990" s="32"/>
      <c r="B990" s="54"/>
      <c r="C990" s="20" t="s">
        <v>26</v>
      </c>
      <c r="D990" s="21">
        <f t="shared" si="378"/>
        <v>0</v>
      </c>
      <c r="E990" s="21">
        <f t="shared" si="379"/>
        <v>0</v>
      </c>
      <c r="F990" s="21">
        <f aca="true" t="shared" si="390" ref="F990:Q990">F966+F978</f>
        <v>0</v>
      </c>
      <c r="G990" s="21">
        <f t="shared" si="390"/>
        <v>0</v>
      </c>
      <c r="H990" s="21">
        <f t="shared" si="390"/>
        <v>0</v>
      </c>
      <c r="I990" s="21">
        <f t="shared" si="390"/>
        <v>0</v>
      </c>
      <c r="J990" s="21">
        <f t="shared" si="390"/>
        <v>0</v>
      </c>
      <c r="K990" s="21">
        <f t="shared" si="390"/>
        <v>0</v>
      </c>
      <c r="L990" s="21">
        <f t="shared" si="390"/>
        <v>0</v>
      </c>
      <c r="M990" s="21">
        <f t="shared" si="390"/>
        <v>0</v>
      </c>
      <c r="N990" s="21">
        <f t="shared" si="390"/>
        <v>0</v>
      </c>
      <c r="O990" s="21">
        <f t="shared" si="390"/>
        <v>0</v>
      </c>
      <c r="P990" s="21">
        <f t="shared" si="390"/>
        <v>0</v>
      </c>
      <c r="Q990" s="21">
        <f t="shared" si="390"/>
        <v>0</v>
      </c>
      <c r="R990" s="64"/>
      <c r="S990" s="65"/>
    </row>
    <row r="991" spans="1:19" s="4" customFormat="1" ht="15" customHeight="1">
      <c r="A991" s="57" t="s">
        <v>37</v>
      </c>
      <c r="B991" s="55" t="s">
        <v>50</v>
      </c>
      <c r="C991" s="18" t="s">
        <v>176</v>
      </c>
      <c r="D991" s="19">
        <f>SUM(D992:D1002)</f>
        <v>2193.2</v>
      </c>
      <c r="E991" s="19">
        <f aca="true" t="shared" si="391" ref="E991:Q991">SUM(E992:E1002)</f>
        <v>2193.2</v>
      </c>
      <c r="F991" s="19">
        <f t="shared" si="391"/>
        <v>511.9</v>
      </c>
      <c r="G991" s="19">
        <f t="shared" si="391"/>
        <v>511.9</v>
      </c>
      <c r="H991" s="19">
        <f t="shared" si="391"/>
        <v>0</v>
      </c>
      <c r="I991" s="19">
        <f t="shared" si="391"/>
        <v>0</v>
      </c>
      <c r="J991" s="19">
        <f t="shared" si="391"/>
        <v>1681.3</v>
      </c>
      <c r="K991" s="19">
        <f t="shared" si="391"/>
        <v>1681.3</v>
      </c>
      <c r="L991" s="19">
        <f t="shared" si="391"/>
        <v>0</v>
      </c>
      <c r="M991" s="19">
        <f t="shared" si="391"/>
        <v>0</v>
      </c>
      <c r="N991" s="19">
        <f t="shared" si="391"/>
        <v>0</v>
      </c>
      <c r="O991" s="19">
        <f t="shared" si="391"/>
        <v>0</v>
      </c>
      <c r="P991" s="19">
        <f t="shared" si="391"/>
        <v>0</v>
      </c>
      <c r="Q991" s="19">
        <f t="shared" si="391"/>
        <v>0</v>
      </c>
      <c r="R991" s="60" t="s">
        <v>180</v>
      </c>
      <c r="S991" s="61"/>
    </row>
    <row r="992" spans="1:19" s="4" customFormat="1" ht="15" customHeight="1">
      <c r="A992" s="58"/>
      <c r="B992" s="56"/>
      <c r="C992" s="17" t="s">
        <v>162</v>
      </c>
      <c r="D992" s="14">
        <f aca="true" t="shared" si="392" ref="D992:D1002">F992+H992+J992+L992</f>
        <v>2193.2</v>
      </c>
      <c r="E992" s="14">
        <f aca="true" t="shared" si="393" ref="E992:E1002">G992+I992+K992+M992</f>
        <v>2193.2</v>
      </c>
      <c r="F992" s="14">
        <f>F1004+F1016</f>
        <v>511.9</v>
      </c>
      <c r="G992" s="14">
        <f aca="true" t="shared" si="394" ref="G992:Q992">G1004+G1016</f>
        <v>511.9</v>
      </c>
      <c r="H992" s="14">
        <f t="shared" si="394"/>
        <v>0</v>
      </c>
      <c r="I992" s="14">
        <f t="shared" si="394"/>
        <v>0</v>
      </c>
      <c r="J992" s="14">
        <f t="shared" si="394"/>
        <v>1681.3</v>
      </c>
      <c r="K992" s="14">
        <f t="shared" si="394"/>
        <v>1681.3</v>
      </c>
      <c r="L992" s="14">
        <f t="shared" si="394"/>
        <v>0</v>
      </c>
      <c r="M992" s="14">
        <f t="shared" si="394"/>
        <v>0</v>
      </c>
      <c r="N992" s="14">
        <f t="shared" si="394"/>
        <v>0</v>
      </c>
      <c r="O992" s="14">
        <f t="shared" si="394"/>
        <v>0</v>
      </c>
      <c r="P992" s="14">
        <f t="shared" si="394"/>
        <v>0</v>
      </c>
      <c r="Q992" s="14">
        <f t="shared" si="394"/>
        <v>0</v>
      </c>
      <c r="R992" s="62"/>
      <c r="S992" s="63"/>
    </row>
    <row r="993" spans="1:19" s="4" customFormat="1" ht="15" customHeight="1">
      <c r="A993" s="58"/>
      <c r="B993" s="56"/>
      <c r="C993" s="17" t="s">
        <v>163</v>
      </c>
      <c r="D993" s="14">
        <f t="shared" si="392"/>
        <v>0</v>
      </c>
      <c r="E993" s="14">
        <f t="shared" si="393"/>
        <v>0</v>
      </c>
      <c r="F993" s="14">
        <f aca="true" t="shared" si="395" ref="F993:Q993">F1005+F1017</f>
        <v>0</v>
      </c>
      <c r="G993" s="14">
        <f t="shared" si="395"/>
        <v>0</v>
      </c>
      <c r="H993" s="14">
        <f t="shared" si="395"/>
        <v>0</v>
      </c>
      <c r="I993" s="14">
        <f t="shared" si="395"/>
        <v>0</v>
      </c>
      <c r="J993" s="14">
        <f t="shared" si="395"/>
        <v>0</v>
      </c>
      <c r="K993" s="14">
        <f t="shared" si="395"/>
        <v>0</v>
      </c>
      <c r="L993" s="14">
        <f t="shared" si="395"/>
        <v>0</v>
      </c>
      <c r="M993" s="14">
        <f t="shared" si="395"/>
        <v>0</v>
      </c>
      <c r="N993" s="14">
        <f t="shared" si="395"/>
        <v>0</v>
      </c>
      <c r="O993" s="14">
        <f t="shared" si="395"/>
        <v>0</v>
      </c>
      <c r="P993" s="14">
        <f t="shared" si="395"/>
        <v>0</v>
      </c>
      <c r="Q993" s="14">
        <f t="shared" si="395"/>
        <v>0</v>
      </c>
      <c r="R993" s="62"/>
      <c r="S993" s="63"/>
    </row>
    <row r="994" spans="1:19" s="4" customFormat="1" ht="15" customHeight="1">
      <c r="A994" s="58"/>
      <c r="B994" s="56"/>
      <c r="C994" s="17" t="s">
        <v>164</v>
      </c>
      <c r="D994" s="14">
        <f t="shared" si="392"/>
        <v>0</v>
      </c>
      <c r="E994" s="14">
        <f t="shared" si="393"/>
        <v>0</v>
      </c>
      <c r="F994" s="14">
        <f aca="true" t="shared" si="396" ref="F994:Q994">F1006+F1018</f>
        <v>0</v>
      </c>
      <c r="G994" s="14">
        <f t="shared" si="396"/>
        <v>0</v>
      </c>
      <c r="H994" s="14">
        <f t="shared" si="396"/>
        <v>0</v>
      </c>
      <c r="I994" s="14">
        <f t="shared" si="396"/>
        <v>0</v>
      </c>
      <c r="J994" s="14">
        <f t="shared" si="396"/>
        <v>0</v>
      </c>
      <c r="K994" s="14">
        <f t="shared" si="396"/>
        <v>0</v>
      </c>
      <c r="L994" s="14">
        <f t="shared" si="396"/>
        <v>0</v>
      </c>
      <c r="M994" s="14">
        <f t="shared" si="396"/>
        <v>0</v>
      </c>
      <c r="N994" s="14">
        <f t="shared" si="396"/>
        <v>0</v>
      </c>
      <c r="O994" s="14">
        <f t="shared" si="396"/>
        <v>0</v>
      </c>
      <c r="P994" s="14">
        <f t="shared" si="396"/>
        <v>0</v>
      </c>
      <c r="Q994" s="14">
        <f t="shared" si="396"/>
        <v>0</v>
      </c>
      <c r="R994" s="62"/>
      <c r="S994" s="63"/>
    </row>
    <row r="995" spans="1:19" s="4" customFormat="1" ht="15" customHeight="1">
      <c r="A995" s="58"/>
      <c r="B995" s="56"/>
      <c r="C995" s="17" t="s">
        <v>256</v>
      </c>
      <c r="D995" s="14">
        <f t="shared" si="392"/>
        <v>0</v>
      </c>
      <c r="E995" s="14">
        <f t="shared" si="393"/>
        <v>0</v>
      </c>
      <c r="F995" s="14">
        <f aca="true" t="shared" si="397" ref="F995:Q995">F1007+F1019</f>
        <v>0</v>
      </c>
      <c r="G995" s="14">
        <f t="shared" si="397"/>
        <v>0</v>
      </c>
      <c r="H995" s="14">
        <f t="shared" si="397"/>
        <v>0</v>
      </c>
      <c r="I995" s="14">
        <f t="shared" si="397"/>
        <v>0</v>
      </c>
      <c r="J995" s="14">
        <f t="shared" si="397"/>
        <v>0</v>
      </c>
      <c r="K995" s="14">
        <f t="shared" si="397"/>
        <v>0</v>
      </c>
      <c r="L995" s="14">
        <f t="shared" si="397"/>
        <v>0</v>
      </c>
      <c r="M995" s="14">
        <f t="shared" si="397"/>
        <v>0</v>
      </c>
      <c r="N995" s="14">
        <f t="shared" si="397"/>
        <v>0</v>
      </c>
      <c r="O995" s="14">
        <f t="shared" si="397"/>
        <v>0</v>
      </c>
      <c r="P995" s="14">
        <f t="shared" si="397"/>
        <v>0</v>
      </c>
      <c r="Q995" s="14">
        <f t="shared" si="397"/>
        <v>0</v>
      </c>
      <c r="R995" s="62"/>
      <c r="S995" s="63"/>
    </row>
    <row r="996" spans="1:19" s="4" customFormat="1" ht="15" customHeight="1">
      <c r="A996" s="58"/>
      <c r="B996" s="56"/>
      <c r="C996" s="17" t="s">
        <v>257</v>
      </c>
      <c r="D996" s="14">
        <f t="shared" si="392"/>
        <v>0</v>
      </c>
      <c r="E996" s="14">
        <f t="shared" si="393"/>
        <v>0</v>
      </c>
      <c r="F996" s="14">
        <f aca="true" t="shared" si="398" ref="F996:Q996">F1008+F1020</f>
        <v>0</v>
      </c>
      <c r="G996" s="14">
        <f t="shared" si="398"/>
        <v>0</v>
      </c>
      <c r="H996" s="14">
        <f t="shared" si="398"/>
        <v>0</v>
      </c>
      <c r="I996" s="14">
        <f t="shared" si="398"/>
        <v>0</v>
      </c>
      <c r="J996" s="14">
        <f t="shared" si="398"/>
        <v>0</v>
      </c>
      <c r="K996" s="14">
        <f t="shared" si="398"/>
        <v>0</v>
      </c>
      <c r="L996" s="14">
        <f t="shared" si="398"/>
        <v>0</v>
      </c>
      <c r="M996" s="14">
        <f t="shared" si="398"/>
        <v>0</v>
      </c>
      <c r="N996" s="14">
        <f t="shared" si="398"/>
        <v>0</v>
      </c>
      <c r="O996" s="14">
        <f t="shared" si="398"/>
        <v>0</v>
      </c>
      <c r="P996" s="14">
        <f t="shared" si="398"/>
        <v>0</v>
      </c>
      <c r="Q996" s="14">
        <f t="shared" si="398"/>
        <v>0</v>
      </c>
      <c r="R996" s="62"/>
      <c r="S996" s="63"/>
    </row>
    <row r="997" spans="1:19" s="4" customFormat="1" ht="15" customHeight="1">
      <c r="A997" s="58"/>
      <c r="B997" s="56"/>
      <c r="C997" s="17" t="s">
        <v>258</v>
      </c>
      <c r="D997" s="14">
        <f t="shared" si="392"/>
        <v>0</v>
      </c>
      <c r="E997" s="14">
        <f t="shared" si="393"/>
        <v>0</v>
      </c>
      <c r="F997" s="14">
        <f aca="true" t="shared" si="399" ref="F997:Q997">F1009+F1021</f>
        <v>0</v>
      </c>
      <c r="G997" s="14">
        <f t="shared" si="399"/>
        <v>0</v>
      </c>
      <c r="H997" s="14">
        <f t="shared" si="399"/>
        <v>0</v>
      </c>
      <c r="I997" s="14">
        <f t="shared" si="399"/>
        <v>0</v>
      </c>
      <c r="J997" s="14">
        <f t="shared" si="399"/>
        <v>0</v>
      </c>
      <c r="K997" s="14">
        <f t="shared" si="399"/>
        <v>0</v>
      </c>
      <c r="L997" s="14">
        <f t="shared" si="399"/>
        <v>0</v>
      </c>
      <c r="M997" s="14">
        <f t="shared" si="399"/>
        <v>0</v>
      </c>
      <c r="N997" s="14">
        <f t="shared" si="399"/>
        <v>0</v>
      </c>
      <c r="O997" s="14">
        <f t="shared" si="399"/>
        <v>0</v>
      </c>
      <c r="P997" s="14">
        <f t="shared" si="399"/>
        <v>0</v>
      </c>
      <c r="Q997" s="14">
        <f t="shared" si="399"/>
        <v>0</v>
      </c>
      <c r="R997" s="62"/>
      <c r="S997" s="63"/>
    </row>
    <row r="998" spans="1:19" s="4" customFormat="1" ht="15" customHeight="1">
      <c r="A998" s="58"/>
      <c r="B998" s="56"/>
      <c r="C998" s="17" t="s">
        <v>22</v>
      </c>
      <c r="D998" s="14">
        <f t="shared" si="392"/>
        <v>0</v>
      </c>
      <c r="E998" s="14">
        <f t="shared" si="393"/>
        <v>0</v>
      </c>
      <c r="F998" s="14">
        <f aca="true" t="shared" si="400" ref="F998:Q998">F1010+F1022</f>
        <v>0</v>
      </c>
      <c r="G998" s="14">
        <f t="shared" si="400"/>
        <v>0</v>
      </c>
      <c r="H998" s="14">
        <f t="shared" si="400"/>
        <v>0</v>
      </c>
      <c r="I998" s="14">
        <f t="shared" si="400"/>
        <v>0</v>
      </c>
      <c r="J998" s="14">
        <f t="shared" si="400"/>
        <v>0</v>
      </c>
      <c r="K998" s="14">
        <f t="shared" si="400"/>
        <v>0</v>
      </c>
      <c r="L998" s="14">
        <f t="shared" si="400"/>
        <v>0</v>
      </c>
      <c r="M998" s="14">
        <f t="shared" si="400"/>
        <v>0</v>
      </c>
      <c r="N998" s="14">
        <f t="shared" si="400"/>
        <v>0</v>
      </c>
      <c r="O998" s="14">
        <f t="shared" si="400"/>
        <v>0</v>
      </c>
      <c r="P998" s="14">
        <f t="shared" si="400"/>
        <v>0</v>
      </c>
      <c r="Q998" s="14">
        <f t="shared" si="400"/>
        <v>0</v>
      </c>
      <c r="R998" s="62"/>
      <c r="S998" s="63"/>
    </row>
    <row r="999" spans="1:19" s="4" customFormat="1" ht="15" customHeight="1">
      <c r="A999" s="58"/>
      <c r="B999" s="56"/>
      <c r="C999" s="17" t="s">
        <v>23</v>
      </c>
      <c r="D999" s="14">
        <f t="shared" si="392"/>
        <v>0</v>
      </c>
      <c r="E999" s="14">
        <f t="shared" si="393"/>
        <v>0</v>
      </c>
      <c r="F999" s="14">
        <f aca="true" t="shared" si="401" ref="F999:Q999">F1011+F1023</f>
        <v>0</v>
      </c>
      <c r="G999" s="14">
        <f t="shared" si="401"/>
        <v>0</v>
      </c>
      <c r="H999" s="14">
        <f t="shared" si="401"/>
        <v>0</v>
      </c>
      <c r="I999" s="14">
        <f t="shared" si="401"/>
        <v>0</v>
      </c>
      <c r="J999" s="14">
        <f t="shared" si="401"/>
        <v>0</v>
      </c>
      <c r="K999" s="14">
        <f t="shared" si="401"/>
        <v>0</v>
      </c>
      <c r="L999" s="14">
        <f t="shared" si="401"/>
        <v>0</v>
      </c>
      <c r="M999" s="14">
        <f t="shared" si="401"/>
        <v>0</v>
      </c>
      <c r="N999" s="14">
        <f t="shared" si="401"/>
        <v>0</v>
      </c>
      <c r="O999" s="14">
        <f t="shared" si="401"/>
        <v>0</v>
      </c>
      <c r="P999" s="14">
        <f t="shared" si="401"/>
        <v>0</v>
      </c>
      <c r="Q999" s="14">
        <f t="shared" si="401"/>
        <v>0</v>
      </c>
      <c r="R999" s="62"/>
      <c r="S999" s="63"/>
    </row>
    <row r="1000" spans="1:19" s="4" customFormat="1" ht="15" customHeight="1">
      <c r="A1000" s="58"/>
      <c r="B1000" s="56"/>
      <c r="C1000" s="17" t="s">
        <v>24</v>
      </c>
      <c r="D1000" s="14">
        <f t="shared" si="392"/>
        <v>0</v>
      </c>
      <c r="E1000" s="14">
        <f t="shared" si="393"/>
        <v>0</v>
      </c>
      <c r="F1000" s="14">
        <f aca="true" t="shared" si="402" ref="F1000:Q1000">F1012+F1024</f>
        <v>0</v>
      </c>
      <c r="G1000" s="14">
        <f t="shared" si="402"/>
        <v>0</v>
      </c>
      <c r="H1000" s="14">
        <f t="shared" si="402"/>
        <v>0</v>
      </c>
      <c r="I1000" s="14">
        <f t="shared" si="402"/>
        <v>0</v>
      </c>
      <c r="J1000" s="14">
        <f t="shared" si="402"/>
        <v>0</v>
      </c>
      <c r="K1000" s="14">
        <f t="shared" si="402"/>
        <v>0</v>
      </c>
      <c r="L1000" s="14">
        <f t="shared" si="402"/>
        <v>0</v>
      </c>
      <c r="M1000" s="14">
        <f t="shared" si="402"/>
        <v>0</v>
      </c>
      <c r="N1000" s="14">
        <f t="shared" si="402"/>
        <v>0</v>
      </c>
      <c r="O1000" s="14">
        <f t="shared" si="402"/>
        <v>0</v>
      </c>
      <c r="P1000" s="14">
        <f t="shared" si="402"/>
        <v>0</v>
      </c>
      <c r="Q1000" s="14">
        <f t="shared" si="402"/>
        <v>0</v>
      </c>
      <c r="R1000" s="62"/>
      <c r="S1000" s="63"/>
    </row>
    <row r="1001" spans="1:19" s="4" customFormat="1" ht="15" customHeight="1">
      <c r="A1001" s="58"/>
      <c r="B1001" s="56"/>
      <c r="C1001" s="17" t="s">
        <v>25</v>
      </c>
      <c r="D1001" s="14">
        <f t="shared" si="392"/>
        <v>0</v>
      </c>
      <c r="E1001" s="14">
        <f t="shared" si="393"/>
        <v>0</v>
      </c>
      <c r="F1001" s="14">
        <f aca="true" t="shared" si="403" ref="F1001:Q1001">F1013+F1025</f>
        <v>0</v>
      </c>
      <c r="G1001" s="14">
        <f t="shared" si="403"/>
        <v>0</v>
      </c>
      <c r="H1001" s="14">
        <f t="shared" si="403"/>
        <v>0</v>
      </c>
      <c r="I1001" s="14">
        <f t="shared" si="403"/>
        <v>0</v>
      </c>
      <c r="J1001" s="14">
        <f t="shared" si="403"/>
        <v>0</v>
      </c>
      <c r="K1001" s="14">
        <f t="shared" si="403"/>
        <v>0</v>
      </c>
      <c r="L1001" s="14">
        <f t="shared" si="403"/>
        <v>0</v>
      </c>
      <c r="M1001" s="14">
        <f t="shared" si="403"/>
        <v>0</v>
      </c>
      <c r="N1001" s="14">
        <f t="shared" si="403"/>
        <v>0</v>
      </c>
      <c r="O1001" s="14">
        <f t="shared" si="403"/>
        <v>0</v>
      </c>
      <c r="P1001" s="14">
        <f t="shared" si="403"/>
        <v>0</v>
      </c>
      <c r="Q1001" s="14">
        <f t="shared" si="403"/>
        <v>0</v>
      </c>
      <c r="R1001" s="62"/>
      <c r="S1001" s="63"/>
    </row>
    <row r="1002" spans="1:19" s="4" customFormat="1" ht="15" customHeight="1" thickBot="1">
      <c r="A1002" s="59"/>
      <c r="B1002" s="44"/>
      <c r="C1002" s="20" t="s">
        <v>26</v>
      </c>
      <c r="D1002" s="21">
        <f t="shared" si="392"/>
        <v>0</v>
      </c>
      <c r="E1002" s="21">
        <f t="shared" si="393"/>
        <v>0</v>
      </c>
      <c r="F1002" s="14">
        <f aca="true" t="shared" si="404" ref="F1002:Q1002">F1014+F1026</f>
        <v>0</v>
      </c>
      <c r="G1002" s="14">
        <f t="shared" si="404"/>
        <v>0</v>
      </c>
      <c r="H1002" s="14">
        <f t="shared" si="404"/>
        <v>0</v>
      </c>
      <c r="I1002" s="14">
        <f t="shared" si="404"/>
        <v>0</v>
      </c>
      <c r="J1002" s="14">
        <f t="shared" si="404"/>
        <v>0</v>
      </c>
      <c r="K1002" s="14">
        <f t="shared" si="404"/>
        <v>0</v>
      </c>
      <c r="L1002" s="14">
        <f t="shared" si="404"/>
        <v>0</v>
      </c>
      <c r="M1002" s="14">
        <f t="shared" si="404"/>
        <v>0</v>
      </c>
      <c r="N1002" s="14">
        <f t="shared" si="404"/>
        <v>0</v>
      </c>
      <c r="O1002" s="14">
        <f t="shared" si="404"/>
        <v>0</v>
      </c>
      <c r="P1002" s="14">
        <f t="shared" si="404"/>
        <v>0</v>
      </c>
      <c r="Q1002" s="14">
        <f t="shared" si="404"/>
        <v>0</v>
      </c>
      <c r="R1002" s="64"/>
      <c r="S1002" s="65"/>
    </row>
    <row r="1003" spans="1:19" ht="15" customHeight="1">
      <c r="A1003" s="57" t="s">
        <v>38</v>
      </c>
      <c r="B1003" s="52" t="s">
        <v>294</v>
      </c>
      <c r="C1003" s="18" t="s">
        <v>176</v>
      </c>
      <c r="D1003" s="19">
        <f>SUM(D1004:D1014)</f>
        <v>91.6</v>
      </c>
      <c r="E1003" s="19">
        <f aca="true" t="shared" si="405" ref="E1003:Q1003">SUM(E1004:E1014)</f>
        <v>91.6</v>
      </c>
      <c r="F1003" s="19">
        <f t="shared" si="405"/>
        <v>91.6</v>
      </c>
      <c r="G1003" s="19">
        <f t="shared" si="405"/>
        <v>91.6</v>
      </c>
      <c r="H1003" s="19">
        <f t="shared" si="405"/>
        <v>0</v>
      </c>
      <c r="I1003" s="19">
        <f t="shared" si="405"/>
        <v>0</v>
      </c>
      <c r="J1003" s="19">
        <f t="shared" si="405"/>
        <v>0</v>
      </c>
      <c r="K1003" s="19">
        <f t="shared" si="405"/>
        <v>0</v>
      </c>
      <c r="L1003" s="19">
        <f t="shared" si="405"/>
        <v>0</v>
      </c>
      <c r="M1003" s="19">
        <f t="shared" si="405"/>
        <v>0</v>
      </c>
      <c r="N1003" s="19">
        <f t="shared" si="405"/>
        <v>0</v>
      </c>
      <c r="O1003" s="19">
        <f t="shared" si="405"/>
        <v>0</v>
      </c>
      <c r="P1003" s="19">
        <f t="shared" si="405"/>
        <v>0</v>
      </c>
      <c r="Q1003" s="19">
        <f t="shared" si="405"/>
        <v>0</v>
      </c>
      <c r="R1003" s="60" t="s">
        <v>180</v>
      </c>
      <c r="S1003" s="61"/>
    </row>
    <row r="1004" spans="1:19" ht="15">
      <c r="A1004" s="58"/>
      <c r="B1004" s="53"/>
      <c r="C1004" s="17" t="s">
        <v>162</v>
      </c>
      <c r="D1004" s="14">
        <f aca="true" t="shared" si="406" ref="D1004:D1014">F1004+H1004+J1004+L1004</f>
        <v>91.6</v>
      </c>
      <c r="E1004" s="14">
        <f aca="true" t="shared" si="407" ref="E1004:E1014">G1004+I1004+K1004+M1004</f>
        <v>91.6</v>
      </c>
      <c r="F1004" s="14">
        <v>91.6</v>
      </c>
      <c r="G1004" s="14">
        <v>91.6</v>
      </c>
      <c r="H1004" s="14">
        <v>0</v>
      </c>
      <c r="I1004" s="14">
        <v>0</v>
      </c>
      <c r="J1004" s="14">
        <v>0</v>
      </c>
      <c r="K1004" s="14">
        <v>0</v>
      </c>
      <c r="L1004" s="14">
        <v>0</v>
      </c>
      <c r="M1004" s="14">
        <v>0</v>
      </c>
      <c r="N1004" s="14">
        <v>0</v>
      </c>
      <c r="O1004" s="14">
        <v>0</v>
      </c>
      <c r="P1004" s="14">
        <v>0</v>
      </c>
      <c r="Q1004" s="14">
        <v>0</v>
      </c>
      <c r="R1004" s="62"/>
      <c r="S1004" s="63"/>
    </row>
    <row r="1005" spans="1:19" ht="15">
      <c r="A1005" s="58"/>
      <c r="B1005" s="53"/>
      <c r="C1005" s="17" t="s">
        <v>163</v>
      </c>
      <c r="D1005" s="14">
        <f t="shared" si="406"/>
        <v>0</v>
      </c>
      <c r="E1005" s="14">
        <f t="shared" si="407"/>
        <v>0</v>
      </c>
      <c r="F1005" s="14">
        <v>0</v>
      </c>
      <c r="G1005" s="14">
        <v>0</v>
      </c>
      <c r="H1005" s="14">
        <v>0</v>
      </c>
      <c r="I1005" s="14">
        <v>0</v>
      </c>
      <c r="J1005" s="14">
        <v>0</v>
      </c>
      <c r="K1005" s="14">
        <v>0</v>
      </c>
      <c r="L1005" s="14">
        <v>0</v>
      </c>
      <c r="M1005" s="14">
        <v>0</v>
      </c>
      <c r="N1005" s="14">
        <v>0</v>
      </c>
      <c r="O1005" s="14">
        <v>0</v>
      </c>
      <c r="P1005" s="14">
        <v>0</v>
      </c>
      <c r="Q1005" s="14">
        <v>0</v>
      </c>
      <c r="R1005" s="62"/>
      <c r="S1005" s="63"/>
    </row>
    <row r="1006" spans="1:19" ht="15">
      <c r="A1006" s="58"/>
      <c r="B1006" s="53"/>
      <c r="C1006" s="17" t="s">
        <v>164</v>
      </c>
      <c r="D1006" s="14">
        <f t="shared" si="406"/>
        <v>0</v>
      </c>
      <c r="E1006" s="14">
        <f t="shared" si="407"/>
        <v>0</v>
      </c>
      <c r="F1006" s="14">
        <v>0</v>
      </c>
      <c r="G1006" s="14">
        <v>0</v>
      </c>
      <c r="H1006" s="14">
        <v>0</v>
      </c>
      <c r="I1006" s="14">
        <v>0</v>
      </c>
      <c r="J1006" s="14">
        <v>0</v>
      </c>
      <c r="K1006" s="14">
        <v>0</v>
      </c>
      <c r="L1006" s="14">
        <v>0</v>
      </c>
      <c r="M1006" s="14">
        <v>0</v>
      </c>
      <c r="N1006" s="14">
        <v>0</v>
      </c>
      <c r="O1006" s="14">
        <v>0</v>
      </c>
      <c r="P1006" s="14">
        <v>0</v>
      </c>
      <c r="Q1006" s="14">
        <v>0</v>
      </c>
      <c r="R1006" s="62"/>
      <c r="S1006" s="63"/>
    </row>
    <row r="1007" spans="1:19" ht="15">
      <c r="A1007" s="58"/>
      <c r="B1007" s="53"/>
      <c r="C1007" s="17" t="s">
        <v>256</v>
      </c>
      <c r="D1007" s="14">
        <f t="shared" si="406"/>
        <v>0</v>
      </c>
      <c r="E1007" s="14">
        <f t="shared" si="407"/>
        <v>0</v>
      </c>
      <c r="F1007" s="14">
        <v>0</v>
      </c>
      <c r="G1007" s="14">
        <v>0</v>
      </c>
      <c r="H1007" s="14">
        <v>0</v>
      </c>
      <c r="I1007" s="14">
        <v>0</v>
      </c>
      <c r="J1007" s="14">
        <v>0</v>
      </c>
      <c r="K1007" s="14">
        <v>0</v>
      </c>
      <c r="L1007" s="14">
        <v>0</v>
      </c>
      <c r="M1007" s="14">
        <v>0</v>
      </c>
      <c r="N1007" s="14">
        <v>0</v>
      </c>
      <c r="O1007" s="14">
        <v>0</v>
      </c>
      <c r="P1007" s="14">
        <v>0</v>
      </c>
      <c r="Q1007" s="14">
        <v>0</v>
      </c>
      <c r="R1007" s="62"/>
      <c r="S1007" s="63"/>
    </row>
    <row r="1008" spans="1:19" ht="15">
      <c r="A1008" s="58"/>
      <c r="B1008" s="53"/>
      <c r="C1008" s="17" t="s">
        <v>257</v>
      </c>
      <c r="D1008" s="14">
        <f t="shared" si="406"/>
        <v>0</v>
      </c>
      <c r="E1008" s="14">
        <f t="shared" si="407"/>
        <v>0</v>
      </c>
      <c r="F1008" s="14">
        <v>0</v>
      </c>
      <c r="G1008" s="14">
        <v>0</v>
      </c>
      <c r="H1008" s="14">
        <v>0</v>
      </c>
      <c r="I1008" s="14">
        <v>0</v>
      </c>
      <c r="J1008" s="14">
        <v>0</v>
      </c>
      <c r="K1008" s="14">
        <v>0</v>
      </c>
      <c r="L1008" s="14">
        <v>0</v>
      </c>
      <c r="M1008" s="14">
        <v>0</v>
      </c>
      <c r="N1008" s="14">
        <v>0</v>
      </c>
      <c r="O1008" s="14">
        <v>0</v>
      </c>
      <c r="P1008" s="14">
        <v>0</v>
      </c>
      <c r="Q1008" s="14">
        <v>0</v>
      </c>
      <c r="R1008" s="62"/>
      <c r="S1008" s="63"/>
    </row>
    <row r="1009" spans="1:19" ht="15">
      <c r="A1009" s="58"/>
      <c r="B1009" s="53"/>
      <c r="C1009" s="17" t="s">
        <v>258</v>
      </c>
      <c r="D1009" s="14">
        <f t="shared" si="406"/>
        <v>0</v>
      </c>
      <c r="E1009" s="14">
        <f t="shared" si="407"/>
        <v>0</v>
      </c>
      <c r="F1009" s="14">
        <v>0</v>
      </c>
      <c r="G1009" s="14">
        <v>0</v>
      </c>
      <c r="H1009" s="14">
        <v>0</v>
      </c>
      <c r="I1009" s="14">
        <v>0</v>
      </c>
      <c r="J1009" s="14">
        <v>0</v>
      </c>
      <c r="K1009" s="14">
        <v>0</v>
      </c>
      <c r="L1009" s="14">
        <v>0</v>
      </c>
      <c r="M1009" s="14">
        <v>0</v>
      </c>
      <c r="N1009" s="14">
        <v>0</v>
      </c>
      <c r="O1009" s="14">
        <v>0</v>
      </c>
      <c r="P1009" s="14">
        <v>0</v>
      </c>
      <c r="Q1009" s="14">
        <v>0</v>
      </c>
      <c r="R1009" s="62"/>
      <c r="S1009" s="63"/>
    </row>
    <row r="1010" spans="1:19" ht="15" customHeight="1">
      <c r="A1010" s="58"/>
      <c r="B1010" s="53"/>
      <c r="C1010" s="17" t="s">
        <v>22</v>
      </c>
      <c r="D1010" s="14">
        <f t="shared" si="406"/>
        <v>0</v>
      </c>
      <c r="E1010" s="14">
        <f t="shared" si="407"/>
        <v>0</v>
      </c>
      <c r="F1010" s="14">
        <v>0</v>
      </c>
      <c r="G1010" s="14">
        <v>0</v>
      </c>
      <c r="H1010" s="14">
        <v>0</v>
      </c>
      <c r="I1010" s="14">
        <v>0</v>
      </c>
      <c r="J1010" s="14">
        <v>0</v>
      </c>
      <c r="K1010" s="14">
        <v>0</v>
      </c>
      <c r="L1010" s="14">
        <v>0</v>
      </c>
      <c r="M1010" s="14">
        <v>0</v>
      </c>
      <c r="N1010" s="14">
        <v>0</v>
      </c>
      <c r="O1010" s="14">
        <v>0</v>
      </c>
      <c r="P1010" s="14">
        <v>0</v>
      </c>
      <c r="Q1010" s="14">
        <v>0</v>
      </c>
      <c r="R1010" s="62"/>
      <c r="S1010" s="63"/>
    </row>
    <row r="1011" spans="1:19" ht="15" customHeight="1">
      <c r="A1011" s="58"/>
      <c r="B1011" s="53"/>
      <c r="C1011" s="17" t="s">
        <v>23</v>
      </c>
      <c r="D1011" s="14">
        <f t="shared" si="406"/>
        <v>0</v>
      </c>
      <c r="E1011" s="14">
        <f t="shared" si="407"/>
        <v>0</v>
      </c>
      <c r="F1011" s="14">
        <v>0</v>
      </c>
      <c r="G1011" s="14">
        <v>0</v>
      </c>
      <c r="H1011" s="14">
        <v>0</v>
      </c>
      <c r="I1011" s="14">
        <v>0</v>
      </c>
      <c r="J1011" s="14">
        <v>0</v>
      </c>
      <c r="K1011" s="14">
        <v>0</v>
      </c>
      <c r="L1011" s="14">
        <v>0</v>
      </c>
      <c r="M1011" s="14">
        <v>0</v>
      </c>
      <c r="N1011" s="14">
        <v>0</v>
      </c>
      <c r="O1011" s="14">
        <v>0</v>
      </c>
      <c r="P1011" s="14">
        <v>0</v>
      </c>
      <c r="Q1011" s="14">
        <v>0</v>
      </c>
      <c r="R1011" s="62"/>
      <c r="S1011" s="63"/>
    </row>
    <row r="1012" spans="1:19" ht="15" customHeight="1">
      <c r="A1012" s="58"/>
      <c r="B1012" s="53"/>
      <c r="C1012" s="17" t="s">
        <v>24</v>
      </c>
      <c r="D1012" s="14">
        <f t="shared" si="406"/>
        <v>0</v>
      </c>
      <c r="E1012" s="14">
        <f t="shared" si="407"/>
        <v>0</v>
      </c>
      <c r="F1012" s="14">
        <v>0</v>
      </c>
      <c r="G1012" s="14">
        <v>0</v>
      </c>
      <c r="H1012" s="14">
        <v>0</v>
      </c>
      <c r="I1012" s="14">
        <v>0</v>
      </c>
      <c r="J1012" s="14">
        <v>0</v>
      </c>
      <c r="K1012" s="14">
        <v>0</v>
      </c>
      <c r="L1012" s="14">
        <v>0</v>
      </c>
      <c r="M1012" s="14">
        <v>0</v>
      </c>
      <c r="N1012" s="14">
        <v>0</v>
      </c>
      <c r="O1012" s="14">
        <v>0</v>
      </c>
      <c r="P1012" s="14">
        <v>0</v>
      </c>
      <c r="Q1012" s="14">
        <v>0</v>
      </c>
      <c r="R1012" s="62"/>
      <c r="S1012" s="63"/>
    </row>
    <row r="1013" spans="1:19" ht="15" customHeight="1">
      <c r="A1013" s="58"/>
      <c r="B1013" s="53"/>
      <c r="C1013" s="17" t="s">
        <v>25</v>
      </c>
      <c r="D1013" s="14">
        <f t="shared" si="406"/>
        <v>0</v>
      </c>
      <c r="E1013" s="14">
        <f t="shared" si="407"/>
        <v>0</v>
      </c>
      <c r="F1013" s="14">
        <v>0</v>
      </c>
      <c r="G1013" s="14">
        <v>0</v>
      </c>
      <c r="H1013" s="14">
        <v>0</v>
      </c>
      <c r="I1013" s="14">
        <v>0</v>
      </c>
      <c r="J1013" s="14">
        <v>0</v>
      </c>
      <c r="K1013" s="14">
        <v>0</v>
      </c>
      <c r="L1013" s="14">
        <v>0</v>
      </c>
      <c r="M1013" s="14">
        <v>0</v>
      </c>
      <c r="N1013" s="14">
        <v>0</v>
      </c>
      <c r="O1013" s="14">
        <v>0</v>
      </c>
      <c r="P1013" s="14">
        <v>0</v>
      </c>
      <c r="Q1013" s="14">
        <v>0</v>
      </c>
      <c r="R1013" s="62"/>
      <c r="S1013" s="63"/>
    </row>
    <row r="1014" spans="1:19" ht="15.75" customHeight="1" thickBot="1">
      <c r="A1014" s="59"/>
      <c r="B1014" s="54"/>
      <c r="C1014" s="20" t="s">
        <v>26</v>
      </c>
      <c r="D1014" s="21">
        <f t="shared" si="406"/>
        <v>0</v>
      </c>
      <c r="E1014" s="21">
        <f t="shared" si="407"/>
        <v>0</v>
      </c>
      <c r="F1014" s="14">
        <v>0</v>
      </c>
      <c r="G1014" s="14">
        <v>0</v>
      </c>
      <c r="H1014" s="14">
        <v>0</v>
      </c>
      <c r="I1014" s="14">
        <v>0</v>
      </c>
      <c r="J1014" s="14">
        <v>0</v>
      </c>
      <c r="K1014" s="14">
        <v>0</v>
      </c>
      <c r="L1014" s="14">
        <v>0</v>
      </c>
      <c r="M1014" s="14">
        <v>0</v>
      </c>
      <c r="N1014" s="14">
        <v>0</v>
      </c>
      <c r="O1014" s="14">
        <v>0</v>
      </c>
      <c r="P1014" s="14">
        <v>0</v>
      </c>
      <c r="Q1014" s="14">
        <v>0</v>
      </c>
      <c r="R1014" s="64"/>
      <c r="S1014" s="65"/>
    </row>
    <row r="1015" spans="1:19" ht="14.25" customHeight="1">
      <c r="A1015" s="57" t="s">
        <v>39</v>
      </c>
      <c r="B1015" s="52" t="s">
        <v>220</v>
      </c>
      <c r="C1015" s="18" t="s">
        <v>176</v>
      </c>
      <c r="D1015" s="19">
        <f>SUM(D1016:D1026)</f>
        <v>2101.6</v>
      </c>
      <c r="E1015" s="19">
        <f aca="true" t="shared" si="408" ref="E1015:Q1015">SUM(E1016:E1026)</f>
        <v>2101.6</v>
      </c>
      <c r="F1015" s="19">
        <f t="shared" si="408"/>
        <v>420.3</v>
      </c>
      <c r="G1015" s="19">
        <f t="shared" si="408"/>
        <v>420.3</v>
      </c>
      <c r="H1015" s="19">
        <f t="shared" si="408"/>
        <v>0</v>
      </c>
      <c r="I1015" s="19">
        <f t="shared" si="408"/>
        <v>0</v>
      </c>
      <c r="J1015" s="19">
        <f t="shared" si="408"/>
        <v>1681.3</v>
      </c>
      <c r="K1015" s="19">
        <f t="shared" si="408"/>
        <v>1681.3</v>
      </c>
      <c r="L1015" s="19">
        <f t="shared" si="408"/>
        <v>0</v>
      </c>
      <c r="M1015" s="19">
        <f t="shared" si="408"/>
        <v>0</v>
      </c>
      <c r="N1015" s="19">
        <f t="shared" si="408"/>
        <v>0</v>
      </c>
      <c r="O1015" s="19">
        <f t="shared" si="408"/>
        <v>0</v>
      </c>
      <c r="P1015" s="19">
        <f t="shared" si="408"/>
        <v>0</v>
      </c>
      <c r="Q1015" s="19">
        <f t="shared" si="408"/>
        <v>0</v>
      </c>
      <c r="R1015" s="60" t="s">
        <v>180</v>
      </c>
      <c r="S1015" s="61"/>
    </row>
    <row r="1016" spans="1:19" ht="15">
      <c r="A1016" s="58"/>
      <c r="B1016" s="53"/>
      <c r="C1016" s="17" t="s">
        <v>162</v>
      </c>
      <c r="D1016" s="14">
        <f aca="true" t="shared" si="409" ref="D1016:D1026">F1016+H1016+J1016+L1016</f>
        <v>2101.6</v>
      </c>
      <c r="E1016" s="14">
        <f aca="true" t="shared" si="410" ref="E1016:E1026">G1016+I1016+K1016+M1016</f>
        <v>2101.6</v>
      </c>
      <c r="F1016" s="14">
        <v>420.3</v>
      </c>
      <c r="G1016" s="14">
        <v>420.3</v>
      </c>
      <c r="H1016" s="14">
        <v>0</v>
      </c>
      <c r="I1016" s="14">
        <v>0</v>
      </c>
      <c r="J1016" s="14">
        <v>1681.3</v>
      </c>
      <c r="K1016" s="14">
        <v>1681.3</v>
      </c>
      <c r="L1016" s="14">
        <v>0</v>
      </c>
      <c r="M1016" s="14">
        <v>0</v>
      </c>
      <c r="N1016" s="14">
        <v>0</v>
      </c>
      <c r="O1016" s="14">
        <v>0</v>
      </c>
      <c r="P1016" s="14">
        <v>0</v>
      </c>
      <c r="Q1016" s="14">
        <v>0</v>
      </c>
      <c r="R1016" s="62"/>
      <c r="S1016" s="63"/>
    </row>
    <row r="1017" spans="1:19" ht="15">
      <c r="A1017" s="58"/>
      <c r="B1017" s="53"/>
      <c r="C1017" s="17" t="s">
        <v>163</v>
      </c>
      <c r="D1017" s="14">
        <f t="shared" si="409"/>
        <v>0</v>
      </c>
      <c r="E1017" s="14">
        <f t="shared" si="410"/>
        <v>0</v>
      </c>
      <c r="F1017" s="14">
        <v>0</v>
      </c>
      <c r="G1017" s="14">
        <v>0</v>
      </c>
      <c r="H1017" s="14">
        <v>0</v>
      </c>
      <c r="I1017" s="14">
        <v>0</v>
      </c>
      <c r="J1017" s="14">
        <v>0</v>
      </c>
      <c r="K1017" s="14">
        <v>0</v>
      </c>
      <c r="L1017" s="14">
        <v>0</v>
      </c>
      <c r="M1017" s="14">
        <v>0</v>
      </c>
      <c r="N1017" s="14">
        <v>0</v>
      </c>
      <c r="O1017" s="14">
        <v>0</v>
      </c>
      <c r="P1017" s="14">
        <v>0</v>
      </c>
      <c r="Q1017" s="14">
        <v>0</v>
      </c>
      <c r="R1017" s="62"/>
      <c r="S1017" s="63"/>
    </row>
    <row r="1018" spans="1:19" ht="15">
      <c r="A1018" s="58"/>
      <c r="B1018" s="53"/>
      <c r="C1018" s="17" t="s">
        <v>164</v>
      </c>
      <c r="D1018" s="14">
        <f t="shared" si="409"/>
        <v>0</v>
      </c>
      <c r="E1018" s="14">
        <f t="shared" si="410"/>
        <v>0</v>
      </c>
      <c r="F1018" s="14">
        <v>0</v>
      </c>
      <c r="G1018" s="14">
        <v>0</v>
      </c>
      <c r="H1018" s="14">
        <v>0</v>
      </c>
      <c r="I1018" s="14">
        <v>0</v>
      </c>
      <c r="J1018" s="14">
        <v>0</v>
      </c>
      <c r="K1018" s="14">
        <v>0</v>
      </c>
      <c r="L1018" s="14">
        <v>0</v>
      </c>
      <c r="M1018" s="14">
        <v>0</v>
      </c>
      <c r="N1018" s="14">
        <v>0</v>
      </c>
      <c r="O1018" s="14">
        <v>0</v>
      </c>
      <c r="P1018" s="14">
        <v>0</v>
      </c>
      <c r="Q1018" s="14">
        <v>0</v>
      </c>
      <c r="R1018" s="62"/>
      <c r="S1018" s="63"/>
    </row>
    <row r="1019" spans="1:19" ht="15">
      <c r="A1019" s="58"/>
      <c r="B1019" s="53"/>
      <c r="C1019" s="17" t="s">
        <v>256</v>
      </c>
      <c r="D1019" s="14">
        <f t="shared" si="409"/>
        <v>0</v>
      </c>
      <c r="E1019" s="14">
        <f t="shared" si="410"/>
        <v>0</v>
      </c>
      <c r="F1019" s="14">
        <v>0</v>
      </c>
      <c r="G1019" s="14">
        <v>0</v>
      </c>
      <c r="H1019" s="14">
        <v>0</v>
      </c>
      <c r="I1019" s="14">
        <v>0</v>
      </c>
      <c r="J1019" s="14">
        <v>0</v>
      </c>
      <c r="K1019" s="14">
        <v>0</v>
      </c>
      <c r="L1019" s="14">
        <v>0</v>
      </c>
      <c r="M1019" s="14">
        <v>0</v>
      </c>
      <c r="N1019" s="14">
        <v>0</v>
      </c>
      <c r="O1019" s="14">
        <v>0</v>
      </c>
      <c r="P1019" s="14">
        <v>0</v>
      </c>
      <c r="Q1019" s="14">
        <v>0</v>
      </c>
      <c r="R1019" s="62"/>
      <c r="S1019" s="63"/>
    </row>
    <row r="1020" spans="1:19" ht="15">
      <c r="A1020" s="58"/>
      <c r="B1020" s="53"/>
      <c r="C1020" s="17" t="s">
        <v>259</v>
      </c>
      <c r="D1020" s="14">
        <f t="shared" si="409"/>
        <v>0</v>
      </c>
      <c r="E1020" s="14">
        <f t="shared" si="410"/>
        <v>0</v>
      </c>
      <c r="F1020" s="14">
        <v>0</v>
      </c>
      <c r="G1020" s="14">
        <v>0</v>
      </c>
      <c r="H1020" s="14">
        <v>0</v>
      </c>
      <c r="I1020" s="14">
        <v>0</v>
      </c>
      <c r="J1020" s="14">
        <v>0</v>
      </c>
      <c r="K1020" s="14">
        <v>0</v>
      </c>
      <c r="L1020" s="14">
        <v>0</v>
      </c>
      <c r="M1020" s="14">
        <v>0</v>
      </c>
      <c r="N1020" s="14">
        <v>0</v>
      </c>
      <c r="O1020" s="14">
        <v>0</v>
      </c>
      <c r="P1020" s="14">
        <v>0</v>
      </c>
      <c r="Q1020" s="14">
        <v>0</v>
      </c>
      <c r="R1020" s="62"/>
      <c r="S1020" s="63"/>
    </row>
    <row r="1021" spans="1:19" ht="15">
      <c r="A1021" s="58"/>
      <c r="B1021" s="53"/>
      <c r="C1021" s="25" t="s">
        <v>258</v>
      </c>
      <c r="D1021" s="26">
        <f t="shared" si="409"/>
        <v>0</v>
      </c>
      <c r="E1021" s="26">
        <f t="shared" si="410"/>
        <v>0</v>
      </c>
      <c r="F1021" s="14">
        <v>0</v>
      </c>
      <c r="G1021" s="14">
        <v>0</v>
      </c>
      <c r="H1021" s="14">
        <v>0</v>
      </c>
      <c r="I1021" s="14">
        <v>0</v>
      </c>
      <c r="J1021" s="14">
        <v>0</v>
      </c>
      <c r="K1021" s="14">
        <v>0</v>
      </c>
      <c r="L1021" s="14">
        <v>0</v>
      </c>
      <c r="M1021" s="14">
        <v>0</v>
      </c>
      <c r="N1021" s="14">
        <v>0</v>
      </c>
      <c r="O1021" s="14">
        <v>0</v>
      </c>
      <c r="P1021" s="14">
        <v>0</v>
      </c>
      <c r="Q1021" s="14">
        <v>0</v>
      </c>
      <c r="R1021" s="62"/>
      <c r="S1021" s="63"/>
    </row>
    <row r="1022" spans="1:19" ht="15" customHeight="1">
      <c r="A1022" s="58"/>
      <c r="B1022" s="53"/>
      <c r="C1022" s="17" t="s">
        <v>22</v>
      </c>
      <c r="D1022" s="14">
        <f t="shared" si="409"/>
        <v>0</v>
      </c>
      <c r="E1022" s="14">
        <f t="shared" si="410"/>
        <v>0</v>
      </c>
      <c r="F1022" s="14">
        <v>0</v>
      </c>
      <c r="G1022" s="14">
        <v>0</v>
      </c>
      <c r="H1022" s="14">
        <v>0</v>
      </c>
      <c r="I1022" s="14">
        <v>0</v>
      </c>
      <c r="J1022" s="14">
        <v>0</v>
      </c>
      <c r="K1022" s="14">
        <v>0</v>
      </c>
      <c r="L1022" s="14">
        <v>0</v>
      </c>
      <c r="M1022" s="14">
        <v>0</v>
      </c>
      <c r="N1022" s="14">
        <v>0</v>
      </c>
      <c r="O1022" s="14">
        <v>0</v>
      </c>
      <c r="P1022" s="14">
        <v>0</v>
      </c>
      <c r="Q1022" s="14">
        <v>0</v>
      </c>
      <c r="R1022" s="62"/>
      <c r="S1022" s="63"/>
    </row>
    <row r="1023" spans="1:19" ht="15" customHeight="1">
      <c r="A1023" s="58"/>
      <c r="B1023" s="53"/>
      <c r="C1023" s="17" t="s">
        <v>23</v>
      </c>
      <c r="D1023" s="14">
        <f t="shared" si="409"/>
        <v>0</v>
      </c>
      <c r="E1023" s="14">
        <f t="shared" si="410"/>
        <v>0</v>
      </c>
      <c r="F1023" s="14">
        <v>0</v>
      </c>
      <c r="G1023" s="14">
        <v>0</v>
      </c>
      <c r="H1023" s="14">
        <v>0</v>
      </c>
      <c r="I1023" s="14">
        <v>0</v>
      </c>
      <c r="J1023" s="14">
        <v>0</v>
      </c>
      <c r="K1023" s="14">
        <v>0</v>
      </c>
      <c r="L1023" s="14">
        <v>0</v>
      </c>
      <c r="M1023" s="14">
        <v>0</v>
      </c>
      <c r="N1023" s="14">
        <v>0</v>
      </c>
      <c r="O1023" s="14">
        <v>0</v>
      </c>
      <c r="P1023" s="14">
        <v>0</v>
      </c>
      <c r="Q1023" s="14">
        <v>0</v>
      </c>
      <c r="R1023" s="62"/>
      <c r="S1023" s="63"/>
    </row>
    <row r="1024" spans="1:19" ht="15" customHeight="1">
      <c r="A1024" s="58"/>
      <c r="B1024" s="53"/>
      <c r="C1024" s="17" t="s">
        <v>24</v>
      </c>
      <c r="D1024" s="14">
        <f t="shared" si="409"/>
        <v>0</v>
      </c>
      <c r="E1024" s="14">
        <f t="shared" si="410"/>
        <v>0</v>
      </c>
      <c r="F1024" s="14">
        <v>0</v>
      </c>
      <c r="G1024" s="14">
        <v>0</v>
      </c>
      <c r="H1024" s="14">
        <v>0</v>
      </c>
      <c r="I1024" s="14">
        <v>0</v>
      </c>
      <c r="J1024" s="14">
        <v>0</v>
      </c>
      <c r="K1024" s="14">
        <v>0</v>
      </c>
      <c r="L1024" s="14">
        <v>0</v>
      </c>
      <c r="M1024" s="14">
        <v>0</v>
      </c>
      <c r="N1024" s="14">
        <v>0</v>
      </c>
      <c r="O1024" s="14">
        <v>0</v>
      </c>
      <c r="P1024" s="14">
        <v>0</v>
      </c>
      <c r="Q1024" s="14">
        <v>0</v>
      </c>
      <c r="R1024" s="62"/>
      <c r="S1024" s="63"/>
    </row>
    <row r="1025" spans="1:19" ht="15" customHeight="1">
      <c r="A1025" s="58"/>
      <c r="B1025" s="53"/>
      <c r="C1025" s="17" t="s">
        <v>25</v>
      </c>
      <c r="D1025" s="14">
        <f t="shared" si="409"/>
        <v>0</v>
      </c>
      <c r="E1025" s="14">
        <f t="shared" si="410"/>
        <v>0</v>
      </c>
      <c r="F1025" s="14">
        <v>0</v>
      </c>
      <c r="G1025" s="14">
        <v>0</v>
      </c>
      <c r="H1025" s="14">
        <v>0</v>
      </c>
      <c r="I1025" s="14">
        <v>0</v>
      </c>
      <c r="J1025" s="14">
        <v>0</v>
      </c>
      <c r="K1025" s="14">
        <v>0</v>
      </c>
      <c r="L1025" s="14">
        <v>0</v>
      </c>
      <c r="M1025" s="14">
        <v>0</v>
      </c>
      <c r="N1025" s="14">
        <v>0</v>
      </c>
      <c r="O1025" s="14">
        <v>0</v>
      </c>
      <c r="P1025" s="14">
        <v>0</v>
      </c>
      <c r="Q1025" s="14">
        <v>0</v>
      </c>
      <c r="R1025" s="62"/>
      <c r="S1025" s="63"/>
    </row>
    <row r="1026" spans="1:19" ht="15.75" customHeight="1" thickBot="1">
      <c r="A1026" s="59"/>
      <c r="B1026" s="54"/>
      <c r="C1026" s="20" t="s">
        <v>26</v>
      </c>
      <c r="D1026" s="21">
        <f t="shared" si="409"/>
        <v>0</v>
      </c>
      <c r="E1026" s="21">
        <f t="shared" si="410"/>
        <v>0</v>
      </c>
      <c r="F1026" s="14">
        <v>0</v>
      </c>
      <c r="G1026" s="14">
        <v>0</v>
      </c>
      <c r="H1026" s="14">
        <v>0</v>
      </c>
      <c r="I1026" s="14">
        <v>0</v>
      </c>
      <c r="J1026" s="14">
        <v>0</v>
      </c>
      <c r="K1026" s="14">
        <v>0</v>
      </c>
      <c r="L1026" s="14">
        <v>0</v>
      </c>
      <c r="M1026" s="14">
        <v>0</v>
      </c>
      <c r="N1026" s="14">
        <v>0</v>
      </c>
      <c r="O1026" s="14">
        <v>0</v>
      </c>
      <c r="P1026" s="14">
        <v>0</v>
      </c>
      <c r="Q1026" s="14">
        <v>0</v>
      </c>
      <c r="R1026" s="64"/>
      <c r="S1026" s="65"/>
    </row>
    <row r="1027" spans="1:19" s="4" customFormat="1" ht="15">
      <c r="A1027" s="75" t="s">
        <v>100</v>
      </c>
      <c r="B1027" s="72" t="s">
        <v>51</v>
      </c>
      <c r="C1027" s="18" t="s">
        <v>176</v>
      </c>
      <c r="D1027" s="19">
        <f>SUM(D1028:D1038)</f>
        <v>75885.30000000002</v>
      </c>
      <c r="E1027" s="19">
        <f>SUM(E1028:E1038)</f>
        <v>7637.599999999999</v>
      </c>
      <c r="F1027" s="19">
        <f aca="true" t="shared" si="411" ref="F1027:Q1027">SUM(F1028:F1038)</f>
        <v>75885.30000000002</v>
      </c>
      <c r="G1027" s="19">
        <f t="shared" si="411"/>
        <v>7637.599999999999</v>
      </c>
      <c r="H1027" s="19">
        <f t="shared" si="411"/>
        <v>0</v>
      </c>
      <c r="I1027" s="19">
        <f t="shared" si="411"/>
        <v>0</v>
      </c>
      <c r="J1027" s="19">
        <f t="shared" si="411"/>
        <v>0</v>
      </c>
      <c r="K1027" s="19">
        <f t="shared" si="411"/>
        <v>0</v>
      </c>
      <c r="L1027" s="19">
        <f t="shared" si="411"/>
        <v>0</v>
      </c>
      <c r="M1027" s="19">
        <f t="shared" si="411"/>
        <v>0</v>
      </c>
      <c r="N1027" s="19">
        <f t="shared" si="411"/>
        <v>6480</v>
      </c>
      <c r="O1027" s="19">
        <f t="shared" si="411"/>
        <v>6480</v>
      </c>
      <c r="P1027" s="19">
        <f t="shared" si="411"/>
        <v>0</v>
      </c>
      <c r="Q1027" s="19">
        <f t="shared" si="411"/>
        <v>0</v>
      </c>
      <c r="R1027" s="72"/>
      <c r="S1027" s="73"/>
    </row>
    <row r="1028" spans="1:19" s="4" customFormat="1" ht="15">
      <c r="A1028" s="76"/>
      <c r="B1028" s="74"/>
      <c r="C1028" s="17" t="s">
        <v>162</v>
      </c>
      <c r="D1028" s="14">
        <f aca="true" t="shared" si="412" ref="D1028:E1032">F1028+H1028+J1028+L1028</f>
        <v>0</v>
      </c>
      <c r="E1028" s="14">
        <f t="shared" si="412"/>
        <v>0</v>
      </c>
      <c r="F1028" s="14">
        <f>F1064+F1100+F1136+F1172+F1208+F1244+F1280+F1316+F1352</f>
        <v>0</v>
      </c>
      <c r="G1028" s="14">
        <f aca="true" t="shared" si="413" ref="G1028:Q1028">G1064+G1100+G1136+G1172+G1208+G1244+G1280+G1316+G1352</f>
        <v>0</v>
      </c>
      <c r="H1028" s="14">
        <f t="shared" si="413"/>
        <v>0</v>
      </c>
      <c r="I1028" s="14">
        <f t="shared" si="413"/>
        <v>0</v>
      </c>
      <c r="J1028" s="14">
        <f t="shared" si="413"/>
        <v>0</v>
      </c>
      <c r="K1028" s="14">
        <f t="shared" si="413"/>
        <v>0</v>
      </c>
      <c r="L1028" s="14">
        <f t="shared" si="413"/>
        <v>0</v>
      </c>
      <c r="M1028" s="14">
        <f t="shared" si="413"/>
        <v>0</v>
      </c>
      <c r="N1028" s="14">
        <f t="shared" si="413"/>
        <v>0</v>
      </c>
      <c r="O1028" s="14">
        <f t="shared" si="413"/>
        <v>0</v>
      </c>
      <c r="P1028" s="14">
        <f t="shared" si="413"/>
        <v>0</v>
      </c>
      <c r="Q1028" s="14">
        <f t="shared" si="413"/>
        <v>0</v>
      </c>
      <c r="R1028" s="74"/>
      <c r="S1028" s="48"/>
    </row>
    <row r="1029" spans="1:19" s="4" customFormat="1" ht="15">
      <c r="A1029" s="76"/>
      <c r="B1029" s="74"/>
      <c r="C1029" s="17" t="s">
        <v>163</v>
      </c>
      <c r="D1029" s="14">
        <f t="shared" si="412"/>
        <v>7637.599999999999</v>
      </c>
      <c r="E1029" s="14">
        <f t="shared" si="412"/>
        <v>7637.599999999999</v>
      </c>
      <c r="F1029" s="14">
        <f aca="true" t="shared" si="414" ref="F1029:Q1029">F1065+F1101+F1137+F1173+F1209+F1245+F1281+F1317+F1353</f>
        <v>7637.599999999999</v>
      </c>
      <c r="G1029" s="14">
        <f t="shared" si="414"/>
        <v>7637.599999999999</v>
      </c>
      <c r="H1029" s="14">
        <f t="shared" si="414"/>
        <v>0</v>
      </c>
      <c r="I1029" s="14">
        <f t="shared" si="414"/>
        <v>0</v>
      </c>
      <c r="J1029" s="14">
        <f t="shared" si="414"/>
        <v>0</v>
      </c>
      <c r="K1029" s="14">
        <f t="shared" si="414"/>
        <v>0</v>
      </c>
      <c r="L1029" s="14">
        <f t="shared" si="414"/>
        <v>0</v>
      </c>
      <c r="M1029" s="14">
        <f t="shared" si="414"/>
        <v>0</v>
      </c>
      <c r="N1029" s="14">
        <f t="shared" si="414"/>
        <v>6480</v>
      </c>
      <c r="O1029" s="14">
        <f t="shared" si="414"/>
        <v>6480</v>
      </c>
      <c r="P1029" s="14">
        <f t="shared" si="414"/>
        <v>0</v>
      </c>
      <c r="Q1029" s="14">
        <f t="shared" si="414"/>
        <v>0</v>
      </c>
      <c r="R1029" s="74"/>
      <c r="S1029" s="48"/>
    </row>
    <row r="1030" spans="1:19" s="4" customFormat="1" ht="15">
      <c r="A1030" s="76"/>
      <c r="B1030" s="74"/>
      <c r="C1030" s="17" t="s">
        <v>164</v>
      </c>
      <c r="D1030" s="14">
        <f t="shared" si="412"/>
        <v>68247.70000000001</v>
      </c>
      <c r="E1030" s="14">
        <f t="shared" si="412"/>
        <v>0</v>
      </c>
      <c r="F1030" s="14">
        <f aca="true" t="shared" si="415" ref="F1030:Q1030">F1066+F1102+F1138+F1174+F1210+F1246+F1282+F1318+F1354</f>
        <v>68247.70000000001</v>
      </c>
      <c r="G1030" s="14">
        <f t="shared" si="415"/>
        <v>0</v>
      </c>
      <c r="H1030" s="14">
        <f t="shared" si="415"/>
        <v>0</v>
      </c>
      <c r="I1030" s="14">
        <f t="shared" si="415"/>
        <v>0</v>
      </c>
      <c r="J1030" s="14">
        <f t="shared" si="415"/>
        <v>0</v>
      </c>
      <c r="K1030" s="14">
        <f t="shared" si="415"/>
        <v>0</v>
      </c>
      <c r="L1030" s="14">
        <f t="shared" si="415"/>
        <v>0</v>
      </c>
      <c r="M1030" s="14">
        <f t="shared" si="415"/>
        <v>0</v>
      </c>
      <c r="N1030" s="14">
        <f t="shared" si="415"/>
        <v>0</v>
      </c>
      <c r="O1030" s="14">
        <f t="shared" si="415"/>
        <v>0</v>
      </c>
      <c r="P1030" s="14">
        <f t="shared" si="415"/>
        <v>0</v>
      </c>
      <c r="Q1030" s="14">
        <f t="shared" si="415"/>
        <v>0</v>
      </c>
      <c r="R1030" s="74"/>
      <c r="S1030" s="48"/>
    </row>
    <row r="1031" spans="1:19" s="4" customFormat="1" ht="15">
      <c r="A1031" s="76"/>
      <c r="B1031" s="74"/>
      <c r="C1031" s="17" t="s">
        <v>256</v>
      </c>
      <c r="D1031" s="14">
        <f t="shared" si="412"/>
        <v>0</v>
      </c>
      <c r="E1031" s="14">
        <f t="shared" si="412"/>
        <v>0</v>
      </c>
      <c r="F1031" s="14">
        <f aca="true" t="shared" si="416" ref="F1031:Q1031">F1067+F1103+F1139+F1175+F1211+F1247+F1283+F1319+F1355</f>
        <v>0</v>
      </c>
      <c r="G1031" s="14">
        <f t="shared" si="416"/>
        <v>0</v>
      </c>
      <c r="H1031" s="14">
        <f t="shared" si="416"/>
        <v>0</v>
      </c>
      <c r="I1031" s="14">
        <f t="shared" si="416"/>
        <v>0</v>
      </c>
      <c r="J1031" s="14">
        <f t="shared" si="416"/>
        <v>0</v>
      </c>
      <c r="K1031" s="14">
        <f t="shared" si="416"/>
        <v>0</v>
      </c>
      <c r="L1031" s="14">
        <f t="shared" si="416"/>
        <v>0</v>
      </c>
      <c r="M1031" s="14">
        <f t="shared" si="416"/>
        <v>0</v>
      </c>
      <c r="N1031" s="14">
        <f t="shared" si="416"/>
        <v>0</v>
      </c>
      <c r="O1031" s="14">
        <f t="shared" si="416"/>
        <v>0</v>
      </c>
      <c r="P1031" s="14">
        <f t="shared" si="416"/>
        <v>0</v>
      </c>
      <c r="Q1031" s="14">
        <f t="shared" si="416"/>
        <v>0</v>
      </c>
      <c r="R1031" s="74"/>
      <c r="S1031" s="48"/>
    </row>
    <row r="1032" spans="1:19" s="4" customFormat="1" ht="15">
      <c r="A1032" s="76"/>
      <c r="B1032" s="74"/>
      <c r="C1032" s="17" t="s">
        <v>257</v>
      </c>
      <c r="D1032" s="14">
        <f t="shared" si="412"/>
        <v>0</v>
      </c>
      <c r="E1032" s="14">
        <f t="shared" si="412"/>
        <v>0</v>
      </c>
      <c r="F1032" s="14">
        <f aca="true" t="shared" si="417" ref="F1032:Q1032">F1068+F1104+F1140+F1176+F1212+F1248+F1284+F1320+F1356</f>
        <v>0</v>
      </c>
      <c r="G1032" s="14">
        <f t="shared" si="417"/>
        <v>0</v>
      </c>
      <c r="H1032" s="14">
        <f t="shared" si="417"/>
        <v>0</v>
      </c>
      <c r="I1032" s="14">
        <f t="shared" si="417"/>
        <v>0</v>
      </c>
      <c r="J1032" s="14">
        <f t="shared" si="417"/>
        <v>0</v>
      </c>
      <c r="K1032" s="14">
        <f t="shared" si="417"/>
        <v>0</v>
      </c>
      <c r="L1032" s="14">
        <f t="shared" si="417"/>
        <v>0</v>
      </c>
      <c r="M1032" s="14">
        <f t="shared" si="417"/>
        <v>0</v>
      </c>
      <c r="N1032" s="14">
        <f t="shared" si="417"/>
        <v>0</v>
      </c>
      <c r="O1032" s="14">
        <f t="shared" si="417"/>
        <v>0</v>
      </c>
      <c r="P1032" s="14">
        <f t="shared" si="417"/>
        <v>0</v>
      </c>
      <c r="Q1032" s="14">
        <f t="shared" si="417"/>
        <v>0</v>
      </c>
      <c r="R1032" s="74"/>
      <c r="S1032" s="48"/>
    </row>
    <row r="1033" spans="1:19" s="4" customFormat="1" ht="15">
      <c r="A1033" s="76"/>
      <c r="B1033" s="74"/>
      <c r="C1033" s="17" t="s">
        <v>258</v>
      </c>
      <c r="D1033" s="14">
        <f aca="true" t="shared" si="418" ref="D1033:D1038">F1033+H1033+J1033+L1033</f>
        <v>0</v>
      </c>
      <c r="E1033" s="14">
        <f aca="true" t="shared" si="419" ref="E1033:E1038">G1033+I1033+K1033+M1033</f>
        <v>0</v>
      </c>
      <c r="F1033" s="14">
        <f aca="true" t="shared" si="420" ref="F1033:Q1033">F1069+F1105+F1141+F1177+F1213+F1249+F1285+F1321+F1357</f>
        <v>0</v>
      </c>
      <c r="G1033" s="14">
        <f t="shared" si="420"/>
        <v>0</v>
      </c>
      <c r="H1033" s="14">
        <f t="shared" si="420"/>
        <v>0</v>
      </c>
      <c r="I1033" s="14">
        <f t="shared" si="420"/>
        <v>0</v>
      </c>
      <c r="J1033" s="14">
        <f t="shared" si="420"/>
        <v>0</v>
      </c>
      <c r="K1033" s="14">
        <f t="shared" si="420"/>
        <v>0</v>
      </c>
      <c r="L1033" s="14">
        <f t="shared" si="420"/>
        <v>0</v>
      </c>
      <c r="M1033" s="14">
        <f t="shared" si="420"/>
        <v>0</v>
      </c>
      <c r="N1033" s="14">
        <f t="shared" si="420"/>
        <v>0</v>
      </c>
      <c r="O1033" s="14">
        <f t="shared" si="420"/>
        <v>0</v>
      </c>
      <c r="P1033" s="14">
        <f t="shared" si="420"/>
        <v>0</v>
      </c>
      <c r="Q1033" s="14">
        <f t="shared" si="420"/>
        <v>0</v>
      </c>
      <c r="R1033" s="74"/>
      <c r="S1033" s="48"/>
    </row>
    <row r="1034" spans="1:19" s="4" customFormat="1" ht="15">
      <c r="A1034" s="76"/>
      <c r="B1034" s="74"/>
      <c r="C1034" s="17" t="s">
        <v>22</v>
      </c>
      <c r="D1034" s="14">
        <f t="shared" si="418"/>
        <v>0</v>
      </c>
      <c r="E1034" s="14">
        <f t="shared" si="419"/>
        <v>0</v>
      </c>
      <c r="F1034" s="14">
        <f aca="true" t="shared" si="421" ref="F1034:Q1034">F1070+F1106+F1142+F1178+F1214+F1250+F1286+F1322+F1358</f>
        <v>0</v>
      </c>
      <c r="G1034" s="14">
        <f t="shared" si="421"/>
        <v>0</v>
      </c>
      <c r="H1034" s="14">
        <f t="shared" si="421"/>
        <v>0</v>
      </c>
      <c r="I1034" s="14">
        <f t="shared" si="421"/>
        <v>0</v>
      </c>
      <c r="J1034" s="14">
        <f t="shared" si="421"/>
        <v>0</v>
      </c>
      <c r="K1034" s="14">
        <f t="shared" si="421"/>
        <v>0</v>
      </c>
      <c r="L1034" s="14">
        <f t="shared" si="421"/>
        <v>0</v>
      </c>
      <c r="M1034" s="14">
        <f t="shared" si="421"/>
        <v>0</v>
      </c>
      <c r="N1034" s="14">
        <f t="shared" si="421"/>
        <v>0</v>
      </c>
      <c r="O1034" s="14">
        <f t="shared" si="421"/>
        <v>0</v>
      </c>
      <c r="P1034" s="14">
        <f t="shared" si="421"/>
        <v>0</v>
      </c>
      <c r="Q1034" s="14">
        <f t="shared" si="421"/>
        <v>0</v>
      </c>
      <c r="R1034" s="74"/>
      <c r="S1034" s="48"/>
    </row>
    <row r="1035" spans="1:19" s="4" customFormat="1" ht="15">
      <c r="A1035" s="76"/>
      <c r="B1035" s="74"/>
      <c r="C1035" s="17" t="s">
        <v>23</v>
      </c>
      <c r="D1035" s="14">
        <f t="shared" si="418"/>
        <v>0</v>
      </c>
      <c r="E1035" s="14">
        <f t="shared" si="419"/>
        <v>0</v>
      </c>
      <c r="F1035" s="14">
        <f aca="true" t="shared" si="422" ref="F1035:Q1035">F1071+F1107+F1143+F1179+F1215+F1251+F1287+F1323+F1359</f>
        <v>0</v>
      </c>
      <c r="G1035" s="14">
        <f t="shared" si="422"/>
        <v>0</v>
      </c>
      <c r="H1035" s="14">
        <f t="shared" si="422"/>
        <v>0</v>
      </c>
      <c r="I1035" s="14">
        <f t="shared" si="422"/>
        <v>0</v>
      </c>
      <c r="J1035" s="14">
        <f t="shared" si="422"/>
        <v>0</v>
      </c>
      <c r="K1035" s="14">
        <f t="shared" si="422"/>
        <v>0</v>
      </c>
      <c r="L1035" s="14">
        <f t="shared" si="422"/>
        <v>0</v>
      </c>
      <c r="M1035" s="14">
        <f t="shared" si="422"/>
        <v>0</v>
      </c>
      <c r="N1035" s="14">
        <f t="shared" si="422"/>
        <v>0</v>
      </c>
      <c r="O1035" s="14">
        <f t="shared" si="422"/>
        <v>0</v>
      </c>
      <c r="P1035" s="14">
        <f t="shared" si="422"/>
        <v>0</v>
      </c>
      <c r="Q1035" s="14">
        <f t="shared" si="422"/>
        <v>0</v>
      </c>
      <c r="R1035" s="74"/>
      <c r="S1035" s="48"/>
    </row>
    <row r="1036" spans="1:19" s="4" customFormat="1" ht="15">
      <c r="A1036" s="76"/>
      <c r="B1036" s="74"/>
      <c r="C1036" s="17" t="s">
        <v>24</v>
      </c>
      <c r="D1036" s="14">
        <f t="shared" si="418"/>
        <v>0</v>
      </c>
      <c r="E1036" s="14">
        <f t="shared" si="419"/>
        <v>0</v>
      </c>
      <c r="F1036" s="14">
        <f aca="true" t="shared" si="423" ref="F1036:Q1036">F1072+F1108+F1144+F1180+F1216+F1252+F1288+F1324+F1360</f>
        <v>0</v>
      </c>
      <c r="G1036" s="14">
        <f t="shared" si="423"/>
        <v>0</v>
      </c>
      <c r="H1036" s="14">
        <f t="shared" si="423"/>
        <v>0</v>
      </c>
      <c r="I1036" s="14">
        <f t="shared" si="423"/>
        <v>0</v>
      </c>
      <c r="J1036" s="14">
        <f t="shared" si="423"/>
        <v>0</v>
      </c>
      <c r="K1036" s="14">
        <f t="shared" si="423"/>
        <v>0</v>
      </c>
      <c r="L1036" s="14">
        <f t="shared" si="423"/>
        <v>0</v>
      </c>
      <c r="M1036" s="14">
        <f t="shared" si="423"/>
        <v>0</v>
      </c>
      <c r="N1036" s="14">
        <f t="shared" si="423"/>
        <v>0</v>
      </c>
      <c r="O1036" s="14">
        <f t="shared" si="423"/>
        <v>0</v>
      </c>
      <c r="P1036" s="14">
        <f t="shared" si="423"/>
        <v>0</v>
      </c>
      <c r="Q1036" s="14">
        <f t="shared" si="423"/>
        <v>0</v>
      </c>
      <c r="R1036" s="74"/>
      <c r="S1036" s="48"/>
    </row>
    <row r="1037" spans="1:19" s="4" customFormat="1" ht="15">
      <c r="A1037" s="76"/>
      <c r="B1037" s="74"/>
      <c r="C1037" s="17" t="s">
        <v>25</v>
      </c>
      <c r="D1037" s="14">
        <f t="shared" si="418"/>
        <v>0</v>
      </c>
      <c r="E1037" s="14">
        <f t="shared" si="419"/>
        <v>0</v>
      </c>
      <c r="F1037" s="14">
        <f aca="true" t="shared" si="424" ref="F1037:Q1037">F1073+F1109+F1145+F1181+F1217+F1253+F1289+F1325+F1361</f>
        <v>0</v>
      </c>
      <c r="G1037" s="14">
        <f t="shared" si="424"/>
        <v>0</v>
      </c>
      <c r="H1037" s="14">
        <f t="shared" si="424"/>
        <v>0</v>
      </c>
      <c r="I1037" s="14">
        <f t="shared" si="424"/>
        <v>0</v>
      </c>
      <c r="J1037" s="14">
        <f t="shared" si="424"/>
        <v>0</v>
      </c>
      <c r="K1037" s="14">
        <f t="shared" si="424"/>
        <v>0</v>
      </c>
      <c r="L1037" s="14">
        <f t="shared" si="424"/>
        <v>0</v>
      </c>
      <c r="M1037" s="14">
        <f t="shared" si="424"/>
        <v>0</v>
      </c>
      <c r="N1037" s="14">
        <f t="shared" si="424"/>
        <v>0</v>
      </c>
      <c r="O1037" s="14">
        <f t="shared" si="424"/>
        <v>0</v>
      </c>
      <c r="P1037" s="14">
        <f t="shared" si="424"/>
        <v>0</v>
      </c>
      <c r="Q1037" s="14">
        <f t="shared" si="424"/>
        <v>0</v>
      </c>
      <c r="R1037" s="74"/>
      <c r="S1037" s="48"/>
    </row>
    <row r="1038" spans="1:19" s="4" customFormat="1" ht="15.75" thickBot="1">
      <c r="A1038" s="77"/>
      <c r="B1038" s="49"/>
      <c r="C1038" s="20" t="s">
        <v>26</v>
      </c>
      <c r="D1038" s="21">
        <f t="shared" si="418"/>
        <v>0</v>
      </c>
      <c r="E1038" s="21">
        <f t="shared" si="419"/>
        <v>0</v>
      </c>
      <c r="F1038" s="21">
        <f aca="true" t="shared" si="425" ref="F1038:Q1038">F1074+F1110+F1146+F1182+F1218+F1254+F1290+F1326+F1362</f>
        <v>0</v>
      </c>
      <c r="G1038" s="21">
        <f t="shared" si="425"/>
        <v>0</v>
      </c>
      <c r="H1038" s="21">
        <f t="shared" si="425"/>
        <v>0</v>
      </c>
      <c r="I1038" s="21">
        <f t="shared" si="425"/>
        <v>0</v>
      </c>
      <c r="J1038" s="21">
        <f t="shared" si="425"/>
        <v>0</v>
      </c>
      <c r="K1038" s="21">
        <f t="shared" si="425"/>
        <v>0</v>
      </c>
      <c r="L1038" s="21">
        <f t="shared" si="425"/>
        <v>0</v>
      </c>
      <c r="M1038" s="21">
        <f t="shared" si="425"/>
        <v>0</v>
      </c>
      <c r="N1038" s="21">
        <f t="shared" si="425"/>
        <v>0</v>
      </c>
      <c r="O1038" s="21">
        <f t="shared" si="425"/>
        <v>0</v>
      </c>
      <c r="P1038" s="21">
        <f t="shared" si="425"/>
        <v>0</v>
      </c>
      <c r="Q1038" s="21">
        <f t="shared" si="425"/>
        <v>0</v>
      </c>
      <c r="R1038" s="49"/>
      <c r="S1038" s="50"/>
    </row>
    <row r="1039" spans="1:19" ht="15" customHeight="1">
      <c r="A1039" s="82" t="s">
        <v>101</v>
      </c>
      <c r="B1039" s="69" t="s">
        <v>52</v>
      </c>
      <c r="C1039" s="22" t="s">
        <v>176</v>
      </c>
      <c r="D1039" s="23">
        <f>SUM(D1040:D1050)</f>
        <v>45.999999999999986</v>
      </c>
      <c r="E1039" s="23">
        <f aca="true" t="shared" si="426" ref="E1039:Q1039">SUM(E1040:E1050)</f>
        <v>45.999999999999986</v>
      </c>
      <c r="F1039" s="23">
        <f t="shared" si="426"/>
        <v>45.999999999999986</v>
      </c>
      <c r="G1039" s="23">
        <f t="shared" si="426"/>
        <v>45.999999999999986</v>
      </c>
      <c r="H1039" s="23">
        <f t="shared" si="426"/>
        <v>0</v>
      </c>
      <c r="I1039" s="23">
        <f t="shared" si="426"/>
        <v>0</v>
      </c>
      <c r="J1039" s="23">
        <f t="shared" si="426"/>
        <v>0</v>
      </c>
      <c r="K1039" s="23">
        <f t="shared" si="426"/>
        <v>0</v>
      </c>
      <c r="L1039" s="23">
        <f t="shared" si="426"/>
        <v>0</v>
      </c>
      <c r="M1039" s="23">
        <f t="shared" si="426"/>
        <v>0</v>
      </c>
      <c r="N1039" s="23">
        <f t="shared" si="426"/>
        <v>0</v>
      </c>
      <c r="O1039" s="23">
        <f t="shared" si="426"/>
        <v>0</v>
      </c>
      <c r="P1039" s="23">
        <f t="shared" si="426"/>
        <v>0</v>
      </c>
      <c r="Q1039" s="23">
        <f t="shared" si="426"/>
        <v>0</v>
      </c>
      <c r="R1039" s="62" t="s">
        <v>180</v>
      </c>
      <c r="S1039" s="87"/>
    </row>
    <row r="1040" spans="1:19" ht="15">
      <c r="A1040" s="83"/>
      <c r="B1040" s="70"/>
      <c r="C1040" s="17" t="s">
        <v>162</v>
      </c>
      <c r="D1040" s="14">
        <f>F1040+H1040+J1040+L1040</f>
        <v>0</v>
      </c>
      <c r="E1040" s="14">
        <f>G1040+I1040+K1040+M1040</f>
        <v>0</v>
      </c>
      <c r="F1040" s="14">
        <v>0</v>
      </c>
      <c r="G1040" s="14">
        <v>0</v>
      </c>
      <c r="H1040" s="14">
        <v>0</v>
      </c>
      <c r="I1040" s="14">
        <v>0</v>
      </c>
      <c r="J1040" s="14">
        <v>0</v>
      </c>
      <c r="K1040" s="14">
        <v>0</v>
      </c>
      <c r="L1040" s="14">
        <v>0</v>
      </c>
      <c r="M1040" s="14">
        <v>0</v>
      </c>
      <c r="N1040" s="14">
        <v>0</v>
      </c>
      <c r="O1040" s="14">
        <v>0</v>
      </c>
      <c r="P1040" s="14">
        <v>0</v>
      </c>
      <c r="Q1040" s="14">
        <v>0</v>
      </c>
      <c r="R1040" s="62"/>
      <c r="S1040" s="87"/>
    </row>
    <row r="1041" spans="1:19" ht="15">
      <c r="A1041" s="83"/>
      <c r="B1041" s="70"/>
      <c r="C1041" s="17" t="s">
        <v>163</v>
      </c>
      <c r="D1041" s="14">
        <f>F1041+H1041+J1041+L1041</f>
        <v>45.999999999999986</v>
      </c>
      <c r="E1041" s="14">
        <f>G1041+I1041+K1041+M1041</f>
        <v>45.999999999999986</v>
      </c>
      <c r="F1041" s="14">
        <f>427.2-321.5-59.7</f>
        <v>45.999999999999986</v>
      </c>
      <c r="G1041" s="14">
        <f>427.2-321.5-59.7</f>
        <v>45.999999999999986</v>
      </c>
      <c r="H1041" s="14">
        <v>0</v>
      </c>
      <c r="I1041" s="14">
        <v>0</v>
      </c>
      <c r="J1041" s="14">
        <v>0</v>
      </c>
      <c r="K1041" s="14">
        <v>0</v>
      </c>
      <c r="L1041" s="14">
        <v>0</v>
      </c>
      <c r="M1041" s="14">
        <v>0</v>
      </c>
      <c r="N1041" s="14">
        <v>0</v>
      </c>
      <c r="O1041" s="14">
        <v>0</v>
      </c>
      <c r="P1041" s="14">
        <v>0</v>
      </c>
      <c r="Q1041" s="14">
        <v>0</v>
      </c>
      <c r="R1041" s="62"/>
      <c r="S1041" s="87"/>
    </row>
    <row r="1042" spans="1:19" ht="15">
      <c r="A1042" s="83"/>
      <c r="B1042" s="70"/>
      <c r="C1042" s="17" t="s">
        <v>164</v>
      </c>
      <c r="D1042" s="14">
        <f aca="true" t="shared" si="427" ref="D1042:E1044">F1042+H1042+J1042+L1042</f>
        <v>0</v>
      </c>
      <c r="E1042" s="14">
        <f t="shared" si="427"/>
        <v>0</v>
      </c>
      <c r="F1042" s="14">
        <v>0</v>
      </c>
      <c r="G1042" s="14">
        <v>0</v>
      </c>
      <c r="H1042" s="14">
        <v>0</v>
      </c>
      <c r="I1042" s="14">
        <v>0</v>
      </c>
      <c r="J1042" s="14">
        <v>0</v>
      </c>
      <c r="K1042" s="14">
        <v>0</v>
      </c>
      <c r="L1042" s="14">
        <v>0</v>
      </c>
      <c r="M1042" s="14">
        <v>0</v>
      </c>
      <c r="N1042" s="14">
        <v>0</v>
      </c>
      <c r="O1042" s="14">
        <v>0</v>
      </c>
      <c r="P1042" s="14">
        <v>0</v>
      </c>
      <c r="Q1042" s="14">
        <v>0</v>
      </c>
      <c r="R1042" s="62"/>
      <c r="S1042" s="87"/>
    </row>
    <row r="1043" spans="1:19" ht="15">
      <c r="A1043" s="83"/>
      <c r="B1043" s="70"/>
      <c r="C1043" s="17" t="s">
        <v>256</v>
      </c>
      <c r="D1043" s="14">
        <f t="shared" si="427"/>
        <v>0</v>
      </c>
      <c r="E1043" s="14">
        <f t="shared" si="427"/>
        <v>0</v>
      </c>
      <c r="F1043" s="14">
        <v>0</v>
      </c>
      <c r="G1043" s="14">
        <v>0</v>
      </c>
      <c r="H1043" s="14">
        <v>0</v>
      </c>
      <c r="I1043" s="14">
        <v>0</v>
      </c>
      <c r="J1043" s="14">
        <v>0</v>
      </c>
      <c r="K1043" s="14">
        <v>0</v>
      </c>
      <c r="L1043" s="14">
        <v>0</v>
      </c>
      <c r="M1043" s="14">
        <v>0</v>
      </c>
      <c r="N1043" s="14">
        <v>0</v>
      </c>
      <c r="O1043" s="14">
        <v>0</v>
      </c>
      <c r="P1043" s="14">
        <v>0</v>
      </c>
      <c r="Q1043" s="14">
        <v>0</v>
      </c>
      <c r="R1043" s="62"/>
      <c r="S1043" s="87"/>
    </row>
    <row r="1044" spans="1:19" ht="15">
      <c r="A1044" s="83"/>
      <c r="B1044" s="70"/>
      <c r="C1044" s="17" t="s">
        <v>259</v>
      </c>
      <c r="D1044" s="14">
        <f t="shared" si="427"/>
        <v>0</v>
      </c>
      <c r="E1044" s="14">
        <f t="shared" si="427"/>
        <v>0</v>
      </c>
      <c r="F1044" s="14">
        <v>0</v>
      </c>
      <c r="G1044" s="14">
        <v>0</v>
      </c>
      <c r="H1044" s="14">
        <v>0</v>
      </c>
      <c r="I1044" s="14">
        <v>0</v>
      </c>
      <c r="J1044" s="14">
        <v>0</v>
      </c>
      <c r="K1044" s="14">
        <v>0</v>
      </c>
      <c r="L1044" s="14">
        <v>0</v>
      </c>
      <c r="M1044" s="14">
        <v>0</v>
      </c>
      <c r="N1044" s="14">
        <v>0</v>
      </c>
      <c r="O1044" s="14">
        <v>0</v>
      </c>
      <c r="P1044" s="14">
        <v>0</v>
      </c>
      <c r="Q1044" s="14">
        <v>0</v>
      </c>
      <c r="R1044" s="62"/>
      <c r="S1044" s="87"/>
    </row>
    <row r="1045" spans="1:19" ht="15">
      <c r="A1045" s="83"/>
      <c r="B1045" s="70"/>
      <c r="C1045" s="17" t="s">
        <v>27</v>
      </c>
      <c r="D1045" s="14">
        <f aca="true" t="shared" si="428" ref="D1045:D1050">F1045+H1045+J1045+L1045</f>
        <v>0</v>
      </c>
      <c r="E1045" s="14">
        <f aca="true" t="shared" si="429" ref="E1045:E1050">G1045+I1045+K1045+M1045</f>
        <v>0</v>
      </c>
      <c r="F1045" s="14">
        <v>0</v>
      </c>
      <c r="G1045" s="14">
        <v>0</v>
      </c>
      <c r="H1045" s="14">
        <v>0</v>
      </c>
      <c r="I1045" s="14">
        <v>0</v>
      </c>
      <c r="J1045" s="14">
        <v>0</v>
      </c>
      <c r="K1045" s="14">
        <v>0</v>
      </c>
      <c r="L1045" s="14">
        <v>0</v>
      </c>
      <c r="M1045" s="14">
        <v>0</v>
      </c>
      <c r="N1045" s="14">
        <v>0</v>
      </c>
      <c r="O1045" s="14">
        <v>0</v>
      </c>
      <c r="P1045" s="14">
        <v>0</v>
      </c>
      <c r="Q1045" s="14">
        <v>0</v>
      </c>
      <c r="R1045" s="62"/>
      <c r="S1045" s="87"/>
    </row>
    <row r="1046" spans="1:19" ht="15">
      <c r="A1046" s="83"/>
      <c r="B1046" s="70"/>
      <c r="C1046" s="17" t="s">
        <v>28</v>
      </c>
      <c r="D1046" s="14">
        <f t="shared" si="428"/>
        <v>0</v>
      </c>
      <c r="E1046" s="14">
        <f t="shared" si="429"/>
        <v>0</v>
      </c>
      <c r="F1046" s="14">
        <v>0</v>
      </c>
      <c r="G1046" s="14">
        <v>0</v>
      </c>
      <c r="H1046" s="14">
        <v>0</v>
      </c>
      <c r="I1046" s="14">
        <v>0</v>
      </c>
      <c r="J1046" s="14">
        <v>0</v>
      </c>
      <c r="K1046" s="14">
        <v>0</v>
      </c>
      <c r="L1046" s="14">
        <v>0</v>
      </c>
      <c r="M1046" s="14">
        <v>0</v>
      </c>
      <c r="N1046" s="14">
        <v>0</v>
      </c>
      <c r="O1046" s="14">
        <v>0</v>
      </c>
      <c r="P1046" s="14">
        <v>0</v>
      </c>
      <c r="Q1046" s="14">
        <v>0</v>
      </c>
      <c r="R1046" s="62"/>
      <c r="S1046" s="87"/>
    </row>
    <row r="1047" spans="1:19" ht="15">
      <c r="A1047" s="83"/>
      <c r="B1047" s="70"/>
      <c r="C1047" s="17" t="s">
        <v>29</v>
      </c>
      <c r="D1047" s="14">
        <f>F1047+H1047+J1047+L1047</f>
        <v>0</v>
      </c>
      <c r="E1047" s="14">
        <f t="shared" si="429"/>
        <v>0</v>
      </c>
      <c r="F1047" s="14">
        <v>0</v>
      </c>
      <c r="G1047" s="14">
        <v>0</v>
      </c>
      <c r="H1047" s="14">
        <v>0</v>
      </c>
      <c r="I1047" s="14">
        <v>0</v>
      </c>
      <c r="J1047" s="14">
        <v>0</v>
      </c>
      <c r="K1047" s="14">
        <v>0</v>
      </c>
      <c r="L1047" s="14">
        <v>0</v>
      </c>
      <c r="M1047" s="14">
        <v>0</v>
      </c>
      <c r="N1047" s="14">
        <v>0</v>
      </c>
      <c r="O1047" s="14">
        <v>0</v>
      </c>
      <c r="P1047" s="14">
        <v>0</v>
      </c>
      <c r="Q1047" s="14">
        <v>0</v>
      </c>
      <c r="R1047" s="62"/>
      <c r="S1047" s="87"/>
    </row>
    <row r="1048" spans="1:19" ht="15">
      <c r="A1048" s="83"/>
      <c r="B1048" s="70"/>
      <c r="C1048" s="17" t="s">
        <v>30</v>
      </c>
      <c r="D1048" s="14">
        <f t="shared" si="428"/>
        <v>0</v>
      </c>
      <c r="E1048" s="14">
        <f t="shared" si="429"/>
        <v>0</v>
      </c>
      <c r="F1048" s="14">
        <v>0</v>
      </c>
      <c r="G1048" s="14">
        <v>0</v>
      </c>
      <c r="H1048" s="14">
        <v>0</v>
      </c>
      <c r="I1048" s="14">
        <v>0</v>
      </c>
      <c r="J1048" s="14">
        <v>0</v>
      </c>
      <c r="K1048" s="14">
        <v>0</v>
      </c>
      <c r="L1048" s="14">
        <v>0</v>
      </c>
      <c r="M1048" s="14">
        <v>0</v>
      </c>
      <c r="N1048" s="14">
        <v>0</v>
      </c>
      <c r="O1048" s="14">
        <v>0</v>
      </c>
      <c r="P1048" s="14">
        <v>0</v>
      </c>
      <c r="Q1048" s="14">
        <v>0</v>
      </c>
      <c r="R1048" s="62"/>
      <c r="S1048" s="87"/>
    </row>
    <row r="1049" spans="1:19" ht="15">
      <c r="A1049" s="83"/>
      <c r="B1049" s="70"/>
      <c r="C1049" s="17" t="s">
        <v>31</v>
      </c>
      <c r="D1049" s="14">
        <f t="shared" si="428"/>
        <v>0</v>
      </c>
      <c r="E1049" s="14">
        <f t="shared" si="429"/>
        <v>0</v>
      </c>
      <c r="F1049" s="14">
        <v>0</v>
      </c>
      <c r="G1049" s="14">
        <v>0</v>
      </c>
      <c r="H1049" s="14">
        <v>0</v>
      </c>
      <c r="I1049" s="14">
        <v>0</v>
      </c>
      <c r="J1049" s="14">
        <v>0</v>
      </c>
      <c r="K1049" s="14">
        <v>0</v>
      </c>
      <c r="L1049" s="14">
        <v>0</v>
      </c>
      <c r="M1049" s="14">
        <v>0</v>
      </c>
      <c r="N1049" s="14">
        <v>0</v>
      </c>
      <c r="O1049" s="14">
        <v>0</v>
      </c>
      <c r="P1049" s="14">
        <v>0</v>
      </c>
      <c r="Q1049" s="14">
        <v>0</v>
      </c>
      <c r="R1049" s="62"/>
      <c r="S1049" s="87"/>
    </row>
    <row r="1050" spans="1:19" ht="15">
      <c r="A1050" s="84"/>
      <c r="B1050" s="47"/>
      <c r="C1050" s="25" t="s">
        <v>32</v>
      </c>
      <c r="D1050" s="26">
        <f t="shared" si="428"/>
        <v>0</v>
      </c>
      <c r="E1050" s="26">
        <f t="shared" si="429"/>
        <v>0</v>
      </c>
      <c r="F1050" s="26">
        <v>0</v>
      </c>
      <c r="G1050" s="26">
        <v>0</v>
      </c>
      <c r="H1050" s="26">
        <v>0</v>
      </c>
      <c r="I1050" s="26">
        <v>0</v>
      </c>
      <c r="J1050" s="26">
        <v>0</v>
      </c>
      <c r="K1050" s="26">
        <v>0</v>
      </c>
      <c r="L1050" s="26">
        <v>0</v>
      </c>
      <c r="M1050" s="26">
        <v>0</v>
      </c>
      <c r="N1050" s="26">
        <v>0</v>
      </c>
      <c r="O1050" s="26">
        <v>0</v>
      </c>
      <c r="P1050" s="26">
        <v>0</v>
      </c>
      <c r="Q1050" s="26">
        <v>0</v>
      </c>
      <c r="R1050" s="62"/>
      <c r="S1050" s="87"/>
    </row>
    <row r="1051" spans="1:19" s="4" customFormat="1" ht="14.25" customHeight="1">
      <c r="A1051" s="42"/>
      <c r="B1051" s="70" t="s">
        <v>153</v>
      </c>
      <c r="C1051" s="17" t="s">
        <v>176</v>
      </c>
      <c r="D1051" s="14">
        <f>SUM(D1052:D1062)</f>
        <v>3599.4</v>
      </c>
      <c r="E1051" s="14">
        <f>SUM(E1052:E1062)</f>
        <v>0</v>
      </c>
      <c r="F1051" s="14">
        <f aca="true" t="shared" si="430" ref="F1051:Q1051">SUM(F1052:F1062)</f>
        <v>3599.4</v>
      </c>
      <c r="G1051" s="14">
        <f t="shared" si="430"/>
        <v>0</v>
      </c>
      <c r="H1051" s="14">
        <f t="shared" si="430"/>
        <v>0</v>
      </c>
      <c r="I1051" s="14">
        <f t="shared" si="430"/>
        <v>0</v>
      </c>
      <c r="J1051" s="14">
        <f t="shared" si="430"/>
        <v>0</v>
      </c>
      <c r="K1051" s="14">
        <f t="shared" si="430"/>
        <v>0</v>
      </c>
      <c r="L1051" s="14">
        <f t="shared" si="430"/>
        <v>0</v>
      </c>
      <c r="M1051" s="14">
        <f t="shared" si="430"/>
        <v>0</v>
      </c>
      <c r="N1051" s="14">
        <f t="shared" si="430"/>
        <v>720</v>
      </c>
      <c r="O1051" s="14">
        <f t="shared" si="430"/>
        <v>720</v>
      </c>
      <c r="P1051" s="14">
        <f t="shared" si="430"/>
        <v>0</v>
      </c>
      <c r="Q1051" s="14">
        <f t="shared" si="430"/>
        <v>0</v>
      </c>
      <c r="R1051" s="62"/>
      <c r="S1051" s="87"/>
    </row>
    <row r="1052" spans="1:19" ht="15">
      <c r="A1052" s="42"/>
      <c r="B1052" s="70"/>
      <c r="C1052" s="17" t="s">
        <v>162</v>
      </c>
      <c r="D1052" s="14">
        <f aca="true" t="shared" si="431" ref="D1052:D1058">F1052+H1052+J1052+L1052</f>
        <v>0</v>
      </c>
      <c r="E1052" s="14">
        <f aca="true" t="shared" si="432" ref="E1052:E1062">G1052+I1052+K1052+M1052</f>
        <v>0</v>
      </c>
      <c r="F1052" s="14">
        <v>0</v>
      </c>
      <c r="G1052" s="14">
        <v>0</v>
      </c>
      <c r="H1052" s="14">
        <v>0</v>
      </c>
      <c r="I1052" s="14">
        <v>0</v>
      </c>
      <c r="J1052" s="14">
        <v>0</v>
      </c>
      <c r="K1052" s="14">
        <v>0</v>
      </c>
      <c r="L1052" s="14">
        <v>0</v>
      </c>
      <c r="M1052" s="14">
        <v>0</v>
      </c>
      <c r="N1052" s="14">
        <v>0</v>
      </c>
      <c r="O1052" s="14">
        <v>0</v>
      </c>
      <c r="P1052" s="14">
        <v>0</v>
      </c>
      <c r="Q1052" s="14">
        <v>0</v>
      </c>
      <c r="R1052" s="62"/>
      <c r="S1052" s="87"/>
    </row>
    <row r="1053" spans="1:19" ht="15">
      <c r="A1053" s="42"/>
      <c r="B1053" s="70"/>
      <c r="C1053" s="17" t="s">
        <v>163</v>
      </c>
      <c r="D1053" s="14">
        <f t="shared" si="431"/>
        <v>0</v>
      </c>
      <c r="E1053" s="14">
        <f t="shared" si="432"/>
        <v>0</v>
      </c>
      <c r="F1053" s="14">
        <v>0</v>
      </c>
      <c r="G1053" s="14">
        <v>0</v>
      </c>
      <c r="H1053" s="14">
        <v>0</v>
      </c>
      <c r="I1053" s="14">
        <v>0</v>
      </c>
      <c r="J1053" s="14">
        <v>0</v>
      </c>
      <c r="K1053" s="14">
        <v>0</v>
      </c>
      <c r="L1053" s="14">
        <v>0</v>
      </c>
      <c r="M1053" s="14">
        <v>0</v>
      </c>
      <c r="N1053" s="14">
        <v>720</v>
      </c>
      <c r="O1053" s="14">
        <v>720</v>
      </c>
      <c r="P1053" s="14">
        <v>0</v>
      </c>
      <c r="Q1053" s="14">
        <v>0</v>
      </c>
      <c r="R1053" s="62"/>
      <c r="S1053" s="87"/>
    </row>
    <row r="1054" spans="1:19" ht="15">
      <c r="A1054" s="42"/>
      <c r="B1054" s="70"/>
      <c r="C1054" s="17" t="s">
        <v>164</v>
      </c>
      <c r="D1054" s="14">
        <f t="shared" si="431"/>
        <v>3599.4</v>
      </c>
      <c r="E1054" s="14">
        <f t="shared" si="432"/>
        <v>0</v>
      </c>
      <c r="F1054" s="14">
        <v>3599.4</v>
      </c>
      <c r="G1054" s="14">
        <v>0</v>
      </c>
      <c r="H1054" s="14">
        <v>0</v>
      </c>
      <c r="I1054" s="14">
        <v>0</v>
      </c>
      <c r="J1054" s="14">
        <v>0</v>
      </c>
      <c r="K1054" s="14">
        <v>0</v>
      </c>
      <c r="L1054" s="14">
        <v>0</v>
      </c>
      <c r="M1054" s="14">
        <v>0</v>
      </c>
      <c r="N1054" s="14">
        <v>0</v>
      </c>
      <c r="O1054" s="14">
        <v>0</v>
      </c>
      <c r="P1054" s="14">
        <v>0</v>
      </c>
      <c r="Q1054" s="14">
        <v>0</v>
      </c>
      <c r="R1054" s="62"/>
      <c r="S1054" s="87"/>
    </row>
    <row r="1055" spans="1:19" ht="15">
      <c r="A1055" s="42"/>
      <c r="B1055" s="70"/>
      <c r="C1055" s="17" t="s">
        <v>256</v>
      </c>
      <c r="D1055" s="14">
        <f t="shared" si="431"/>
        <v>0</v>
      </c>
      <c r="E1055" s="14">
        <f t="shared" si="432"/>
        <v>0</v>
      </c>
      <c r="F1055" s="14">
        <v>0</v>
      </c>
      <c r="G1055" s="14">
        <v>0</v>
      </c>
      <c r="H1055" s="14">
        <v>0</v>
      </c>
      <c r="I1055" s="14">
        <v>0</v>
      </c>
      <c r="J1055" s="14">
        <v>0</v>
      </c>
      <c r="K1055" s="14">
        <v>0</v>
      </c>
      <c r="L1055" s="14">
        <v>0</v>
      </c>
      <c r="M1055" s="14">
        <v>0</v>
      </c>
      <c r="N1055" s="14">
        <v>0</v>
      </c>
      <c r="O1055" s="14">
        <v>0</v>
      </c>
      <c r="P1055" s="14">
        <v>0</v>
      </c>
      <c r="Q1055" s="14">
        <v>0</v>
      </c>
      <c r="R1055" s="62"/>
      <c r="S1055" s="87"/>
    </row>
    <row r="1056" spans="1:19" ht="15">
      <c r="A1056" s="42"/>
      <c r="B1056" s="70"/>
      <c r="C1056" s="17" t="s">
        <v>257</v>
      </c>
      <c r="D1056" s="14">
        <f t="shared" si="431"/>
        <v>0</v>
      </c>
      <c r="E1056" s="14">
        <f t="shared" si="432"/>
        <v>0</v>
      </c>
      <c r="F1056" s="14">
        <v>0</v>
      </c>
      <c r="G1056" s="14">
        <v>0</v>
      </c>
      <c r="H1056" s="14">
        <v>0</v>
      </c>
      <c r="I1056" s="14">
        <v>0</v>
      </c>
      <c r="J1056" s="14">
        <v>0</v>
      </c>
      <c r="K1056" s="14">
        <v>0</v>
      </c>
      <c r="L1056" s="14">
        <v>0</v>
      </c>
      <c r="M1056" s="14">
        <v>0</v>
      </c>
      <c r="N1056" s="14">
        <v>0</v>
      </c>
      <c r="O1056" s="14">
        <v>0</v>
      </c>
      <c r="P1056" s="14">
        <v>0</v>
      </c>
      <c r="Q1056" s="14">
        <v>0</v>
      </c>
      <c r="R1056" s="62"/>
      <c r="S1056" s="87"/>
    </row>
    <row r="1057" spans="1:19" ht="15">
      <c r="A1057" s="42"/>
      <c r="B1057" s="70"/>
      <c r="C1057" s="17" t="s">
        <v>258</v>
      </c>
      <c r="D1057" s="14">
        <f t="shared" si="431"/>
        <v>0</v>
      </c>
      <c r="E1057" s="14">
        <f t="shared" si="432"/>
        <v>0</v>
      </c>
      <c r="F1057" s="14">
        <v>0</v>
      </c>
      <c r="G1057" s="14">
        <v>0</v>
      </c>
      <c r="H1057" s="14">
        <v>0</v>
      </c>
      <c r="I1057" s="14">
        <v>0</v>
      </c>
      <c r="J1057" s="14">
        <v>0</v>
      </c>
      <c r="K1057" s="14">
        <v>0</v>
      </c>
      <c r="L1057" s="14">
        <v>0</v>
      </c>
      <c r="M1057" s="14">
        <v>0</v>
      </c>
      <c r="N1057" s="14">
        <v>0</v>
      </c>
      <c r="O1057" s="14">
        <v>0</v>
      </c>
      <c r="P1057" s="14">
        <v>0</v>
      </c>
      <c r="Q1057" s="14">
        <v>0</v>
      </c>
      <c r="R1057" s="62"/>
      <c r="S1057" s="87"/>
    </row>
    <row r="1058" spans="1:19" ht="15">
      <c r="A1058" s="42"/>
      <c r="B1058" s="70"/>
      <c r="C1058" s="17" t="s">
        <v>22</v>
      </c>
      <c r="D1058" s="14">
        <f t="shared" si="431"/>
        <v>0</v>
      </c>
      <c r="E1058" s="14">
        <f t="shared" si="432"/>
        <v>0</v>
      </c>
      <c r="F1058" s="14">
        <v>0</v>
      </c>
      <c r="G1058" s="14">
        <v>0</v>
      </c>
      <c r="H1058" s="14">
        <v>0</v>
      </c>
      <c r="I1058" s="14">
        <v>0</v>
      </c>
      <c r="J1058" s="14">
        <v>0</v>
      </c>
      <c r="K1058" s="14">
        <v>0</v>
      </c>
      <c r="L1058" s="14">
        <v>0</v>
      </c>
      <c r="M1058" s="14">
        <v>0</v>
      </c>
      <c r="N1058" s="14">
        <v>0</v>
      </c>
      <c r="O1058" s="14">
        <v>0</v>
      </c>
      <c r="P1058" s="14">
        <v>0</v>
      </c>
      <c r="Q1058" s="14">
        <v>0</v>
      </c>
      <c r="R1058" s="62"/>
      <c r="S1058" s="87"/>
    </row>
    <row r="1059" spans="1:19" ht="15">
      <c r="A1059" s="42"/>
      <c r="B1059" s="70"/>
      <c r="C1059" s="17" t="s">
        <v>23</v>
      </c>
      <c r="D1059" s="14">
        <f>F1059+H1059+J1059+L1059</f>
        <v>0</v>
      </c>
      <c r="E1059" s="14">
        <f t="shared" si="432"/>
        <v>0</v>
      </c>
      <c r="F1059" s="14">
        <v>0</v>
      </c>
      <c r="G1059" s="14">
        <v>0</v>
      </c>
      <c r="H1059" s="14">
        <v>0</v>
      </c>
      <c r="I1059" s="14">
        <v>0</v>
      </c>
      <c r="J1059" s="14">
        <v>0</v>
      </c>
      <c r="K1059" s="14">
        <v>0</v>
      </c>
      <c r="L1059" s="14">
        <v>0</v>
      </c>
      <c r="M1059" s="14">
        <v>0</v>
      </c>
      <c r="N1059" s="14">
        <v>0</v>
      </c>
      <c r="O1059" s="14">
        <v>0</v>
      </c>
      <c r="P1059" s="14">
        <v>0</v>
      </c>
      <c r="Q1059" s="14">
        <v>0</v>
      </c>
      <c r="R1059" s="62"/>
      <c r="S1059" s="87"/>
    </row>
    <row r="1060" spans="1:19" ht="15">
      <c r="A1060" s="42"/>
      <c r="B1060" s="70"/>
      <c r="C1060" s="17" t="s">
        <v>24</v>
      </c>
      <c r="D1060" s="14">
        <f>F1060+H1060+J1060+L1060</f>
        <v>0</v>
      </c>
      <c r="E1060" s="14">
        <f t="shared" si="432"/>
        <v>0</v>
      </c>
      <c r="F1060" s="14">
        <v>0</v>
      </c>
      <c r="G1060" s="14">
        <v>0</v>
      </c>
      <c r="H1060" s="14">
        <v>0</v>
      </c>
      <c r="I1060" s="14">
        <v>0</v>
      </c>
      <c r="J1060" s="14">
        <v>0</v>
      </c>
      <c r="K1060" s="14">
        <v>0</v>
      </c>
      <c r="L1060" s="14">
        <v>0</v>
      </c>
      <c r="M1060" s="14">
        <v>0</v>
      </c>
      <c r="N1060" s="14">
        <v>0</v>
      </c>
      <c r="O1060" s="14">
        <v>0</v>
      </c>
      <c r="P1060" s="14">
        <v>0</v>
      </c>
      <c r="Q1060" s="14">
        <v>0</v>
      </c>
      <c r="R1060" s="62"/>
      <c r="S1060" s="87"/>
    </row>
    <row r="1061" spans="1:19" ht="15">
      <c r="A1061" s="42"/>
      <c r="B1061" s="70"/>
      <c r="C1061" s="17" t="s">
        <v>25</v>
      </c>
      <c r="D1061" s="14">
        <f>F1061+H1061+J1061+L1061</f>
        <v>0</v>
      </c>
      <c r="E1061" s="14">
        <f t="shared" si="432"/>
        <v>0</v>
      </c>
      <c r="F1061" s="14">
        <v>0</v>
      </c>
      <c r="G1061" s="14">
        <v>0</v>
      </c>
      <c r="H1061" s="14">
        <v>0</v>
      </c>
      <c r="I1061" s="14">
        <v>0</v>
      </c>
      <c r="J1061" s="14">
        <v>0</v>
      </c>
      <c r="K1061" s="14">
        <v>0</v>
      </c>
      <c r="L1061" s="14">
        <v>0</v>
      </c>
      <c r="M1061" s="14">
        <v>0</v>
      </c>
      <c r="N1061" s="14">
        <v>0</v>
      </c>
      <c r="O1061" s="14">
        <v>0</v>
      </c>
      <c r="P1061" s="14">
        <v>0</v>
      </c>
      <c r="Q1061" s="14">
        <v>0</v>
      </c>
      <c r="R1061" s="62"/>
      <c r="S1061" s="87"/>
    </row>
    <row r="1062" spans="1:19" ht="15">
      <c r="A1062" s="42"/>
      <c r="B1062" s="70"/>
      <c r="C1062" s="17" t="s">
        <v>26</v>
      </c>
      <c r="D1062" s="14">
        <f>F1062+H1062+J1062+L1062</f>
        <v>0</v>
      </c>
      <c r="E1062" s="14">
        <f t="shared" si="432"/>
        <v>0</v>
      </c>
      <c r="F1062" s="14">
        <v>0</v>
      </c>
      <c r="G1062" s="14">
        <v>0</v>
      </c>
      <c r="H1062" s="14">
        <v>0</v>
      </c>
      <c r="I1062" s="14">
        <v>0</v>
      </c>
      <c r="J1062" s="14">
        <v>0</v>
      </c>
      <c r="K1062" s="14">
        <v>0</v>
      </c>
      <c r="L1062" s="14">
        <v>0</v>
      </c>
      <c r="M1062" s="14">
        <v>0</v>
      </c>
      <c r="N1062" s="14">
        <v>0</v>
      </c>
      <c r="O1062" s="14">
        <v>0</v>
      </c>
      <c r="P1062" s="14">
        <v>0</v>
      </c>
      <c r="Q1062" s="14">
        <v>0</v>
      </c>
      <c r="R1062" s="62"/>
      <c r="S1062" s="87"/>
    </row>
    <row r="1063" spans="1:19" s="4" customFormat="1" ht="15">
      <c r="A1063" s="42"/>
      <c r="B1063" s="70" t="s">
        <v>261</v>
      </c>
      <c r="C1063" s="17" t="s">
        <v>176</v>
      </c>
      <c r="D1063" s="14">
        <f>SUM(D1064:D1074)</f>
        <v>3645.4</v>
      </c>
      <c r="E1063" s="14">
        <f aca="true" t="shared" si="433" ref="E1063:Q1063">SUM(E1064:E1074)</f>
        <v>45.999999999999986</v>
      </c>
      <c r="F1063" s="14">
        <f t="shared" si="433"/>
        <v>3645.4</v>
      </c>
      <c r="G1063" s="14">
        <f t="shared" si="433"/>
        <v>45.999999999999986</v>
      </c>
      <c r="H1063" s="14">
        <f t="shared" si="433"/>
        <v>0</v>
      </c>
      <c r="I1063" s="14">
        <f t="shared" si="433"/>
        <v>0</v>
      </c>
      <c r="J1063" s="14">
        <f t="shared" si="433"/>
        <v>0</v>
      </c>
      <c r="K1063" s="14">
        <f t="shared" si="433"/>
        <v>0</v>
      </c>
      <c r="L1063" s="14">
        <f t="shared" si="433"/>
        <v>0</v>
      </c>
      <c r="M1063" s="14">
        <f t="shared" si="433"/>
        <v>0</v>
      </c>
      <c r="N1063" s="14">
        <f t="shared" si="433"/>
        <v>720</v>
      </c>
      <c r="O1063" s="14">
        <f t="shared" si="433"/>
        <v>720</v>
      </c>
      <c r="P1063" s="14">
        <f t="shared" si="433"/>
        <v>0</v>
      </c>
      <c r="Q1063" s="14">
        <f t="shared" si="433"/>
        <v>0</v>
      </c>
      <c r="R1063" s="62"/>
      <c r="S1063" s="87"/>
    </row>
    <row r="1064" spans="1:19" s="4" customFormat="1" ht="15">
      <c r="A1064" s="42"/>
      <c r="B1064" s="70"/>
      <c r="C1064" s="17" t="s">
        <v>162</v>
      </c>
      <c r="D1064" s="14">
        <f>F1064+H1064+J1064+L1064</f>
        <v>0</v>
      </c>
      <c r="E1064" s="14">
        <f aca="true" t="shared" si="434" ref="E1064:E1074">G1064+I1064+K1064+M1064</f>
        <v>0</v>
      </c>
      <c r="F1064" s="14">
        <f>F1040+F1052</f>
        <v>0</v>
      </c>
      <c r="G1064" s="14">
        <f aca="true" t="shared" si="435" ref="G1064:Q1064">G1040+G1052</f>
        <v>0</v>
      </c>
      <c r="H1064" s="14">
        <f t="shared" si="435"/>
        <v>0</v>
      </c>
      <c r="I1064" s="14">
        <f t="shared" si="435"/>
        <v>0</v>
      </c>
      <c r="J1064" s="14">
        <f t="shared" si="435"/>
        <v>0</v>
      </c>
      <c r="K1064" s="14">
        <f t="shared" si="435"/>
        <v>0</v>
      </c>
      <c r="L1064" s="14">
        <f t="shared" si="435"/>
        <v>0</v>
      </c>
      <c r="M1064" s="14">
        <f t="shared" si="435"/>
        <v>0</v>
      </c>
      <c r="N1064" s="14">
        <f t="shared" si="435"/>
        <v>0</v>
      </c>
      <c r="O1064" s="14">
        <f t="shared" si="435"/>
        <v>0</v>
      </c>
      <c r="P1064" s="14">
        <f t="shared" si="435"/>
        <v>0</v>
      </c>
      <c r="Q1064" s="14">
        <f t="shared" si="435"/>
        <v>0</v>
      </c>
      <c r="R1064" s="62"/>
      <c r="S1064" s="87"/>
    </row>
    <row r="1065" spans="1:19" s="4" customFormat="1" ht="15">
      <c r="A1065" s="42"/>
      <c r="B1065" s="70"/>
      <c r="C1065" s="17" t="s">
        <v>163</v>
      </c>
      <c r="D1065" s="14">
        <f aca="true" t="shared" si="436" ref="D1065:D1070">F1065+H1065+J1065+L1065</f>
        <v>45.999999999999986</v>
      </c>
      <c r="E1065" s="14">
        <f t="shared" si="434"/>
        <v>45.999999999999986</v>
      </c>
      <c r="F1065" s="14">
        <f aca="true" t="shared" si="437" ref="F1065:Q1065">F1041+F1053</f>
        <v>45.999999999999986</v>
      </c>
      <c r="G1065" s="14">
        <f t="shared" si="437"/>
        <v>45.999999999999986</v>
      </c>
      <c r="H1065" s="14">
        <f t="shared" si="437"/>
        <v>0</v>
      </c>
      <c r="I1065" s="14">
        <f t="shared" si="437"/>
        <v>0</v>
      </c>
      <c r="J1065" s="14">
        <f t="shared" si="437"/>
        <v>0</v>
      </c>
      <c r="K1065" s="14">
        <f t="shared" si="437"/>
        <v>0</v>
      </c>
      <c r="L1065" s="14">
        <f t="shared" si="437"/>
        <v>0</v>
      </c>
      <c r="M1065" s="14">
        <f t="shared" si="437"/>
        <v>0</v>
      </c>
      <c r="N1065" s="14">
        <f t="shared" si="437"/>
        <v>720</v>
      </c>
      <c r="O1065" s="14">
        <f t="shared" si="437"/>
        <v>720</v>
      </c>
      <c r="P1065" s="14">
        <f t="shared" si="437"/>
        <v>0</v>
      </c>
      <c r="Q1065" s="14">
        <f t="shared" si="437"/>
        <v>0</v>
      </c>
      <c r="R1065" s="62"/>
      <c r="S1065" s="87"/>
    </row>
    <row r="1066" spans="1:19" s="4" customFormat="1" ht="15">
      <c r="A1066" s="42"/>
      <c r="B1066" s="70"/>
      <c r="C1066" s="17" t="s">
        <v>164</v>
      </c>
      <c r="D1066" s="14">
        <f t="shared" si="436"/>
        <v>3599.4</v>
      </c>
      <c r="E1066" s="14">
        <f t="shared" si="434"/>
        <v>0</v>
      </c>
      <c r="F1066" s="14">
        <f aca="true" t="shared" si="438" ref="F1066:Q1066">F1042+F1054</f>
        <v>3599.4</v>
      </c>
      <c r="G1066" s="14">
        <f t="shared" si="438"/>
        <v>0</v>
      </c>
      <c r="H1066" s="14">
        <f t="shared" si="438"/>
        <v>0</v>
      </c>
      <c r="I1066" s="14">
        <f t="shared" si="438"/>
        <v>0</v>
      </c>
      <c r="J1066" s="14">
        <f t="shared" si="438"/>
        <v>0</v>
      </c>
      <c r="K1066" s="14">
        <f t="shared" si="438"/>
        <v>0</v>
      </c>
      <c r="L1066" s="14">
        <f t="shared" si="438"/>
        <v>0</v>
      </c>
      <c r="M1066" s="14">
        <f t="shared" si="438"/>
        <v>0</v>
      </c>
      <c r="N1066" s="14">
        <f t="shared" si="438"/>
        <v>0</v>
      </c>
      <c r="O1066" s="14">
        <f t="shared" si="438"/>
        <v>0</v>
      </c>
      <c r="P1066" s="14">
        <f t="shared" si="438"/>
        <v>0</v>
      </c>
      <c r="Q1066" s="14">
        <f t="shared" si="438"/>
        <v>0</v>
      </c>
      <c r="R1066" s="62"/>
      <c r="S1066" s="87"/>
    </row>
    <row r="1067" spans="1:19" s="4" customFormat="1" ht="15">
      <c r="A1067" s="42"/>
      <c r="B1067" s="70"/>
      <c r="C1067" s="17" t="s">
        <v>263</v>
      </c>
      <c r="D1067" s="14">
        <f t="shared" si="436"/>
        <v>0</v>
      </c>
      <c r="E1067" s="14">
        <f t="shared" si="434"/>
        <v>0</v>
      </c>
      <c r="F1067" s="14">
        <f aca="true" t="shared" si="439" ref="F1067:Q1067">F1043+F1055</f>
        <v>0</v>
      </c>
      <c r="G1067" s="14">
        <f t="shared" si="439"/>
        <v>0</v>
      </c>
      <c r="H1067" s="14">
        <f t="shared" si="439"/>
        <v>0</v>
      </c>
      <c r="I1067" s="14">
        <f t="shared" si="439"/>
        <v>0</v>
      </c>
      <c r="J1067" s="14">
        <f t="shared" si="439"/>
        <v>0</v>
      </c>
      <c r="K1067" s="14">
        <f t="shared" si="439"/>
        <v>0</v>
      </c>
      <c r="L1067" s="14">
        <f t="shared" si="439"/>
        <v>0</v>
      </c>
      <c r="M1067" s="14">
        <f t="shared" si="439"/>
        <v>0</v>
      </c>
      <c r="N1067" s="14">
        <f t="shared" si="439"/>
        <v>0</v>
      </c>
      <c r="O1067" s="14">
        <f t="shared" si="439"/>
        <v>0</v>
      </c>
      <c r="P1067" s="14">
        <f t="shared" si="439"/>
        <v>0</v>
      </c>
      <c r="Q1067" s="14">
        <f t="shared" si="439"/>
        <v>0</v>
      </c>
      <c r="R1067" s="62"/>
      <c r="S1067" s="87"/>
    </row>
    <row r="1068" spans="1:19" s="4" customFormat="1" ht="15">
      <c r="A1068" s="42"/>
      <c r="B1068" s="70"/>
      <c r="C1068" s="17" t="s">
        <v>257</v>
      </c>
      <c r="D1068" s="14">
        <f t="shared" si="436"/>
        <v>0</v>
      </c>
      <c r="E1068" s="14">
        <f t="shared" si="434"/>
        <v>0</v>
      </c>
      <c r="F1068" s="14">
        <f aca="true" t="shared" si="440" ref="F1068:Q1068">F1044+F1056</f>
        <v>0</v>
      </c>
      <c r="G1068" s="14">
        <f t="shared" si="440"/>
        <v>0</v>
      </c>
      <c r="H1068" s="14">
        <f t="shared" si="440"/>
        <v>0</v>
      </c>
      <c r="I1068" s="14">
        <f t="shared" si="440"/>
        <v>0</v>
      </c>
      <c r="J1068" s="14">
        <f t="shared" si="440"/>
        <v>0</v>
      </c>
      <c r="K1068" s="14">
        <f t="shared" si="440"/>
        <v>0</v>
      </c>
      <c r="L1068" s="14">
        <f t="shared" si="440"/>
        <v>0</v>
      </c>
      <c r="M1068" s="14">
        <f t="shared" si="440"/>
        <v>0</v>
      </c>
      <c r="N1068" s="14">
        <f t="shared" si="440"/>
        <v>0</v>
      </c>
      <c r="O1068" s="14">
        <f t="shared" si="440"/>
        <v>0</v>
      </c>
      <c r="P1068" s="14">
        <f t="shared" si="440"/>
        <v>0</v>
      </c>
      <c r="Q1068" s="14">
        <f t="shared" si="440"/>
        <v>0</v>
      </c>
      <c r="R1068" s="62"/>
      <c r="S1068" s="87"/>
    </row>
    <row r="1069" spans="1:19" s="4" customFormat="1" ht="15">
      <c r="A1069" s="42"/>
      <c r="B1069" s="70"/>
      <c r="C1069" s="17" t="s">
        <v>258</v>
      </c>
      <c r="D1069" s="14">
        <f t="shared" si="436"/>
        <v>0</v>
      </c>
      <c r="E1069" s="14">
        <f t="shared" si="434"/>
        <v>0</v>
      </c>
      <c r="F1069" s="14">
        <f aca="true" t="shared" si="441" ref="F1069:Q1069">F1045+F1057</f>
        <v>0</v>
      </c>
      <c r="G1069" s="14">
        <f t="shared" si="441"/>
        <v>0</v>
      </c>
      <c r="H1069" s="14">
        <f t="shared" si="441"/>
        <v>0</v>
      </c>
      <c r="I1069" s="14">
        <f t="shared" si="441"/>
        <v>0</v>
      </c>
      <c r="J1069" s="14">
        <f t="shared" si="441"/>
        <v>0</v>
      </c>
      <c r="K1069" s="14">
        <f t="shared" si="441"/>
        <v>0</v>
      </c>
      <c r="L1069" s="14">
        <f t="shared" si="441"/>
        <v>0</v>
      </c>
      <c r="M1069" s="14">
        <f t="shared" si="441"/>
        <v>0</v>
      </c>
      <c r="N1069" s="14">
        <f t="shared" si="441"/>
        <v>0</v>
      </c>
      <c r="O1069" s="14">
        <f t="shared" si="441"/>
        <v>0</v>
      </c>
      <c r="P1069" s="14">
        <f t="shared" si="441"/>
        <v>0</v>
      </c>
      <c r="Q1069" s="14">
        <f t="shared" si="441"/>
        <v>0</v>
      </c>
      <c r="R1069" s="62"/>
      <c r="S1069" s="87"/>
    </row>
    <row r="1070" spans="1:19" s="4" customFormat="1" ht="15">
      <c r="A1070" s="42"/>
      <c r="B1070" s="70"/>
      <c r="C1070" s="17" t="s">
        <v>22</v>
      </c>
      <c r="D1070" s="14">
        <f t="shared" si="436"/>
        <v>0</v>
      </c>
      <c r="E1070" s="14">
        <f t="shared" si="434"/>
        <v>0</v>
      </c>
      <c r="F1070" s="14">
        <f aca="true" t="shared" si="442" ref="F1070:Q1070">F1046+F1058</f>
        <v>0</v>
      </c>
      <c r="G1070" s="14">
        <f t="shared" si="442"/>
        <v>0</v>
      </c>
      <c r="H1070" s="14">
        <f t="shared" si="442"/>
        <v>0</v>
      </c>
      <c r="I1070" s="14">
        <f t="shared" si="442"/>
        <v>0</v>
      </c>
      <c r="J1070" s="14">
        <f t="shared" si="442"/>
        <v>0</v>
      </c>
      <c r="K1070" s="14">
        <f t="shared" si="442"/>
        <v>0</v>
      </c>
      <c r="L1070" s="14">
        <f t="shared" si="442"/>
        <v>0</v>
      </c>
      <c r="M1070" s="14">
        <f t="shared" si="442"/>
        <v>0</v>
      </c>
      <c r="N1070" s="14">
        <f t="shared" si="442"/>
        <v>0</v>
      </c>
      <c r="O1070" s="14">
        <f t="shared" si="442"/>
        <v>0</v>
      </c>
      <c r="P1070" s="14">
        <f t="shared" si="442"/>
        <v>0</v>
      </c>
      <c r="Q1070" s="14">
        <f t="shared" si="442"/>
        <v>0</v>
      </c>
      <c r="R1070" s="62"/>
      <c r="S1070" s="87"/>
    </row>
    <row r="1071" spans="1:19" s="4" customFormat="1" ht="15">
      <c r="A1071" s="42"/>
      <c r="B1071" s="70"/>
      <c r="C1071" s="17" t="s">
        <v>23</v>
      </c>
      <c r="D1071" s="14">
        <f>F1071+H1071+J1071+L1071</f>
        <v>0</v>
      </c>
      <c r="E1071" s="14">
        <f t="shared" si="434"/>
        <v>0</v>
      </c>
      <c r="F1071" s="14">
        <f aca="true" t="shared" si="443" ref="F1071:Q1071">F1047+F1059</f>
        <v>0</v>
      </c>
      <c r="G1071" s="14">
        <f t="shared" si="443"/>
        <v>0</v>
      </c>
      <c r="H1071" s="14">
        <f t="shared" si="443"/>
        <v>0</v>
      </c>
      <c r="I1071" s="14">
        <f t="shared" si="443"/>
        <v>0</v>
      </c>
      <c r="J1071" s="14">
        <f t="shared" si="443"/>
        <v>0</v>
      </c>
      <c r="K1071" s="14">
        <f t="shared" si="443"/>
        <v>0</v>
      </c>
      <c r="L1071" s="14">
        <f t="shared" si="443"/>
        <v>0</v>
      </c>
      <c r="M1071" s="14">
        <f t="shared" si="443"/>
        <v>0</v>
      </c>
      <c r="N1071" s="14">
        <f t="shared" si="443"/>
        <v>0</v>
      </c>
      <c r="O1071" s="14">
        <f t="shared" si="443"/>
        <v>0</v>
      </c>
      <c r="P1071" s="14">
        <f t="shared" si="443"/>
        <v>0</v>
      </c>
      <c r="Q1071" s="14">
        <f t="shared" si="443"/>
        <v>0</v>
      </c>
      <c r="R1071" s="62"/>
      <c r="S1071" s="87"/>
    </row>
    <row r="1072" spans="1:19" s="4" customFormat="1" ht="15">
      <c r="A1072" s="42"/>
      <c r="B1072" s="70"/>
      <c r="C1072" s="17" t="s">
        <v>24</v>
      </c>
      <c r="D1072" s="14">
        <f>F1072+H1072+J1072+L1072</f>
        <v>0</v>
      </c>
      <c r="E1072" s="14">
        <f t="shared" si="434"/>
        <v>0</v>
      </c>
      <c r="F1072" s="14">
        <f aca="true" t="shared" si="444" ref="F1072:Q1072">F1048+F1060</f>
        <v>0</v>
      </c>
      <c r="G1072" s="14">
        <f t="shared" si="444"/>
        <v>0</v>
      </c>
      <c r="H1072" s="14">
        <f t="shared" si="444"/>
        <v>0</v>
      </c>
      <c r="I1072" s="14">
        <f t="shared" si="444"/>
        <v>0</v>
      </c>
      <c r="J1072" s="14">
        <f t="shared" si="444"/>
        <v>0</v>
      </c>
      <c r="K1072" s="14">
        <f t="shared" si="444"/>
        <v>0</v>
      </c>
      <c r="L1072" s="14">
        <f t="shared" si="444"/>
        <v>0</v>
      </c>
      <c r="M1072" s="14">
        <f t="shared" si="444"/>
        <v>0</v>
      </c>
      <c r="N1072" s="14">
        <f t="shared" si="444"/>
        <v>0</v>
      </c>
      <c r="O1072" s="14">
        <f t="shared" si="444"/>
        <v>0</v>
      </c>
      <c r="P1072" s="14">
        <f t="shared" si="444"/>
        <v>0</v>
      </c>
      <c r="Q1072" s="14">
        <f t="shared" si="444"/>
        <v>0</v>
      </c>
      <c r="R1072" s="62"/>
      <c r="S1072" s="87"/>
    </row>
    <row r="1073" spans="1:19" s="4" customFormat="1" ht="15">
      <c r="A1073" s="42"/>
      <c r="B1073" s="70"/>
      <c r="C1073" s="17" t="s">
        <v>25</v>
      </c>
      <c r="D1073" s="14">
        <f>F1073+H1073+J1073+L1073</f>
        <v>0</v>
      </c>
      <c r="E1073" s="14">
        <f t="shared" si="434"/>
        <v>0</v>
      </c>
      <c r="F1073" s="14">
        <f aca="true" t="shared" si="445" ref="F1073:Q1073">F1049+F1061</f>
        <v>0</v>
      </c>
      <c r="G1073" s="14">
        <f t="shared" si="445"/>
        <v>0</v>
      </c>
      <c r="H1073" s="14">
        <f t="shared" si="445"/>
        <v>0</v>
      </c>
      <c r="I1073" s="14">
        <f t="shared" si="445"/>
        <v>0</v>
      </c>
      <c r="J1073" s="14">
        <f t="shared" si="445"/>
        <v>0</v>
      </c>
      <c r="K1073" s="14">
        <f t="shared" si="445"/>
        <v>0</v>
      </c>
      <c r="L1073" s="14">
        <f t="shared" si="445"/>
        <v>0</v>
      </c>
      <c r="M1073" s="14">
        <f t="shared" si="445"/>
        <v>0</v>
      </c>
      <c r="N1073" s="14">
        <f t="shared" si="445"/>
        <v>0</v>
      </c>
      <c r="O1073" s="14">
        <f t="shared" si="445"/>
        <v>0</v>
      </c>
      <c r="P1073" s="14">
        <f t="shared" si="445"/>
        <v>0</v>
      </c>
      <c r="Q1073" s="14">
        <f t="shared" si="445"/>
        <v>0</v>
      </c>
      <c r="R1073" s="62"/>
      <c r="S1073" s="87"/>
    </row>
    <row r="1074" spans="1:19" s="4" customFormat="1" ht="15.75" thickBot="1">
      <c r="A1074" s="42"/>
      <c r="B1074" s="71"/>
      <c r="C1074" s="20" t="s">
        <v>26</v>
      </c>
      <c r="D1074" s="21">
        <f>F1074+H1074+J1074+L1074</f>
        <v>0</v>
      </c>
      <c r="E1074" s="21">
        <f t="shared" si="434"/>
        <v>0</v>
      </c>
      <c r="F1074" s="14">
        <f aca="true" t="shared" si="446" ref="F1074:Q1074">F1050+F1062</f>
        <v>0</v>
      </c>
      <c r="G1074" s="14">
        <f t="shared" si="446"/>
        <v>0</v>
      </c>
      <c r="H1074" s="14">
        <f t="shared" si="446"/>
        <v>0</v>
      </c>
      <c r="I1074" s="14">
        <f t="shared" si="446"/>
        <v>0</v>
      </c>
      <c r="J1074" s="14">
        <f t="shared" si="446"/>
        <v>0</v>
      </c>
      <c r="K1074" s="14">
        <f t="shared" si="446"/>
        <v>0</v>
      </c>
      <c r="L1074" s="14">
        <f t="shared" si="446"/>
        <v>0</v>
      </c>
      <c r="M1074" s="14">
        <f t="shared" si="446"/>
        <v>0</v>
      </c>
      <c r="N1074" s="14">
        <f t="shared" si="446"/>
        <v>0</v>
      </c>
      <c r="O1074" s="14">
        <f t="shared" si="446"/>
        <v>0</v>
      </c>
      <c r="P1074" s="14">
        <f t="shared" si="446"/>
        <v>0</v>
      </c>
      <c r="Q1074" s="14">
        <f t="shared" si="446"/>
        <v>0</v>
      </c>
      <c r="R1074" s="64"/>
      <c r="S1074" s="103"/>
    </row>
    <row r="1075" spans="1:19" s="4" customFormat="1" ht="15" customHeight="1">
      <c r="A1075" s="75" t="s">
        <v>102</v>
      </c>
      <c r="B1075" s="43" t="s">
        <v>149</v>
      </c>
      <c r="C1075" s="18" t="s">
        <v>176</v>
      </c>
      <c r="D1075" s="19">
        <f>SUM(D1076:D1086)</f>
        <v>66.5</v>
      </c>
      <c r="E1075" s="19">
        <f>SUM(E1076:E1086)</f>
        <v>66.5</v>
      </c>
      <c r="F1075" s="19">
        <f aca="true" t="shared" si="447" ref="F1075:Q1075">SUM(F1076:F1086)</f>
        <v>66.5</v>
      </c>
      <c r="G1075" s="19">
        <f t="shared" si="447"/>
        <v>66.5</v>
      </c>
      <c r="H1075" s="19">
        <f t="shared" si="447"/>
        <v>0</v>
      </c>
      <c r="I1075" s="19">
        <f t="shared" si="447"/>
        <v>0</v>
      </c>
      <c r="J1075" s="19">
        <f t="shared" si="447"/>
        <v>0</v>
      </c>
      <c r="K1075" s="19">
        <f t="shared" si="447"/>
        <v>0</v>
      </c>
      <c r="L1075" s="19">
        <f t="shared" si="447"/>
        <v>0</v>
      </c>
      <c r="M1075" s="19">
        <f t="shared" si="447"/>
        <v>0</v>
      </c>
      <c r="N1075" s="19">
        <f t="shared" si="447"/>
        <v>0</v>
      </c>
      <c r="O1075" s="19">
        <f t="shared" si="447"/>
        <v>0</v>
      </c>
      <c r="P1075" s="19">
        <f t="shared" si="447"/>
        <v>0</v>
      </c>
      <c r="Q1075" s="19">
        <f t="shared" si="447"/>
        <v>0</v>
      </c>
      <c r="R1075" s="72" t="s">
        <v>180</v>
      </c>
      <c r="S1075" s="73"/>
    </row>
    <row r="1076" spans="1:19" ht="15">
      <c r="A1076" s="76"/>
      <c r="B1076" s="70"/>
      <c r="C1076" s="17" t="s">
        <v>162</v>
      </c>
      <c r="D1076" s="14">
        <f aca="true" t="shared" si="448" ref="D1076:D1082">F1076+H1076+J1076+L1076</f>
        <v>0</v>
      </c>
      <c r="E1076" s="14">
        <f aca="true" t="shared" si="449" ref="E1076:E1086">G1076+I1076+K1076+M1076</f>
        <v>0</v>
      </c>
      <c r="F1076" s="14">
        <v>0</v>
      </c>
      <c r="G1076" s="14">
        <v>0</v>
      </c>
      <c r="H1076" s="14">
        <v>0</v>
      </c>
      <c r="I1076" s="14">
        <v>0</v>
      </c>
      <c r="J1076" s="14">
        <v>0</v>
      </c>
      <c r="K1076" s="14">
        <v>0</v>
      </c>
      <c r="L1076" s="14">
        <v>0</v>
      </c>
      <c r="M1076" s="14">
        <v>0</v>
      </c>
      <c r="N1076" s="14">
        <v>0</v>
      </c>
      <c r="O1076" s="14">
        <v>0</v>
      </c>
      <c r="P1076" s="14">
        <v>0</v>
      </c>
      <c r="Q1076" s="14">
        <v>0</v>
      </c>
      <c r="R1076" s="74"/>
      <c r="S1076" s="48"/>
    </row>
    <row r="1077" spans="1:19" ht="15">
      <c r="A1077" s="76"/>
      <c r="B1077" s="70"/>
      <c r="C1077" s="17" t="s">
        <v>163</v>
      </c>
      <c r="D1077" s="14">
        <f t="shared" si="448"/>
        <v>66.5</v>
      </c>
      <c r="E1077" s="14">
        <f t="shared" si="449"/>
        <v>66.5</v>
      </c>
      <c r="F1077" s="14">
        <v>66.5</v>
      </c>
      <c r="G1077" s="14">
        <v>66.5</v>
      </c>
      <c r="H1077" s="14">
        <v>0</v>
      </c>
      <c r="I1077" s="14">
        <v>0</v>
      </c>
      <c r="J1077" s="14">
        <v>0</v>
      </c>
      <c r="K1077" s="14">
        <v>0</v>
      </c>
      <c r="L1077" s="14">
        <v>0</v>
      </c>
      <c r="M1077" s="14">
        <v>0</v>
      </c>
      <c r="N1077" s="14">
        <v>0</v>
      </c>
      <c r="O1077" s="14">
        <v>0</v>
      </c>
      <c r="P1077" s="14">
        <v>0</v>
      </c>
      <c r="Q1077" s="14">
        <v>0</v>
      </c>
      <c r="R1077" s="74"/>
      <c r="S1077" s="48"/>
    </row>
    <row r="1078" spans="1:19" ht="15">
      <c r="A1078" s="76"/>
      <c r="B1078" s="70"/>
      <c r="C1078" s="17" t="s">
        <v>164</v>
      </c>
      <c r="D1078" s="14">
        <f t="shared" si="448"/>
        <v>0</v>
      </c>
      <c r="E1078" s="14">
        <f t="shared" si="449"/>
        <v>0</v>
      </c>
      <c r="F1078" s="14">
        <v>0</v>
      </c>
      <c r="G1078" s="14">
        <v>0</v>
      </c>
      <c r="H1078" s="14">
        <v>0</v>
      </c>
      <c r="I1078" s="14">
        <v>0</v>
      </c>
      <c r="J1078" s="14">
        <v>0</v>
      </c>
      <c r="K1078" s="14">
        <v>0</v>
      </c>
      <c r="L1078" s="14">
        <v>0</v>
      </c>
      <c r="M1078" s="14">
        <v>0</v>
      </c>
      <c r="N1078" s="14">
        <v>0</v>
      </c>
      <c r="O1078" s="14">
        <v>0</v>
      </c>
      <c r="P1078" s="14">
        <v>0</v>
      </c>
      <c r="Q1078" s="14">
        <v>0</v>
      </c>
      <c r="R1078" s="74"/>
      <c r="S1078" s="48"/>
    </row>
    <row r="1079" spans="1:19" ht="15">
      <c r="A1079" s="76"/>
      <c r="B1079" s="70"/>
      <c r="C1079" s="17" t="s">
        <v>256</v>
      </c>
      <c r="D1079" s="14">
        <f t="shared" si="448"/>
        <v>0</v>
      </c>
      <c r="E1079" s="14">
        <f t="shared" si="449"/>
        <v>0</v>
      </c>
      <c r="F1079" s="14">
        <v>0</v>
      </c>
      <c r="G1079" s="14">
        <v>0</v>
      </c>
      <c r="H1079" s="14">
        <v>0</v>
      </c>
      <c r="I1079" s="14">
        <v>0</v>
      </c>
      <c r="J1079" s="14">
        <v>0</v>
      </c>
      <c r="K1079" s="14">
        <v>0</v>
      </c>
      <c r="L1079" s="14">
        <v>0</v>
      </c>
      <c r="M1079" s="14">
        <v>0</v>
      </c>
      <c r="N1079" s="14">
        <v>0</v>
      </c>
      <c r="O1079" s="14">
        <v>0</v>
      </c>
      <c r="P1079" s="14">
        <v>0</v>
      </c>
      <c r="Q1079" s="14">
        <v>0</v>
      </c>
      <c r="R1079" s="74"/>
      <c r="S1079" s="48"/>
    </row>
    <row r="1080" spans="1:19" ht="15">
      <c r="A1080" s="76"/>
      <c r="B1080" s="70"/>
      <c r="C1080" s="17" t="s">
        <v>259</v>
      </c>
      <c r="D1080" s="14">
        <f t="shared" si="448"/>
        <v>0</v>
      </c>
      <c r="E1080" s="14">
        <f t="shared" si="449"/>
        <v>0</v>
      </c>
      <c r="F1080" s="14">
        <v>0</v>
      </c>
      <c r="G1080" s="14">
        <v>0</v>
      </c>
      <c r="H1080" s="14">
        <v>0</v>
      </c>
      <c r="I1080" s="14">
        <v>0</v>
      </c>
      <c r="J1080" s="14">
        <v>0</v>
      </c>
      <c r="K1080" s="14">
        <v>0</v>
      </c>
      <c r="L1080" s="14">
        <v>0</v>
      </c>
      <c r="M1080" s="14">
        <v>0</v>
      </c>
      <c r="N1080" s="14">
        <v>0</v>
      </c>
      <c r="O1080" s="14">
        <v>0</v>
      </c>
      <c r="P1080" s="14">
        <v>0</v>
      </c>
      <c r="Q1080" s="14">
        <v>0</v>
      </c>
      <c r="R1080" s="74"/>
      <c r="S1080" s="48"/>
    </row>
    <row r="1081" spans="1:19" ht="15">
      <c r="A1081" s="76"/>
      <c r="B1081" s="70"/>
      <c r="C1081" s="17" t="s">
        <v>27</v>
      </c>
      <c r="D1081" s="14">
        <f t="shared" si="448"/>
        <v>0</v>
      </c>
      <c r="E1081" s="14">
        <f t="shared" si="449"/>
        <v>0</v>
      </c>
      <c r="F1081" s="14">
        <v>0</v>
      </c>
      <c r="G1081" s="14">
        <v>0</v>
      </c>
      <c r="H1081" s="14">
        <v>0</v>
      </c>
      <c r="I1081" s="14">
        <v>0</v>
      </c>
      <c r="J1081" s="14">
        <v>0</v>
      </c>
      <c r="K1081" s="14">
        <v>0</v>
      </c>
      <c r="L1081" s="14">
        <v>0</v>
      </c>
      <c r="M1081" s="14">
        <v>0</v>
      </c>
      <c r="N1081" s="14">
        <v>0</v>
      </c>
      <c r="O1081" s="14">
        <v>0</v>
      </c>
      <c r="P1081" s="14">
        <v>0</v>
      </c>
      <c r="Q1081" s="14">
        <v>0</v>
      </c>
      <c r="R1081" s="74"/>
      <c r="S1081" s="48"/>
    </row>
    <row r="1082" spans="1:19" ht="15">
      <c r="A1082" s="76"/>
      <c r="B1082" s="70"/>
      <c r="C1082" s="17" t="s">
        <v>28</v>
      </c>
      <c r="D1082" s="14">
        <f t="shared" si="448"/>
        <v>0</v>
      </c>
      <c r="E1082" s="14">
        <f t="shared" si="449"/>
        <v>0</v>
      </c>
      <c r="F1082" s="14">
        <v>0</v>
      </c>
      <c r="G1082" s="14">
        <v>0</v>
      </c>
      <c r="H1082" s="14">
        <v>0</v>
      </c>
      <c r="I1082" s="14">
        <v>0</v>
      </c>
      <c r="J1082" s="14">
        <v>0</v>
      </c>
      <c r="K1082" s="14">
        <v>0</v>
      </c>
      <c r="L1082" s="14">
        <v>0</v>
      </c>
      <c r="M1082" s="14">
        <v>0</v>
      </c>
      <c r="N1082" s="14">
        <v>0</v>
      </c>
      <c r="O1082" s="14">
        <v>0</v>
      </c>
      <c r="P1082" s="14">
        <v>0</v>
      </c>
      <c r="Q1082" s="14">
        <v>0</v>
      </c>
      <c r="R1082" s="74"/>
      <c r="S1082" s="48"/>
    </row>
    <row r="1083" spans="1:19" ht="15">
      <c r="A1083" s="76"/>
      <c r="B1083" s="70"/>
      <c r="C1083" s="17" t="s">
        <v>29</v>
      </c>
      <c r="D1083" s="14">
        <f>F1083+H1083+J1083+L1083</f>
        <v>0</v>
      </c>
      <c r="E1083" s="14">
        <f t="shared" si="449"/>
        <v>0</v>
      </c>
      <c r="F1083" s="14">
        <v>0</v>
      </c>
      <c r="G1083" s="14">
        <v>0</v>
      </c>
      <c r="H1083" s="14">
        <v>0</v>
      </c>
      <c r="I1083" s="14">
        <v>0</v>
      </c>
      <c r="J1083" s="14">
        <v>0</v>
      </c>
      <c r="K1083" s="14">
        <v>0</v>
      </c>
      <c r="L1083" s="14">
        <v>0</v>
      </c>
      <c r="M1083" s="14">
        <v>0</v>
      </c>
      <c r="N1083" s="14">
        <v>0</v>
      </c>
      <c r="O1083" s="14">
        <v>0</v>
      </c>
      <c r="P1083" s="14">
        <v>0</v>
      </c>
      <c r="Q1083" s="14">
        <v>0</v>
      </c>
      <c r="R1083" s="74"/>
      <c r="S1083" s="48"/>
    </row>
    <row r="1084" spans="1:19" ht="15">
      <c r="A1084" s="76"/>
      <c r="B1084" s="70"/>
      <c r="C1084" s="17" t="s">
        <v>30</v>
      </c>
      <c r="D1084" s="14">
        <f>F1084+H1084+J1084+L1084</f>
        <v>0</v>
      </c>
      <c r="E1084" s="14">
        <f t="shared" si="449"/>
        <v>0</v>
      </c>
      <c r="F1084" s="14">
        <v>0</v>
      </c>
      <c r="G1084" s="14">
        <v>0</v>
      </c>
      <c r="H1084" s="14">
        <v>0</v>
      </c>
      <c r="I1084" s="14">
        <v>0</v>
      </c>
      <c r="J1084" s="14">
        <v>0</v>
      </c>
      <c r="K1084" s="14">
        <v>0</v>
      </c>
      <c r="L1084" s="14">
        <v>0</v>
      </c>
      <c r="M1084" s="14">
        <v>0</v>
      </c>
      <c r="N1084" s="14">
        <v>0</v>
      </c>
      <c r="O1084" s="14">
        <v>0</v>
      </c>
      <c r="P1084" s="14">
        <v>0</v>
      </c>
      <c r="Q1084" s="14">
        <v>0</v>
      </c>
      <c r="R1084" s="74"/>
      <c r="S1084" s="48"/>
    </row>
    <row r="1085" spans="1:19" ht="15">
      <c r="A1085" s="76"/>
      <c r="B1085" s="70"/>
      <c r="C1085" s="17" t="s">
        <v>31</v>
      </c>
      <c r="D1085" s="14">
        <f>F1085+H1085+J1085+L1085</f>
        <v>0</v>
      </c>
      <c r="E1085" s="14">
        <f t="shared" si="449"/>
        <v>0</v>
      </c>
      <c r="F1085" s="14">
        <v>0</v>
      </c>
      <c r="G1085" s="14">
        <v>0</v>
      </c>
      <c r="H1085" s="14">
        <v>0</v>
      </c>
      <c r="I1085" s="14">
        <v>0</v>
      </c>
      <c r="J1085" s="14">
        <v>0</v>
      </c>
      <c r="K1085" s="14">
        <v>0</v>
      </c>
      <c r="L1085" s="14">
        <v>0</v>
      </c>
      <c r="M1085" s="14">
        <v>0</v>
      </c>
      <c r="N1085" s="14">
        <v>0</v>
      </c>
      <c r="O1085" s="14">
        <v>0</v>
      </c>
      <c r="P1085" s="14">
        <v>0</v>
      </c>
      <c r="Q1085" s="14">
        <v>0</v>
      </c>
      <c r="R1085" s="74"/>
      <c r="S1085" s="48"/>
    </row>
    <row r="1086" spans="1:19" ht="15">
      <c r="A1086" s="76"/>
      <c r="B1086" s="70"/>
      <c r="C1086" s="17" t="s">
        <v>32</v>
      </c>
      <c r="D1086" s="14">
        <f>F1086+H1086+J1086+L1086</f>
        <v>0</v>
      </c>
      <c r="E1086" s="14">
        <f t="shared" si="449"/>
        <v>0</v>
      </c>
      <c r="F1086" s="14">
        <v>0</v>
      </c>
      <c r="G1086" s="14">
        <v>0</v>
      </c>
      <c r="H1086" s="14">
        <v>0</v>
      </c>
      <c r="I1086" s="14">
        <v>0</v>
      </c>
      <c r="J1086" s="14">
        <v>0</v>
      </c>
      <c r="K1086" s="14">
        <v>0</v>
      </c>
      <c r="L1086" s="14">
        <v>0</v>
      </c>
      <c r="M1086" s="14">
        <v>0</v>
      </c>
      <c r="N1086" s="14">
        <v>0</v>
      </c>
      <c r="O1086" s="14">
        <v>0</v>
      </c>
      <c r="P1086" s="14">
        <v>0</v>
      </c>
      <c r="Q1086" s="14">
        <v>0</v>
      </c>
      <c r="R1086" s="74"/>
      <c r="S1086" s="48"/>
    </row>
    <row r="1087" spans="1:19" s="4" customFormat="1" ht="14.25" customHeight="1">
      <c r="A1087" s="76"/>
      <c r="B1087" s="70" t="s">
        <v>148</v>
      </c>
      <c r="C1087" s="17" t="s">
        <v>176</v>
      </c>
      <c r="D1087" s="14">
        <f>SUM(D1088:D1098)</f>
        <v>6476.5</v>
      </c>
      <c r="E1087" s="14">
        <f>SUM(E1088:E1098)</f>
        <v>6476.5</v>
      </c>
      <c r="F1087" s="14">
        <f aca="true" t="shared" si="450" ref="F1087:Q1087">SUM(F1088:F1098)</f>
        <v>6476.5</v>
      </c>
      <c r="G1087" s="14">
        <f t="shared" si="450"/>
        <v>6476.5</v>
      </c>
      <c r="H1087" s="14">
        <f t="shared" si="450"/>
        <v>0</v>
      </c>
      <c r="I1087" s="14">
        <f t="shared" si="450"/>
        <v>0</v>
      </c>
      <c r="J1087" s="14">
        <f t="shared" si="450"/>
        <v>0</v>
      </c>
      <c r="K1087" s="14">
        <f t="shared" si="450"/>
        <v>0</v>
      </c>
      <c r="L1087" s="14">
        <f t="shared" si="450"/>
        <v>0</v>
      </c>
      <c r="M1087" s="14">
        <f t="shared" si="450"/>
        <v>0</v>
      </c>
      <c r="N1087" s="14">
        <f t="shared" si="450"/>
        <v>720</v>
      </c>
      <c r="O1087" s="14">
        <f t="shared" si="450"/>
        <v>720</v>
      </c>
      <c r="P1087" s="14">
        <f t="shared" si="450"/>
        <v>0</v>
      </c>
      <c r="Q1087" s="14">
        <f t="shared" si="450"/>
        <v>0</v>
      </c>
      <c r="R1087" s="74"/>
      <c r="S1087" s="48"/>
    </row>
    <row r="1088" spans="1:19" ht="15">
      <c r="A1088" s="76"/>
      <c r="B1088" s="70"/>
      <c r="C1088" s="17" t="s">
        <v>162</v>
      </c>
      <c r="D1088" s="14">
        <f aca="true" t="shared" si="451" ref="D1088:D1094">F1088+H1088+J1088+L1088</f>
        <v>0</v>
      </c>
      <c r="E1088" s="14">
        <f aca="true" t="shared" si="452" ref="E1088:E1098">G1088+I1088+K1088+M1088</f>
        <v>0</v>
      </c>
      <c r="F1088" s="14">
        <v>0</v>
      </c>
      <c r="G1088" s="14">
        <v>0</v>
      </c>
      <c r="H1088" s="14">
        <v>0</v>
      </c>
      <c r="I1088" s="14">
        <v>0</v>
      </c>
      <c r="J1088" s="14">
        <v>0</v>
      </c>
      <c r="K1088" s="14">
        <v>0</v>
      </c>
      <c r="L1088" s="14">
        <v>0</v>
      </c>
      <c r="M1088" s="14">
        <v>0</v>
      </c>
      <c r="N1088" s="14">
        <v>0</v>
      </c>
      <c r="O1088" s="14">
        <v>0</v>
      </c>
      <c r="P1088" s="14">
        <v>0</v>
      </c>
      <c r="Q1088" s="14">
        <v>0</v>
      </c>
      <c r="R1088" s="74"/>
      <c r="S1088" s="48"/>
    </row>
    <row r="1089" spans="1:19" ht="15">
      <c r="A1089" s="76"/>
      <c r="B1089" s="70"/>
      <c r="C1089" s="17" t="s">
        <v>163</v>
      </c>
      <c r="D1089" s="14">
        <f t="shared" si="451"/>
        <v>6476.5</v>
      </c>
      <c r="E1089" s="14">
        <f t="shared" si="452"/>
        <v>6476.5</v>
      </c>
      <c r="F1089" s="14">
        <v>6476.5</v>
      </c>
      <c r="G1089" s="14">
        <v>6476.5</v>
      </c>
      <c r="H1089" s="14">
        <v>0</v>
      </c>
      <c r="I1089" s="14">
        <v>0</v>
      </c>
      <c r="J1089" s="14">
        <v>0</v>
      </c>
      <c r="K1089" s="14">
        <v>0</v>
      </c>
      <c r="L1089" s="14">
        <v>0</v>
      </c>
      <c r="M1089" s="14">
        <v>0</v>
      </c>
      <c r="N1089" s="14">
        <v>720</v>
      </c>
      <c r="O1089" s="14">
        <v>720</v>
      </c>
      <c r="P1089" s="14">
        <v>0</v>
      </c>
      <c r="Q1089" s="14">
        <v>0</v>
      </c>
      <c r="R1089" s="74"/>
      <c r="S1089" s="48"/>
    </row>
    <row r="1090" spans="1:19" ht="15">
      <c r="A1090" s="76"/>
      <c r="B1090" s="70"/>
      <c r="C1090" s="17" t="s">
        <v>164</v>
      </c>
      <c r="D1090" s="14">
        <f t="shared" si="451"/>
        <v>0</v>
      </c>
      <c r="E1090" s="14">
        <f t="shared" si="452"/>
        <v>0</v>
      </c>
      <c r="F1090" s="14">
        <v>0</v>
      </c>
      <c r="G1090" s="14">
        <v>0</v>
      </c>
      <c r="H1090" s="14">
        <v>0</v>
      </c>
      <c r="I1090" s="14">
        <v>0</v>
      </c>
      <c r="J1090" s="14">
        <v>0</v>
      </c>
      <c r="K1090" s="14">
        <v>0</v>
      </c>
      <c r="L1090" s="14">
        <v>0</v>
      </c>
      <c r="M1090" s="14">
        <v>0</v>
      </c>
      <c r="N1090" s="14">
        <v>0</v>
      </c>
      <c r="O1090" s="14">
        <v>0</v>
      </c>
      <c r="P1090" s="14">
        <v>0</v>
      </c>
      <c r="Q1090" s="14">
        <v>0</v>
      </c>
      <c r="R1090" s="74"/>
      <c r="S1090" s="48"/>
    </row>
    <row r="1091" spans="1:19" ht="15">
      <c r="A1091" s="76"/>
      <c r="B1091" s="70"/>
      <c r="C1091" s="17" t="s">
        <v>256</v>
      </c>
      <c r="D1091" s="14">
        <f t="shared" si="451"/>
        <v>0</v>
      </c>
      <c r="E1091" s="14">
        <f t="shared" si="452"/>
        <v>0</v>
      </c>
      <c r="F1091" s="14">
        <v>0</v>
      </c>
      <c r="G1091" s="14">
        <v>0</v>
      </c>
      <c r="H1091" s="14">
        <v>0</v>
      </c>
      <c r="I1091" s="14">
        <v>0</v>
      </c>
      <c r="J1091" s="14">
        <v>0</v>
      </c>
      <c r="K1091" s="14">
        <v>0</v>
      </c>
      <c r="L1091" s="14">
        <v>0</v>
      </c>
      <c r="M1091" s="14">
        <v>0</v>
      </c>
      <c r="N1091" s="14">
        <v>0</v>
      </c>
      <c r="O1091" s="14">
        <v>0</v>
      </c>
      <c r="P1091" s="14">
        <v>0</v>
      </c>
      <c r="Q1091" s="14">
        <v>0</v>
      </c>
      <c r="R1091" s="74"/>
      <c r="S1091" s="48"/>
    </row>
    <row r="1092" spans="1:19" ht="15">
      <c r="A1092" s="76"/>
      <c r="B1092" s="70"/>
      <c r="C1092" s="17" t="s">
        <v>257</v>
      </c>
      <c r="D1092" s="14">
        <f t="shared" si="451"/>
        <v>0</v>
      </c>
      <c r="E1092" s="14">
        <f t="shared" si="452"/>
        <v>0</v>
      </c>
      <c r="F1092" s="14">
        <v>0</v>
      </c>
      <c r="G1092" s="14">
        <v>0</v>
      </c>
      <c r="H1092" s="14">
        <v>0</v>
      </c>
      <c r="I1092" s="14">
        <v>0</v>
      </c>
      <c r="J1092" s="14">
        <v>0</v>
      </c>
      <c r="K1092" s="14">
        <v>0</v>
      </c>
      <c r="L1092" s="14">
        <v>0</v>
      </c>
      <c r="M1092" s="14">
        <v>0</v>
      </c>
      <c r="N1092" s="14">
        <v>0</v>
      </c>
      <c r="O1092" s="14">
        <v>0</v>
      </c>
      <c r="P1092" s="14">
        <v>0</v>
      </c>
      <c r="Q1092" s="14">
        <v>0</v>
      </c>
      <c r="R1092" s="74"/>
      <c r="S1092" s="48"/>
    </row>
    <row r="1093" spans="1:19" ht="15">
      <c r="A1093" s="76"/>
      <c r="B1093" s="70"/>
      <c r="C1093" s="17" t="s">
        <v>258</v>
      </c>
      <c r="D1093" s="14">
        <f t="shared" si="451"/>
        <v>0</v>
      </c>
      <c r="E1093" s="14">
        <f t="shared" si="452"/>
        <v>0</v>
      </c>
      <c r="F1093" s="14">
        <v>0</v>
      </c>
      <c r="G1093" s="14">
        <v>0</v>
      </c>
      <c r="H1093" s="14">
        <v>0</v>
      </c>
      <c r="I1093" s="14">
        <v>0</v>
      </c>
      <c r="J1093" s="14">
        <v>0</v>
      </c>
      <c r="K1093" s="14">
        <v>0</v>
      </c>
      <c r="L1093" s="14">
        <v>0</v>
      </c>
      <c r="M1093" s="14">
        <v>0</v>
      </c>
      <c r="N1093" s="14">
        <v>0</v>
      </c>
      <c r="O1093" s="14">
        <v>0</v>
      </c>
      <c r="P1093" s="14">
        <v>0</v>
      </c>
      <c r="Q1093" s="14">
        <v>0</v>
      </c>
      <c r="R1093" s="74"/>
      <c r="S1093" s="48"/>
    </row>
    <row r="1094" spans="1:19" ht="15">
      <c r="A1094" s="76"/>
      <c r="B1094" s="70"/>
      <c r="C1094" s="17" t="s">
        <v>22</v>
      </c>
      <c r="D1094" s="14">
        <f t="shared" si="451"/>
        <v>0</v>
      </c>
      <c r="E1094" s="14">
        <f t="shared" si="452"/>
        <v>0</v>
      </c>
      <c r="F1094" s="14">
        <v>0</v>
      </c>
      <c r="G1094" s="14">
        <v>0</v>
      </c>
      <c r="H1094" s="14">
        <v>0</v>
      </c>
      <c r="I1094" s="14">
        <v>0</v>
      </c>
      <c r="J1094" s="14">
        <v>0</v>
      </c>
      <c r="K1094" s="14">
        <v>0</v>
      </c>
      <c r="L1094" s="14">
        <v>0</v>
      </c>
      <c r="M1094" s="14">
        <v>0</v>
      </c>
      <c r="N1094" s="14">
        <v>0</v>
      </c>
      <c r="O1094" s="14">
        <v>0</v>
      </c>
      <c r="P1094" s="14">
        <v>0</v>
      </c>
      <c r="Q1094" s="14">
        <v>0</v>
      </c>
      <c r="R1094" s="74"/>
      <c r="S1094" s="48"/>
    </row>
    <row r="1095" spans="1:19" ht="15">
      <c r="A1095" s="76"/>
      <c r="B1095" s="70"/>
      <c r="C1095" s="17" t="s">
        <v>23</v>
      </c>
      <c r="D1095" s="14">
        <f>F1095+H1095+J1095+L1095</f>
        <v>0</v>
      </c>
      <c r="E1095" s="14">
        <f t="shared" si="452"/>
        <v>0</v>
      </c>
      <c r="F1095" s="14">
        <v>0</v>
      </c>
      <c r="G1095" s="14">
        <v>0</v>
      </c>
      <c r="H1095" s="14">
        <v>0</v>
      </c>
      <c r="I1095" s="14">
        <v>0</v>
      </c>
      <c r="J1095" s="14">
        <v>0</v>
      </c>
      <c r="K1095" s="14">
        <v>0</v>
      </c>
      <c r="L1095" s="14">
        <v>0</v>
      </c>
      <c r="M1095" s="14">
        <v>0</v>
      </c>
      <c r="N1095" s="14">
        <v>0</v>
      </c>
      <c r="O1095" s="14">
        <v>0</v>
      </c>
      <c r="P1095" s="14">
        <v>0</v>
      </c>
      <c r="Q1095" s="14">
        <v>0</v>
      </c>
      <c r="R1095" s="74"/>
      <c r="S1095" s="48"/>
    </row>
    <row r="1096" spans="1:19" ht="15">
      <c r="A1096" s="76"/>
      <c r="B1096" s="70"/>
      <c r="C1096" s="17" t="s">
        <v>24</v>
      </c>
      <c r="D1096" s="14">
        <f>F1096+H1096+J1096+L1096</f>
        <v>0</v>
      </c>
      <c r="E1096" s="14">
        <f t="shared" si="452"/>
        <v>0</v>
      </c>
      <c r="F1096" s="14">
        <v>0</v>
      </c>
      <c r="G1096" s="14">
        <v>0</v>
      </c>
      <c r="H1096" s="14">
        <v>0</v>
      </c>
      <c r="I1096" s="14">
        <v>0</v>
      </c>
      <c r="J1096" s="14">
        <v>0</v>
      </c>
      <c r="K1096" s="14">
        <v>0</v>
      </c>
      <c r="L1096" s="14">
        <v>0</v>
      </c>
      <c r="M1096" s="14">
        <v>0</v>
      </c>
      <c r="N1096" s="14">
        <v>0</v>
      </c>
      <c r="O1096" s="14">
        <v>0</v>
      </c>
      <c r="P1096" s="14">
        <v>0</v>
      </c>
      <c r="Q1096" s="14">
        <v>0</v>
      </c>
      <c r="R1096" s="74"/>
      <c r="S1096" s="48"/>
    </row>
    <row r="1097" spans="1:19" ht="15">
      <c r="A1097" s="76"/>
      <c r="B1097" s="70"/>
      <c r="C1097" s="17" t="s">
        <v>25</v>
      </c>
      <c r="D1097" s="14">
        <f>F1097+H1097+J1097+L1097</f>
        <v>0</v>
      </c>
      <c r="E1097" s="14">
        <f t="shared" si="452"/>
        <v>0</v>
      </c>
      <c r="F1097" s="14">
        <v>0</v>
      </c>
      <c r="G1097" s="14">
        <v>0</v>
      </c>
      <c r="H1097" s="14">
        <v>0</v>
      </c>
      <c r="I1097" s="14">
        <v>0</v>
      </c>
      <c r="J1097" s="14">
        <v>0</v>
      </c>
      <c r="K1097" s="14">
        <v>0</v>
      </c>
      <c r="L1097" s="14">
        <v>0</v>
      </c>
      <c r="M1097" s="14">
        <v>0</v>
      </c>
      <c r="N1097" s="14">
        <v>0</v>
      </c>
      <c r="O1097" s="14">
        <v>0</v>
      </c>
      <c r="P1097" s="14">
        <v>0</v>
      </c>
      <c r="Q1097" s="14">
        <v>0</v>
      </c>
      <c r="R1097" s="74"/>
      <c r="S1097" s="48"/>
    </row>
    <row r="1098" spans="1:19" ht="15">
      <c r="A1098" s="76"/>
      <c r="B1098" s="70"/>
      <c r="C1098" s="17" t="s">
        <v>26</v>
      </c>
      <c r="D1098" s="14">
        <f>F1098+H1098+J1098+L1098</f>
        <v>0</v>
      </c>
      <c r="E1098" s="14">
        <f t="shared" si="452"/>
        <v>0</v>
      </c>
      <c r="F1098" s="14">
        <v>0</v>
      </c>
      <c r="G1098" s="14">
        <v>0</v>
      </c>
      <c r="H1098" s="14">
        <v>0</v>
      </c>
      <c r="I1098" s="14">
        <v>0</v>
      </c>
      <c r="J1098" s="14">
        <v>0</v>
      </c>
      <c r="K1098" s="14">
        <v>0</v>
      </c>
      <c r="L1098" s="14">
        <v>0</v>
      </c>
      <c r="M1098" s="14">
        <v>0</v>
      </c>
      <c r="N1098" s="14">
        <v>0</v>
      </c>
      <c r="O1098" s="14">
        <v>0</v>
      </c>
      <c r="P1098" s="14">
        <v>0</v>
      </c>
      <c r="Q1098" s="14">
        <v>0</v>
      </c>
      <c r="R1098" s="74"/>
      <c r="S1098" s="48"/>
    </row>
    <row r="1099" spans="1:19" s="4" customFormat="1" ht="15">
      <c r="A1099" s="76"/>
      <c r="B1099" s="70" t="s">
        <v>261</v>
      </c>
      <c r="C1099" s="17" t="s">
        <v>176</v>
      </c>
      <c r="D1099" s="14">
        <f aca="true" t="shared" si="453" ref="D1099:Q1099">SUM(D1100:D1110)</f>
        <v>6543</v>
      </c>
      <c r="E1099" s="14">
        <f t="shared" si="453"/>
        <v>6543</v>
      </c>
      <c r="F1099" s="14">
        <f t="shared" si="453"/>
        <v>6543</v>
      </c>
      <c r="G1099" s="14">
        <f t="shared" si="453"/>
        <v>6543</v>
      </c>
      <c r="H1099" s="14">
        <f t="shared" si="453"/>
        <v>0</v>
      </c>
      <c r="I1099" s="14">
        <f t="shared" si="453"/>
        <v>0</v>
      </c>
      <c r="J1099" s="14">
        <f t="shared" si="453"/>
        <v>0</v>
      </c>
      <c r="K1099" s="14">
        <f t="shared" si="453"/>
        <v>0</v>
      </c>
      <c r="L1099" s="14">
        <f t="shared" si="453"/>
        <v>0</v>
      </c>
      <c r="M1099" s="14">
        <f t="shared" si="453"/>
        <v>0</v>
      </c>
      <c r="N1099" s="14">
        <f t="shared" si="453"/>
        <v>720</v>
      </c>
      <c r="O1099" s="14">
        <f t="shared" si="453"/>
        <v>720</v>
      </c>
      <c r="P1099" s="14">
        <f t="shared" si="453"/>
        <v>0</v>
      </c>
      <c r="Q1099" s="14">
        <f t="shared" si="453"/>
        <v>0</v>
      </c>
      <c r="R1099" s="74"/>
      <c r="S1099" s="48"/>
    </row>
    <row r="1100" spans="1:19" s="4" customFormat="1" ht="15">
      <c r="A1100" s="76"/>
      <c r="B1100" s="70"/>
      <c r="C1100" s="17" t="s">
        <v>162</v>
      </c>
      <c r="D1100" s="14">
        <f aca="true" t="shared" si="454" ref="D1100:D1106">F1100+H1100+J1100+L1100</f>
        <v>0</v>
      </c>
      <c r="E1100" s="14">
        <f aca="true" t="shared" si="455" ref="E1100:E1110">G1100+I1100+K1100+M1100</f>
        <v>0</v>
      </c>
      <c r="F1100" s="14">
        <f aca="true" t="shared" si="456" ref="F1100:Q1100">F1076+F1088</f>
        <v>0</v>
      </c>
      <c r="G1100" s="14">
        <f t="shared" si="456"/>
        <v>0</v>
      </c>
      <c r="H1100" s="14">
        <f t="shared" si="456"/>
        <v>0</v>
      </c>
      <c r="I1100" s="14">
        <f t="shared" si="456"/>
        <v>0</v>
      </c>
      <c r="J1100" s="14">
        <f t="shared" si="456"/>
        <v>0</v>
      </c>
      <c r="K1100" s="14">
        <f t="shared" si="456"/>
        <v>0</v>
      </c>
      <c r="L1100" s="14">
        <f t="shared" si="456"/>
        <v>0</v>
      </c>
      <c r="M1100" s="14">
        <f t="shared" si="456"/>
        <v>0</v>
      </c>
      <c r="N1100" s="14">
        <f t="shared" si="456"/>
        <v>0</v>
      </c>
      <c r="O1100" s="14">
        <f t="shared" si="456"/>
        <v>0</v>
      </c>
      <c r="P1100" s="14">
        <f t="shared" si="456"/>
        <v>0</v>
      </c>
      <c r="Q1100" s="14">
        <f t="shared" si="456"/>
        <v>0</v>
      </c>
      <c r="R1100" s="74"/>
      <c r="S1100" s="48"/>
    </row>
    <row r="1101" spans="1:19" s="4" customFormat="1" ht="15">
      <c r="A1101" s="76"/>
      <c r="B1101" s="70"/>
      <c r="C1101" s="17" t="s">
        <v>163</v>
      </c>
      <c r="D1101" s="14">
        <f t="shared" si="454"/>
        <v>6543</v>
      </c>
      <c r="E1101" s="14">
        <f t="shared" si="455"/>
        <v>6543</v>
      </c>
      <c r="F1101" s="14">
        <f aca="true" t="shared" si="457" ref="F1101:Q1101">F1077+F1089</f>
        <v>6543</v>
      </c>
      <c r="G1101" s="14">
        <f t="shared" si="457"/>
        <v>6543</v>
      </c>
      <c r="H1101" s="14">
        <f t="shared" si="457"/>
        <v>0</v>
      </c>
      <c r="I1101" s="14">
        <f t="shared" si="457"/>
        <v>0</v>
      </c>
      <c r="J1101" s="14">
        <f t="shared" si="457"/>
        <v>0</v>
      </c>
      <c r="K1101" s="14">
        <f t="shared" si="457"/>
        <v>0</v>
      </c>
      <c r="L1101" s="14">
        <f t="shared" si="457"/>
        <v>0</v>
      </c>
      <c r="M1101" s="14">
        <f t="shared" si="457"/>
        <v>0</v>
      </c>
      <c r="N1101" s="14">
        <f t="shared" si="457"/>
        <v>720</v>
      </c>
      <c r="O1101" s="14">
        <f t="shared" si="457"/>
        <v>720</v>
      </c>
      <c r="P1101" s="14">
        <f t="shared" si="457"/>
        <v>0</v>
      </c>
      <c r="Q1101" s="14">
        <f t="shared" si="457"/>
        <v>0</v>
      </c>
      <c r="R1101" s="74"/>
      <c r="S1101" s="48"/>
    </row>
    <row r="1102" spans="1:19" ht="15">
      <c r="A1102" s="76"/>
      <c r="B1102" s="70"/>
      <c r="C1102" s="17" t="s">
        <v>164</v>
      </c>
      <c r="D1102" s="14">
        <f t="shared" si="454"/>
        <v>0</v>
      </c>
      <c r="E1102" s="14">
        <f t="shared" si="455"/>
        <v>0</v>
      </c>
      <c r="F1102" s="14">
        <f aca="true" t="shared" si="458" ref="F1102:Q1102">F1078+F1090</f>
        <v>0</v>
      </c>
      <c r="G1102" s="14">
        <f t="shared" si="458"/>
        <v>0</v>
      </c>
      <c r="H1102" s="14">
        <f t="shared" si="458"/>
        <v>0</v>
      </c>
      <c r="I1102" s="14">
        <f t="shared" si="458"/>
        <v>0</v>
      </c>
      <c r="J1102" s="14">
        <f t="shared" si="458"/>
        <v>0</v>
      </c>
      <c r="K1102" s="14">
        <f t="shared" si="458"/>
        <v>0</v>
      </c>
      <c r="L1102" s="14">
        <f t="shared" si="458"/>
        <v>0</v>
      </c>
      <c r="M1102" s="14">
        <f t="shared" si="458"/>
        <v>0</v>
      </c>
      <c r="N1102" s="14">
        <f t="shared" si="458"/>
        <v>0</v>
      </c>
      <c r="O1102" s="14">
        <f t="shared" si="458"/>
        <v>0</v>
      </c>
      <c r="P1102" s="14">
        <f t="shared" si="458"/>
        <v>0</v>
      </c>
      <c r="Q1102" s="14">
        <f t="shared" si="458"/>
        <v>0</v>
      </c>
      <c r="R1102" s="74"/>
      <c r="S1102" s="48"/>
    </row>
    <row r="1103" spans="1:19" ht="15">
      <c r="A1103" s="76"/>
      <c r="B1103" s="70"/>
      <c r="C1103" s="17" t="s">
        <v>263</v>
      </c>
      <c r="D1103" s="14">
        <f t="shared" si="454"/>
        <v>0</v>
      </c>
      <c r="E1103" s="14">
        <f t="shared" si="455"/>
        <v>0</v>
      </c>
      <c r="F1103" s="14">
        <f aca="true" t="shared" si="459" ref="F1103:Q1103">F1079+F1091</f>
        <v>0</v>
      </c>
      <c r="G1103" s="14">
        <f t="shared" si="459"/>
        <v>0</v>
      </c>
      <c r="H1103" s="14">
        <f t="shared" si="459"/>
        <v>0</v>
      </c>
      <c r="I1103" s="14">
        <f t="shared" si="459"/>
        <v>0</v>
      </c>
      <c r="J1103" s="14">
        <f t="shared" si="459"/>
        <v>0</v>
      </c>
      <c r="K1103" s="14">
        <f t="shared" si="459"/>
        <v>0</v>
      </c>
      <c r="L1103" s="14">
        <f t="shared" si="459"/>
        <v>0</v>
      </c>
      <c r="M1103" s="14">
        <f t="shared" si="459"/>
        <v>0</v>
      </c>
      <c r="N1103" s="14">
        <f t="shared" si="459"/>
        <v>0</v>
      </c>
      <c r="O1103" s="14">
        <f t="shared" si="459"/>
        <v>0</v>
      </c>
      <c r="P1103" s="14">
        <f t="shared" si="459"/>
        <v>0</v>
      </c>
      <c r="Q1103" s="14">
        <f t="shared" si="459"/>
        <v>0</v>
      </c>
      <c r="R1103" s="74"/>
      <c r="S1103" s="48"/>
    </row>
    <row r="1104" spans="1:19" ht="15">
      <c r="A1104" s="76"/>
      <c r="B1104" s="70"/>
      <c r="C1104" s="17" t="s">
        <v>257</v>
      </c>
      <c r="D1104" s="14">
        <f t="shared" si="454"/>
        <v>0</v>
      </c>
      <c r="E1104" s="14">
        <f t="shared" si="455"/>
        <v>0</v>
      </c>
      <c r="F1104" s="14">
        <f aca="true" t="shared" si="460" ref="F1104:Q1104">F1080+F1092</f>
        <v>0</v>
      </c>
      <c r="G1104" s="14">
        <f t="shared" si="460"/>
        <v>0</v>
      </c>
      <c r="H1104" s="14">
        <f t="shared" si="460"/>
        <v>0</v>
      </c>
      <c r="I1104" s="14">
        <f t="shared" si="460"/>
        <v>0</v>
      </c>
      <c r="J1104" s="14">
        <f t="shared" si="460"/>
        <v>0</v>
      </c>
      <c r="K1104" s="14">
        <f t="shared" si="460"/>
        <v>0</v>
      </c>
      <c r="L1104" s="14">
        <f t="shared" si="460"/>
        <v>0</v>
      </c>
      <c r="M1104" s="14">
        <f t="shared" si="460"/>
        <v>0</v>
      </c>
      <c r="N1104" s="14">
        <f t="shared" si="460"/>
        <v>0</v>
      </c>
      <c r="O1104" s="14">
        <f t="shared" si="460"/>
        <v>0</v>
      </c>
      <c r="P1104" s="14">
        <f t="shared" si="460"/>
        <v>0</v>
      </c>
      <c r="Q1104" s="14">
        <f t="shared" si="460"/>
        <v>0</v>
      </c>
      <c r="R1104" s="74"/>
      <c r="S1104" s="48"/>
    </row>
    <row r="1105" spans="1:19" ht="15">
      <c r="A1105" s="76"/>
      <c r="B1105" s="70"/>
      <c r="C1105" s="17" t="s">
        <v>258</v>
      </c>
      <c r="D1105" s="14">
        <f t="shared" si="454"/>
        <v>0</v>
      </c>
      <c r="E1105" s="14">
        <f t="shared" si="455"/>
        <v>0</v>
      </c>
      <c r="F1105" s="14">
        <f aca="true" t="shared" si="461" ref="F1105:Q1105">F1081+F1093</f>
        <v>0</v>
      </c>
      <c r="G1105" s="14">
        <f t="shared" si="461"/>
        <v>0</v>
      </c>
      <c r="H1105" s="14">
        <f t="shared" si="461"/>
        <v>0</v>
      </c>
      <c r="I1105" s="14">
        <f t="shared" si="461"/>
        <v>0</v>
      </c>
      <c r="J1105" s="14">
        <f t="shared" si="461"/>
        <v>0</v>
      </c>
      <c r="K1105" s="14">
        <f t="shared" si="461"/>
        <v>0</v>
      </c>
      <c r="L1105" s="14">
        <f t="shared" si="461"/>
        <v>0</v>
      </c>
      <c r="M1105" s="14">
        <f t="shared" si="461"/>
        <v>0</v>
      </c>
      <c r="N1105" s="14">
        <f t="shared" si="461"/>
        <v>0</v>
      </c>
      <c r="O1105" s="14">
        <f t="shared" si="461"/>
        <v>0</v>
      </c>
      <c r="P1105" s="14">
        <f t="shared" si="461"/>
        <v>0</v>
      </c>
      <c r="Q1105" s="14">
        <f t="shared" si="461"/>
        <v>0</v>
      </c>
      <c r="R1105" s="74"/>
      <c r="S1105" s="48"/>
    </row>
    <row r="1106" spans="1:19" ht="15">
      <c r="A1106" s="76"/>
      <c r="B1106" s="70"/>
      <c r="C1106" s="17" t="s">
        <v>22</v>
      </c>
      <c r="D1106" s="14">
        <f t="shared" si="454"/>
        <v>0</v>
      </c>
      <c r="E1106" s="14">
        <f t="shared" si="455"/>
        <v>0</v>
      </c>
      <c r="F1106" s="14">
        <f aca="true" t="shared" si="462" ref="F1106:Q1106">F1082+F1094</f>
        <v>0</v>
      </c>
      <c r="G1106" s="14">
        <f t="shared" si="462"/>
        <v>0</v>
      </c>
      <c r="H1106" s="14">
        <f t="shared" si="462"/>
        <v>0</v>
      </c>
      <c r="I1106" s="14">
        <f t="shared" si="462"/>
        <v>0</v>
      </c>
      <c r="J1106" s="14">
        <f t="shared" si="462"/>
        <v>0</v>
      </c>
      <c r="K1106" s="14">
        <f t="shared" si="462"/>
        <v>0</v>
      </c>
      <c r="L1106" s="14">
        <f t="shared" si="462"/>
        <v>0</v>
      </c>
      <c r="M1106" s="14">
        <f t="shared" si="462"/>
        <v>0</v>
      </c>
      <c r="N1106" s="14">
        <f t="shared" si="462"/>
        <v>0</v>
      </c>
      <c r="O1106" s="14">
        <f t="shared" si="462"/>
        <v>0</v>
      </c>
      <c r="P1106" s="14">
        <f t="shared" si="462"/>
        <v>0</v>
      </c>
      <c r="Q1106" s="14">
        <f t="shared" si="462"/>
        <v>0</v>
      </c>
      <c r="R1106" s="74"/>
      <c r="S1106" s="48"/>
    </row>
    <row r="1107" spans="1:19" ht="15">
      <c r="A1107" s="76"/>
      <c r="B1107" s="70"/>
      <c r="C1107" s="17" t="s">
        <v>23</v>
      </c>
      <c r="D1107" s="14">
        <f>F1107+H1107+J1107+L1107</f>
        <v>0</v>
      </c>
      <c r="E1107" s="14">
        <f t="shared" si="455"/>
        <v>0</v>
      </c>
      <c r="F1107" s="14">
        <f aca="true" t="shared" si="463" ref="F1107:Q1107">F1083+F1095</f>
        <v>0</v>
      </c>
      <c r="G1107" s="14">
        <f t="shared" si="463"/>
        <v>0</v>
      </c>
      <c r="H1107" s="14">
        <f t="shared" si="463"/>
        <v>0</v>
      </c>
      <c r="I1107" s="14">
        <f t="shared" si="463"/>
        <v>0</v>
      </c>
      <c r="J1107" s="14">
        <f t="shared" si="463"/>
        <v>0</v>
      </c>
      <c r="K1107" s="14">
        <f t="shared" si="463"/>
        <v>0</v>
      </c>
      <c r="L1107" s="14">
        <f t="shared" si="463"/>
        <v>0</v>
      </c>
      <c r="M1107" s="14">
        <f t="shared" si="463"/>
        <v>0</v>
      </c>
      <c r="N1107" s="14">
        <f t="shared" si="463"/>
        <v>0</v>
      </c>
      <c r="O1107" s="14">
        <f t="shared" si="463"/>
        <v>0</v>
      </c>
      <c r="P1107" s="14">
        <f t="shared" si="463"/>
        <v>0</v>
      </c>
      <c r="Q1107" s="14">
        <f t="shared" si="463"/>
        <v>0</v>
      </c>
      <c r="R1107" s="74"/>
      <c r="S1107" s="48"/>
    </row>
    <row r="1108" spans="1:19" ht="15">
      <c r="A1108" s="76"/>
      <c r="B1108" s="70"/>
      <c r="C1108" s="17" t="s">
        <v>24</v>
      </c>
      <c r="D1108" s="14">
        <f>F1108+H1108+J1108+L1108</f>
        <v>0</v>
      </c>
      <c r="E1108" s="14">
        <f t="shared" si="455"/>
        <v>0</v>
      </c>
      <c r="F1108" s="14">
        <f aca="true" t="shared" si="464" ref="F1108:Q1108">F1084+F1096</f>
        <v>0</v>
      </c>
      <c r="G1108" s="14">
        <f t="shared" si="464"/>
        <v>0</v>
      </c>
      <c r="H1108" s="14">
        <f t="shared" si="464"/>
        <v>0</v>
      </c>
      <c r="I1108" s="14">
        <f t="shared" si="464"/>
        <v>0</v>
      </c>
      <c r="J1108" s="14">
        <f t="shared" si="464"/>
        <v>0</v>
      </c>
      <c r="K1108" s="14">
        <f t="shared" si="464"/>
        <v>0</v>
      </c>
      <c r="L1108" s="14">
        <f t="shared" si="464"/>
        <v>0</v>
      </c>
      <c r="M1108" s="14">
        <f t="shared" si="464"/>
        <v>0</v>
      </c>
      <c r="N1108" s="14">
        <f t="shared" si="464"/>
        <v>0</v>
      </c>
      <c r="O1108" s="14">
        <f t="shared" si="464"/>
        <v>0</v>
      </c>
      <c r="P1108" s="14">
        <f t="shared" si="464"/>
        <v>0</v>
      </c>
      <c r="Q1108" s="14">
        <f t="shared" si="464"/>
        <v>0</v>
      </c>
      <c r="R1108" s="74"/>
      <c r="S1108" s="48"/>
    </row>
    <row r="1109" spans="1:19" ht="15">
      <c r="A1109" s="76"/>
      <c r="B1109" s="70"/>
      <c r="C1109" s="17" t="s">
        <v>25</v>
      </c>
      <c r="D1109" s="14">
        <f>F1109+H1109+J1109+L1109</f>
        <v>0</v>
      </c>
      <c r="E1109" s="14">
        <f t="shared" si="455"/>
        <v>0</v>
      </c>
      <c r="F1109" s="14">
        <f aca="true" t="shared" si="465" ref="F1109:Q1109">F1085+F1097</f>
        <v>0</v>
      </c>
      <c r="G1109" s="14">
        <f t="shared" si="465"/>
        <v>0</v>
      </c>
      <c r="H1109" s="14">
        <f t="shared" si="465"/>
        <v>0</v>
      </c>
      <c r="I1109" s="14">
        <f t="shared" si="465"/>
        <v>0</v>
      </c>
      <c r="J1109" s="14">
        <f t="shared" si="465"/>
        <v>0</v>
      </c>
      <c r="K1109" s="14">
        <f t="shared" si="465"/>
        <v>0</v>
      </c>
      <c r="L1109" s="14">
        <f t="shared" si="465"/>
        <v>0</v>
      </c>
      <c r="M1109" s="14">
        <f t="shared" si="465"/>
        <v>0</v>
      </c>
      <c r="N1109" s="14">
        <f t="shared" si="465"/>
        <v>0</v>
      </c>
      <c r="O1109" s="14">
        <f t="shared" si="465"/>
        <v>0</v>
      </c>
      <c r="P1109" s="14">
        <f t="shared" si="465"/>
        <v>0</v>
      </c>
      <c r="Q1109" s="14">
        <f t="shared" si="465"/>
        <v>0</v>
      </c>
      <c r="R1109" s="74"/>
      <c r="S1109" s="48"/>
    </row>
    <row r="1110" spans="1:19" s="4" customFormat="1" ht="15.75" thickBot="1">
      <c r="A1110" s="77"/>
      <c r="B1110" s="71"/>
      <c r="C1110" s="20" t="s">
        <v>26</v>
      </c>
      <c r="D1110" s="21">
        <f>F1110+H1110+J1110+L1110</f>
        <v>0</v>
      </c>
      <c r="E1110" s="21">
        <f t="shared" si="455"/>
        <v>0</v>
      </c>
      <c r="F1110" s="21">
        <f aca="true" t="shared" si="466" ref="F1110:Q1110">F1086+F1098</f>
        <v>0</v>
      </c>
      <c r="G1110" s="21">
        <f t="shared" si="466"/>
        <v>0</v>
      </c>
      <c r="H1110" s="21">
        <f t="shared" si="466"/>
        <v>0</v>
      </c>
      <c r="I1110" s="21">
        <f t="shared" si="466"/>
        <v>0</v>
      </c>
      <c r="J1110" s="21">
        <f t="shared" si="466"/>
        <v>0</v>
      </c>
      <c r="K1110" s="21">
        <f t="shared" si="466"/>
        <v>0</v>
      </c>
      <c r="L1110" s="21">
        <f t="shared" si="466"/>
        <v>0</v>
      </c>
      <c r="M1110" s="21">
        <f t="shared" si="466"/>
        <v>0</v>
      </c>
      <c r="N1110" s="21">
        <f t="shared" si="466"/>
        <v>0</v>
      </c>
      <c r="O1110" s="21">
        <f t="shared" si="466"/>
        <v>0</v>
      </c>
      <c r="P1110" s="21">
        <f t="shared" si="466"/>
        <v>0</v>
      </c>
      <c r="Q1110" s="21">
        <f t="shared" si="466"/>
        <v>0</v>
      </c>
      <c r="R1110" s="49"/>
      <c r="S1110" s="50"/>
    </row>
    <row r="1111" spans="1:19" s="4" customFormat="1" ht="14.25" customHeight="1">
      <c r="A1111" s="57" t="s">
        <v>103</v>
      </c>
      <c r="B1111" s="43" t="s">
        <v>147</v>
      </c>
      <c r="C1111" s="18" t="s">
        <v>176</v>
      </c>
      <c r="D1111" s="19">
        <f>SUM(D1112:D1122)</f>
        <v>217.5</v>
      </c>
      <c r="E1111" s="19">
        <f>SUM(E1112:E1122)</f>
        <v>217.5</v>
      </c>
      <c r="F1111" s="19">
        <f aca="true" t="shared" si="467" ref="F1111:Q1111">SUM(F1112:F1122)</f>
        <v>217.5</v>
      </c>
      <c r="G1111" s="19">
        <f t="shared" si="467"/>
        <v>217.5</v>
      </c>
      <c r="H1111" s="19">
        <f t="shared" si="467"/>
        <v>0</v>
      </c>
      <c r="I1111" s="19">
        <f t="shared" si="467"/>
        <v>0</v>
      </c>
      <c r="J1111" s="19">
        <f t="shared" si="467"/>
        <v>0</v>
      </c>
      <c r="K1111" s="19">
        <f t="shared" si="467"/>
        <v>0</v>
      </c>
      <c r="L1111" s="19">
        <f t="shared" si="467"/>
        <v>0</v>
      </c>
      <c r="M1111" s="19">
        <f t="shared" si="467"/>
        <v>0</v>
      </c>
      <c r="N1111" s="19">
        <f t="shared" si="467"/>
        <v>0</v>
      </c>
      <c r="O1111" s="19">
        <f t="shared" si="467"/>
        <v>0</v>
      </c>
      <c r="P1111" s="19">
        <f t="shared" si="467"/>
        <v>0</v>
      </c>
      <c r="Q1111" s="19">
        <f t="shared" si="467"/>
        <v>0</v>
      </c>
      <c r="R1111" s="60" t="s">
        <v>180</v>
      </c>
      <c r="S1111" s="61"/>
    </row>
    <row r="1112" spans="1:19" ht="15">
      <c r="A1112" s="58"/>
      <c r="B1112" s="70"/>
      <c r="C1112" s="17" t="s">
        <v>162</v>
      </c>
      <c r="D1112" s="14">
        <f aca="true" t="shared" si="468" ref="D1112:D1118">F1112+H1112+J1112+L1112</f>
        <v>0</v>
      </c>
      <c r="E1112" s="14">
        <f aca="true" t="shared" si="469" ref="E1112:E1122">G1112+I1112+K1112+M1112</f>
        <v>0</v>
      </c>
      <c r="F1112" s="14">
        <v>0</v>
      </c>
      <c r="G1112" s="14">
        <v>0</v>
      </c>
      <c r="H1112" s="14">
        <v>0</v>
      </c>
      <c r="I1112" s="14">
        <v>0</v>
      </c>
      <c r="J1112" s="14">
        <v>0</v>
      </c>
      <c r="K1112" s="14">
        <v>0</v>
      </c>
      <c r="L1112" s="14">
        <v>0</v>
      </c>
      <c r="M1112" s="14">
        <v>0</v>
      </c>
      <c r="N1112" s="14">
        <v>0</v>
      </c>
      <c r="O1112" s="14">
        <v>0</v>
      </c>
      <c r="P1112" s="14">
        <v>0</v>
      </c>
      <c r="Q1112" s="14">
        <v>0</v>
      </c>
      <c r="R1112" s="62"/>
      <c r="S1112" s="63"/>
    </row>
    <row r="1113" spans="1:19" ht="15">
      <c r="A1113" s="58"/>
      <c r="B1113" s="70"/>
      <c r="C1113" s="17" t="s">
        <v>163</v>
      </c>
      <c r="D1113" s="14">
        <f t="shared" si="468"/>
        <v>217.5</v>
      </c>
      <c r="E1113" s="14">
        <f t="shared" si="469"/>
        <v>217.5</v>
      </c>
      <c r="F1113" s="14">
        <f>891.3-670.8-3</f>
        <v>217.5</v>
      </c>
      <c r="G1113" s="14">
        <f>891.3-670.8-3</f>
        <v>217.5</v>
      </c>
      <c r="H1113" s="14">
        <v>0</v>
      </c>
      <c r="I1113" s="14">
        <v>0</v>
      </c>
      <c r="J1113" s="14">
        <v>0</v>
      </c>
      <c r="K1113" s="14">
        <v>0</v>
      </c>
      <c r="L1113" s="14">
        <v>0</v>
      </c>
      <c r="M1113" s="14">
        <v>0</v>
      </c>
      <c r="N1113" s="14">
        <v>0</v>
      </c>
      <c r="O1113" s="14">
        <v>0</v>
      </c>
      <c r="P1113" s="14">
        <v>0</v>
      </c>
      <c r="Q1113" s="14">
        <v>0</v>
      </c>
      <c r="R1113" s="62"/>
      <c r="S1113" s="63"/>
    </row>
    <row r="1114" spans="1:19" ht="15">
      <c r="A1114" s="58"/>
      <c r="B1114" s="70"/>
      <c r="C1114" s="17" t="s">
        <v>164</v>
      </c>
      <c r="D1114" s="14">
        <f t="shared" si="468"/>
        <v>0</v>
      </c>
      <c r="E1114" s="14">
        <f t="shared" si="469"/>
        <v>0</v>
      </c>
      <c r="F1114" s="14">
        <v>0</v>
      </c>
      <c r="G1114" s="14">
        <v>0</v>
      </c>
      <c r="H1114" s="14">
        <v>0</v>
      </c>
      <c r="I1114" s="14">
        <v>0</v>
      </c>
      <c r="J1114" s="14">
        <v>0</v>
      </c>
      <c r="K1114" s="14">
        <v>0</v>
      </c>
      <c r="L1114" s="14">
        <v>0</v>
      </c>
      <c r="M1114" s="14">
        <v>0</v>
      </c>
      <c r="N1114" s="14">
        <v>0</v>
      </c>
      <c r="O1114" s="14">
        <v>0</v>
      </c>
      <c r="P1114" s="14">
        <v>0</v>
      </c>
      <c r="Q1114" s="14">
        <v>0</v>
      </c>
      <c r="R1114" s="62"/>
      <c r="S1114" s="63"/>
    </row>
    <row r="1115" spans="1:19" ht="15">
      <c r="A1115" s="58"/>
      <c r="B1115" s="70"/>
      <c r="C1115" s="17" t="s">
        <v>256</v>
      </c>
      <c r="D1115" s="14">
        <f t="shared" si="468"/>
        <v>0</v>
      </c>
      <c r="E1115" s="14">
        <f t="shared" si="469"/>
        <v>0</v>
      </c>
      <c r="F1115" s="14">
        <v>0</v>
      </c>
      <c r="G1115" s="14">
        <v>0</v>
      </c>
      <c r="H1115" s="14">
        <v>0</v>
      </c>
      <c r="I1115" s="14">
        <v>0</v>
      </c>
      <c r="J1115" s="14">
        <v>0</v>
      </c>
      <c r="K1115" s="14">
        <v>0</v>
      </c>
      <c r="L1115" s="14">
        <v>0</v>
      </c>
      <c r="M1115" s="14">
        <v>0</v>
      </c>
      <c r="N1115" s="14">
        <v>0</v>
      </c>
      <c r="O1115" s="14">
        <v>0</v>
      </c>
      <c r="P1115" s="14">
        <v>0</v>
      </c>
      <c r="Q1115" s="14">
        <v>0</v>
      </c>
      <c r="R1115" s="62"/>
      <c r="S1115" s="63"/>
    </row>
    <row r="1116" spans="1:19" ht="15">
      <c r="A1116" s="58"/>
      <c r="B1116" s="70"/>
      <c r="C1116" s="17" t="s">
        <v>259</v>
      </c>
      <c r="D1116" s="14">
        <f t="shared" si="468"/>
        <v>0</v>
      </c>
      <c r="E1116" s="14">
        <f t="shared" si="469"/>
        <v>0</v>
      </c>
      <c r="F1116" s="14">
        <v>0</v>
      </c>
      <c r="G1116" s="14">
        <v>0</v>
      </c>
      <c r="H1116" s="14">
        <v>0</v>
      </c>
      <c r="I1116" s="14">
        <v>0</v>
      </c>
      <c r="J1116" s="14">
        <v>0</v>
      </c>
      <c r="K1116" s="14">
        <v>0</v>
      </c>
      <c r="L1116" s="14">
        <v>0</v>
      </c>
      <c r="M1116" s="14">
        <v>0</v>
      </c>
      <c r="N1116" s="14">
        <v>0</v>
      </c>
      <c r="O1116" s="14">
        <v>0</v>
      </c>
      <c r="P1116" s="14">
        <v>0</v>
      </c>
      <c r="Q1116" s="14">
        <v>0</v>
      </c>
      <c r="R1116" s="62"/>
      <c r="S1116" s="63"/>
    </row>
    <row r="1117" spans="1:19" ht="15">
      <c r="A1117" s="58"/>
      <c r="B1117" s="70"/>
      <c r="C1117" s="17" t="s">
        <v>27</v>
      </c>
      <c r="D1117" s="14">
        <f t="shared" si="468"/>
        <v>0</v>
      </c>
      <c r="E1117" s="14">
        <f t="shared" si="469"/>
        <v>0</v>
      </c>
      <c r="F1117" s="14">
        <v>0</v>
      </c>
      <c r="G1117" s="14">
        <v>0</v>
      </c>
      <c r="H1117" s="14">
        <v>0</v>
      </c>
      <c r="I1117" s="14">
        <v>0</v>
      </c>
      <c r="J1117" s="14">
        <v>0</v>
      </c>
      <c r="K1117" s="14">
        <v>0</v>
      </c>
      <c r="L1117" s="14">
        <v>0</v>
      </c>
      <c r="M1117" s="14">
        <v>0</v>
      </c>
      <c r="N1117" s="14">
        <v>0</v>
      </c>
      <c r="O1117" s="14">
        <v>0</v>
      </c>
      <c r="P1117" s="14">
        <v>0</v>
      </c>
      <c r="Q1117" s="14">
        <v>0</v>
      </c>
      <c r="R1117" s="62"/>
      <c r="S1117" s="63"/>
    </row>
    <row r="1118" spans="1:19" ht="15">
      <c r="A1118" s="58"/>
      <c r="B1118" s="70"/>
      <c r="C1118" s="17" t="s">
        <v>28</v>
      </c>
      <c r="D1118" s="14">
        <f t="shared" si="468"/>
        <v>0</v>
      </c>
      <c r="E1118" s="14">
        <f t="shared" si="469"/>
        <v>0</v>
      </c>
      <c r="F1118" s="14">
        <v>0</v>
      </c>
      <c r="G1118" s="14">
        <v>0</v>
      </c>
      <c r="H1118" s="14">
        <v>0</v>
      </c>
      <c r="I1118" s="14">
        <v>0</v>
      </c>
      <c r="J1118" s="14">
        <v>0</v>
      </c>
      <c r="K1118" s="14">
        <v>0</v>
      </c>
      <c r="L1118" s="14">
        <v>0</v>
      </c>
      <c r="M1118" s="14">
        <v>0</v>
      </c>
      <c r="N1118" s="14">
        <v>0</v>
      </c>
      <c r="O1118" s="14">
        <v>0</v>
      </c>
      <c r="P1118" s="14">
        <v>0</v>
      </c>
      <c r="Q1118" s="14">
        <v>0</v>
      </c>
      <c r="R1118" s="62"/>
      <c r="S1118" s="63"/>
    </row>
    <row r="1119" spans="1:19" ht="15">
      <c r="A1119" s="58"/>
      <c r="B1119" s="70"/>
      <c r="C1119" s="17" t="s">
        <v>29</v>
      </c>
      <c r="D1119" s="14">
        <f>F1119+H1119+J1119+L1119</f>
        <v>0</v>
      </c>
      <c r="E1119" s="14">
        <f t="shared" si="469"/>
        <v>0</v>
      </c>
      <c r="F1119" s="14">
        <v>0</v>
      </c>
      <c r="G1119" s="14">
        <v>0</v>
      </c>
      <c r="H1119" s="14">
        <v>0</v>
      </c>
      <c r="I1119" s="14">
        <v>0</v>
      </c>
      <c r="J1119" s="14">
        <v>0</v>
      </c>
      <c r="K1119" s="14">
        <v>0</v>
      </c>
      <c r="L1119" s="14">
        <v>0</v>
      </c>
      <c r="M1119" s="14">
        <v>0</v>
      </c>
      <c r="N1119" s="14">
        <v>0</v>
      </c>
      <c r="O1119" s="14">
        <v>0</v>
      </c>
      <c r="P1119" s="14">
        <v>0</v>
      </c>
      <c r="Q1119" s="14">
        <v>0</v>
      </c>
      <c r="R1119" s="62"/>
      <c r="S1119" s="63"/>
    </row>
    <row r="1120" spans="1:19" ht="15">
      <c r="A1120" s="58"/>
      <c r="B1120" s="70"/>
      <c r="C1120" s="17" t="s">
        <v>30</v>
      </c>
      <c r="D1120" s="14">
        <f>F1120+H1120+J1120+L1120</f>
        <v>0</v>
      </c>
      <c r="E1120" s="14">
        <f t="shared" si="469"/>
        <v>0</v>
      </c>
      <c r="F1120" s="14">
        <v>0</v>
      </c>
      <c r="G1120" s="14">
        <v>0</v>
      </c>
      <c r="H1120" s="14">
        <v>0</v>
      </c>
      <c r="I1120" s="14">
        <v>0</v>
      </c>
      <c r="J1120" s="14">
        <v>0</v>
      </c>
      <c r="K1120" s="14">
        <v>0</v>
      </c>
      <c r="L1120" s="14">
        <v>0</v>
      </c>
      <c r="M1120" s="14">
        <v>0</v>
      </c>
      <c r="N1120" s="14">
        <v>0</v>
      </c>
      <c r="O1120" s="14">
        <v>0</v>
      </c>
      <c r="P1120" s="14">
        <v>0</v>
      </c>
      <c r="Q1120" s="14">
        <v>0</v>
      </c>
      <c r="R1120" s="62"/>
      <c r="S1120" s="63"/>
    </row>
    <row r="1121" spans="1:19" ht="15">
      <c r="A1121" s="58"/>
      <c r="B1121" s="70"/>
      <c r="C1121" s="17" t="s">
        <v>31</v>
      </c>
      <c r="D1121" s="14">
        <f>F1121+H1121+J1121+L1121</f>
        <v>0</v>
      </c>
      <c r="E1121" s="14">
        <f t="shared" si="469"/>
        <v>0</v>
      </c>
      <c r="F1121" s="14">
        <v>0</v>
      </c>
      <c r="G1121" s="14">
        <v>0</v>
      </c>
      <c r="H1121" s="14">
        <v>0</v>
      </c>
      <c r="I1121" s="14">
        <v>0</v>
      </c>
      <c r="J1121" s="14">
        <v>0</v>
      </c>
      <c r="K1121" s="14">
        <v>0</v>
      </c>
      <c r="L1121" s="14">
        <v>0</v>
      </c>
      <c r="M1121" s="14">
        <v>0</v>
      </c>
      <c r="N1121" s="14">
        <v>0</v>
      </c>
      <c r="O1121" s="14">
        <v>0</v>
      </c>
      <c r="P1121" s="14">
        <v>0</v>
      </c>
      <c r="Q1121" s="14">
        <v>0</v>
      </c>
      <c r="R1121" s="62"/>
      <c r="S1121" s="63"/>
    </row>
    <row r="1122" spans="1:19" ht="15">
      <c r="A1122" s="58"/>
      <c r="B1122" s="70"/>
      <c r="C1122" s="17" t="s">
        <v>32</v>
      </c>
      <c r="D1122" s="14">
        <f>F1122+H1122+J1122+L1122</f>
        <v>0</v>
      </c>
      <c r="E1122" s="14">
        <f t="shared" si="469"/>
        <v>0</v>
      </c>
      <c r="F1122" s="14">
        <v>0</v>
      </c>
      <c r="G1122" s="14">
        <v>0</v>
      </c>
      <c r="H1122" s="14">
        <v>0</v>
      </c>
      <c r="I1122" s="14">
        <v>0</v>
      </c>
      <c r="J1122" s="14">
        <v>0</v>
      </c>
      <c r="K1122" s="14">
        <v>0</v>
      </c>
      <c r="L1122" s="14">
        <v>0</v>
      </c>
      <c r="M1122" s="14">
        <v>0</v>
      </c>
      <c r="N1122" s="14">
        <v>0</v>
      </c>
      <c r="O1122" s="14">
        <v>0</v>
      </c>
      <c r="P1122" s="14">
        <v>0</v>
      </c>
      <c r="Q1122" s="14">
        <v>0</v>
      </c>
      <c r="R1122" s="62"/>
      <c r="S1122" s="63"/>
    </row>
    <row r="1123" spans="1:19" s="4" customFormat="1" ht="14.25" customHeight="1">
      <c r="A1123" s="58"/>
      <c r="B1123" s="69" t="s">
        <v>146</v>
      </c>
      <c r="C1123" s="22" t="s">
        <v>176</v>
      </c>
      <c r="D1123" s="23">
        <f>SUM(D1124:D1134)</f>
        <v>1857.3</v>
      </c>
      <c r="E1123" s="23">
        <f>SUM(E1124:E1134)</f>
        <v>0</v>
      </c>
      <c r="F1123" s="23">
        <f aca="true" t="shared" si="470" ref="F1123:Q1123">SUM(F1124:F1134)</f>
        <v>1857.3</v>
      </c>
      <c r="G1123" s="23">
        <f t="shared" si="470"/>
        <v>0</v>
      </c>
      <c r="H1123" s="23">
        <f t="shared" si="470"/>
        <v>0</v>
      </c>
      <c r="I1123" s="23">
        <f t="shared" si="470"/>
        <v>0</v>
      </c>
      <c r="J1123" s="23">
        <f t="shared" si="470"/>
        <v>0</v>
      </c>
      <c r="K1123" s="23">
        <f t="shared" si="470"/>
        <v>0</v>
      </c>
      <c r="L1123" s="23">
        <f t="shared" si="470"/>
        <v>0</v>
      </c>
      <c r="M1123" s="23">
        <f t="shared" si="470"/>
        <v>0</v>
      </c>
      <c r="N1123" s="23">
        <f t="shared" si="470"/>
        <v>720</v>
      </c>
      <c r="O1123" s="23">
        <f t="shared" si="470"/>
        <v>720</v>
      </c>
      <c r="P1123" s="23">
        <f t="shared" si="470"/>
        <v>0</v>
      </c>
      <c r="Q1123" s="23">
        <f t="shared" si="470"/>
        <v>0</v>
      </c>
      <c r="R1123" s="62"/>
      <c r="S1123" s="63"/>
    </row>
    <row r="1124" spans="1:19" ht="15">
      <c r="A1124" s="58"/>
      <c r="B1124" s="70"/>
      <c r="C1124" s="17" t="s">
        <v>162</v>
      </c>
      <c r="D1124" s="14">
        <f aca="true" t="shared" si="471" ref="D1124:D1130">F1124+H1124+J1124+L1124</f>
        <v>0</v>
      </c>
      <c r="E1124" s="14">
        <f aca="true" t="shared" si="472" ref="E1124:E1134">G1124+I1124+K1124+M1124</f>
        <v>0</v>
      </c>
      <c r="F1124" s="14">
        <v>0</v>
      </c>
      <c r="G1124" s="14">
        <v>0</v>
      </c>
      <c r="H1124" s="14">
        <v>0</v>
      </c>
      <c r="I1124" s="14">
        <v>0</v>
      </c>
      <c r="J1124" s="14">
        <v>0</v>
      </c>
      <c r="K1124" s="14">
        <v>0</v>
      </c>
      <c r="L1124" s="14">
        <v>0</v>
      </c>
      <c r="M1124" s="14">
        <v>0</v>
      </c>
      <c r="N1124" s="14">
        <v>0</v>
      </c>
      <c r="O1124" s="14">
        <v>0</v>
      </c>
      <c r="P1124" s="14">
        <v>0</v>
      </c>
      <c r="Q1124" s="14">
        <v>0</v>
      </c>
      <c r="R1124" s="62"/>
      <c r="S1124" s="63"/>
    </row>
    <row r="1125" spans="1:19" ht="15">
      <c r="A1125" s="58"/>
      <c r="B1125" s="70"/>
      <c r="C1125" s="17" t="s">
        <v>163</v>
      </c>
      <c r="D1125" s="14">
        <f t="shared" si="471"/>
        <v>0</v>
      </c>
      <c r="E1125" s="14">
        <f t="shared" si="472"/>
        <v>0</v>
      </c>
      <c r="F1125" s="14">
        <v>0</v>
      </c>
      <c r="G1125" s="14">
        <v>0</v>
      </c>
      <c r="H1125" s="14">
        <v>0</v>
      </c>
      <c r="I1125" s="14">
        <v>0</v>
      </c>
      <c r="J1125" s="14">
        <v>0</v>
      </c>
      <c r="K1125" s="14">
        <v>0</v>
      </c>
      <c r="L1125" s="14">
        <v>0</v>
      </c>
      <c r="M1125" s="14">
        <v>0</v>
      </c>
      <c r="N1125" s="14">
        <v>720</v>
      </c>
      <c r="O1125" s="14">
        <v>720</v>
      </c>
      <c r="P1125" s="14">
        <v>0</v>
      </c>
      <c r="Q1125" s="14">
        <v>0</v>
      </c>
      <c r="R1125" s="62"/>
      <c r="S1125" s="63"/>
    </row>
    <row r="1126" spans="1:19" ht="15">
      <c r="A1126" s="58"/>
      <c r="B1126" s="70"/>
      <c r="C1126" s="17" t="s">
        <v>164</v>
      </c>
      <c r="D1126" s="14">
        <f t="shared" si="471"/>
        <v>1857.3</v>
      </c>
      <c r="E1126" s="14">
        <f t="shared" si="472"/>
        <v>0</v>
      </c>
      <c r="F1126" s="14">
        <v>1857.3</v>
      </c>
      <c r="G1126" s="14">
        <v>0</v>
      </c>
      <c r="H1126" s="14">
        <v>0</v>
      </c>
      <c r="I1126" s="14">
        <v>0</v>
      </c>
      <c r="J1126" s="14">
        <v>0</v>
      </c>
      <c r="K1126" s="14">
        <v>0</v>
      </c>
      <c r="L1126" s="14">
        <v>0</v>
      </c>
      <c r="M1126" s="14">
        <v>0</v>
      </c>
      <c r="N1126" s="14">
        <v>0</v>
      </c>
      <c r="O1126" s="14">
        <v>0</v>
      </c>
      <c r="P1126" s="14">
        <v>0</v>
      </c>
      <c r="Q1126" s="14">
        <v>0</v>
      </c>
      <c r="R1126" s="62"/>
      <c r="S1126" s="63"/>
    </row>
    <row r="1127" spans="1:19" ht="15">
      <c r="A1127" s="58"/>
      <c r="B1127" s="70"/>
      <c r="C1127" s="17" t="s">
        <v>256</v>
      </c>
      <c r="D1127" s="14">
        <f t="shared" si="471"/>
        <v>0</v>
      </c>
      <c r="E1127" s="14">
        <f t="shared" si="472"/>
        <v>0</v>
      </c>
      <c r="F1127" s="14">
        <v>0</v>
      </c>
      <c r="G1127" s="14">
        <v>0</v>
      </c>
      <c r="H1127" s="14">
        <v>0</v>
      </c>
      <c r="I1127" s="14">
        <v>0</v>
      </c>
      <c r="J1127" s="14">
        <v>0</v>
      </c>
      <c r="K1127" s="14">
        <v>0</v>
      </c>
      <c r="L1127" s="14">
        <v>0</v>
      </c>
      <c r="M1127" s="14">
        <v>0</v>
      </c>
      <c r="N1127" s="14">
        <v>0</v>
      </c>
      <c r="O1127" s="14">
        <v>0</v>
      </c>
      <c r="P1127" s="14">
        <v>0</v>
      </c>
      <c r="Q1127" s="14">
        <v>0</v>
      </c>
      <c r="R1127" s="62"/>
      <c r="S1127" s="63"/>
    </row>
    <row r="1128" spans="1:19" ht="15">
      <c r="A1128" s="58"/>
      <c r="B1128" s="70"/>
      <c r="C1128" s="17" t="s">
        <v>257</v>
      </c>
      <c r="D1128" s="14">
        <f t="shared" si="471"/>
        <v>0</v>
      </c>
      <c r="E1128" s="14">
        <f t="shared" si="472"/>
        <v>0</v>
      </c>
      <c r="F1128" s="14">
        <v>0</v>
      </c>
      <c r="G1128" s="14">
        <v>0</v>
      </c>
      <c r="H1128" s="14">
        <v>0</v>
      </c>
      <c r="I1128" s="14">
        <v>0</v>
      </c>
      <c r="J1128" s="14">
        <v>0</v>
      </c>
      <c r="K1128" s="14">
        <v>0</v>
      </c>
      <c r="L1128" s="14">
        <v>0</v>
      </c>
      <c r="M1128" s="14">
        <v>0</v>
      </c>
      <c r="N1128" s="14">
        <v>0</v>
      </c>
      <c r="O1128" s="14">
        <v>0</v>
      </c>
      <c r="P1128" s="14">
        <v>0</v>
      </c>
      <c r="Q1128" s="14">
        <v>0</v>
      </c>
      <c r="R1128" s="62"/>
      <c r="S1128" s="63"/>
    </row>
    <row r="1129" spans="1:19" ht="15">
      <c r="A1129" s="58"/>
      <c r="B1129" s="70"/>
      <c r="C1129" s="17" t="s">
        <v>258</v>
      </c>
      <c r="D1129" s="14">
        <f t="shared" si="471"/>
        <v>0</v>
      </c>
      <c r="E1129" s="14">
        <f t="shared" si="472"/>
        <v>0</v>
      </c>
      <c r="F1129" s="14">
        <v>0</v>
      </c>
      <c r="G1129" s="14">
        <v>0</v>
      </c>
      <c r="H1129" s="14">
        <v>0</v>
      </c>
      <c r="I1129" s="14">
        <v>0</v>
      </c>
      <c r="J1129" s="14">
        <v>0</v>
      </c>
      <c r="K1129" s="14">
        <v>0</v>
      </c>
      <c r="L1129" s="14">
        <v>0</v>
      </c>
      <c r="M1129" s="14">
        <v>0</v>
      </c>
      <c r="N1129" s="14">
        <v>0</v>
      </c>
      <c r="O1129" s="14">
        <v>0</v>
      </c>
      <c r="P1129" s="14">
        <v>0</v>
      </c>
      <c r="Q1129" s="14">
        <v>0</v>
      </c>
      <c r="R1129" s="62"/>
      <c r="S1129" s="63"/>
    </row>
    <row r="1130" spans="1:19" ht="15">
      <c r="A1130" s="58"/>
      <c r="B1130" s="70"/>
      <c r="C1130" s="17" t="s">
        <v>22</v>
      </c>
      <c r="D1130" s="14">
        <f t="shared" si="471"/>
        <v>0</v>
      </c>
      <c r="E1130" s="14">
        <f t="shared" si="472"/>
        <v>0</v>
      </c>
      <c r="F1130" s="14">
        <v>0</v>
      </c>
      <c r="G1130" s="14">
        <v>0</v>
      </c>
      <c r="H1130" s="14">
        <v>0</v>
      </c>
      <c r="I1130" s="14">
        <v>0</v>
      </c>
      <c r="J1130" s="14">
        <v>0</v>
      </c>
      <c r="K1130" s="14">
        <v>0</v>
      </c>
      <c r="L1130" s="14">
        <v>0</v>
      </c>
      <c r="M1130" s="14">
        <v>0</v>
      </c>
      <c r="N1130" s="14">
        <v>0</v>
      </c>
      <c r="O1130" s="14">
        <v>0</v>
      </c>
      <c r="P1130" s="14">
        <v>0</v>
      </c>
      <c r="Q1130" s="14">
        <v>0</v>
      </c>
      <c r="R1130" s="62"/>
      <c r="S1130" s="63"/>
    </row>
    <row r="1131" spans="1:19" ht="15">
      <c r="A1131" s="58"/>
      <c r="B1131" s="70"/>
      <c r="C1131" s="17" t="s">
        <v>23</v>
      </c>
      <c r="D1131" s="14">
        <f>F1131+H1131+J1131+L1131</f>
        <v>0</v>
      </c>
      <c r="E1131" s="14">
        <f t="shared" si="472"/>
        <v>0</v>
      </c>
      <c r="F1131" s="14">
        <v>0</v>
      </c>
      <c r="G1131" s="14">
        <v>0</v>
      </c>
      <c r="H1131" s="14">
        <v>0</v>
      </c>
      <c r="I1131" s="14">
        <v>0</v>
      </c>
      <c r="J1131" s="14">
        <v>0</v>
      </c>
      <c r="K1131" s="14">
        <v>0</v>
      </c>
      <c r="L1131" s="14">
        <v>0</v>
      </c>
      <c r="M1131" s="14">
        <v>0</v>
      </c>
      <c r="N1131" s="14">
        <v>0</v>
      </c>
      <c r="O1131" s="14">
        <v>0</v>
      </c>
      <c r="P1131" s="14">
        <v>0</v>
      </c>
      <c r="Q1131" s="14">
        <v>0</v>
      </c>
      <c r="R1131" s="62"/>
      <c r="S1131" s="63"/>
    </row>
    <row r="1132" spans="1:19" ht="15">
      <c r="A1132" s="58"/>
      <c r="B1132" s="70"/>
      <c r="C1132" s="17" t="s">
        <v>24</v>
      </c>
      <c r="D1132" s="14">
        <f>F1132+H1132+J1132+L1132</f>
        <v>0</v>
      </c>
      <c r="E1132" s="14">
        <f t="shared" si="472"/>
        <v>0</v>
      </c>
      <c r="F1132" s="14">
        <v>0</v>
      </c>
      <c r="G1132" s="14">
        <v>0</v>
      </c>
      <c r="H1132" s="14">
        <v>0</v>
      </c>
      <c r="I1132" s="14">
        <v>0</v>
      </c>
      <c r="J1132" s="14">
        <v>0</v>
      </c>
      <c r="K1132" s="14">
        <v>0</v>
      </c>
      <c r="L1132" s="14">
        <v>0</v>
      </c>
      <c r="M1132" s="14">
        <v>0</v>
      </c>
      <c r="N1132" s="14">
        <v>0</v>
      </c>
      <c r="O1132" s="14">
        <v>0</v>
      </c>
      <c r="P1132" s="14">
        <v>0</v>
      </c>
      <c r="Q1132" s="14">
        <v>0</v>
      </c>
      <c r="R1132" s="62"/>
      <c r="S1132" s="63"/>
    </row>
    <row r="1133" spans="1:19" ht="15">
      <c r="A1133" s="58"/>
      <c r="B1133" s="70"/>
      <c r="C1133" s="17" t="s">
        <v>25</v>
      </c>
      <c r="D1133" s="14">
        <f>F1133+H1133+J1133+L1133</f>
        <v>0</v>
      </c>
      <c r="E1133" s="14">
        <f t="shared" si="472"/>
        <v>0</v>
      </c>
      <c r="F1133" s="14">
        <v>0</v>
      </c>
      <c r="G1133" s="14">
        <v>0</v>
      </c>
      <c r="H1133" s="14">
        <v>0</v>
      </c>
      <c r="I1133" s="14">
        <v>0</v>
      </c>
      <c r="J1133" s="14">
        <v>0</v>
      </c>
      <c r="K1133" s="14">
        <v>0</v>
      </c>
      <c r="L1133" s="14">
        <v>0</v>
      </c>
      <c r="M1133" s="14">
        <v>0</v>
      </c>
      <c r="N1133" s="14">
        <v>0</v>
      </c>
      <c r="O1133" s="14">
        <v>0</v>
      </c>
      <c r="P1133" s="14">
        <v>0</v>
      </c>
      <c r="Q1133" s="14">
        <v>0</v>
      </c>
      <c r="R1133" s="62"/>
      <c r="S1133" s="63"/>
    </row>
    <row r="1134" spans="1:19" ht="15">
      <c r="A1134" s="58"/>
      <c r="B1134" s="70"/>
      <c r="C1134" s="17" t="s">
        <v>26</v>
      </c>
      <c r="D1134" s="14">
        <f>F1134+H1134+J1134+L1134</f>
        <v>0</v>
      </c>
      <c r="E1134" s="14">
        <f t="shared" si="472"/>
        <v>0</v>
      </c>
      <c r="F1134" s="14">
        <v>0</v>
      </c>
      <c r="G1134" s="14">
        <v>0</v>
      </c>
      <c r="H1134" s="14">
        <v>0</v>
      </c>
      <c r="I1134" s="14">
        <v>0</v>
      </c>
      <c r="J1134" s="14">
        <v>0</v>
      </c>
      <c r="K1134" s="14">
        <v>0</v>
      </c>
      <c r="L1134" s="14">
        <v>0</v>
      </c>
      <c r="M1134" s="14">
        <v>0</v>
      </c>
      <c r="N1134" s="14">
        <v>0</v>
      </c>
      <c r="O1134" s="14">
        <v>0</v>
      </c>
      <c r="P1134" s="14">
        <v>0</v>
      </c>
      <c r="Q1134" s="14">
        <v>0</v>
      </c>
      <c r="R1134" s="62"/>
      <c r="S1134" s="63"/>
    </row>
    <row r="1135" spans="1:19" s="4" customFormat="1" ht="15" customHeight="1">
      <c r="A1135" s="58"/>
      <c r="B1135" s="70" t="s">
        <v>261</v>
      </c>
      <c r="C1135" s="17" t="s">
        <v>176</v>
      </c>
      <c r="D1135" s="14">
        <f aca="true" t="shared" si="473" ref="D1135:Q1135">SUM(D1136:D1146)</f>
        <v>2074.8</v>
      </c>
      <c r="E1135" s="14">
        <f t="shared" si="473"/>
        <v>217.5</v>
      </c>
      <c r="F1135" s="14">
        <f t="shared" si="473"/>
        <v>2074.8</v>
      </c>
      <c r="G1135" s="14">
        <f t="shared" si="473"/>
        <v>217.5</v>
      </c>
      <c r="H1135" s="14">
        <f t="shared" si="473"/>
        <v>0</v>
      </c>
      <c r="I1135" s="14">
        <f t="shared" si="473"/>
        <v>0</v>
      </c>
      <c r="J1135" s="14">
        <f t="shared" si="473"/>
        <v>0</v>
      </c>
      <c r="K1135" s="14">
        <f t="shared" si="473"/>
        <v>0</v>
      </c>
      <c r="L1135" s="14">
        <f t="shared" si="473"/>
        <v>0</v>
      </c>
      <c r="M1135" s="14">
        <f t="shared" si="473"/>
        <v>0</v>
      </c>
      <c r="N1135" s="14">
        <f t="shared" si="473"/>
        <v>720</v>
      </c>
      <c r="O1135" s="14">
        <f t="shared" si="473"/>
        <v>720</v>
      </c>
      <c r="P1135" s="14">
        <f t="shared" si="473"/>
        <v>0</v>
      </c>
      <c r="Q1135" s="14">
        <f t="shared" si="473"/>
        <v>0</v>
      </c>
      <c r="R1135" s="62"/>
      <c r="S1135" s="63"/>
    </row>
    <row r="1136" spans="1:19" s="4" customFormat="1" ht="15">
      <c r="A1136" s="58"/>
      <c r="B1136" s="70"/>
      <c r="C1136" s="17" t="s">
        <v>162</v>
      </c>
      <c r="D1136" s="14">
        <f aca="true" t="shared" si="474" ref="D1136:D1142">F1136+H1136+J1136+L1136</f>
        <v>0</v>
      </c>
      <c r="E1136" s="14">
        <f aca="true" t="shared" si="475" ref="E1136:E1146">G1136+I1136+K1136+M1136</f>
        <v>0</v>
      </c>
      <c r="F1136" s="14">
        <f>F1112+F1124</f>
        <v>0</v>
      </c>
      <c r="G1136" s="14">
        <f aca="true" t="shared" si="476" ref="G1136:Q1136">G1112+G1124</f>
        <v>0</v>
      </c>
      <c r="H1136" s="14">
        <f t="shared" si="476"/>
        <v>0</v>
      </c>
      <c r="I1136" s="14">
        <f t="shared" si="476"/>
        <v>0</v>
      </c>
      <c r="J1136" s="14">
        <f t="shared" si="476"/>
        <v>0</v>
      </c>
      <c r="K1136" s="14">
        <f t="shared" si="476"/>
        <v>0</v>
      </c>
      <c r="L1136" s="14">
        <f t="shared" si="476"/>
        <v>0</v>
      </c>
      <c r="M1136" s="14">
        <f t="shared" si="476"/>
        <v>0</v>
      </c>
      <c r="N1136" s="14">
        <f t="shared" si="476"/>
        <v>0</v>
      </c>
      <c r="O1136" s="14">
        <f t="shared" si="476"/>
        <v>0</v>
      </c>
      <c r="P1136" s="14">
        <f t="shared" si="476"/>
        <v>0</v>
      </c>
      <c r="Q1136" s="14">
        <f t="shared" si="476"/>
        <v>0</v>
      </c>
      <c r="R1136" s="62"/>
      <c r="S1136" s="63"/>
    </row>
    <row r="1137" spans="1:19" s="4" customFormat="1" ht="15">
      <c r="A1137" s="58"/>
      <c r="B1137" s="70"/>
      <c r="C1137" s="17" t="s">
        <v>163</v>
      </c>
      <c r="D1137" s="14">
        <f t="shared" si="474"/>
        <v>217.5</v>
      </c>
      <c r="E1137" s="14">
        <f t="shared" si="475"/>
        <v>217.5</v>
      </c>
      <c r="F1137" s="14">
        <f aca="true" t="shared" si="477" ref="F1137:Q1137">F1113+F1125</f>
        <v>217.5</v>
      </c>
      <c r="G1137" s="14">
        <f t="shared" si="477"/>
        <v>217.5</v>
      </c>
      <c r="H1137" s="14">
        <f t="shared" si="477"/>
        <v>0</v>
      </c>
      <c r="I1137" s="14">
        <f t="shared" si="477"/>
        <v>0</v>
      </c>
      <c r="J1137" s="14">
        <f t="shared" si="477"/>
        <v>0</v>
      </c>
      <c r="K1137" s="14">
        <f t="shared" si="477"/>
        <v>0</v>
      </c>
      <c r="L1137" s="14">
        <f t="shared" si="477"/>
        <v>0</v>
      </c>
      <c r="M1137" s="14">
        <f t="shared" si="477"/>
        <v>0</v>
      </c>
      <c r="N1137" s="14">
        <f t="shared" si="477"/>
        <v>720</v>
      </c>
      <c r="O1137" s="14">
        <f t="shared" si="477"/>
        <v>720</v>
      </c>
      <c r="P1137" s="14">
        <f t="shared" si="477"/>
        <v>0</v>
      </c>
      <c r="Q1137" s="14">
        <f t="shared" si="477"/>
        <v>0</v>
      </c>
      <c r="R1137" s="62"/>
      <c r="S1137" s="63"/>
    </row>
    <row r="1138" spans="1:19" s="4" customFormat="1" ht="15">
      <c r="A1138" s="58"/>
      <c r="B1138" s="70"/>
      <c r="C1138" s="17" t="s">
        <v>164</v>
      </c>
      <c r="D1138" s="14">
        <f t="shared" si="474"/>
        <v>1857.3</v>
      </c>
      <c r="E1138" s="14">
        <f t="shared" si="475"/>
        <v>0</v>
      </c>
      <c r="F1138" s="14">
        <f aca="true" t="shared" si="478" ref="F1138:Q1138">F1114+F1126</f>
        <v>1857.3</v>
      </c>
      <c r="G1138" s="14">
        <f t="shared" si="478"/>
        <v>0</v>
      </c>
      <c r="H1138" s="14">
        <f t="shared" si="478"/>
        <v>0</v>
      </c>
      <c r="I1138" s="14">
        <f t="shared" si="478"/>
        <v>0</v>
      </c>
      <c r="J1138" s="14">
        <f t="shared" si="478"/>
        <v>0</v>
      </c>
      <c r="K1138" s="14">
        <f t="shared" si="478"/>
        <v>0</v>
      </c>
      <c r="L1138" s="14">
        <f t="shared" si="478"/>
        <v>0</v>
      </c>
      <c r="M1138" s="14">
        <f t="shared" si="478"/>
        <v>0</v>
      </c>
      <c r="N1138" s="14">
        <f t="shared" si="478"/>
        <v>0</v>
      </c>
      <c r="O1138" s="14">
        <f t="shared" si="478"/>
        <v>0</v>
      </c>
      <c r="P1138" s="14">
        <f t="shared" si="478"/>
        <v>0</v>
      </c>
      <c r="Q1138" s="14">
        <f t="shared" si="478"/>
        <v>0</v>
      </c>
      <c r="R1138" s="62"/>
      <c r="S1138" s="63"/>
    </row>
    <row r="1139" spans="1:19" s="4" customFormat="1" ht="15">
      <c r="A1139" s="58"/>
      <c r="B1139" s="70"/>
      <c r="C1139" s="17" t="s">
        <v>263</v>
      </c>
      <c r="D1139" s="14">
        <f t="shared" si="474"/>
        <v>0</v>
      </c>
      <c r="E1139" s="14">
        <f t="shared" si="475"/>
        <v>0</v>
      </c>
      <c r="F1139" s="14">
        <f aca="true" t="shared" si="479" ref="F1139:Q1139">F1115+F1127</f>
        <v>0</v>
      </c>
      <c r="G1139" s="14">
        <f t="shared" si="479"/>
        <v>0</v>
      </c>
      <c r="H1139" s="14">
        <f t="shared" si="479"/>
        <v>0</v>
      </c>
      <c r="I1139" s="14">
        <f t="shared" si="479"/>
        <v>0</v>
      </c>
      <c r="J1139" s="14">
        <f t="shared" si="479"/>
        <v>0</v>
      </c>
      <c r="K1139" s="14">
        <f t="shared" si="479"/>
        <v>0</v>
      </c>
      <c r="L1139" s="14">
        <f t="shared" si="479"/>
        <v>0</v>
      </c>
      <c r="M1139" s="14">
        <f t="shared" si="479"/>
        <v>0</v>
      </c>
      <c r="N1139" s="14">
        <f t="shared" si="479"/>
        <v>0</v>
      </c>
      <c r="O1139" s="14">
        <f t="shared" si="479"/>
        <v>0</v>
      </c>
      <c r="P1139" s="14">
        <f t="shared" si="479"/>
        <v>0</v>
      </c>
      <c r="Q1139" s="14">
        <f t="shared" si="479"/>
        <v>0</v>
      </c>
      <c r="R1139" s="62"/>
      <c r="S1139" s="63"/>
    </row>
    <row r="1140" spans="1:19" s="4" customFormat="1" ht="15">
      <c r="A1140" s="58"/>
      <c r="B1140" s="70"/>
      <c r="C1140" s="17" t="s">
        <v>257</v>
      </c>
      <c r="D1140" s="14">
        <f t="shared" si="474"/>
        <v>0</v>
      </c>
      <c r="E1140" s="14">
        <f t="shared" si="475"/>
        <v>0</v>
      </c>
      <c r="F1140" s="14">
        <f aca="true" t="shared" si="480" ref="F1140:Q1140">F1116+F1128</f>
        <v>0</v>
      </c>
      <c r="G1140" s="14">
        <f t="shared" si="480"/>
        <v>0</v>
      </c>
      <c r="H1140" s="14">
        <f t="shared" si="480"/>
        <v>0</v>
      </c>
      <c r="I1140" s="14">
        <f t="shared" si="480"/>
        <v>0</v>
      </c>
      <c r="J1140" s="14">
        <f t="shared" si="480"/>
        <v>0</v>
      </c>
      <c r="K1140" s="14">
        <f t="shared" si="480"/>
        <v>0</v>
      </c>
      <c r="L1140" s="14">
        <f t="shared" si="480"/>
        <v>0</v>
      </c>
      <c r="M1140" s="14">
        <f t="shared" si="480"/>
        <v>0</v>
      </c>
      <c r="N1140" s="14">
        <f t="shared" si="480"/>
        <v>0</v>
      </c>
      <c r="O1140" s="14">
        <f t="shared" si="480"/>
        <v>0</v>
      </c>
      <c r="P1140" s="14">
        <f t="shared" si="480"/>
        <v>0</v>
      </c>
      <c r="Q1140" s="14">
        <f t="shared" si="480"/>
        <v>0</v>
      </c>
      <c r="R1140" s="62"/>
      <c r="S1140" s="63"/>
    </row>
    <row r="1141" spans="1:19" s="4" customFormat="1" ht="15">
      <c r="A1141" s="58"/>
      <c r="B1141" s="70"/>
      <c r="C1141" s="17" t="s">
        <v>258</v>
      </c>
      <c r="D1141" s="14">
        <f t="shared" si="474"/>
        <v>0</v>
      </c>
      <c r="E1141" s="14">
        <f t="shared" si="475"/>
        <v>0</v>
      </c>
      <c r="F1141" s="14">
        <f aca="true" t="shared" si="481" ref="F1141:Q1141">F1117+F1129</f>
        <v>0</v>
      </c>
      <c r="G1141" s="14">
        <f t="shared" si="481"/>
        <v>0</v>
      </c>
      <c r="H1141" s="14">
        <f t="shared" si="481"/>
        <v>0</v>
      </c>
      <c r="I1141" s="14">
        <f t="shared" si="481"/>
        <v>0</v>
      </c>
      <c r="J1141" s="14">
        <f t="shared" si="481"/>
        <v>0</v>
      </c>
      <c r="K1141" s="14">
        <f t="shared" si="481"/>
        <v>0</v>
      </c>
      <c r="L1141" s="14">
        <f t="shared" si="481"/>
        <v>0</v>
      </c>
      <c r="M1141" s="14">
        <f t="shared" si="481"/>
        <v>0</v>
      </c>
      <c r="N1141" s="14">
        <f t="shared" si="481"/>
        <v>0</v>
      </c>
      <c r="O1141" s="14">
        <f t="shared" si="481"/>
        <v>0</v>
      </c>
      <c r="P1141" s="14">
        <f t="shared" si="481"/>
        <v>0</v>
      </c>
      <c r="Q1141" s="14">
        <f t="shared" si="481"/>
        <v>0</v>
      </c>
      <c r="R1141" s="62"/>
      <c r="S1141" s="63"/>
    </row>
    <row r="1142" spans="1:19" s="4" customFormat="1" ht="15">
      <c r="A1142" s="58"/>
      <c r="B1142" s="70"/>
      <c r="C1142" s="17" t="s">
        <v>22</v>
      </c>
      <c r="D1142" s="14">
        <f t="shared" si="474"/>
        <v>0</v>
      </c>
      <c r="E1142" s="14">
        <f t="shared" si="475"/>
        <v>0</v>
      </c>
      <c r="F1142" s="14">
        <f aca="true" t="shared" si="482" ref="F1142:Q1142">F1118+F1130</f>
        <v>0</v>
      </c>
      <c r="G1142" s="14">
        <f t="shared" si="482"/>
        <v>0</v>
      </c>
      <c r="H1142" s="14">
        <f t="shared" si="482"/>
        <v>0</v>
      </c>
      <c r="I1142" s="14">
        <f t="shared" si="482"/>
        <v>0</v>
      </c>
      <c r="J1142" s="14">
        <f t="shared" si="482"/>
        <v>0</v>
      </c>
      <c r="K1142" s="14">
        <f t="shared" si="482"/>
        <v>0</v>
      </c>
      <c r="L1142" s="14">
        <f t="shared" si="482"/>
        <v>0</v>
      </c>
      <c r="M1142" s="14">
        <f t="shared" si="482"/>
        <v>0</v>
      </c>
      <c r="N1142" s="14">
        <f t="shared" si="482"/>
        <v>0</v>
      </c>
      <c r="O1142" s="14">
        <f t="shared" si="482"/>
        <v>0</v>
      </c>
      <c r="P1142" s="14">
        <f t="shared" si="482"/>
        <v>0</v>
      </c>
      <c r="Q1142" s="14">
        <f t="shared" si="482"/>
        <v>0</v>
      </c>
      <c r="R1142" s="62"/>
      <c r="S1142" s="63"/>
    </row>
    <row r="1143" spans="1:19" s="4" customFormat="1" ht="15">
      <c r="A1143" s="58"/>
      <c r="B1143" s="70"/>
      <c r="C1143" s="17" t="s">
        <v>23</v>
      </c>
      <c r="D1143" s="14">
        <f>F1143+H1143+J1143+L1143</f>
        <v>0</v>
      </c>
      <c r="E1143" s="14">
        <f t="shared" si="475"/>
        <v>0</v>
      </c>
      <c r="F1143" s="14">
        <f aca="true" t="shared" si="483" ref="F1143:Q1143">F1119+F1131</f>
        <v>0</v>
      </c>
      <c r="G1143" s="14">
        <f t="shared" si="483"/>
        <v>0</v>
      </c>
      <c r="H1143" s="14">
        <f t="shared" si="483"/>
        <v>0</v>
      </c>
      <c r="I1143" s="14">
        <f t="shared" si="483"/>
        <v>0</v>
      </c>
      <c r="J1143" s="14">
        <f t="shared" si="483"/>
        <v>0</v>
      </c>
      <c r="K1143" s="14">
        <f t="shared" si="483"/>
        <v>0</v>
      </c>
      <c r="L1143" s="14">
        <f t="shared" si="483"/>
        <v>0</v>
      </c>
      <c r="M1143" s="14">
        <f t="shared" si="483"/>
        <v>0</v>
      </c>
      <c r="N1143" s="14">
        <f t="shared" si="483"/>
        <v>0</v>
      </c>
      <c r="O1143" s="14">
        <f t="shared" si="483"/>
        <v>0</v>
      </c>
      <c r="P1143" s="14">
        <f t="shared" si="483"/>
        <v>0</v>
      </c>
      <c r="Q1143" s="14">
        <f t="shared" si="483"/>
        <v>0</v>
      </c>
      <c r="R1143" s="62"/>
      <c r="S1143" s="63"/>
    </row>
    <row r="1144" spans="1:19" s="4" customFormat="1" ht="15">
      <c r="A1144" s="58"/>
      <c r="B1144" s="70"/>
      <c r="C1144" s="17" t="s">
        <v>24</v>
      </c>
      <c r="D1144" s="14">
        <f>F1144+H1144+J1144+L1144</f>
        <v>0</v>
      </c>
      <c r="E1144" s="14">
        <f t="shared" si="475"/>
        <v>0</v>
      </c>
      <c r="F1144" s="14">
        <f aca="true" t="shared" si="484" ref="F1144:Q1144">F1120+F1132</f>
        <v>0</v>
      </c>
      <c r="G1144" s="14">
        <f t="shared" si="484"/>
        <v>0</v>
      </c>
      <c r="H1144" s="14">
        <f t="shared" si="484"/>
        <v>0</v>
      </c>
      <c r="I1144" s="14">
        <f t="shared" si="484"/>
        <v>0</v>
      </c>
      <c r="J1144" s="14">
        <f t="shared" si="484"/>
        <v>0</v>
      </c>
      <c r="K1144" s="14">
        <f t="shared" si="484"/>
        <v>0</v>
      </c>
      <c r="L1144" s="14">
        <f t="shared" si="484"/>
        <v>0</v>
      </c>
      <c r="M1144" s="14">
        <f t="shared" si="484"/>
        <v>0</v>
      </c>
      <c r="N1144" s="14">
        <f t="shared" si="484"/>
        <v>0</v>
      </c>
      <c r="O1144" s="14">
        <f t="shared" si="484"/>
        <v>0</v>
      </c>
      <c r="P1144" s="14">
        <f t="shared" si="484"/>
        <v>0</v>
      </c>
      <c r="Q1144" s="14">
        <f t="shared" si="484"/>
        <v>0</v>
      </c>
      <c r="R1144" s="62"/>
      <c r="S1144" s="63"/>
    </row>
    <row r="1145" spans="1:19" s="4" customFormat="1" ht="15">
      <c r="A1145" s="58"/>
      <c r="B1145" s="70"/>
      <c r="C1145" s="17" t="s">
        <v>25</v>
      </c>
      <c r="D1145" s="14">
        <f>F1145+H1145+J1145+L1145</f>
        <v>0</v>
      </c>
      <c r="E1145" s="14">
        <f t="shared" si="475"/>
        <v>0</v>
      </c>
      <c r="F1145" s="14">
        <f aca="true" t="shared" si="485" ref="F1145:Q1145">F1121+F1133</f>
        <v>0</v>
      </c>
      <c r="G1145" s="14">
        <f t="shared" si="485"/>
        <v>0</v>
      </c>
      <c r="H1145" s="14">
        <f t="shared" si="485"/>
        <v>0</v>
      </c>
      <c r="I1145" s="14">
        <f t="shared" si="485"/>
        <v>0</v>
      </c>
      <c r="J1145" s="14">
        <f t="shared" si="485"/>
        <v>0</v>
      </c>
      <c r="K1145" s="14">
        <f t="shared" si="485"/>
        <v>0</v>
      </c>
      <c r="L1145" s="14">
        <f t="shared" si="485"/>
        <v>0</v>
      </c>
      <c r="M1145" s="14">
        <f t="shared" si="485"/>
        <v>0</v>
      </c>
      <c r="N1145" s="14">
        <f t="shared" si="485"/>
        <v>0</v>
      </c>
      <c r="O1145" s="14">
        <f t="shared" si="485"/>
        <v>0</v>
      </c>
      <c r="P1145" s="14">
        <f t="shared" si="485"/>
        <v>0</v>
      </c>
      <c r="Q1145" s="14">
        <f t="shared" si="485"/>
        <v>0</v>
      </c>
      <c r="R1145" s="62"/>
      <c r="S1145" s="63"/>
    </row>
    <row r="1146" spans="1:19" s="4" customFormat="1" ht="15.75" thickBot="1">
      <c r="A1146" s="59"/>
      <c r="B1146" s="71"/>
      <c r="C1146" s="20" t="s">
        <v>26</v>
      </c>
      <c r="D1146" s="21">
        <f>F1146+H1146+J1146+L1146</f>
        <v>0</v>
      </c>
      <c r="E1146" s="21">
        <f t="shared" si="475"/>
        <v>0</v>
      </c>
      <c r="F1146" s="21">
        <f aca="true" t="shared" si="486" ref="F1146:Q1146">F1122+F1134</f>
        <v>0</v>
      </c>
      <c r="G1146" s="21">
        <f t="shared" si="486"/>
        <v>0</v>
      </c>
      <c r="H1146" s="21">
        <f t="shared" si="486"/>
        <v>0</v>
      </c>
      <c r="I1146" s="21">
        <f t="shared" si="486"/>
        <v>0</v>
      </c>
      <c r="J1146" s="21">
        <f t="shared" si="486"/>
        <v>0</v>
      </c>
      <c r="K1146" s="21">
        <f t="shared" si="486"/>
        <v>0</v>
      </c>
      <c r="L1146" s="21">
        <f t="shared" si="486"/>
        <v>0</v>
      </c>
      <c r="M1146" s="21">
        <f t="shared" si="486"/>
        <v>0</v>
      </c>
      <c r="N1146" s="21">
        <f t="shared" si="486"/>
        <v>0</v>
      </c>
      <c r="O1146" s="21">
        <f t="shared" si="486"/>
        <v>0</v>
      </c>
      <c r="P1146" s="21">
        <f t="shared" si="486"/>
        <v>0</v>
      </c>
      <c r="Q1146" s="21">
        <f t="shared" si="486"/>
        <v>0</v>
      </c>
      <c r="R1146" s="64"/>
      <c r="S1146" s="65"/>
    </row>
    <row r="1147" spans="1:19" s="4" customFormat="1" ht="14.25" customHeight="1">
      <c r="A1147" s="66" t="s">
        <v>104</v>
      </c>
      <c r="B1147" s="43" t="s">
        <v>53</v>
      </c>
      <c r="C1147" s="18" t="s">
        <v>176</v>
      </c>
      <c r="D1147" s="19">
        <f aca="true" t="shared" si="487" ref="D1147:Q1147">SUM(D1148:D1158)</f>
        <v>100.90000000000005</v>
      </c>
      <c r="E1147" s="19">
        <f t="shared" si="487"/>
        <v>100.90000000000005</v>
      </c>
      <c r="F1147" s="19">
        <f t="shared" si="487"/>
        <v>100.90000000000005</v>
      </c>
      <c r="G1147" s="19">
        <f t="shared" si="487"/>
        <v>100.90000000000005</v>
      </c>
      <c r="H1147" s="19">
        <f t="shared" si="487"/>
        <v>0</v>
      </c>
      <c r="I1147" s="19">
        <f t="shared" si="487"/>
        <v>0</v>
      </c>
      <c r="J1147" s="19">
        <f t="shared" si="487"/>
        <v>0</v>
      </c>
      <c r="K1147" s="19">
        <f t="shared" si="487"/>
        <v>0</v>
      </c>
      <c r="L1147" s="19">
        <f t="shared" si="487"/>
        <v>0</v>
      </c>
      <c r="M1147" s="19">
        <f t="shared" si="487"/>
        <v>0</v>
      </c>
      <c r="N1147" s="19">
        <f t="shared" si="487"/>
        <v>0</v>
      </c>
      <c r="O1147" s="19">
        <f t="shared" si="487"/>
        <v>0</v>
      </c>
      <c r="P1147" s="19">
        <f t="shared" si="487"/>
        <v>0</v>
      </c>
      <c r="Q1147" s="19">
        <f t="shared" si="487"/>
        <v>0</v>
      </c>
      <c r="R1147" s="60" t="s">
        <v>180</v>
      </c>
      <c r="S1147" s="61"/>
    </row>
    <row r="1148" spans="1:19" ht="15">
      <c r="A1148" s="67"/>
      <c r="B1148" s="70"/>
      <c r="C1148" s="17" t="s">
        <v>162</v>
      </c>
      <c r="D1148" s="14">
        <f aca="true" t="shared" si="488" ref="D1148:D1154">F1148+H1148+J1148+L1148</f>
        <v>0</v>
      </c>
      <c r="E1148" s="14">
        <f aca="true" t="shared" si="489" ref="E1148:E1158">G1148+I1148+K1148+M1148</f>
        <v>0</v>
      </c>
      <c r="F1148" s="14">
        <v>0</v>
      </c>
      <c r="G1148" s="14">
        <v>0</v>
      </c>
      <c r="H1148" s="14">
        <v>0</v>
      </c>
      <c r="I1148" s="14">
        <v>0</v>
      </c>
      <c r="J1148" s="14">
        <v>0</v>
      </c>
      <c r="K1148" s="14">
        <v>0</v>
      </c>
      <c r="L1148" s="14">
        <v>0</v>
      </c>
      <c r="M1148" s="14">
        <v>0</v>
      </c>
      <c r="N1148" s="14">
        <v>0</v>
      </c>
      <c r="O1148" s="14">
        <v>0</v>
      </c>
      <c r="P1148" s="14">
        <v>0</v>
      </c>
      <c r="Q1148" s="14">
        <v>0</v>
      </c>
      <c r="R1148" s="62"/>
      <c r="S1148" s="63"/>
    </row>
    <row r="1149" spans="1:19" ht="15">
      <c r="A1149" s="67"/>
      <c r="B1149" s="70"/>
      <c r="C1149" s="17" t="s">
        <v>163</v>
      </c>
      <c r="D1149" s="14">
        <f t="shared" si="488"/>
        <v>100.90000000000005</v>
      </c>
      <c r="E1149" s="14">
        <f t="shared" si="489"/>
        <v>100.90000000000005</v>
      </c>
      <c r="F1149" s="14">
        <f>627.1-471.9-54.3</f>
        <v>100.90000000000005</v>
      </c>
      <c r="G1149" s="14">
        <f>627.1-471.9-54.3</f>
        <v>100.90000000000005</v>
      </c>
      <c r="H1149" s="14">
        <v>0</v>
      </c>
      <c r="I1149" s="14">
        <v>0</v>
      </c>
      <c r="J1149" s="14">
        <v>0</v>
      </c>
      <c r="K1149" s="14">
        <v>0</v>
      </c>
      <c r="L1149" s="14">
        <v>0</v>
      </c>
      <c r="M1149" s="14">
        <v>0</v>
      </c>
      <c r="N1149" s="14">
        <v>0</v>
      </c>
      <c r="O1149" s="14">
        <v>0</v>
      </c>
      <c r="P1149" s="14">
        <v>0</v>
      </c>
      <c r="Q1149" s="14">
        <v>0</v>
      </c>
      <c r="R1149" s="62"/>
      <c r="S1149" s="63"/>
    </row>
    <row r="1150" spans="1:19" ht="15">
      <c r="A1150" s="67"/>
      <c r="B1150" s="70"/>
      <c r="C1150" s="17" t="s">
        <v>164</v>
      </c>
      <c r="D1150" s="14">
        <f t="shared" si="488"/>
        <v>0</v>
      </c>
      <c r="E1150" s="14">
        <f t="shared" si="489"/>
        <v>0</v>
      </c>
      <c r="F1150" s="14">
        <v>0</v>
      </c>
      <c r="G1150" s="14">
        <v>0</v>
      </c>
      <c r="H1150" s="14">
        <v>0</v>
      </c>
      <c r="I1150" s="14">
        <v>0</v>
      </c>
      <c r="J1150" s="14">
        <v>0</v>
      </c>
      <c r="K1150" s="14">
        <v>0</v>
      </c>
      <c r="L1150" s="14">
        <v>0</v>
      </c>
      <c r="M1150" s="14">
        <v>0</v>
      </c>
      <c r="N1150" s="14">
        <v>0</v>
      </c>
      <c r="O1150" s="14">
        <v>0</v>
      </c>
      <c r="P1150" s="14">
        <v>0</v>
      </c>
      <c r="Q1150" s="14">
        <v>0</v>
      </c>
      <c r="R1150" s="62"/>
      <c r="S1150" s="63"/>
    </row>
    <row r="1151" spans="1:19" ht="15">
      <c r="A1151" s="67"/>
      <c r="B1151" s="70"/>
      <c r="C1151" s="17" t="s">
        <v>256</v>
      </c>
      <c r="D1151" s="14">
        <f t="shared" si="488"/>
        <v>0</v>
      </c>
      <c r="E1151" s="14">
        <f t="shared" si="489"/>
        <v>0</v>
      </c>
      <c r="F1151" s="14">
        <v>0</v>
      </c>
      <c r="G1151" s="14">
        <v>0</v>
      </c>
      <c r="H1151" s="14">
        <v>0</v>
      </c>
      <c r="I1151" s="14">
        <v>0</v>
      </c>
      <c r="J1151" s="14">
        <v>0</v>
      </c>
      <c r="K1151" s="14">
        <v>0</v>
      </c>
      <c r="L1151" s="14">
        <v>0</v>
      </c>
      <c r="M1151" s="14">
        <v>0</v>
      </c>
      <c r="N1151" s="14">
        <v>0</v>
      </c>
      <c r="O1151" s="14">
        <v>0</v>
      </c>
      <c r="P1151" s="14">
        <v>0</v>
      </c>
      <c r="Q1151" s="14">
        <v>0</v>
      </c>
      <c r="R1151" s="62"/>
      <c r="S1151" s="63"/>
    </row>
    <row r="1152" spans="1:19" ht="15">
      <c r="A1152" s="67"/>
      <c r="B1152" s="70"/>
      <c r="C1152" s="17" t="s">
        <v>259</v>
      </c>
      <c r="D1152" s="14">
        <f t="shared" si="488"/>
        <v>0</v>
      </c>
      <c r="E1152" s="14">
        <f t="shared" si="489"/>
        <v>0</v>
      </c>
      <c r="F1152" s="14">
        <v>0</v>
      </c>
      <c r="G1152" s="14">
        <v>0</v>
      </c>
      <c r="H1152" s="14">
        <v>0</v>
      </c>
      <c r="I1152" s="14">
        <v>0</v>
      </c>
      <c r="J1152" s="14">
        <v>0</v>
      </c>
      <c r="K1152" s="14">
        <v>0</v>
      </c>
      <c r="L1152" s="14">
        <v>0</v>
      </c>
      <c r="M1152" s="14">
        <v>0</v>
      </c>
      <c r="N1152" s="14">
        <v>0</v>
      </c>
      <c r="O1152" s="14">
        <v>0</v>
      </c>
      <c r="P1152" s="14">
        <v>0</v>
      </c>
      <c r="Q1152" s="14">
        <v>0</v>
      </c>
      <c r="R1152" s="62"/>
      <c r="S1152" s="63"/>
    </row>
    <row r="1153" spans="1:19" ht="15">
      <c r="A1153" s="67"/>
      <c r="B1153" s="70"/>
      <c r="C1153" s="17" t="s">
        <v>27</v>
      </c>
      <c r="D1153" s="14">
        <f t="shared" si="488"/>
        <v>0</v>
      </c>
      <c r="E1153" s="14">
        <f t="shared" si="489"/>
        <v>0</v>
      </c>
      <c r="F1153" s="14">
        <v>0</v>
      </c>
      <c r="G1153" s="14">
        <v>0</v>
      </c>
      <c r="H1153" s="14">
        <v>0</v>
      </c>
      <c r="I1153" s="14">
        <v>0</v>
      </c>
      <c r="J1153" s="14">
        <v>0</v>
      </c>
      <c r="K1153" s="14">
        <v>0</v>
      </c>
      <c r="L1153" s="14">
        <v>0</v>
      </c>
      <c r="M1153" s="14">
        <v>0</v>
      </c>
      <c r="N1153" s="14">
        <v>0</v>
      </c>
      <c r="O1153" s="14">
        <v>0</v>
      </c>
      <c r="P1153" s="14">
        <v>0</v>
      </c>
      <c r="Q1153" s="14">
        <v>0</v>
      </c>
      <c r="R1153" s="62"/>
      <c r="S1153" s="63"/>
    </row>
    <row r="1154" spans="1:19" ht="15">
      <c r="A1154" s="67"/>
      <c r="B1154" s="70"/>
      <c r="C1154" s="17" t="s">
        <v>28</v>
      </c>
      <c r="D1154" s="14">
        <f t="shared" si="488"/>
        <v>0</v>
      </c>
      <c r="E1154" s="14">
        <f t="shared" si="489"/>
        <v>0</v>
      </c>
      <c r="F1154" s="14">
        <v>0</v>
      </c>
      <c r="G1154" s="14">
        <v>0</v>
      </c>
      <c r="H1154" s="14">
        <v>0</v>
      </c>
      <c r="I1154" s="14">
        <v>0</v>
      </c>
      <c r="J1154" s="14">
        <v>0</v>
      </c>
      <c r="K1154" s="14">
        <v>0</v>
      </c>
      <c r="L1154" s="14">
        <v>0</v>
      </c>
      <c r="M1154" s="14">
        <v>0</v>
      </c>
      <c r="N1154" s="14">
        <v>0</v>
      </c>
      <c r="O1154" s="14">
        <v>0</v>
      </c>
      <c r="P1154" s="14">
        <v>0</v>
      </c>
      <c r="Q1154" s="14">
        <v>0</v>
      </c>
      <c r="R1154" s="62"/>
      <c r="S1154" s="63"/>
    </row>
    <row r="1155" spans="1:19" ht="15">
      <c r="A1155" s="67"/>
      <c r="B1155" s="70"/>
      <c r="C1155" s="17" t="s">
        <v>29</v>
      </c>
      <c r="D1155" s="14">
        <f>F1155+H1155+J1155+L1155</f>
        <v>0</v>
      </c>
      <c r="E1155" s="14">
        <f t="shared" si="489"/>
        <v>0</v>
      </c>
      <c r="F1155" s="14">
        <v>0</v>
      </c>
      <c r="G1155" s="14">
        <v>0</v>
      </c>
      <c r="H1155" s="14">
        <v>0</v>
      </c>
      <c r="I1155" s="14">
        <v>0</v>
      </c>
      <c r="J1155" s="14">
        <v>0</v>
      </c>
      <c r="K1155" s="14">
        <v>0</v>
      </c>
      <c r="L1155" s="14">
        <v>0</v>
      </c>
      <c r="M1155" s="14">
        <v>0</v>
      </c>
      <c r="N1155" s="14">
        <v>0</v>
      </c>
      <c r="O1155" s="14">
        <v>0</v>
      </c>
      <c r="P1155" s="14">
        <v>0</v>
      </c>
      <c r="Q1155" s="14">
        <v>0</v>
      </c>
      <c r="R1155" s="62"/>
      <c r="S1155" s="63"/>
    </row>
    <row r="1156" spans="1:19" ht="15">
      <c r="A1156" s="67"/>
      <c r="B1156" s="70"/>
      <c r="C1156" s="17" t="s">
        <v>30</v>
      </c>
      <c r="D1156" s="14">
        <f>F1156+H1156+J1156+L1156</f>
        <v>0</v>
      </c>
      <c r="E1156" s="14">
        <f t="shared" si="489"/>
        <v>0</v>
      </c>
      <c r="F1156" s="14">
        <v>0</v>
      </c>
      <c r="G1156" s="14">
        <v>0</v>
      </c>
      <c r="H1156" s="14">
        <v>0</v>
      </c>
      <c r="I1156" s="14">
        <v>0</v>
      </c>
      <c r="J1156" s="14">
        <v>0</v>
      </c>
      <c r="K1156" s="14">
        <v>0</v>
      </c>
      <c r="L1156" s="14">
        <v>0</v>
      </c>
      <c r="M1156" s="14">
        <v>0</v>
      </c>
      <c r="N1156" s="14">
        <v>0</v>
      </c>
      <c r="O1156" s="14">
        <v>0</v>
      </c>
      <c r="P1156" s="14">
        <v>0</v>
      </c>
      <c r="Q1156" s="14">
        <v>0</v>
      </c>
      <c r="R1156" s="62"/>
      <c r="S1156" s="63"/>
    </row>
    <row r="1157" spans="1:19" ht="15">
      <c r="A1157" s="67"/>
      <c r="B1157" s="70"/>
      <c r="C1157" s="17" t="s">
        <v>31</v>
      </c>
      <c r="D1157" s="14">
        <f>F1157+H1157+J1157+L1157</f>
        <v>0</v>
      </c>
      <c r="E1157" s="14">
        <f t="shared" si="489"/>
        <v>0</v>
      </c>
      <c r="F1157" s="14">
        <v>0</v>
      </c>
      <c r="G1157" s="14">
        <v>0</v>
      </c>
      <c r="H1157" s="14">
        <v>0</v>
      </c>
      <c r="I1157" s="14">
        <v>0</v>
      </c>
      <c r="J1157" s="14">
        <v>0</v>
      </c>
      <c r="K1157" s="14">
        <v>0</v>
      </c>
      <c r="L1157" s="14">
        <v>0</v>
      </c>
      <c r="M1157" s="14">
        <v>0</v>
      </c>
      <c r="N1157" s="14">
        <v>0</v>
      </c>
      <c r="O1157" s="14">
        <v>0</v>
      </c>
      <c r="P1157" s="14">
        <v>0</v>
      </c>
      <c r="Q1157" s="14">
        <v>0</v>
      </c>
      <c r="R1157" s="62"/>
      <c r="S1157" s="63"/>
    </row>
    <row r="1158" spans="1:19" ht="15">
      <c r="A1158" s="67"/>
      <c r="B1158" s="70"/>
      <c r="C1158" s="17" t="s">
        <v>32</v>
      </c>
      <c r="D1158" s="14">
        <f>F1158+H1158+J1158+L1158</f>
        <v>0</v>
      </c>
      <c r="E1158" s="14">
        <f t="shared" si="489"/>
        <v>0</v>
      </c>
      <c r="F1158" s="14">
        <v>0</v>
      </c>
      <c r="G1158" s="14">
        <v>0</v>
      </c>
      <c r="H1158" s="14">
        <v>0</v>
      </c>
      <c r="I1158" s="14">
        <v>0</v>
      </c>
      <c r="J1158" s="14">
        <v>0</v>
      </c>
      <c r="K1158" s="14">
        <v>0</v>
      </c>
      <c r="L1158" s="14">
        <v>0</v>
      </c>
      <c r="M1158" s="14">
        <v>0</v>
      </c>
      <c r="N1158" s="14">
        <v>0</v>
      </c>
      <c r="O1158" s="14">
        <v>0</v>
      </c>
      <c r="P1158" s="14">
        <v>0</v>
      </c>
      <c r="Q1158" s="14">
        <v>0</v>
      </c>
      <c r="R1158" s="62"/>
      <c r="S1158" s="63"/>
    </row>
    <row r="1159" spans="1:19" s="4" customFormat="1" ht="14.25" customHeight="1">
      <c r="A1159" s="67"/>
      <c r="B1159" s="69" t="s">
        <v>150</v>
      </c>
      <c r="C1159" s="22" t="s">
        <v>176</v>
      </c>
      <c r="D1159" s="23">
        <f>SUM(D1160:D1170)</f>
        <v>15000</v>
      </c>
      <c r="E1159" s="23">
        <f>SUM(E1160:E1170)</f>
        <v>0</v>
      </c>
      <c r="F1159" s="23">
        <f aca="true" t="shared" si="490" ref="F1159:Q1159">SUM(F1160:F1170)</f>
        <v>15000</v>
      </c>
      <c r="G1159" s="23">
        <f t="shared" si="490"/>
        <v>0</v>
      </c>
      <c r="H1159" s="23">
        <f t="shared" si="490"/>
        <v>0</v>
      </c>
      <c r="I1159" s="23">
        <f t="shared" si="490"/>
        <v>0</v>
      </c>
      <c r="J1159" s="23">
        <f t="shared" si="490"/>
        <v>0</v>
      </c>
      <c r="K1159" s="23">
        <f t="shared" si="490"/>
        <v>0</v>
      </c>
      <c r="L1159" s="23">
        <f t="shared" si="490"/>
        <v>0</v>
      </c>
      <c r="M1159" s="23">
        <f t="shared" si="490"/>
        <v>0</v>
      </c>
      <c r="N1159" s="23">
        <f t="shared" si="490"/>
        <v>720</v>
      </c>
      <c r="O1159" s="23">
        <f t="shared" si="490"/>
        <v>720</v>
      </c>
      <c r="P1159" s="23">
        <f t="shared" si="490"/>
        <v>0</v>
      </c>
      <c r="Q1159" s="23">
        <f t="shared" si="490"/>
        <v>0</v>
      </c>
      <c r="R1159" s="62"/>
      <c r="S1159" s="63"/>
    </row>
    <row r="1160" spans="1:19" ht="15">
      <c r="A1160" s="67"/>
      <c r="B1160" s="70"/>
      <c r="C1160" s="17" t="s">
        <v>162</v>
      </c>
      <c r="D1160" s="14">
        <f aca="true" t="shared" si="491" ref="D1160:D1166">F1160+H1160+J1160+L1160</f>
        <v>0</v>
      </c>
      <c r="E1160" s="14">
        <f aca="true" t="shared" si="492" ref="E1160:E1170">G1160+I1160+K1160+M1160</f>
        <v>0</v>
      </c>
      <c r="F1160" s="14">
        <v>0</v>
      </c>
      <c r="G1160" s="14">
        <v>0</v>
      </c>
      <c r="H1160" s="14">
        <v>0</v>
      </c>
      <c r="I1160" s="14">
        <v>0</v>
      </c>
      <c r="J1160" s="14">
        <v>0</v>
      </c>
      <c r="K1160" s="14">
        <v>0</v>
      </c>
      <c r="L1160" s="14">
        <v>0</v>
      </c>
      <c r="M1160" s="14">
        <v>0</v>
      </c>
      <c r="N1160" s="14">
        <v>0</v>
      </c>
      <c r="O1160" s="14">
        <v>0</v>
      </c>
      <c r="P1160" s="14">
        <v>0</v>
      </c>
      <c r="Q1160" s="14">
        <v>0</v>
      </c>
      <c r="R1160" s="62"/>
      <c r="S1160" s="63"/>
    </row>
    <row r="1161" spans="1:19" ht="15">
      <c r="A1161" s="67"/>
      <c r="B1161" s="70"/>
      <c r="C1161" s="17" t="s">
        <v>163</v>
      </c>
      <c r="D1161" s="14">
        <f t="shared" si="491"/>
        <v>0</v>
      </c>
      <c r="E1161" s="14">
        <f t="shared" si="492"/>
        <v>0</v>
      </c>
      <c r="F1161" s="14">
        <v>0</v>
      </c>
      <c r="G1161" s="14">
        <v>0</v>
      </c>
      <c r="H1161" s="14">
        <v>0</v>
      </c>
      <c r="I1161" s="14">
        <v>0</v>
      </c>
      <c r="J1161" s="14">
        <v>0</v>
      </c>
      <c r="K1161" s="14">
        <v>0</v>
      </c>
      <c r="L1161" s="14">
        <v>0</v>
      </c>
      <c r="M1161" s="14">
        <v>0</v>
      </c>
      <c r="N1161" s="14">
        <v>720</v>
      </c>
      <c r="O1161" s="14">
        <v>720</v>
      </c>
      <c r="P1161" s="14">
        <v>0</v>
      </c>
      <c r="Q1161" s="14">
        <v>0</v>
      </c>
      <c r="R1161" s="62"/>
      <c r="S1161" s="63"/>
    </row>
    <row r="1162" spans="1:19" ht="15">
      <c r="A1162" s="67"/>
      <c r="B1162" s="70"/>
      <c r="C1162" s="17" t="s">
        <v>164</v>
      </c>
      <c r="D1162" s="14">
        <f t="shared" si="491"/>
        <v>15000</v>
      </c>
      <c r="E1162" s="14">
        <f t="shared" si="492"/>
        <v>0</v>
      </c>
      <c r="F1162" s="14">
        <v>15000</v>
      </c>
      <c r="G1162" s="14">
        <v>0</v>
      </c>
      <c r="H1162" s="14">
        <v>0</v>
      </c>
      <c r="I1162" s="14">
        <v>0</v>
      </c>
      <c r="J1162" s="14">
        <v>0</v>
      </c>
      <c r="K1162" s="14">
        <v>0</v>
      </c>
      <c r="L1162" s="14">
        <v>0</v>
      </c>
      <c r="M1162" s="14">
        <v>0</v>
      </c>
      <c r="N1162" s="14">
        <v>0</v>
      </c>
      <c r="O1162" s="14">
        <v>0</v>
      </c>
      <c r="P1162" s="14">
        <v>0</v>
      </c>
      <c r="Q1162" s="14">
        <v>0</v>
      </c>
      <c r="R1162" s="62"/>
      <c r="S1162" s="63"/>
    </row>
    <row r="1163" spans="1:19" ht="15">
      <c r="A1163" s="67"/>
      <c r="B1163" s="70"/>
      <c r="C1163" s="17" t="s">
        <v>256</v>
      </c>
      <c r="D1163" s="14">
        <f t="shared" si="491"/>
        <v>0</v>
      </c>
      <c r="E1163" s="14">
        <f t="shared" si="492"/>
        <v>0</v>
      </c>
      <c r="F1163" s="14">
        <v>0</v>
      </c>
      <c r="G1163" s="14">
        <v>0</v>
      </c>
      <c r="H1163" s="14">
        <v>0</v>
      </c>
      <c r="I1163" s="14">
        <v>0</v>
      </c>
      <c r="J1163" s="14">
        <v>0</v>
      </c>
      <c r="K1163" s="14">
        <v>0</v>
      </c>
      <c r="L1163" s="14">
        <v>0</v>
      </c>
      <c r="M1163" s="14">
        <v>0</v>
      </c>
      <c r="N1163" s="14">
        <v>0</v>
      </c>
      <c r="O1163" s="14">
        <v>0</v>
      </c>
      <c r="P1163" s="14">
        <v>0</v>
      </c>
      <c r="Q1163" s="14">
        <v>0</v>
      </c>
      <c r="R1163" s="62"/>
      <c r="S1163" s="63"/>
    </row>
    <row r="1164" spans="1:19" ht="15">
      <c r="A1164" s="67"/>
      <c r="B1164" s="70"/>
      <c r="C1164" s="17" t="s">
        <v>257</v>
      </c>
      <c r="D1164" s="14">
        <f t="shared" si="491"/>
        <v>0</v>
      </c>
      <c r="E1164" s="14">
        <f t="shared" si="492"/>
        <v>0</v>
      </c>
      <c r="F1164" s="14">
        <v>0</v>
      </c>
      <c r="G1164" s="14">
        <v>0</v>
      </c>
      <c r="H1164" s="14">
        <v>0</v>
      </c>
      <c r="I1164" s="14">
        <v>0</v>
      </c>
      <c r="J1164" s="14">
        <v>0</v>
      </c>
      <c r="K1164" s="14">
        <v>0</v>
      </c>
      <c r="L1164" s="14">
        <v>0</v>
      </c>
      <c r="M1164" s="14">
        <v>0</v>
      </c>
      <c r="N1164" s="14">
        <v>0</v>
      </c>
      <c r="O1164" s="14">
        <v>0</v>
      </c>
      <c r="P1164" s="14">
        <v>0</v>
      </c>
      <c r="Q1164" s="14">
        <v>0</v>
      </c>
      <c r="R1164" s="62"/>
      <c r="S1164" s="63"/>
    </row>
    <row r="1165" spans="1:19" ht="15">
      <c r="A1165" s="67"/>
      <c r="B1165" s="70"/>
      <c r="C1165" s="17" t="s">
        <v>258</v>
      </c>
      <c r="D1165" s="14">
        <f t="shared" si="491"/>
        <v>0</v>
      </c>
      <c r="E1165" s="14">
        <f t="shared" si="492"/>
        <v>0</v>
      </c>
      <c r="F1165" s="14">
        <v>0</v>
      </c>
      <c r="G1165" s="14">
        <v>0</v>
      </c>
      <c r="H1165" s="14">
        <v>0</v>
      </c>
      <c r="I1165" s="14">
        <v>0</v>
      </c>
      <c r="J1165" s="14">
        <v>0</v>
      </c>
      <c r="K1165" s="14">
        <v>0</v>
      </c>
      <c r="L1165" s="14">
        <v>0</v>
      </c>
      <c r="M1165" s="14">
        <v>0</v>
      </c>
      <c r="N1165" s="14">
        <v>0</v>
      </c>
      <c r="O1165" s="14">
        <v>0</v>
      </c>
      <c r="P1165" s="14">
        <v>0</v>
      </c>
      <c r="Q1165" s="14">
        <v>0</v>
      </c>
      <c r="R1165" s="62"/>
      <c r="S1165" s="63"/>
    </row>
    <row r="1166" spans="1:19" ht="15">
      <c r="A1166" s="67"/>
      <c r="B1166" s="70"/>
      <c r="C1166" s="17" t="s">
        <v>22</v>
      </c>
      <c r="D1166" s="14">
        <f t="shared" si="491"/>
        <v>0</v>
      </c>
      <c r="E1166" s="14">
        <f t="shared" si="492"/>
        <v>0</v>
      </c>
      <c r="F1166" s="14">
        <v>0</v>
      </c>
      <c r="G1166" s="14">
        <v>0</v>
      </c>
      <c r="H1166" s="14">
        <v>0</v>
      </c>
      <c r="I1166" s="14">
        <v>0</v>
      </c>
      <c r="J1166" s="14">
        <v>0</v>
      </c>
      <c r="K1166" s="14">
        <v>0</v>
      </c>
      <c r="L1166" s="14">
        <v>0</v>
      </c>
      <c r="M1166" s="14">
        <v>0</v>
      </c>
      <c r="N1166" s="14">
        <v>0</v>
      </c>
      <c r="O1166" s="14">
        <v>0</v>
      </c>
      <c r="P1166" s="14">
        <v>0</v>
      </c>
      <c r="Q1166" s="14">
        <v>0</v>
      </c>
      <c r="R1166" s="62"/>
      <c r="S1166" s="63"/>
    </row>
    <row r="1167" spans="1:19" ht="15">
      <c r="A1167" s="67"/>
      <c r="B1167" s="70"/>
      <c r="C1167" s="17" t="s">
        <v>23</v>
      </c>
      <c r="D1167" s="14">
        <f>F1167+H1167+J1167+L1167</f>
        <v>0</v>
      </c>
      <c r="E1167" s="14">
        <f t="shared" si="492"/>
        <v>0</v>
      </c>
      <c r="F1167" s="14">
        <v>0</v>
      </c>
      <c r="G1167" s="14">
        <v>0</v>
      </c>
      <c r="H1167" s="14">
        <v>0</v>
      </c>
      <c r="I1167" s="14">
        <v>0</v>
      </c>
      <c r="J1167" s="14">
        <v>0</v>
      </c>
      <c r="K1167" s="14">
        <v>0</v>
      </c>
      <c r="L1167" s="14">
        <v>0</v>
      </c>
      <c r="M1167" s="14">
        <v>0</v>
      </c>
      <c r="N1167" s="14">
        <v>0</v>
      </c>
      <c r="O1167" s="14">
        <v>0</v>
      </c>
      <c r="P1167" s="14">
        <v>0</v>
      </c>
      <c r="Q1167" s="14">
        <v>0</v>
      </c>
      <c r="R1167" s="62"/>
      <c r="S1167" s="63"/>
    </row>
    <row r="1168" spans="1:19" ht="15">
      <c r="A1168" s="67"/>
      <c r="B1168" s="70"/>
      <c r="C1168" s="17" t="s">
        <v>24</v>
      </c>
      <c r="D1168" s="14">
        <f>F1168+H1168+J1168+L1168</f>
        <v>0</v>
      </c>
      <c r="E1168" s="14">
        <f t="shared" si="492"/>
        <v>0</v>
      </c>
      <c r="F1168" s="14">
        <v>0</v>
      </c>
      <c r="G1168" s="14">
        <v>0</v>
      </c>
      <c r="H1168" s="14">
        <v>0</v>
      </c>
      <c r="I1168" s="14">
        <v>0</v>
      </c>
      <c r="J1168" s="14">
        <v>0</v>
      </c>
      <c r="K1168" s="14">
        <v>0</v>
      </c>
      <c r="L1168" s="14">
        <v>0</v>
      </c>
      <c r="M1168" s="14">
        <v>0</v>
      </c>
      <c r="N1168" s="14">
        <v>0</v>
      </c>
      <c r="O1168" s="14">
        <v>0</v>
      </c>
      <c r="P1168" s="14">
        <v>0</v>
      </c>
      <c r="Q1168" s="14">
        <v>0</v>
      </c>
      <c r="R1168" s="62"/>
      <c r="S1168" s="63"/>
    </row>
    <row r="1169" spans="1:19" ht="15">
      <c r="A1169" s="67"/>
      <c r="B1169" s="70"/>
      <c r="C1169" s="17" t="s">
        <v>25</v>
      </c>
      <c r="D1169" s="14">
        <f>F1169+H1169+J1169+L1169</f>
        <v>0</v>
      </c>
      <c r="E1169" s="14">
        <f t="shared" si="492"/>
        <v>0</v>
      </c>
      <c r="F1169" s="14">
        <v>0</v>
      </c>
      <c r="G1169" s="14">
        <v>0</v>
      </c>
      <c r="H1169" s="14">
        <v>0</v>
      </c>
      <c r="I1169" s="14">
        <v>0</v>
      </c>
      <c r="J1169" s="14">
        <v>0</v>
      </c>
      <c r="K1169" s="14">
        <v>0</v>
      </c>
      <c r="L1169" s="14">
        <v>0</v>
      </c>
      <c r="M1169" s="14">
        <v>0</v>
      </c>
      <c r="N1169" s="14">
        <v>0</v>
      </c>
      <c r="O1169" s="14">
        <v>0</v>
      </c>
      <c r="P1169" s="14">
        <v>0</v>
      </c>
      <c r="Q1169" s="14">
        <v>0</v>
      </c>
      <c r="R1169" s="62"/>
      <c r="S1169" s="63"/>
    </row>
    <row r="1170" spans="1:19" ht="15">
      <c r="A1170" s="67"/>
      <c r="B1170" s="70"/>
      <c r="C1170" s="17" t="s">
        <v>26</v>
      </c>
      <c r="D1170" s="14">
        <f>F1170+H1170+J1170+L1170</f>
        <v>0</v>
      </c>
      <c r="E1170" s="14">
        <f t="shared" si="492"/>
        <v>0</v>
      </c>
      <c r="F1170" s="14">
        <v>0</v>
      </c>
      <c r="G1170" s="14">
        <v>0</v>
      </c>
      <c r="H1170" s="14">
        <v>0</v>
      </c>
      <c r="I1170" s="14">
        <v>0</v>
      </c>
      <c r="J1170" s="14">
        <v>0</v>
      </c>
      <c r="K1170" s="14">
        <v>0</v>
      </c>
      <c r="L1170" s="14">
        <v>0</v>
      </c>
      <c r="M1170" s="14">
        <v>0</v>
      </c>
      <c r="N1170" s="14">
        <v>0</v>
      </c>
      <c r="O1170" s="14">
        <v>0</v>
      </c>
      <c r="P1170" s="14">
        <v>0</v>
      </c>
      <c r="Q1170" s="14">
        <v>0</v>
      </c>
      <c r="R1170" s="62"/>
      <c r="S1170" s="63"/>
    </row>
    <row r="1171" spans="1:19" s="4" customFormat="1" ht="15" customHeight="1">
      <c r="A1171" s="67"/>
      <c r="B1171" s="70" t="s">
        <v>261</v>
      </c>
      <c r="C1171" s="17" t="s">
        <v>176</v>
      </c>
      <c r="D1171" s="14">
        <f>SUM(D1172:D1182)</f>
        <v>15100.9</v>
      </c>
      <c r="E1171" s="14">
        <f aca="true" t="shared" si="493" ref="E1171:Q1171">SUM(E1172:E1182)</f>
        <v>100.90000000000005</v>
      </c>
      <c r="F1171" s="14">
        <f t="shared" si="493"/>
        <v>15100.9</v>
      </c>
      <c r="G1171" s="14">
        <f t="shared" si="493"/>
        <v>100.90000000000005</v>
      </c>
      <c r="H1171" s="14">
        <f t="shared" si="493"/>
        <v>0</v>
      </c>
      <c r="I1171" s="14">
        <f t="shared" si="493"/>
        <v>0</v>
      </c>
      <c r="J1171" s="14">
        <f t="shared" si="493"/>
        <v>0</v>
      </c>
      <c r="K1171" s="14">
        <f t="shared" si="493"/>
        <v>0</v>
      </c>
      <c r="L1171" s="14">
        <f t="shared" si="493"/>
        <v>0</v>
      </c>
      <c r="M1171" s="14">
        <f t="shared" si="493"/>
        <v>0</v>
      </c>
      <c r="N1171" s="14">
        <f t="shared" si="493"/>
        <v>720</v>
      </c>
      <c r="O1171" s="14">
        <f t="shared" si="493"/>
        <v>720</v>
      </c>
      <c r="P1171" s="14">
        <f t="shared" si="493"/>
        <v>0</v>
      </c>
      <c r="Q1171" s="14">
        <f t="shared" si="493"/>
        <v>0</v>
      </c>
      <c r="R1171" s="62"/>
      <c r="S1171" s="63"/>
    </row>
    <row r="1172" spans="1:19" s="4" customFormat="1" ht="15">
      <c r="A1172" s="67"/>
      <c r="B1172" s="70"/>
      <c r="C1172" s="17" t="s">
        <v>162</v>
      </c>
      <c r="D1172" s="14">
        <f>F1172+H1172+J1172+L1172</f>
        <v>0</v>
      </c>
      <c r="E1172" s="14">
        <f aca="true" t="shared" si="494" ref="E1172:E1182">G1172+I1172+K1172+M1172</f>
        <v>0</v>
      </c>
      <c r="F1172" s="14">
        <f>F1148+F1160</f>
        <v>0</v>
      </c>
      <c r="G1172" s="14">
        <f aca="true" t="shared" si="495" ref="G1172:Q1172">G1148+G1160</f>
        <v>0</v>
      </c>
      <c r="H1172" s="14">
        <f t="shared" si="495"/>
        <v>0</v>
      </c>
      <c r="I1172" s="14">
        <f t="shared" si="495"/>
        <v>0</v>
      </c>
      <c r="J1172" s="14">
        <f t="shared" si="495"/>
        <v>0</v>
      </c>
      <c r="K1172" s="14">
        <f t="shared" si="495"/>
        <v>0</v>
      </c>
      <c r="L1172" s="14">
        <f t="shared" si="495"/>
        <v>0</v>
      </c>
      <c r="M1172" s="14">
        <f t="shared" si="495"/>
        <v>0</v>
      </c>
      <c r="N1172" s="14">
        <f t="shared" si="495"/>
        <v>0</v>
      </c>
      <c r="O1172" s="14">
        <f t="shared" si="495"/>
        <v>0</v>
      </c>
      <c r="P1172" s="14">
        <f t="shared" si="495"/>
        <v>0</v>
      </c>
      <c r="Q1172" s="14">
        <f t="shared" si="495"/>
        <v>0</v>
      </c>
      <c r="R1172" s="62"/>
      <c r="S1172" s="63"/>
    </row>
    <row r="1173" spans="1:19" s="4" customFormat="1" ht="15">
      <c r="A1173" s="67"/>
      <c r="B1173" s="70"/>
      <c r="C1173" s="17" t="s">
        <v>163</v>
      </c>
      <c r="D1173" s="14">
        <f aca="true" t="shared" si="496" ref="D1173:D1178">F1173+H1173+J1173+L1173</f>
        <v>100.90000000000005</v>
      </c>
      <c r="E1173" s="14">
        <f t="shared" si="494"/>
        <v>100.90000000000005</v>
      </c>
      <c r="F1173" s="14">
        <f aca="true" t="shared" si="497" ref="F1173:Q1173">F1149+F1161</f>
        <v>100.90000000000005</v>
      </c>
      <c r="G1173" s="14">
        <f t="shared" si="497"/>
        <v>100.90000000000005</v>
      </c>
      <c r="H1173" s="14">
        <f t="shared" si="497"/>
        <v>0</v>
      </c>
      <c r="I1173" s="14">
        <f t="shared" si="497"/>
        <v>0</v>
      </c>
      <c r="J1173" s="14">
        <f t="shared" si="497"/>
        <v>0</v>
      </c>
      <c r="K1173" s="14">
        <f t="shared" si="497"/>
        <v>0</v>
      </c>
      <c r="L1173" s="14">
        <f t="shared" si="497"/>
        <v>0</v>
      </c>
      <c r="M1173" s="14">
        <f t="shared" si="497"/>
        <v>0</v>
      </c>
      <c r="N1173" s="14">
        <f t="shared" si="497"/>
        <v>720</v>
      </c>
      <c r="O1173" s="14">
        <f t="shared" si="497"/>
        <v>720</v>
      </c>
      <c r="P1173" s="14">
        <f t="shared" si="497"/>
        <v>0</v>
      </c>
      <c r="Q1173" s="14">
        <f t="shared" si="497"/>
        <v>0</v>
      </c>
      <c r="R1173" s="62"/>
      <c r="S1173" s="63"/>
    </row>
    <row r="1174" spans="1:19" s="4" customFormat="1" ht="15">
      <c r="A1174" s="67"/>
      <c r="B1174" s="70"/>
      <c r="C1174" s="17" t="s">
        <v>164</v>
      </c>
      <c r="D1174" s="14">
        <f t="shared" si="496"/>
        <v>15000</v>
      </c>
      <c r="E1174" s="14">
        <f t="shared" si="494"/>
        <v>0</v>
      </c>
      <c r="F1174" s="14">
        <f aca="true" t="shared" si="498" ref="F1174:Q1174">F1150+F1162</f>
        <v>15000</v>
      </c>
      <c r="G1174" s="14">
        <f t="shared" si="498"/>
        <v>0</v>
      </c>
      <c r="H1174" s="14">
        <f t="shared" si="498"/>
        <v>0</v>
      </c>
      <c r="I1174" s="14">
        <f t="shared" si="498"/>
        <v>0</v>
      </c>
      <c r="J1174" s="14">
        <f t="shared" si="498"/>
        <v>0</v>
      </c>
      <c r="K1174" s="14">
        <f t="shared" si="498"/>
        <v>0</v>
      </c>
      <c r="L1174" s="14">
        <f t="shared" si="498"/>
        <v>0</v>
      </c>
      <c r="M1174" s="14">
        <f t="shared" si="498"/>
        <v>0</v>
      </c>
      <c r="N1174" s="14">
        <f t="shared" si="498"/>
        <v>0</v>
      </c>
      <c r="O1174" s="14">
        <f t="shared" si="498"/>
        <v>0</v>
      </c>
      <c r="P1174" s="14">
        <f t="shared" si="498"/>
        <v>0</v>
      </c>
      <c r="Q1174" s="14">
        <f t="shared" si="498"/>
        <v>0</v>
      </c>
      <c r="R1174" s="62"/>
      <c r="S1174" s="63"/>
    </row>
    <row r="1175" spans="1:19" s="4" customFormat="1" ht="15">
      <c r="A1175" s="67"/>
      <c r="B1175" s="70"/>
      <c r="C1175" s="17" t="s">
        <v>263</v>
      </c>
      <c r="D1175" s="14">
        <f t="shared" si="496"/>
        <v>0</v>
      </c>
      <c r="E1175" s="14">
        <f t="shared" si="494"/>
        <v>0</v>
      </c>
      <c r="F1175" s="14">
        <f aca="true" t="shared" si="499" ref="F1175:Q1175">F1151+F1163</f>
        <v>0</v>
      </c>
      <c r="G1175" s="14">
        <f t="shared" si="499"/>
        <v>0</v>
      </c>
      <c r="H1175" s="14">
        <f t="shared" si="499"/>
        <v>0</v>
      </c>
      <c r="I1175" s="14">
        <f t="shared" si="499"/>
        <v>0</v>
      </c>
      <c r="J1175" s="14">
        <f t="shared" si="499"/>
        <v>0</v>
      </c>
      <c r="K1175" s="14">
        <f t="shared" si="499"/>
        <v>0</v>
      </c>
      <c r="L1175" s="14">
        <f t="shared" si="499"/>
        <v>0</v>
      </c>
      <c r="M1175" s="14">
        <f t="shared" si="499"/>
        <v>0</v>
      </c>
      <c r="N1175" s="14">
        <f t="shared" si="499"/>
        <v>0</v>
      </c>
      <c r="O1175" s="14">
        <f t="shared" si="499"/>
        <v>0</v>
      </c>
      <c r="P1175" s="14">
        <f t="shared" si="499"/>
        <v>0</v>
      </c>
      <c r="Q1175" s="14">
        <f t="shared" si="499"/>
        <v>0</v>
      </c>
      <c r="R1175" s="62"/>
      <c r="S1175" s="63"/>
    </row>
    <row r="1176" spans="1:19" s="4" customFormat="1" ht="15">
      <c r="A1176" s="67"/>
      <c r="B1176" s="70"/>
      <c r="C1176" s="17" t="s">
        <v>257</v>
      </c>
      <c r="D1176" s="14">
        <f t="shared" si="496"/>
        <v>0</v>
      </c>
      <c r="E1176" s="14">
        <f t="shared" si="494"/>
        <v>0</v>
      </c>
      <c r="F1176" s="14">
        <f aca="true" t="shared" si="500" ref="F1176:Q1176">F1152+F1164</f>
        <v>0</v>
      </c>
      <c r="G1176" s="14">
        <f t="shared" si="500"/>
        <v>0</v>
      </c>
      <c r="H1176" s="14">
        <f t="shared" si="500"/>
        <v>0</v>
      </c>
      <c r="I1176" s="14">
        <f t="shared" si="500"/>
        <v>0</v>
      </c>
      <c r="J1176" s="14">
        <f t="shared" si="500"/>
        <v>0</v>
      </c>
      <c r="K1176" s="14">
        <f t="shared" si="500"/>
        <v>0</v>
      </c>
      <c r="L1176" s="14">
        <f t="shared" si="500"/>
        <v>0</v>
      </c>
      <c r="M1176" s="14">
        <f t="shared" si="500"/>
        <v>0</v>
      </c>
      <c r="N1176" s="14">
        <f t="shared" si="500"/>
        <v>0</v>
      </c>
      <c r="O1176" s="14">
        <f t="shared" si="500"/>
        <v>0</v>
      </c>
      <c r="P1176" s="14">
        <f t="shared" si="500"/>
        <v>0</v>
      </c>
      <c r="Q1176" s="14">
        <f t="shared" si="500"/>
        <v>0</v>
      </c>
      <c r="R1176" s="62"/>
      <c r="S1176" s="63"/>
    </row>
    <row r="1177" spans="1:19" s="4" customFormat="1" ht="15">
      <c r="A1177" s="67"/>
      <c r="B1177" s="70"/>
      <c r="C1177" s="17" t="s">
        <v>258</v>
      </c>
      <c r="D1177" s="14">
        <f t="shared" si="496"/>
        <v>0</v>
      </c>
      <c r="E1177" s="14">
        <f t="shared" si="494"/>
        <v>0</v>
      </c>
      <c r="F1177" s="14">
        <f aca="true" t="shared" si="501" ref="F1177:Q1177">F1153+F1165</f>
        <v>0</v>
      </c>
      <c r="G1177" s="14">
        <f t="shared" si="501"/>
        <v>0</v>
      </c>
      <c r="H1177" s="14">
        <f t="shared" si="501"/>
        <v>0</v>
      </c>
      <c r="I1177" s="14">
        <f t="shared" si="501"/>
        <v>0</v>
      </c>
      <c r="J1177" s="14">
        <f t="shared" si="501"/>
        <v>0</v>
      </c>
      <c r="K1177" s="14">
        <f t="shared" si="501"/>
        <v>0</v>
      </c>
      <c r="L1177" s="14">
        <f t="shared" si="501"/>
        <v>0</v>
      </c>
      <c r="M1177" s="14">
        <f t="shared" si="501"/>
        <v>0</v>
      </c>
      <c r="N1177" s="14">
        <f t="shared" si="501"/>
        <v>0</v>
      </c>
      <c r="O1177" s="14">
        <f t="shared" si="501"/>
        <v>0</v>
      </c>
      <c r="P1177" s="14">
        <f t="shared" si="501"/>
        <v>0</v>
      </c>
      <c r="Q1177" s="14">
        <f t="shared" si="501"/>
        <v>0</v>
      </c>
      <c r="R1177" s="62"/>
      <c r="S1177" s="63"/>
    </row>
    <row r="1178" spans="1:19" s="4" customFormat="1" ht="15">
      <c r="A1178" s="67"/>
      <c r="B1178" s="70"/>
      <c r="C1178" s="17" t="s">
        <v>22</v>
      </c>
      <c r="D1178" s="14">
        <f t="shared" si="496"/>
        <v>0</v>
      </c>
      <c r="E1178" s="14">
        <f t="shared" si="494"/>
        <v>0</v>
      </c>
      <c r="F1178" s="14">
        <f aca="true" t="shared" si="502" ref="F1178:Q1178">F1154+F1166</f>
        <v>0</v>
      </c>
      <c r="G1178" s="14">
        <f t="shared" si="502"/>
        <v>0</v>
      </c>
      <c r="H1178" s="14">
        <f t="shared" si="502"/>
        <v>0</v>
      </c>
      <c r="I1178" s="14">
        <f t="shared" si="502"/>
        <v>0</v>
      </c>
      <c r="J1178" s="14">
        <f t="shared" si="502"/>
        <v>0</v>
      </c>
      <c r="K1178" s="14">
        <f t="shared" si="502"/>
        <v>0</v>
      </c>
      <c r="L1178" s="14">
        <f t="shared" si="502"/>
        <v>0</v>
      </c>
      <c r="M1178" s="14">
        <f t="shared" si="502"/>
        <v>0</v>
      </c>
      <c r="N1178" s="14">
        <f t="shared" si="502"/>
        <v>0</v>
      </c>
      <c r="O1178" s="14">
        <f t="shared" si="502"/>
        <v>0</v>
      </c>
      <c r="P1178" s="14">
        <f t="shared" si="502"/>
        <v>0</v>
      </c>
      <c r="Q1178" s="14">
        <f t="shared" si="502"/>
        <v>0</v>
      </c>
      <c r="R1178" s="62"/>
      <c r="S1178" s="63"/>
    </row>
    <row r="1179" spans="1:19" s="4" customFormat="1" ht="15">
      <c r="A1179" s="67"/>
      <c r="B1179" s="70"/>
      <c r="C1179" s="17" t="s">
        <v>23</v>
      </c>
      <c r="D1179" s="14">
        <f>F1179+H1179+J1179+L1179</f>
        <v>0</v>
      </c>
      <c r="E1179" s="14">
        <f t="shared" si="494"/>
        <v>0</v>
      </c>
      <c r="F1179" s="14">
        <f aca="true" t="shared" si="503" ref="F1179:Q1179">F1155+F1167</f>
        <v>0</v>
      </c>
      <c r="G1179" s="14">
        <f t="shared" si="503"/>
        <v>0</v>
      </c>
      <c r="H1179" s="14">
        <f t="shared" si="503"/>
        <v>0</v>
      </c>
      <c r="I1179" s="14">
        <f t="shared" si="503"/>
        <v>0</v>
      </c>
      <c r="J1179" s="14">
        <f t="shared" si="503"/>
        <v>0</v>
      </c>
      <c r="K1179" s="14">
        <f t="shared" si="503"/>
        <v>0</v>
      </c>
      <c r="L1179" s="14">
        <f t="shared" si="503"/>
        <v>0</v>
      </c>
      <c r="M1179" s="14">
        <f t="shared" si="503"/>
        <v>0</v>
      </c>
      <c r="N1179" s="14">
        <f t="shared" si="503"/>
        <v>0</v>
      </c>
      <c r="O1179" s="14">
        <f t="shared" si="503"/>
        <v>0</v>
      </c>
      <c r="P1179" s="14">
        <f t="shared" si="503"/>
        <v>0</v>
      </c>
      <c r="Q1179" s="14">
        <f t="shared" si="503"/>
        <v>0</v>
      </c>
      <c r="R1179" s="62"/>
      <c r="S1179" s="63"/>
    </row>
    <row r="1180" spans="1:19" s="4" customFormat="1" ht="15">
      <c r="A1180" s="67"/>
      <c r="B1180" s="70"/>
      <c r="C1180" s="17" t="s">
        <v>24</v>
      </c>
      <c r="D1180" s="14">
        <f>F1180+H1180+J1180+L1180</f>
        <v>0</v>
      </c>
      <c r="E1180" s="14">
        <f t="shared" si="494"/>
        <v>0</v>
      </c>
      <c r="F1180" s="14">
        <f aca="true" t="shared" si="504" ref="F1180:Q1180">F1156+F1168</f>
        <v>0</v>
      </c>
      <c r="G1180" s="14">
        <f t="shared" si="504"/>
        <v>0</v>
      </c>
      <c r="H1180" s="14">
        <f t="shared" si="504"/>
        <v>0</v>
      </c>
      <c r="I1180" s="14">
        <f t="shared" si="504"/>
        <v>0</v>
      </c>
      <c r="J1180" s="14">
        <f t="shared" si="504"/>
        <v>0</v>
      </c>
      <c r="K1180" s="14">
        <f t="shared" si="504"/>
        <v>0</v>
      </c>
      <c r="L1180" s="14">
        <f t="shared" si="504"/>
        <v>0</v>
      </c>
      <c r="M1180" s="14">
        <f t="shared" si="504"/>
        <v>0</v>
      </c>
      <c r="N1180" s="14">
        <f t="shared" si="504"/>
        <v>0</v>
      </c>
      <c r="O1180" s="14">
        <f t="shared" si="504"/>
        <v>0</v>
      </c>
      <c r="P1180" s="14">
        <f t="shared" si="504"/>
        <v>0</v>
      </c>
      <c r="Q1180" s="14">
        <f t="shared" si="504"/>
        <v>0</v>
      </c>
      <c r="R1180" s="62"/>
      <c r="S1180" s="63"/>
    </row>
    <row r="1181" spans="1:19" s="4" customFormat="1" ht="15">
      <c r="A1181" s="67"/>
      <c r="B1181" s="70"/>
      <c r="C1181" s="17" t="s">
        <v>25</v>
      </c>
      <c r="D1181" s="14">
        <f>F1181+H1181+J1181+L1181</f>
        <v>0</v>
      </c>
      <c r="E1181" s="14">
        <f t="shared" si="494"/>
        <v>0</v>
      </c>
      <c r="F1181" s="14">
        <f aca="true" t="shared" si="505" ref="F1181:Q1181">F1157+F1169</f>
        <v>0</v>
      </c>
      <c r="G1181" s="14">
        <f t="shared" si="505"/>
        <v>0</v>
      </c>
      <c r="H1181" s="14">
        <f t="shared" si="505"/>
        <v>0</v>
      </c>
      <c r="I1181" s="14">
        <f t="shared" si="505"/>
        <v>0</v>
      </c>
      <c r="J1181" s="14">
        <f t="shared" si="505"/>
        <v>0</v>
      </c>
      <c r="K1181" s="14">
        <f t="shared" si="505"/>
        <v>0</v>
      </c>
      <c r="L1181" s="14">
        <f t="shared" si="505"/>
        <v>0</v>
      </c>
      <c r="M1181" s="14">
        <f t="shared" si="505"/>
        <v>0</v>
      </c>
      <c r="N1181" s="14">
        <f t="shared" si="505"/>
        <v>0</v>
      </c>
      <c r="O1181" s="14">
        <f t="shared" si="505"/>
        <v>0</v>
      </c>
      <c r="P1181" s="14">
        <f t="shared" si="505"/>
        <v>0</v>
      </c>
      <c r="Q1181" s="14">
        <f t="shared" si="505"/>
        <v>0</v>
      </c>
      <c r="R1181" s="62"/>
      <c r="S1181" s="63"/>
    </row>
    <row r="1182" spans="1:19" s="4" customFormat="1" ht="15.75" thickBot="1">
      <c r="A1182" s="68"/>
      <c r="B1182" s="71"/>
      <c r="C1182" s="20" t="s">
        <v>26</v>
      </c>
      <c r="D1182" s="21">
        <f>F1182+H1182+J1182+L1182</f>
        <v>0</v>
      </c>
      <c r="E1182" s="21">
        <f t="shared" si="494"/>
        <v>0</v>
      </c>
      <c r="F1182" s="14">
        <f aca="true" t="shared" si="506" ref="F1182:Q1182">F1158+F1170</f>
        <v>0</v>
      </c>
      <c r="G1182" s="14">
        <f t="shared" si="506"/>
        <v>0</v>
      </c>
      <c r="H1182" s="14">
        <f t="shared" si="506"/>
        <v>0</v>
      </c>
      <c r="I1182" s="14">
        <f t="shared" si="506"/>
        <v>0</v>
      </c>
      <c r="J1182" s="14">
        <f t="shared" si="506"/>
        <v>0</v>
      </c>
      <c r="K1182" s="14">
        <f t="shared" si="506"/>
        <v>0</v>
      </c>
      <c r="L1182" s="14">
        <f t="shared" si="506"/>
        <v>0</v>
      </c>
      <c r="M1182" s="14">
        <f t="shared" si="506"/>
        <v>0</v>
      </c>
      <c r="N1182" s="14">
        <f t="shared" si="506"/>
        <v>0</v>
      </c>
      <c r="O1182" s="14">
        <f t="shared" si="506"/>
        <v>0</v>
      </c>
      <c r="P1182" s="14">
        <f t="shared" si="506"/>
        <v>0</v>
      </c>
      <c r="Q1182" s="14">
        <f t="shared" si="506"/>
        <v>0</v>
      </c>
      <c r="R1182" s="64"/>
      <c r="S1182" s="65"/>
    </row>
    <row r="1183" spans="1:19" s="4" customFormat="1" ht="14.25" customHeight="1">
      <c r="A1183" s="57" t="s">
        <v>105</v>
      </c>
      <c r="B1183" s="43" t="s">
        <v>54</v>
      </c>
      <c r="C1183" s="18" t="s">
        <v>176</v>
      </c>
      <c r="D1183" s="19">
        <f>SUM(D1184:D1194)</f>
        <v>68.10000000000004</v>
      </c>
      <c r="E1183" s="19">
        <f>SUM(E1184:E1194)</f>
        <v>68.10000000000004</v>
      </c>
      <c r="F1183" s="19">
        <f aca="true" t="shared" si="507" ref="F1183:Q1183">SUM(F1184:F1194)</f>
        <v>68.10000000000004</v>
      </c>
      <c r="G1183" s="19">
        <f t="shared" si="507"/>
        <v>68.10000000000004</v>
      </c>
      <c r="H1183" s="19">
        <f t="shared" si="507"/>
        <v>0</v>
      </c>
      <c r="I1183" s="19">
        <f t="shared" si="507"/>
        <v>0</v>
      </c>
      <c r="J1183" s="19">
        <f t="shared" si="507"/>
        <v>0</v>
      </c>
      <c r="K1183" s="19">
        <f t="shared" si="507"/>
        <v>0</v>
      </c>
      <c r="L1183" s="19">
        <f t="shared" si="507"/>
        <v>0</v>
      </c>
      <c r="M1183" s="19">
        <f t="shared" si="507"/>
        <v>0</v>
      </c>
      <c r="N1183" s="19">
        <f t="shared" si="507"/>
        <v>0</v>
      </c>
      <c r="O1183" s="19">
        <f t="shared" si="507"/>
        <v>0</v>
      </c>
      <c r="P1183" s="19">
        <f t="shared" si="507"/>
        <v>0</v>
      </c>
      <c r="Q1183" s="19">
        <f t="shared" si="507"/>
        <v>0</v>
      </c>
      <c r="R1183" s="60" t="s">
        <v>180</v>
      </c>
      <c r="S1183" s="61"/>
    </row>
    <row r="1184" spans="1:19" ht="15">
      <c r="A1184" s="58"/>
      <c r="B1184" s="70"/>
      <c r="C1184" s="17" t="s">
        <v>162</v>
      </c>
      <c r="D1184" s="14">
        <f aca="true" t="shared" si="508" ref="D1184:D1190">F1184+H1184+J1184+L1184</f>
        <v>0</v>
      </c>
      <c r="E1184" s="14">
        <f aca="true" t="shared" si="509" ref="E1184:E1194">G1184+I1184+K1184+M1184</f>
        <v>0</v>
      </c>
      <c r="F1184" s="14">
        <v>0</v>
      </c>
      <c r="G1184" s="14">
        <v>0</v>
      </c>
      <c r="H1184" s="14">
        <v>0</v>
      </c>
      <c r="I1184" s="14">
        <v>0</v>
      </c>
      <c r="J1184" s="14">
        <v>0</v>
      </c>
      <c r="K1184" s="14">
        <v>0</v>
      </c>
      <c r="L1184" s="14">
        <v>0</v>
      </c>
      <c r="M1184" s="14">
        <v>0</v>
      </c>
      <c r="N1184" s="14">
        <v>0</v>
      </c>
      <c r="O1184" s="14">
        <v>0</v>
      </c>
      <c r="P1184" s="14">
        <v>0</v>
      </c>
      <c r="Q1184" s="14">
        <v>0</v>
      </c>
      <c r="R1184" s="62"/>
      <c r="S1184" s="63"/>
    </row>
    <row r="1185" spans="1:19" ht="15">
      <c r="A1185" s="58"/>
      <c r="B1185" s="70"/>
      <c r="C1185" s="17" t="s">
        <v>163</v>
      </c>
      <c r="D1185" s="14">
        <f t="shared" si="508"/>
        <v>68.10000000000004</v>
      </c>
      <c r="E1185" s="14">
        <f t="shared" si="509"/>
        <v>68.10000000000004</v>
      </c>
      <c r="F1185" s="14">
        <f>632.2-475.8-88.3</f>
        <v>68.10000000000004</v>
      </c>
      <c r="G1185" s="14">
        <f>632.2-475.8-88.3</f>
        <v>68.10000000000004</v>
      </c>
      <c r="H1185" s="14">
        <v>0</v>
      </c>
      <c r="I1185" s="14">
        <v>0</v>
      </c>
      <c r="J1185" s="14">
        <v>0</v>
      </c>
      <c r="K1185" s="14">
        <v>0</v>
      </c>
      <c r="L1185" s="14">
        <v>0</v>
      </c>
      <c r="M1185" s="14">
        <v>0</v>
      </c>
      <c r="N1185" s="14">
        <v>0</v>
      </c>
      <c r="O1185" s="14">
        <v>0</v>
      </c>
      <c r="P1185" s="14">
        <v>0</v>
      </c>
      <c r="Q1185" s="14">
        <v>0</v>
      </c>
      <c r="R1185" s="62"/>
      <c r="S1185" s="63"/>
    </row>
    <row r="1186" spans="1:19" ht="15">
      <c r="A1186" s="58"/>
      <c r="B1186" s="70"/>
      <c r="C1186" s="17" t="s">
        <v>164</v>
      </c>
      <c r="D1186" s="14">
        <f t="shared" si="508"/>
        <v>0</v>
      </c>
      <c r="E1186" s="14">
        <f t="shared" si="509"/>
        <v>0</v>
      </c>
      <c r="F1186" s="14">
        <v>0</v>
      </c>
      <c r="G1186" s="14">
        <v>0</v>
      </c>
      <c r="H1186" s="14">
        <v>0</v>
      </c>
      <c r="I1186" s="14">
        <v>0</v>
      </c>
      <c r="J1186" s="14">
        <v>0</v>
      </c>
      <c r="K1186" s="14">
        <v>0</v>
      </c>
      <c r="L1186" s="14">
        <v>0</v>
      </c>
      <c r="M1186" s="14">
        <v>0</v>
      </c>
      <c r="N1186" s="14">
        <v>0</v>
      </c>
      <c r="O1186" s="14">
        <v>0</v>
      </c>
      <c r="P1186" s="14">
        <v>0</v>
      </c>
      <c r="Q1186" s="14"/>
      <c r="R1186" s="62"/>
      <c r="S1186" s="63"/>
    </row>
    <row r="1187" spans="1:19" ht="15">
      <c r="A1187" s="58"/>
      <c r="B1187" s="70"/>
      <c r="C1187" s="17" t="s">
        <v>256</v>
      </c>
      <c r="D1187" s="14">
        <f t="shared" si="508"/>
        <v>0</v>
      </c>
      <c r="E1187" s="14">
        <f t="shared" si="509"/>
        <v>0</v>
      </c>
      <c r="F1187" s="14">
        <v>0</v>
      </c>
      <c r="G1187" s="14">
        <v>0</v>
      </c>
      <c r="H1187" s="14">
        <v>0</v>
      </c>
      <c r="I1187" s="14">
        <v>0</v>
      </c>
      <c r="J1187" s="14">
        <v>0</v>
      </c>
      <c r="K1187" s="14">
        <v>0</v>
      </c>
      <c r="L1187" s="14">
        <v>0</v>
      </c>
      <c r="M1187" s="14">
        <v>0</v>
      </c>
      <c r="N1187" s="14">
        <v>0</v>
      </c>
      <c r="O1187" s="14">
        <v>0</v>
      </c>
      <c r="P1187" s="14">
        <v>0</v>
      </c>
      <c r="Q1187" s="14">
        <v>0</v>
      </c>
      <c r="R1187" s="62"/>
      <c r="S1187" s="63"/>
    </row>
    <row r="1188" spans="1:19" ht="15">
      <c r="A1188" s="58"/>
      <c r="B1188" s="70"/>
      <c r="C1188" s="17" t="s">
        <v>259</v>
      </c>
      <c r="D1188" s="14">
        <f t="shared" si="508"/>
        <v>0</v>
      </c>
      <c r="E1188" s="14">
        <f t="shared" si="509"/>
        <v>0</v>
      </c>
      <c r="F1188" s="14">
        <v>0</v>
      </c>
      <c r="G1188" s="14">
        <v>0</v>
      </c>
      <c r="H1188" s="14">
        <v>0</v>
      </c>
      <c r="I1188" s="14">
        <v>0</v>
      </c>
      <c r="J1188" s="14">
        <v>0</v>
      </c>
      <c r="K1188" s="14">
        <v>0</v>
      </c>
      <c r="L1188" s="14">
        <v>0</v>
      </c>
      <c r="M1188" s="14">
        <v>0</v>
      </c>
      <c r="N1188" s="14">
        <v>0</v>
      </c>
      <c r="O1188" s="14">
        <v>0</v>
      </c>
      <c r="P1188" s="14">
        <v>0</v>
      </c>
      <c r="Q1188" s="14">
        <v>0</v>
      </c>
      <c r="R1188" s="62"/>
      <c r="S1188" s="63"/>
    </row>
    <row r="1189" spans="1:19" ht="15">
      <c r="A1189" s="58"/>
      <c r="B1189" s="70"/>
      <c r="C1189" s="17" t="s">
        <v>27</v>
      </c>
      <c r="D1189" s="14">
        <f t="shared" si="508"/>
        <v>0</v>
      </c>
      <c r="E1189" s="14">
        <f t="shared" si="509"/>
        <v>0</v>
      </c>
      <c r="F1189" s="14">
        <v>0</v>
      </c>
      <c r="G1189" s="14">
        <v>0</v>
      </c>
      <c r="H1189" s="14">
        <v>0</v>
      </c>
      <c r="I1189" s="14">
        <v>0</v>
      </c>
      <c r="J1189" s="14">
        <v>0</v>
      </c>
      <c r="K1189" s="14">
        <v>0</v>
      </c>
      <c r="L1189" s="14">
        <v>0</v>
      </c>
      <c r="M1189" s="14">
        <v>0</v>
      </c>
      <c r="N1189" s="14">
        <v>0</v>
      </c>
      <c r="O1189" s="14">
        <v>0</v>
      </c>
      <c r="P1189" s="14">
        <v>0</v>
      </c>
      <c r="Q1189" s="14">
        <v>0</v>
      </c>
      <c r="R1189" s="62"/>
      <c r="S1189" s="63"/>
    </row>
    <row r="1190" spans="1:19" ht="15">
      <c r="A1190" s="58"/>
      <c r="B1190" s="70"/>
      <c r="C1190" s="17" t="s">
        <v>28</v>
      </c>
      <c r="D1190" s="14">
        <f t="shared" si="508"/>
        <v>0</v>
      </c>
      <c r="E1190" s="14">
        <f t="shared" si="509"/>
        <v>0</v>
      </c>
      <c r="F1190" s="14">
        <v>0</v>
      </c>
      <c r="G1190" s="14">
        <v>0</v>
      </c>
      <c r="H1190" s="14">
        <v>0</v>
      </c>
      <c r="I1190" s="14">
        <v>0</v>
      </c>
      <c r="J1190" s="14">
        <v>0</v>
      </c>
      <c r="K1190" s="14">
        <v>0</v>
      </c>
      <c r="L1190" s="14">
        <v>0</v>
      </c>
      <c r="M1190" s="14">
        <v>0</v>
      </c>
      <c r="N1190" s="14">
        <v>0</v>
      </c>
      <c r="O1190" s="14">
        <v>0</v>
      </c>
      <c r="P1190" s="14">
        <v>0</v>
      </c>
      <c r="Q1190" s="14">
        <v>0</v>
      </c>
      <c r="R1190" s="62"/>
      <c r="S1190" s="63"/>
    </row>
    <row r="1191" spans="1:19" ht="15">
      <c r="A1191" s="58"/>
      <c r="B1191" s="70"/>
      <c r="C1191" s="17" t="s">
        <v>29</v>
      </c>
      <c r="D1191" s="14">
        <f>F1191+H1191+J1191+L1191</f>
        <v>0</v>
      </c>
      <c r="E1191" s="14">
        <f t="shared" si="509"/>
        <v>0</v>
      </c>
      <c r="F1191" s="14">
        <v>0</v>
      </c>
      <c r="G1191" s="14">
        <v>0</v>
      </c>
      <c r="H1191" s="14">
        <v>0</v>
      </c>
      <c r="I1191" s="14">
        <v>0</v>
      </c>
      <c r="J1191" s="14">
        <v>0</v>
      </c>
      <c r="K1191" s="14">
        <v>0</v>
      </c>
      <c r="L1191" s="14">
        <v>0</v>
      </c>
      <c r="M1191" s="14">
        <v>0</v>
      </c>
      <c r="N1191" s="14">
        <v>0</v>
      </c>
      <c r="O1191" s="14">
        <v>0</v>
      </c>
      <c r="P1191" s="14">
        <v>0</v>
      </c>
      <c r="Q1191" s="14">
        <v>0</v>
      </c>
      <c r="R1191" s="62"/>
      <c r="S1191" s="63"/>
    </row>
    <row r="1192" spans="1:19" ht="15">
      <c r="A1192" s="58"/>
      <c r="B1192" s="70"/>
      <c r="C1192" s="17" t="s">
        <v>30</v>
      </c>
      <c r="D1192" s="14">
        <f>F1192+H1192+J1192+L1192</f>
        <v>0</v>
      </c>
      <c r="E1192" s="14">
        <f t="shared" si="509"/>
        <v>0</v>
      </c>
      <c r="F1192" s="14">
        <v>0</v>
      </c>
      <c r="G1192" s="14">
        <v>0</v>
      </c>
      <c r="H1192" s="14">
        <v>0</v>
      </c>
      <c r="I1192" s="14">
        <v>0</v>
      </c>
      <c r="J1192" s="14">
        <v>0</v>
      </c>
      <c r="K1192" s="14">
        <v>0</v>
      </c>
      <c r="L1192" s="14">
        <v>0</v>
      </c>
      <c r="M1192" s="14">
        <v>0</v>
      </c>
      <c r="N1192" s="14">
        <v>0</v>
      </c>
      <c r="O1192" s="14">
        <v>0</v>
      </c>
      <c r="P1192" s="14">
        <v>0</v>
      </c>
      <c r="Q1192" s="14">
        <v>0</v>
      </c>
      <c r="R1192" s="62"/>
      <c r="S1192" s="63"/>
    </row>
    <row r="1193" spans="1:19" ht="15">
      <c r="A1193" s="58"/>
      <c r="B1193" s="70"/>
      <c r="C1193" s="17" t="s">
        <v>31</v>
      </c>
      <c r="D1193" s="14">
        <f>F1193+H1193+J1193+L1193</f>
        <v>0</v>
      </c>
      <c r="E1193" s="14">
        <f t="shared" si="509"/>
        <v>0</v>
      </c>
      <c r="F1193" s="14">
        <v>0</v>
      </c>
      <c r="G1193" s="14">
        <v>0</v>
      </c>
      <c r="H1193" s="14">
        <v>0</v>
      </c>
      <c r="I1193" s="14">
        <v>0</v>
      </c>
      <c r="J1193" s="14">
        <v>0</v>
      </c>
      <c r="K1193" s="14">
        <v>0</v>
      </c>
      <c r="L1193" s="14">
        <v>0</v>
      </c>
      <c r="M1193" s="14">
        <v>0</v>
      </c>
      <c r="N1193" s="14">
        <v>0</v>
      </c>
      <c r="O1193" s="14">
        <v>0</v>
      </c>
      <c r="P1193" s="14">
        <v>0</v>
      </c>
      <c r="Q1193" s="14">
        <v>0</v>
      </c>
      <c r="R1193" s="62"/>
      <c r="S1193" s="63"/>
    </row>
    <row r="1194" spans="1:19" ht="15">
      <c r="A1194" s="58"/>
      <c r="B1194" s="70"/>
      <c r="C1194" s="17" t="s">
        <v>32</v>
      </c>
      <c r="D1194" s="14">
        <f>F1194+H1194+J1194+L1194</f>
        <v>0</v>
      </c>
      <c r="E1194" s="14">
        <f t="shared" si="509"/>
        <v>0</v>
      </c>
      <c r="F1194" s="14">
        <v>0</v>
      </c>
      <c r="G1194" s="14">
        <v>0</v>
      </c>
      <c r="H1194" s="14">
        <v>0</v>
      </c>
      <c r="I1194" s="14">
        <v>0</v>
      </c>
      <c r="J1194" s="14">
        <v>0</v>
      </c>
      <c r="K1194" s="14">
        <v>0</v>
      </c>
      <c r="L1194" s="14">
        <v>0</v>
      </c>
      <c r="M1194" s="14">
        <v>0</v>
      </c>
      <c r="N1194" s="14">
        <v>0</v>
      </c>
      <c r="O1194" s="14">
        <v>0</v>
      </c>
      <c r="P1194" s="14">
        <v>0</v>
      </c>
      <c r="Q1194" s="14">
        <v>0</v>
      </c>
      <c r="R1194" s="62"/>
      <c r="S1194" s="63"/>
    </row>
    <row r="1195" spans="1:19" s="4" customFormat="1" ht="14.25" customHeight="1">
      <c r="A1195" s="58"/>
      <c r="B1195" s="69" t="s">
        <v>151</v>
      </c>
      <c r="C1195" s="22" t="s">
        <v>176</v>
      </c>
      <c r="D1195" s="23">
        <f>SUM(D1196:D1206)</f>
        <v>15000</v>
      </c>
      <c r="E1195" s="23">
        <f>SUM(E1196:E1206)</f>
        <v>0</v>
      </c>
      <c r="F1195" s="23">
        <f aca="true" t="shared" si="510" ref="F1195:Q1195">SUM(F1196:F1206)</f>
        <v>15000</v>
      </c>
      <c r="G1195" s="23">
        <f t="shared" si="510"/>
        <v>0</v>
      </c>
      <c r="H1195" s="23">
        <f t="shared" si="510"/>
        <v>0</v>
      </c>
      <c r="I1195" s="23">
        <f t="shared" si="510"/>
        <v>0</v>
      </c>
      <c r="J1195" s="23">
        <f t="shared" si="510"/>
        <v>0</v>
      </c>
      <c r="K1195" s="23">
        <f t="shared" si="510"/>
        <v>0</v>
      </c>
      <c r="L1195" s="23">
        <f t="shared" si="510"/>
        <v>0</v>
      </c>
      <c r="M1195" s="23">
        <f t="shared" si="510"/>
        <v>0</v>
      </c>
      <c r="N1195" s="23">
        <f t="shared" si="510"/>
        <v>720</v>
      </c>
      <c r="O1195" s="23">
        <f t="shared" si="510"/>
        <v>720</v>
      </c>
      <c r="P1195" s="23">
        <f t="shared" si="510"/>
        <v>0</v>
      </c>
      <c r="Q1195" s="23">
        <f t="shared" si="510"/>
        <v>0</v>
      </c>
      <c r="R1195" s="62"/>
      <c r="S1195" s="63"/>
    </row>
    <row r="1196" spans="1:19" ht="15">
      <c r="A1196" s="58"/>
      <c r="B1196" s="70"/>
      <c r="C1196" s="17" t="s">
        <v>162</v>
      </c>
      <c r="D1196" s="14">
        <f aca="true" t="shared" si="511" ref="D1196:D1202">F1196+H1196+J1196+L1196</f>
        <v>0</v>
      </c>
      <c r="E1196" s="14">
        <f aca="true" t="shared" si="512" ref="E1196:E1206">G1196+I1196+K1196+M1196</f>
        <v>0</v>
      </c>
      <c r="F1196" s="14">
        <v>0</v>
      </c>
      <c r="G1196" s="14">
        <v>0</v>
      </c>
      <c r="H1196" s="14">
        <v>0</v>
      </c>
      <c r="I1196" s="14">
        <v>0</v>
      </c>
      <c r="J1196" s="14">
        <v>0</v>
      </c>
      <c r="K1196" s="14">
        <v>0</v>
      </c>
      <c r="L1196" s="14">
        <v>0</v>
      </c>
      <c r="M1196" s="14">
        <v>0</v>
      </c>
      <c r="N1196" s="14">
        <v>0</v>
      </c>
      <c r="O1196" s="14">
        <v>0</v>
      </c>
      <c r="P1196" s="14">
        <v>0</v>
      </c>
      <c r="Q1196" s="14">
        <v>0</v>
      </c>
      <c r="R1196" s="62"/>
      <c r="S1196" s="63"/>
    </row>
    <row r="1197" spans="1:19" ht="15">
      <c r="A1197" s="58"/>
      <c r="B1197" s="70"/>
      <c r="C1197" s="17" t="s">
        <v>163</v>
      </c>
      <c r="D1197" s="14">
        <f t="shared" si="511"/>
        <v>0</v>
      </c>
      <c r="E1197" s="14">
        <f t="shared" si="512"/>
        <v>0</v>
      </c>
      <c r="F1197" s="14">
        <v>0</v>
      </c>
      <c r="G1197" s="14">
        <v>0</v>
      </c>
      <c r="H1197" s="14">
        <v>0</v>
      </c>
      <c r="I1197" s="14">
        <v>0</v>
      </c>
      <c r="J1197" s="14">
        <v>0</v>
      </c>
      <c r="K1197" s="14">
        <v>0</v>
      </c>
      <c r="L1197" s="14">
        <v>0</v>
      </c>
      <c r="M1197" s="14">
        <v>0</v>
      </c>
      <c r="N1197" s="14">
        <v>720</v>
      </c>
      <c r="O1197" s="14">
        <v>720</v>
      </c>
      <c r="P1197" s="14">
        <v>0</v>
      </c>
      <c r="Q1197" s="14">
        <v>0</v>
      </c>
      <c r="R1197" s="62"/>
      <c r="S1197" s="63"/>
    </row>
    <row r="1198" spans="1:19" ht="15">
      <c r="A1198" s="58"/>
      <c r="B1198" s="70"/>
      <c r="C1198" s="17" t="s">
        <v>164</v>
      </c>
      <c r="D1198" s="14">
        <f t="shared" si="511"/>
        <v>15000</v>
      </c>
      <c r="E1198" s="14">
        <f t="shared" si="512"/>
        <v>0</v>
      </c>
      <c r="F1198" s="14">
        <v>15000</v>
      </c>
      <c r="G1198" s="14">
        <v>0</v>
      </c>
      <c r="H1198" s="14">
        <v>0</v>
      </c>
      <c r="I1198" s="14">
        <v>0</v>
      </c>
      <c r="J1198" s="14">
        <v>0</v>
      </c>
      <c r="K1198" s="14">
        <v>0</v>
      </c>
      <c r="L1198" s="14">
        <v>0</v>
      </c>
      <c r="M1198" s="14">
        <v>0</v>
      </c>
      <c r="N1198" s="14">
        <v>0</v>
      </c>
      <c r="O1198" s="14">
        <v>0</v>
      </c>
      <c r="P1198" s="14">
        <v>0</v>
      </c>
      <c r="Q1198" s="14">
        <v>0</v>
      </c>
      <c r="R1198" s="62"/>
      <c r="S1198" s="63"/>
    </row>
    <row r="1199" spans="1:19" ht="15">
      <c r="A1199" s="58"/>
      <c r="B1199" s="70"/>
      <c r="C1199" s="17" t="s">
        <v>256</v>
      </c>
      <c r="D1199" s="14">
        <f t="shared" si="511"/>
        <v>0</v>
      </c>
      <c r="E1199" s="14">
        <f t="shared" si="512"/>
        <v>0</v>
      </c>
      <c r="F1199" s="14">
        <v>0</v>
      </c>
      <c r="G1199" s="14">
        <v>0</v>
      </c>
      <c r="H1199" s="14">
        <v>0</v>
      </c>
      <c r="I1199" s="14">
        <v>0</v>
      </c>
      <c r="J1199" s="14">
        <v>0</v>
      </c>
      <c r="K1199" s="14">
        <v>0</v>
      </c>
      <c r="L1199" s="14">
        <v>0</v>
      </c>
      <c r="M1199" s="14">
        <v>0</v>
      </c>
      <c r="N1199" s="14">
        <v>0</v>
      </c>
      <c r="O1199" s="14">
        <v>0</v>
      </c>
      <c r="P1199" s="14">
        <v>0</v>
      </c>
      <c r="Q1199" s="14">
        <v>0</v>
      </c>
      <c r="R1199" s="62"/>
      <c r="S1199" s="63"/>
    </row>
    <row r="1200" spans="1:19" ht="15">
      <c r="A1200" s="58"/>
      <c r="B1200" s="70"/>
      <c r="C1200" s="17" t="s">
        <v>257</v>
      </c>
      <c r="D1200" s="14">
        <f t="shared" si="511"/>
        <v>0</v>
      </c>
      <c r="E1200" s="14">
        <f t="shared" si="512"/>
        <v>0</v>
      </c>
      <c r="F1200" s="14">
        <v>0</v>
      </c>
      <c r="G1200" s="14">
        <v>0</v>
      </c>
      <c r="H1200" s="14">
        <v>0</v>
      </c>
      <c r="I1200" s="14">
        <v>0</v>
      </c>
      <c r="J1200" s="14">
        <v>0</v>
      </c>
      <c r="K1200" s="14">
        <v>0</v>
      </c>
      <c r="L1200" s="14">
        <v>0</v>
      </c>
      <c r="M1200" s="14">
        <v>0</v>
      </c>
      <c r="N1200" s="14">
        <v>0</v>
      </c>
      <c r="O1200" s="14">
        <v>0</v>
      </c>
      <c r="P1200" s="14">
        <v>0</v>
      </c>
      <c r="Q1200" s="14">
        <v>0</v>
      </c>
      <c r="R1200" s="62"/>
      <c r="S1200" s="63"/>
    </row>
    <row r="1201" spans="1:19" ht="15">
      <c r="A1201" s="58"/>
      <c r="B1201" s="70"/>
      <c r="C1201" s="17" t="s">
        <v>258</v>
      </c>
      <c r="D1201" s="14">
        <f t="shared" si="511"/>
        <v>0</v>
      </c>
      <c r="E1201" s="14">
        <f t="shared" si="512"/>
        <v>0</v>
      </c>
      <c r="F1201" s="14">
        <v>0</v>
      </c>
      <c r="G1201" s="14">
        <v>0</v>
      </c>
      <c r="H1201" s="14">
        <v>0</v>
      </c>
      <c r="I1201" s="14">
        <v>0</v>
      </c>
      <c r="J1201" s="14">
        <v>0</v>
      </c>
      <c r="K1201" s="14">
        <v>0</v>
      </c>
      <c r="L1201" s="14">
        <v>0</v>
      </c>
      <c r="M1201" s="14">
        <v>0</v>
      </c>
      <c r="N1201" s="14">
        <v>0</v>
      </c>
      <c r="O1201" s="14">
        <v>0</v>
      </c>
      <c r="P1201" s="14">
        <v>0</v>
      </c>
      <c r="Q1201" s="14">
        <v>0</v>
      </c>
      <c r="R1201" s="62"/>
      <c r="S1201" s="63"/>
    </row>
    <row r="1202" spans="1:19" ht="15">
      <c r="A1202" s="58"/>
      <c r="B1202" s="70"/>
      <c r="C1202" s="17" t="s">
        <v>22</v>
      </c>
      <c r="D1202" s="14">
        <f t="shared" si="511"/>
        <v>0</v>
      </c>
      <c r="E1202" s="14">
        <f t="shared" si="512"/>
        <v>0</v>
      </c>
      <c r="F1202" s="14">
        <v>0</v>
      </c>
      <c r="G1202" s="14">
        <v>0</v>
      </c>
      <c r="H1202" s="14">
        <v>0</v>
      </c>
      <c r="I1202" s="14">
        <v>0</v>
      </c>
      <c r="J1202" s="14">
        <v>0</v>
      </c>
      <c r="K1202" s="14">
        <v>0</v>
      </c>
      <c r="L1202" s="14">
        <v>0</v>
      </c>
      <c r="M1202" s="14">
        <v>0</v>
      </c>
      <c r="N1202" s="14">
        <v>0</v>
      </c>
      <c r="O1202" s="14">
        <v>0</v>
      </c>
      <c r="P1202" s="14">
        <v>0</v>
      </c>
      <c r="Q1202" s="14">
        <v>0</v>
      </c>
      <c r="R1202" s="62"/>
      <c r="S1202" s="63"/>
    </row>
    <row r="1203" spans="1:19" ht="15">
      <c r="A1203" s="58"/>
      <c r="B1203" s="70"/>
      <c r="C1203" s="17" t="s">
        <v>23</v>
      </c>
      <c r="D1203" s="14">
        <f>F1203+H1203+J1203+L1203</f>
        <v>0</v>
      </c>
      <c r="E1203" s="14">
        <f t="shared" si="512"/>
        <v>0</v>
      </c>
      <c r="F1203" s="14">
        <v>0</v>
      </c>
      <c r="G1203" s="14">
        <v>0</v>
      </c>
      <c r="H1203" s="14">
        <v>0</v>
      </c>
      <c r="I1203" s="14">
        <v>0</v>
      </c>
      <c r="J1203" s="14">
        <v>0</v>
      </c>
      <c r="K1203" s="14">
        <v>0</v>
      </c>
      <c r="L1203" s="14">
        <v>0</v>
      </c>
      <c r="M1203" s="14">
        <v>0</v>
      </c>
      <c r="N1203" s="14">
        <v>0</v>
      </c>
      <c r="O1203" s="14">
        <v>0</v>
      </c>
      <c r="P1203" s="14">
        <v>0</v>
      </c>
      <c r="Q1203" s="14">
        <v>0</v>
      </c>
      <c r="R1203" s="62"/>
      <c r="S1203" s="63"/>
    </row>
    <row r="1204" spans="1:19" ht="15">
      <c r="A1204" s="58"/>
      <c r="B1204" s="70"/>
      <c r="C1204" s="17" t="s">
        <v>24</v>
      </c>
      <c r="D1204" s="14">
        <f>F1204+H1204+J1204+L1204</f>
        <v>0</v>
      </c>
      <c r="E1204" s="14">
        <f t="shared" si="512"/>
        <v>0</v>
      </c>
      <c r="F1204" s="14">
        <v>0</v>
      </c>
      <c r="G1204" s="14">
        <v>0</v>
      </c>
      <c r="H1204" s="14">
        <v>0</v>
      </c>
      <c r="I1204" s="14">
        <v>0</v>
      </c>
      <c r="J1204" s="14">
        <v>0</v>
      </c>
      <c r="K1204" s="14">
        <v>0</v>
      </c>
      <c r="L1204" s="14">
        <v>0</v>
      </c>
      <c r="M1204" s="14">
        <v>0</v>
      </c>
      <c r="N1204" s="14">
        <v>0</v>
      </c>
      <c r="O1204" s="14">
        <v>0</v>
      </c>
      <c r="P1204" s="14">
        <v>0</v>
      </c>
      <c r="Q1204" s="14">
        <v>0</v>
      </c>
      <c r="R1204" s="62"/>
      <c r="S1204" s="63"/>
    </row>
    <row r="1205" spans="1:19" ht="15">
      <c r="A1205" s="58"/>
      <c r="B1205" s="70"/>
      <c r="C1205" s="17" t="s">
        <v>25</v>
      </c>
      <c r="D1205" s="14">
        <f>F1205+H1205+J1205+L1205</f>
        <v>0</v>
      </c>
      <c r="E1205" s="14">
        <f t="shared" si="512"/>
        <v>0</v>
      </c>
      <c r="F1205" s="14">
        <v>0</v>
      </c>
      <c r="G1205" s="14">
        <v>0</v>
      </c>
      <c r="H1205" s="14">
        <v>0</v>
      </c>
      <c r="I1205" s="14">
        <v>0</v>
      </c>
      <c r="J1205" s="14">
        <v>0</v>
      </c>
      <c r="K1205" s="14">
        <v>0</v>
      </c>
      <c r="L1205" s="14">
        <v>0</v>
      </c>
      <c r="M1205" s="14">
        <v>0</v>
      </c>
      <c r="N1205" s="14">
        <v>0</v>
      </c>
      <c r="O1205" s="14">
        <v>0</v>
      </c>
      <c r="P1205" s="14">
        <v>0</v>
      </c>
      <c r="Q1205" s="14">
        <v>0</v>
      </c>
      <c r="R1205" s="62"/>
      <c r="S1205" s="63"/>
    </row>
    <row r="1206" spans="1:19" ht="15">
      <c r="A1206" s="58"/>
      <c r="B1206" s="70"/>
      <c r="C1206" s="17" t="s">
        <v>26</v>
      </c>
      <c r="D1206" s="14">
        <f>F1206+H1206+J1206+L1206</f>
        <v>0</v>
      </c>
      <c r="E1206" s="14">
        <f t="shared" si="512"/>
        <v>0</v>
      </c>
      <c r="F1206" s="14">
        <v>0</v>
      </c>
      <c r="G1206" s="14">
        <v>0</v>
      </c>
      <c r="H1206" s="14">
        <v>0</v>
      </c>
      <c r="I1206" s="14">
        <v>0</v>
      </c>
      <c r="J1206" s="14">
        <v>0</v>
      </c>
      <c r="K1206" s="14">
        <v>0</v>
      </c>
      <c r="L1206" s="14">
        <v>0</v>
      </c>
      <c r="M1206" s="14">
        <v>0</v>
      </c>
      <c r="N1206" s="14">
        <v>0</v>
      </c>
      <c r="O1206" s="14">
        <v>0</v>
      </c>
      <c r="P1206" s="14">
        <v>0</v>
      </c>
      <c r="Q1206" s="14">
        <v>0</v>
      </c>
      <c r="R1206" s="62"/>
      <c r="S1206" s="63"/>
    </row>
    <row r="1207" spans="1:19" s="4" customFormat="1" ht="15" customHeight="1">
      <c r="A1207" s="58"/>
      <c r="B1207" s="70" t="s">
        <v>261</v>
      </c>
      <c r="C1207" s="17" t="s">
        <v>176</v>
      </c>
      <c r="D1207" s="14">
        <f>SUM(D1208:D1218)</f>
        <v>15068.1</v>
      </c>
      <c r="E1207" s="14">
        <f aca="true" t="shared" si="513" ref="E1207:Q1207">SUM(E1208:E1218)</f>
        <v>68.10000000000004</v>
      </c>
      <c r="F1207" s="14">
        <f t="shared" si="513"/>
        <v>15068.1</v>
      </c>
      <c r="G1207" s="14">
        <f t="shared" si="513"/>
        <v>68.10000000000004</v>
      </c>
      <c r="H1207" s="14">
        <f t="shared" si="513"/>
        <v>0</v>
      </c>
      <c r="I1207" s="14">
        <f t="shared" si="513"/>
        <v>0</v>
      </c>
      <c r="J1207" s="14">
        <f t="shared" si="513"/>
        <v>0</v>
      </c>
      <c r="K1207" s="14">
        <f t="shared" si="513"/>
        <v>0</v>
      </c>
      <c r="L1207" s="14">
        <f t="shared" si="513"/>
        <v>0</v>
      </c>
      <c r="M1207" s="14">
        <f t="shared" si="513"/>
        <v>0</v>
      </c>
      <c r="N1207" s="14">
        <f t="shared" si="513"/>
        <v>720</v>
      </c>
      <c r="O1207" s="14">
        <f t="shared" si="513"/>
        <v>720</v>
      </c>
      <c r="P1207" s="14">
        <f t="shared" si="513"/>
        <v>0</v>
      </c>
      <c r="Q1207" s="14">
        <f t="shared" si="513"/>
        <v>0</v>
      </c>
      <c r="R1207" s="62"/>
      <c r="S1207" s="63"/>
    </row>
    <row r="1208" spans="1:19" s="4" customFormat="1" ht="15">
      <c r="A1208" s="58"/>
      <c r="B1208" s="70"/>
      <c r="C1208" s="17" t="s">
        <v>162</v>
      </c>
      <c r="D1208" s="14">
        <f>F1208+H1208+J1208+L1208</f>
        <v>0</v>
      </c>
      <c r="E1208" s="14">
        <f aca="true" t="shared" si="514" ref="E1208:E1218">G1208+I1208+K1208+M1208</f>
        <v>0</v>
      </c>
      <c r="F1208" s="14">
        <f>F1184+F1196</f>
        <v>0</v>
      </c>
      <c r="G1208" s="14">
        <f aca="true" t="shared" si="515" ref="G1208:Q1208">G1184+G1196</f>
        <v>0</v>
      </c>
      <c r="H1208" s="14">
        <f t="shared" si="515"/>
        <v>0</v>
      </c>
      <c r="I1208" s="14">
        <f t="shared" si="515"/>
        <v>0</v>
      </c>
      <c r="J1208" s="14">
        <f t="shared" si="515"/>
        <v>0</v>
      </c>
      <c r="K1208" s="14">
        <f t="shared" si="515"/>
        <v>0</v>
      </c>
      <c r="L1208" s="14">
        <f t="shared" si="515"/>
        <v>0</v>
      </c>
      <c r="M1208" s="14">
        <f t="shared" si="515"/>
        <v>0</v>
      </c>
      <c r="N1208" s="14">
        <f t="shared" si="515"/>
        <v>0</v>
      </c>
      <c r="O1208" s="14">
        <f t="shared" si="515"/>
        <v>0</v>
      </c>
      <c r="P1208" s="14">
        <f t="shared" si="515"/>
        <v>0</v>
      </c>
      <c r="Q1208" s="14">
        <f t="shared" si="515"/>
        <v>0</v>
      </c>
      <c r="R1208" s="62"/>
      <c r="S1208" s="63"/>
    </row>
    <row r="1209" spans="1:19" s="4" customFormat="1" ht="15">
      <c r="A1209" s="58"/>
      <c r="B1209" s="70"/>
      <c r="C1209" s="17" t="s">
        <v>163</v>
      </c>
      <c r="D1209" s="14">
        <f aca="true" t="shared" si="516" ref="D1209:D1214">F1209+H1209+J1209+L1209</f>
        <v>68.10000000000004</v>
      </c>
      <c r="E1209" s="14">
        <f t="shared" si="514"/>
        <v>68.10000000000004</v>
      </c>
      <c r="F1209" s="14">
        <f aca="true" t="shared" si="517" ref="F1209:Q1209">F1185+F1197</f>
        <v>68.10000000000004</v>
      </c>
      <c r="G1209" s="14">
        <f t="shared" si="517"/>
        <v>68.10000000000004</v>
      </c>
      <c r="H1209" s="14">
        <f t="shared" si="517"/>
        <v>0</v>
      </c>
      <c r="I1209" s="14">
        <f t="shared" si="517"/>
        <v>0</v>
      </c>
      <c r="J1209" s="14">
        <f t="shared" si="517"/>
        <v>0</v>
      </c>
      <c r="K1209" s="14">
        <f t="shared" si="517"/>
        <v>0</v>
      </c>
      <c r="L1209" s="14">
        <f t="shared" si="517"/>
        <v>0</v>
      </c>
      <c r="M1209" s="14">
        <f t="shared" si="517"/>
        <v>0</v>
      </c>
      <c r="N1209" s="14">
        <f t="shared" si="517"/>
        <v>720</v>
      </c>
      <c r="O1209" s="14">
        <f t="shared" si="517"/>
        <v>720</v>
      </c>
      <c r="P1209" s="14">
        <f t="shared" si="517"/>
        <v>0</v>
      </c>
      <c r="Q1209" s="14">
        <f t="shared" si="517"/>
        <v>0</v>
      </c>
      <c r="R1209" s="62"/>
      <c r="S1209" s="63"/>
    </row>
    <row r="1210" spans="1:19" s="4" customFormat="1" ht="15">
      <c r="A1210" s="58"/>
      <c r="B1210" s="70"/>
      <c r="C1210" s="17" t="s">
        <v>164</v>
      </c>
      <c r="D1210" s="14">
        <f t="shared" si="516"/>
        <v>15000</v>
      </c>
      <c r="E1210" s="14">
        <f t="shared" si="514"/>
        <v>0</v>
      </c>
      <c r="F1210" s="14">
        <f aca="true" t="shared" si="518" ref="F1210:Q1210">F1186+F1198</f>
        <v>15000</v>
      </c>
      <c r="G1210" s="14">
        <f t="shared" si="518"/>
        <v>0</v>
      </c>
      <c r="H1210" s="14">
        <f t="shared" si="518"/>
        <v>0</v>
      </c>
      <c r="I1210" s="14">
        <f t="shared" si="518"/>
        <v>0</v>
      </c>
      <c r="J1210" s="14">
        <f t="shared" si="518"/>
        <v>0</v>
      </c>
      <c r="K1210" s="14">
        <f t="shared" si="518"/>
        <v>0</v>
      </c>
      <c r="L1210" s="14">
        <f t="shared" si="518"/>
        <v>0</v>
      </c>
      <c r="M1210" s="14">
        <f t="shared" si="518"/>
        <v>0</v>
      </c>
      <c r="N1210" s="14">
        <f t="shared" si="518"/>
        <v>0</v>
      </c>
      <c r="O1210" s="14">
        <f t="shared" si="518"/>
        <v>0</v>
      </c>
      <c r="P1210" s="14">
        <f t="shared" si="518"/>
        <v>0</v>
      </c>
      <c r="Q1210" s="14">
        <f t="shared" si="518"/>
        <v>0</v>
      </c>
      <c r="R1210" s="62"/>
      <c r="S1210" s="63"/>
    </row>
    <row r="1211" spans="1:19" s="4" customFormat="1" ht="15">
      <c r="A1211" s="58"/>
      <c r="B1211" s="70"/>
      <c r="C1211" s="17" t="s">
        <v>263</v>
      </c>
      <c r="D1211" s="14">
        <f t="shared" si="516"/>
        <v>0</v>
      </c>
      <c r="E1211" s="14">
        <f t="shared" si="514"/>
        <v>0</v>
      </c>
      <c r="F1211" s="14">
        <f aca="true" t="shared" si="519" ref="F1211:Q1211">F1187+F1199</f>
        <v>0</v>
      </c>
      <c r="G1211" s="14">
        <f t="shared" si="519"/>
        <v>0</v>
      </c>
      <c r="H1211" s="14">
        <f t="shared" si="519"/>
        <v>0</v>
      </c>
      <c r="I1211" s="14">
        <f t="shared" si="519"/>
        <v>0</v>
      </c>
      <c r="J1211" s="14">
        <f t="shared" si="519"/>
        <v>0</v>
      </c>
      <c r="K1211" s="14">
        <f t="shared" si="519"/>
        <v>0</v>
      </c>
      <c r="L1211" s="14">
        <f t="shared" si="519"/>
        <v>0</v>
      </c>
      <c r="M1211" s="14">
        <f t="shared" si="519"/>
        <v>0</v>
      </c>
      <c r="N1211" s="14">
        <f t="shared" si="519"/>
        <v>0</v>
      </c>
      <c r="O1211" s="14">
        <f t="shared" si="519"/>
        <v>0</v>
      </c>
      <c r="P1211" s="14">
        <f t="shared" si="519"/>
        <v>0</v>
      </c>
      <c r="Q1211" s="14">
        <f t="shared" si="519"/>
        <v>0</v>
      </c>
      <c r="R1211" s="62"/>
      <c r="S1211" s="63"/>
    </row>
    <row r="1212" spans="1:19" s="4" customFormat="1" ht="15">
      <c r="A1212" s="58"/>
      <c r="B1212" s="70"/>
      <c r="C1212" s="17" t="s">
        <v>257</v>
      </c>
      <c r="D1212" s="14">
        <f t="shared" si="516"/>
        <v>0</v>
      </c>
      <c r="E1212" s="14">
        <f t="shared" si="514"/>
        <v>0</v>
      </c>
      <c r="F1212" s="14">
        <f aca="true" t="shared" si="520" ref="F1212:Q1212">F1188+F1200</f>
        <v>0</v>
      </c>
      <c r="G1212" s="14">
        <f t="shared" si="520"/>
        <v>0</v>
      </c>
      <c r="H1212" s="14">
        <f t="shared" si="520"/>
        <v>0</v>
      </c>
      <c r="I1212" s="14">
        <f t="shared" si="520"/>
        <v>0</v>
      </c>
      <c r="J1212" s="14">
        <f t="shared" si="520"/>
        <v>0</v>
      </c>
      <c r="K1212" s="14">
        <f t="shared" si="520"/>
        <v>0</v>
      </c>
      <c r="L1212" s="14">
        <f t="shared" si="520"/>
        <v>0</v>
      </c>
      <c r="M1212" s="14">
        <f t="shared" si="520"/>
        <v>0</v>
      </c>
      <c r="N1212" s="14">
        <f t="shared" si="520"/>
        <v>0</v>
      </c>
      <c r="O1212" s="14">
        <f t="shared" si="520"/>
        <v>0</v>
      </c>
      <c r="P1212" s="14">
        <f t="shared" si="520"/>
        <v>0</v>
      </c>
      <c r="Q1212" s="14">
        <f t="shared" si="520"/>
        <v>0</v>
      </c>
      <c r="R1212" s="62"/>
      <c r="S1212" s="63"/>
    </row>
    <row r="1213" spans="1:19" s="4" customFormat="1" ht="15">
      <c r="A1213" s="58"/>
      <c r="B1213" s="70"/>
      <c r="C1213" s="17" t="s">
        <v>258</v>
      </c>
      <c r="D1213" s="14">
        <f t="shared" si="516"/>
        <v>0</v>
      </c>
      <c r="E1213" s="14">
        <f t="shared" si="514"/>
        <v>0</v>
      </c>
      <c r="F1213" s="14">
        <f aca="true" t="shared" si="521" ref="F1213:Q1213">F1189+F1201</f>
        <v>0</v>
      </c>
      <c r="G1213" s="14">
        <f t="shared" si="521"/>
        <v>0</v>
      </c>
      <c r="H1213" s="14">
        <f t="shared" si="521"/>
        <v>0</v>
      </c>
      <c r="I1213" s="14">
        <f t="shared" si="521"/>
        <v>0</v>
      </c>
      <c r="J1213" s="14">
        <f t="shared" si="521"/>
        <v>0</v>
      </c>
      <c r="K1213" s="14">
        <f t="shared" si="521"/>
        <v>0</v>
      </c>
      <c r="L1213" s="14">
        <f t="shared" si="521"/>
        <v>0</v>
      </c>
      <c r="M1213" s="14">
        <f t="shared" si="521"/>
        <v>0</v>
      </c>
      <c r="N1213" s="14">
        <f t="shared" si="521"/>
        <v>0</v>
      </c>
      <c r="O1213" s="14">
        <f t="shared" si="521"/>
        <v>0</v>
      </c>
      <c r="P1213" s="14">
        <f t="shared" si="521"/>
        <v>0</v>
      </c>
      <c r="Q1213" s="14">
        <f t="shared" si="521"/>
        <v>0</v>
      </c>
      <c r="R1213" s="62"/>
      <c r="S1213" s="63"/>
    </row>
    <row r="1214" spans="1:19" s="4" customFormat="1" ht="15">
      <c r="A1214" s="58"/>
      <c r="B1214" s="70"/>
      <c r="C1214" s="17" t="s">
        <v>22</v>
      </c>
      <c r="D1214" s="14">
        <f t="shared" si="516"/>
        <v>0</v>
      </c>
      <c r="E1214" s="14">
        <f t="shared" si="514"/>
        <v>0</v>
      </c>
      <c r="F1214" s="14">
        <f aca="true" t="shared" si="522" ref="F1214:Q1214">F1190+F1202</f>
        <v>0</v>
      </c>
      <c r="G1214" s="14">
        <f t="shared" si="522"/>
        <v>0</v>
      </c>
      <c r="H1214" s="14">
        <f t="shared" si="522"/>
        <v>0</v>
      </c>
      <c r="I1214" s="14">
        <f t="shared" si="522"/>
        <v>0</v>
      </c>
      <c r="J1214" s="14">
        <f t="shared" si="522"/>
        <v>0</v>
      </c>
      <c r="K1214" s="14">
        <f t="shared" si="522"/>
        <v>0</v>
      </c>
      <c r="L1214" s="14">
        <f t="shared" si="522"/>
        <v>0</v>
      </c>
      <c r="M1214" s="14">
        <f t="shared" si="522"/>
        <v>0</v>
      </c>
      <c r="N1214" s="14">
        <f t="shared" si="522"/>
        <v>0</v>
      </c>
      <c r="O1214" s="14">
        <f t="shared" si="522"/>
        <v>0</v>
      </c>
      <c r="P1214" s="14">
        <f t="shared" si="522"/>
        <v>0</v>
      </c>
      <c r="Q1214" s="14">
        <f t="shared" si="522"/>
        <v>0</v>
      </c>
      <c r="R1214" s="62"/>
      <c r="S1214" s="63"/>
    </row>
    <row r="1215" spans="1:19" s="4" customFormat="1" ht="15">
      <c r="A1215" s="58"/>
      <c r="B1215" s="70"/>
      <c r="C1215" s="17" t="s">
        <v>23</v>
      </c>
      <c r="D1215" s="14">
        <f>F1215+H1215+J1215+L1215</f>
        <v>0</v>
      </c>
      <c r="E1215" s="14">
        <f t="shared" si="514"/>
        <v>0</v>
      </c>
      <c r="F1215" s="14">
        <f aca="true" t="shared" si="523" ref="F1215:Q1215">F1191+F1203</f>
        <v>0</v>
      </c>
      <c r="G1215" s="14">
        <f t="shared" si="523"/>
        <v>0</v>
      </c>
      <c r="H1215" s="14">
        <f t="shared" si="523"/>
        <v>0</v>
      </c>
      <c r="I1215" s="14">
        <f t="shared" si="523"/>
        <v>0</v>
      </c>
      <c r="J1215" s="14">
        <f t="shared" si="523"/>
        <v>0</v>
      </c>
      <c r="K1215" s="14">
        <f t="shared" si="523"/>
        <v>0</v>
      </c>
      <c r="L1215" s="14">
        <f t="shared" si="523"/>
        <v>0</v>
      </c>
      <c r="M1215" s="14">
        <f t="shared" si="523"/>
        <v>0</v>
      </c>
      <c r="N1215" s="14">
        <f t="shared" si="523"/>
        <v>0</v>
      </c>
      <c r="O1215" s="14">
        <f t="shared" si="523"/>
        <v>0</v>
      </c>
      <c r="P1215" s="14">
        <f t="shared" si="523"/>
        <v>0</v>
      </c>
      <c r="Q1215" s="14">
        <f t="shared" si="523"/>
        <v>0</v>
      </c>
      <c r="R1215" s="62"/>
      <c r="S1215" s="63"/>
    </row>
    <row r="1216" spans="1:19" s="4" customFormat="1" ht="15">
      <c r="A1216" s="58"/>
      <c r="B1216" s="70"/>
      <c r="C1216" s="17" t="s">
        <v>24</v>
      </c>
      <c r="D1216" s="14">
        <f>F1216+H1216+J1216+L1216</f>
        <v>0</v>
      </c>
      <c r="E1216" s="14">
        <f t="shared" si="514"/>
        <v>0</v>
      </c>
      <c r="F1216" s="14">
        <f aca="true" t="shared" si="524" ref="F1216:Q1216">F1192+F1204</f>
        <v>0</v>
      </c>
      <c r="G1216" s="14">
        <f t="shared" si="524"/>
        <v>0</v>
      </c>
      <c r="H1216" s="14">
        <f t="shared" si="524"/>
        <v>0</v>
      </c>
      <c r="I1216" s="14">
        <f t="shared" si="524"/>
        <v>0</v>
      </c>
      <c r="J1216" s="14">
        <f t="shared" si="524"/>
        <v>0</v>
      </c>
      <c r="K1216" s="14">
        <f t="shared" si="524"/>
        <v>0</v>
      </c>
      <c r="L1216" s="14">
        <f t="shared" si="524"/>
        <v>0</v>
      </c>
      <c r="M1216" s="14">
        <f t="shared" si="524"/>
        <v>0</v>
      </c>
      <c r="N1216" s="14">
        <f t="shared" si="524"/>
        <v>0</v>
      </c>
      <c r="O1216" s="14">
        <f t="shared" si="524"/>
        <v>0</v>
      </c>
      <c r="P1216" s="14">
        <f t="shared" si="524"/>
        <v>0</v>
      </c>
      <c r="Q1216" s="14">
        <f t="shared" si="524"/>
        <v>0</v>
      </c>
      <c r="R1216" s="62"/>
      <c r="S1216" s="63"/>
    </row>
    <row r="1217" spans="1:19" s="4" customFormat="1" ht="15">
      <c r="A1217" s="58"/>
      <c r="B1217" s="70"/>
      <c r="C1217" s="17" t="s">
        <v>25</v>
      </c>
      <c r="D1217" s="14">
        <f>F1217+H1217+J1217+L1217</f>
        <v>0</v>
      </c>
      <c r="E1217" s="14">
        <f t="shared" si="514"/>
        <v>0</v>
      </c>
      <c r="F1217" s="14">
        <f aca="true" t="shared" si="525" ref="F1217:Q1217">F1193+F1205</f>
        <v>0</v>
      </c>
      <c r="G1217" s="14">
        <f t="shared" si="525"/>
        <v>0</v>
      </c>
      <c r="H1217" s="14">
        <f t="shared" si="525"/>
        <v>0</v>
      </c>
      <c r="I1217" s="14">
        <f t="shared" si="525"/>
        <v>0</v>
      </c>
      <c r="J1217" s="14">
        <f t="shared" si="525"/>
        <v>0</v>
      </c>
      <c r="K1217" s="14">
        <f t="shared" si="525"/>
        <v>0</v>
      </c>
      <c r="L1217" s="14">
        <f t="shared" si="525"/>
        <v>0</v>
      </c>
      <c r="M1217" s="14">
        <f t="shared" si="525"/>
        <v>0</v>
      </c>
      <c r="N1217" s="14">
        <f t="shared" si="525"/>
        <v>0</v>
      </c>
      <c r="O1217" s="14">
        <f t="shared" si="525"/>
        <v>0</v>
      </c>
      <c r="P1217" s="14">
        <f t="shared" si="525"/>
        <v>0</v>
      </c>
      <c r="Q1217" s="14">
        <f t="shared" si="525"/>
        <v>0</v>
      </c>
      <c r="R1217" s="62"/>
      <c r="S1217" s="63"/>
    </row>
    <row r="1218" spans="1:19" s="4" customFormat="1" ht="15.75" thickBot="1">
      <c r="A1218" s="59"/>
      <c r="B1218" s="71"/>
      <c r="C1218" s="20" t="s">
        <v>26</v>
      </c>
      <c r="D1218" s="21">
        <f>F1218+H1218+J1218+L1218</f>
        <v>0</v>
      </c>
      <c r="E1218" s="21">
        <f t="shared" si="514"/>
        <v>0</v>
      </c>
      <c r="F1218" s="14">
        <f aca="true" t="shared" si="526" ref="F1218:Q1218">F1194+F1206</f>
        <v>0</v>
      </c>
      <c r="G1218" s="14">
        <f t="shared" si="526"/>
        <v>0</v>
      </c>
      <c r="H1218" s="14">
        <f t="shared" si="526"/>
        <v>0</v>
      </c>
      <c r="I1218" s="14">
        <f t="shared" si="526"/>
        <v>0</v>
      </c>
      <c r="J1218" s="14">
        <f t="shared" si="526"/>
        <v>0</v>
      </c>
      <c r="K1218" s="14">
        <f t="shared" si="526"/>
        <v>0</v>
      </c>
      <c r="L1218" s="14">
        <f t="shared" si="526"/>
        <v>0</v>
      </c>
      <c r="M1218" s="14">
        <f t="shared" si="526"/>
        <v>0</v>
      </c>
      <c r="N1218" s="14">
        <f t="shared" si="526"/>
        <v>0</v>
      </c>
      <c r="O1218" s="14">
        <f t="shared" si="526"/>
        <v>0</v>
      </c>
      <c r="P1218" s="14">
        <f t="shared" si="526"/>
        <v>0</v>
      </c>
      <c r="Q1218" s="14">
        <f t="shared" si="526"/>
        <v>0</v>
      </c>
      <c r="R1218" s="64"/>
      <c r="S1218" s="65"/>
    </row>
    <row r="1219" spans="1:19" s="4" customFormat="1" ht="14.25" customHeight="1">
      <c r="A1219" s="57" t="s">
        <v>106</v>
      </c>
      <c r="B1219" s="43" t="s">
        <v>55</v>
      </c>
      <c r="C1219" s="18" t="s">
        <v>176</v>
      </c>
      <c r="D1219" s="19">
        <f>SUM(D1220:D1230)</f>
        <v>59.69999999999993</v>
      </c>
      <c r="E1219" s="19">
        <f>SUM(E1220:E1230)</f>
        <v>59.69999999999993</v>
      </c>
      <c r="F1219" s="19">
        <f aca="true" t="shared" si="527" ref="F1219:Q1219">SUM(F1220:F1230)</f>
        <v>59.69999999999993</v>
      </c>
      <c r="G1219" s="19">
        <f t="shared" si="527"/>
        <v>59.69999999999993</v>
      </c>
      <c r="H1219" s="19">
        <f t="shared" si="527"/>
        <v>0</v>
      </c>
      <c r="I1219" s="19">
        <f t="shared" si="527"/>
        <v>0</v>
      </c>
      <c r="J1219" s="19">
        <f t="shared" si="527"/>
        <v>0</v>
      </c>
      <c r="K1219" s="19">
        <f t="shared" si="527"/>
        <v>0</v>
      </c>
      <c r="L1219" s="19">
        <f t="shared" si="527"/>
        <v>0</v>
      </c>
      <c r="M1219" s="19">
        <f t="shared" si="527"/>
        <v>0</v>
      </c>
      <c r="N1219" s="19">
        <f t="shared" si="527"/>
        <v>0</v>
      </c>
      <c r="O1219" s="19">
        <f t="shared" si="527"/>
        <v>0</v>
      </c>
      <c r="P1219" s="19">
        <f t="shared" si="527"/>
        <v>0</v>
      </c>
      <c r="Q1219" s="19">
        <f t="shared" si="527"/>
        <v>0</v>
      </c>
      <c r="R1219" s="60" t="s">
        <v>180</v>
      </c>
      <c r="S1219" s="61"/>
    </row>
    <row r="1220" spans="1:19" ht="15">
      <c r="A1220" s="58"/>
      <c r="B1220" s="70"/>
      <c r="C1220" s="17" t="s">
        <v>162</v>
      </c>
      <c r="D1220" s="14">
        <f aca="true" t="shared" si="528" ref="D1220:D1226">F1220+H1220+J1220+L1220</f>
        <v>0</v>
      </c>
      <c r="E1220" s="14">
        <f aca="true" t="shared" si="529" ref="E1220:E1230">G1220+I1220+K1220+M1220</f>
        <v>0</v>
      </c>
      <c r="F1220" s="14">
        <v>0</v>
      </c>
      <c r="G1220" s="14">
        <v>0</v>
      </c>
      <c r="H1220" s="14">
        <v>0</v>
      </c>
      <c r="I1220" s="14">
        <v>0</v>
      </c>
      <c r="J1220" s="14">
        <v>0</v>
      </c>
      <c r="K1220" s="14">
        <v>0</v>
      </c>
      <c r="L1220" s="14">
        <v>0</v>
      </c>
      <c r="M1220" s="14">
        <v>0</v>
      </c>
      <c r="N1220" s="14">
        <v>0</v>
      </c>
      <c r="O1220" s="14">
        <v>0</v>
      </c>
      <c r="P1220" s="14">
        <v>0</v>
      </c>
      <c r="Q1220" s="14">
        <v>0</v>
      </c>
      <c r="R1220" s="62"/>
      <c r="S1220" s="63"/>
    </row>
    <row r="1221" spans="1:19" ht="15">
      <c r="A1221" s="58"/>
      <c r="B1221" s="70"/>
      <c r="C1221" s="17" t="s">
        <v>163</v>
      </c>
      <c r="D1221" s="14">
        <f t="shared" si="528"/>
        <v>59.69999999999993</v>
      </c>
      <c r="E1221" s="14">
        <f t="shared" si="529"/>
        <v>59.69999999999993</v>
      </c>
      <c r="F1221" s="14">
        <f>554.3-417.1-77.5</f>
        <v>59.69999999999993</v>
      </c>
      <c r="G1221" s="14">
        <f>554.3-417.1-77.5</f>
        <v>59.69999999999993</v>
      </c>
      <c r="H1221" s="14">
        <v>0</v>
      </c>
      <c r="I1221" s="14">
        <v>0</v>
      </c>
      <c r="J1221" s="14">
        <v>0</v>
      </c>
      <c r="K1221" s="14">
        <v>0</v>
      </c>
      <c r="L1221" s="14">
        <v>0</v>
      </c>
      <c r="M1221" s="14">
        <v>0</v>
      </c>
      <c r="N1221" s="14">
        <v>0</v>
      </c>
      <c r="O1221" s="14">
        <v>0</v>
      </c>
      <c r="P1221" s="14">
        <v>0</v>
      </c>
      <c r="Q1221" s="14">
        <v>0</v>
      </c>
      <c r="R1221" s="62"/>
      <c r="S1221" s="63"/>
    </row>
    <row r="1222" spans="1:19" ht="15">
      <c r="A1222" s="58"/>
      <c r="B1222" s="70"/>
      <c r="C1222" s="17" t="s">
        <v>164</v>
      </c>
      <c r="D1222" s="14">
        <f t="shared" si="528"/>
        <v>0</v>
      </c>
      <c r="E1222" s="14">
        <f t="shared" si="529"/>
        <v>0</v>
      </c>
      <c r="F1222" s="14">
        <v>0</v>
      </c>
      <c r="G1222" s="14">
        <v>0</v>
      </c>
      <c r="H1222" s="14">
        <v>0</v>
      </c>
      <c r="I1222" s="14">
        <v>0</v>
      </c>
      <c r="J1222" s="14">
        <v>0</v>
      </c>
      <c r="K1222" s="14">
        <v>0</v>
      </c>
      <c r="L1222" s="14">
        <v>0</v>
      </c>
      <c r="M1222" s="14">
        <v>0</v>
      </c>
      <c r="N1222" s="14">
        <v>0</v>
      </c>
      <c r="O1222" s="14">
        <v>0</v>
      </c>
      <c r="P1222" s="14">
        <v>0</v>
      </c>
      <c r="Q1222" s="14">
        <v>0</v>
      </c>
      <c r="R1222" s="62"/>
      <c r="S1222" s="63"/>
    </row>
    <row r="1223" spans="1:19" ht="15">
      <c r="A1223" s="58"/>
      <c r="B1223" s="70"/>
      <c r="C1223" s="17" t="s">
        <v>256</v>
      </c>
      <c r="D1223" s="14">
        <f t="shared" si="528"/>
        <v>0</v>
      </c>
      <c r="E1223" s="14">
        <f t="shared" si="529"/>
        <v>0</v>
      </c>
      <c r="F1223" s="14">
        <v>0</v>
      </c>
      <c r="G1223" s="14">
        <v>0</v>
      </c>
      <c r="H1223" s="14">
        <v>0</v>
      </c>
      <c r="I1223" s="14">
        <v>0</v>
      </c>
      <c r="J1223" s="14">
        <v>0</v>
      </c>
      <c r="K1223" s="14">
        <v>0</v>
      </c>
      <c r="L1223" s="14">
        <v>0</v>
      </c>
      <c r="M1223" s="14">
        <v>0</v>
      </c>
      <c r="N1223" s="14">
        <v>0</v>
      </c>
      <c r="O1223" s="14">
        <v>0</v>
      </c>
      <c r="P1223" s="14">
        <v>0</v>
      </c>
      <c r="Q1223" s="14">
        <v>0</v>
      </c>
      <c r="R1223" s="62"/>
      <c r="S1223" s="63"/>
    </row>
    <row r="1224" spans="1:19" ht="15">
      <c r="A1224" s="58"/>
      <c r="B1224" s="70"/>
      <c r="C1224" s="17" t="s">
        <v>259</v>
      </c>
      <c r="D1224" s="14">
        <f t="shared" si="528"/>
        <v>0</v>
      </c>
      <c r="E1224" s="14">
        <f t="shared" si="529"/>
        <v>0</v>
      </c>
      <c r="F1224" s="14">
        <v>0</v>
      </c>
      <c r="G1224" s="14">
        <v>0</v>
      </c>
      <c r="H1224" s="14">
        <v>0</v>
      </c>
      <c r="I1224" s="14">
        <v>0</v>
      </c>
      <c r="J1224" s="14">
        <v>0</v>
      </c>
      <c r="K1224" s="14">
        <v>0</v>
      </c>
      <c r="L1224" s="14">
        <v>0</v>
      </c>
      <c r="M1224" s="14">
        <v>0</v>
      </c>
      <c r="N1224" s="14">
        <v>0</v>
      </c>
      <c r="O1224" s="14">
        <v>0</v>
      </c>
      <c r="P1224" s="14">
        <v>0</v>
      </c>
      <c r="Q1224" s="14">
        <v>0</v>
      </c>
      <c r="R1224" s="62"/>
      <c r="S1224" s="63"/>
    </row>
    <row r="1225" spans="1:19" ht="15">
      <c r="A1225" s="58"/>
      <c r="B1225" s="70"/>
      <c r="C1225" s="17" t="s">
        <v>27</v>
      </c>
      <c r="D1225" s="14">
        <f t="shared" si="528"/>
        <v>0</v>
      </c>
      <c r="E1225" s="14">
        <f t="shared" si="529"/>
        <v>0</v>
      </c>
      <c r="F1225" s="14">
        <v>0</v>
      </c>
      <c r="G1225" s="14">
        <v>0</v>
      </c>
      <c r="H1225" s="14">
        <v>0</v>
      </c>
      <c r="I1225" s="14">
        <v>0</v>
      </c>
      <c r="J1225" s="14">
        <v>0</v>
      </c>
      <c r="K1225" s="14">
        <v>0</v>
      </c>
      <c r="L1225" s="14">
        <v>0</v>
      </c>
      <c r="M1225" s="14">
        <v>0</v>
      </c>
      <c r="N1225" s="14">
        <v>0</v>
      </c>
      <c r="O1225" s="14">
        <v>0</v>
      </c>
      <c r="P1225" s="14">
        <v>0</v>
      </c>
      <c r="Q1225" s="14">
        <v>0</v>
      </c>
      <c r="R1225" s="62"/>
      <c r="S1225" s="63"/>
    </row>
    <row r="1226" spans="1:19" ht="15">
      <c r="A1226" s="58"/>
      <c r="B1226" s="70"/>
      <c r="C1226" s="17" t="s">
        <v>28</v>
      </c>
      <c r="D1226" s="14">
        <f t="shared" si="528"/>
        <v>0</v>
      </c>
      <c r="E1226" s="14">
        <f t="shared" si="529"/>
        <v>0</v>
      </c>
      <c r="F1226" s="14">
        <v>0</v>
      </c>
      <c r="G1226" s="14">
        <v>0</v>
      </c>
      <c r="H1226" s="14">
        <v>0</v>
      </c>
      <c r="I1226" s="14">
        <v>0</v>
      </c>
      <c r="J1226" s="14">
        <v>0</v>
      </c>
      <c r="K1226" s="14">
        <v>0</v>
      </c>
      <c r="L1226" s="14">
        <v>0</v>
      </c>
      <c r="M1226" s="14">
        <v>0</v>
      </c>
      <c r="N1226" s="14">
        <v>0</v>
      </c>
      <c r="O1226" s="14">
        <v>0</v>
      </c>
      <c r="P1226" s="14">
        <v>0</v>
      </c>
      <c r="Q1226" s="14">
        <v>0</v>
      </c>
      <c r="R1226" s="62"/>
      <c r="S1226" s="63"/>
    </row>
    <row r="1227" spans="1:19" ht="15">
      <c r="A1227" s="58"/>
      <c r="B1227" s="70"/>
      <c r="C1227" s="17" t="s">
        <v>29</v>
      </c>
      <c r="D1227" s="14">
        <f>F1227+H1227+J1227+L1227</f>
        <v>0</v>
      </c>
      <c r="E1227" s="14">
        <f t="shared" si="529"/>
        <v>0</v>
      </c>
      <c r="F1227" s="14">
        <v>0</v>
      </c>
      <c r="G1227" s="14">
        <v>0</v>
      </c>
      <c r="H1227" s="14">
        <v>0</v>
      </c>
      <c r="I1227" s="14">
        <v>0</v>
      </c>
      <c r="J1227" s="14">
        <v>0</v>
      </c>
      <c r="K1227" s="14">
        <v>0</v>
      </c>
      <c r="L1227" s="14">
        <v>0</v>
      </c>
      <c r="M1227" s="14">
        <v>0</v>
      </c>
      <c r="N1227" s="14">
        <v>0</v>
      </c>
      <c r="O1227" s="14">
        <v>0</v>
      </c>
      <c r="P1227" s="14">
        <v>0</v>
      </c>
      <c r="Q1227" s="14">
        <v>0</v>
      </c>
      <c r="R1227" s="62"/>
      <c r="S1227" s="63"/>
    </row>
    <row r="1228" spans="1:19" ht="15">
      <c r="A1228" s="58"/>
      <c r="B1228" s="70"/>
      <c r="C1228" s="17" t="s">
        <v>30</v>
      </c>
      <c r="D1228" s="14">
        <f>F1228+H1228+J1228+L1228</f>
        <v>0</v>
      </c>
      <c r="E1228" s="14">
        <f t="shared" si="529"/>
        <v>0</v>
      </c>
      <c r="F1228" s="14">
        <v>0</v>
      </c>
      <c r="G1228" s="14">
        <v>0</v>
      </c>
      <c r="H1228" s="14">
        <v>0</v>
      </c>
      <c r="I1228" s="14">
        <v>0</v>
      </c>
      <c r="J1228" s="14">
        <v>0</v>
      </c>
      <c r="K1228" s="14">
        <v>0</v>
      </c>
      <c r="L1228" s="14">
        <v>0</v>
      </c>
      <c r="M1228" s="14">
        <v>0</v>
      </c>
      <c r="N1228" s="14">
        <v>0</v>
      </c>
      <c r="O1228" s="14">
        <v>0</v>
      </c>
      <c r="P1228" s="14">
        <v>0</v>
      </c>
      <c r="Q1228" s="14">
        <v>0</v>
      </c>
      <c r="R1228" s="62"/>
      <c r="S1228" s="63"/>
    </row>
    <row r="1229" spans="1:19" ht="15">
      <c r="A1229" s="58"/>
      <c r="B1229" s="70"/>
      <c r="C1229" s="17" t="s">
        <v>31</v>
      </c>
      <c r="D1229" s="14">
        <f>F1229+H1229+J1229+L1229</f>
        <v>0</v>
      </c>
      <c r="E1229" s="14">
        <f t="shared" si="529"/>
        <v>0</v>
      </c>
      <c r="F1229" s="14">
        <v>0</v>
      </c>
      <c r="G1229" s="14">
        <v>0</v>
      </c>
      <c r="H1229" s="14">
        <v>0</v>
      </c>
      <c r="I1229" s="14">
        <v>0</v>
      </c>
      <c r="J1229" s="14">
        <v>0</v>
      </c>
      <c r="K1229" s="14">
        <v>0</v>
      </c>
      <c r="L1229" s="14">
        <v>0</v>
      </c>
      <c r="M1229" s="14">
        <v>0</v>
      </c>
      <c r="N1229" s="14">
        <v>0</v>
      </c>
      <c r="O1229" s="14">
        <v>0</v>
      </c>
      <c r="P1229" s="14">
        <v>0</v>
      </c>
      <c r="Q1229" s="14">
        <v>0</v>
      </c>
      <c r="R1229" s="62"/>
      <c r="S1229" s="63"/>
    </row>
    <row r="1230" spans="1:19" ht="15">
      <c r="A1230" s="58"/>
      <c r="B1230" s="70"/>
      <c r="C1230" s="17" t="s">
        <v>32</v>
      </c>
      <c r="D1230" s="14">
        <f>F1230+H1230+J1230+L1230</f>
        <v>0</v>
      </c>
      <c r="E1230" s="14">
        <f t="shared" si="529"/>
        <v>0</v>
      </c>
      <c r="F1230" s="14">
        <v>0</v>
      </c>
      <c r="G1230" s="14">
        <v>0</v>
      </c>
      <c r="H1230" s="14">
        <v>0</v>
      </c>
      <c r="I1230" s="14">
        <v>0</v>
      </c>
      <c r="J1230" s="14">
        <v>0</v>
      </c>
      <c r="K1230" s="14">
        <v>0</v>
      </c>
      <c r="L1230" s="14">
        <v>0</v>
      </c>
      <c r="M1230" s="14">
        <v>0</v>
      </c>
      <c r="N1230" s="14">
        <v>0</v>
      </c>
      <c r="O1230" s="14">
        <v>0</v>
      </c>
      <c r="P1230" s="14">
        <v>0</v>
      </c>
      <c r="Q1230" s="14">
        <v>0</v>
      </c>
      <c r="R1230" s="62"/>
      <c r="S1230" s="63"/>
    </row>
    <row r="1231" spans="1:19" s="4" customFormat="1" ht="14.25" customHeight="1">
      <c r="A1231" s="58"/>
      <c r="B1231" s="69" t="s">
        <v>144</v>
      </c>
      <c r="C1231" s="22" t="s">
        <v>176</v>
      </c>
      <c r="D1231" s="23">
        <f>SUM(D1232:D1242)</f>
        <v>12652.8</v>
      </c>
      <c r="E1231" s="23">
        <f>SUM(E1232:E1242)</f>
        <v>0</v>
      </c>
      <c r="F1231" s="23">
        <f aca="true" t="shared" si="530" ref="F1231:Q1231">SUM(F1232:F1242)</f>
        <v>12652.8</v>
      </c>
      <c r="G1231" s="23">
        <f t="shared" si="530"/>
        <v>0</v>
      </c>
      <c r="H1231" s="23">
        <f t="shared" si="530"/>
        <v>0</v>
      </c>
      <c r="I1231" s="23">
        <f t="shared" si="530"/>
        <v>0</v>
      </c>
      <c r="J1231" s="23">
        <f t="shared" si="530"/>
        <v>0</v>
      </c>
      <c r="K1231" s="23">
        <f t="shared" si="530"/>
        <v>0</v>
      </c>
      <c r="L1231" s="23">
        <f t="shared" si="530"/>
        <v>0</v>
      </c>
      <c r="M1231" s="23">
        <f t="shared" si="530"/>
        <v>0</v>
      </c>
      <c r="N1231" s="23">
        <f t="shared" si="530"/>
        <v>720</v>
      </c>
      <c r="O1231" s="23">
        <f t="shared" si="530"/>
        <v>720</v>
      </c>
      <c r="P1231" s="23">
        <f t="shared" si="530"/>
        <v>0</v>
      </c>
      <c r="Q1231" s="23">
        <f t="shared" si="530"/>
        <v>0</v>
      </c>
      <c r="R1231" s="62"/>
      <c r="S1231" s="63"/>
    </row>
    <row r="1232" spans="1:19" ht="15">
      <c r="A1232" s="58"/>
      <c r="B1232" s="70"/>
      <c r="C1232" s="17" t="s">
        <v>162</v>
      </c>
      <c r="D1232" s="14">
        <f aca="true" t="shared" si="531" ref="D1232:D1238">F1232+H1232+J1232+L1232</f>
        <v>0</v>
      </c>
      <c r="E1232" s="14">
        <f aca="true" t="shared" si="532" ref="E1232:E1242">G1232+I1232+K1232+M1232</f>
        <v>0</v>
      </c>
      <c r="F1232" s="14">
        <v>0</v>
      </c>
      <c r="G1232" s="14">
        <v>0</v>
      </c>
      <c r="H1232" s="14">
        <v>0</v>
      </c>
      <c r="I1232" s="14">
        <v>0</v>
      </c>
      <c r="J1232" s="14">
        <v>0</v>
      </c>
      <c r="K1232" s="14">
        <v>0</v>
      </c>
      <c r="L1232" s="14">
        <v>0</v>
      </c>
      <c r="M1232" s="14">
        <v>0</v>
      </c>
      <c r="N1232" s="14">
        <v>0</v>
      </c>
      <c r="O1232" s="14">
        <v>0</v>
      </c>
      <c r="P1232" s="14">
        <v>0</v>
      </c>
      <c r="Q1232" s="14">
        <v>0</v>
      </c>
      <c r="R1232" s="62"/>
      <c r="S1232" s="63"/>
    </row>
    <row r="1233" spans="1:19" ht="15">
      <c r="A1233" s="58"/>
      <c r="B1233" s="70"/>
      <c r="C1233" s="17" t="s">
        <v>163</v>
      </c>
      <c r="D1233" s="14">
        <f t="shared" si="531"/>
        <v>0</v>
      </c>
      <c r="E1233" s="14">
        <f t="shared" si="532"/>
        <v>0</v>
      </c>
      <c r="F1233" s="14">
        <v>0</v>
      </c>
      <c r="G1233" s="14">
        <v>0</v>
      </c>
      <c r="H1233" s="14">
        <v>0</v>
      </c>
      <c r="I1233" s="14">
        <v>0</v>
      </c>
      <c r="J1233" s="14">
        <v>0</v>
      </c>
      <c r="K1233" s="14">
        <v>0</v>
      </c>
      <c r="L1233" s="14">
        <v>0</v>
      </c>
      <c r="M1233" s="14">
        <v>0</v>
      </c>
      <c r="N1233" s="14">
        <v>720</v>
      </c>
      <c r="O1233" s="14">
        <v>720</v>
      </c>
      <c r="P1233" s="14">
        <v>0</v>
      </c>
      <c r="Q1233" s="14">
        <v>0</v>
      </c>
      <c r="R1233" s="62"/>
      <c r="S1233" s="63"/>
    </row>
    <row r="1234" spans="1:19" ht="15">
      <c r="A1234" s="58"/>
      <c r="B1234" s="70"/>
      <c r="C1234" s="17" t="s">
        <v>164</v>
      </c>
      <c r="D1234" s="14">
        <f t="shared" si="531"/>
        <v>12652.8</v>
      </c>
      <c r="E1234" s="14">
        <f t="shared" si="532"/>
        <v>0</v>
      </c>
      <c r="F1234" s="14">
        <v>12652.8</v>
      </c>
      <c r="G1234" s="14">
        <v>0</v>
      </c>
      <c r="H1234" s="14">
        <v>0</v>
      </c>
      <c r="I1234" s="14">
        <v>0</v>
      </c>
      <c r="J1234" s="14">
        <v>0</v>
      </c>
      <c r="K1234" s="14">
        <v>0</v>
      </c>
      <c r="L1234" s="14">
        <v>0</v>
      </c>
      <c r="M1234" s="14">
        <v>0</v>
      </c>
      <c r="N1234" s="14">
        <v>0</v>
      </c>
      <c r="O1234" s="14">
        <v>0</v>
      </c>
      <c r="P1234" s="14">
        <v>0</v>
      </c>
      <c r="Q1234" s="14">
        <v>0</v>
      </c>
      <c r="R1234" s="62"/>
      <c r="S1234" s="63"/>
    </row>
    <row r="1235" spans="1:19" ht="15">
      <c r="A1235" s="58"/>
      <c r="B1235" s="70"/>
      <c r="C1235" s="17" t="s">
        <v>256</v>
      </c>
      <c r="D1235" s="14">
        <f t="shared" si="531"/>
        <v>0</v>
      </c>
      <c r="E1235" s="14">
        <f t="shared" si="532"/>
        <v>0</v>
      </c>
      <c r="F1235" s="14">
        <v>0</v>
      </c>
      <c r="G1235" s="14">
        <v>0</v>
      </c>
      <c r="H1235" s="14">
        <v>0</v>
      </c>
      <c r="I1235" s="14">
        <v>0</v>
      </c>
      <c r="J1235" s="14">
        <v>0</v>
      </c>
      <c r="K1235" s="14">
        <v>0</v>
      </c>
      <c r="L1235" s="14">
        <v>0</v>
      </c>
      <c r="M1235" s="14">
        <v>0</v>
      </c>
      <c r="N1235" s="14">
        <v>0</v>
      </c>
      <c r="O1235" s="14">
        <v>0</v>
      </c>
      <c r="P1235" s="14">
        <v>0</v>
      </c>
      <c r="Q1235" s="14">
        <v>0</v>
      </c>
      <c r="R1235" s="62"/>
      <c r="S1235" s="63"/>
    </row>
    <row r="1236" spans="1:19" ht="15">
      <c r="A1236" s="58"/>
      <c r="B1236" s="70"/>
      <c r="C1236" s="17" t="s">
        <v>257</v>
      </c>
      <c r="D1236" s="14">
        <f t="shared" si="531"/>
        <v>0</v>
      </c>
      <c r="E1236" s="14">
        <f t="shared" si="532"/>
        <v>0</v>
      </c>
      <c r="F1236" s="14">
        <v>0</v>
      </c>
      <c r="G1236" s="14">
        <v>0</v>
      </c>
      <c r="H1236" s="14">
        <v>0</v>
      </c>
      <c r="I1236" s="14">
        <v>0</v>
      </c>
      <c r="J1236" s="14">
        <v>0</v>
      </c>
      <c r="K1236" s="14">
        <v>0</v>
      </c>
      <c r="L1236" s="14">
        <v>0</v>
      </c>
      <c r="M1236" s="14">
        <v>0</v>
      </c>
      <c r="N1236" s="14">
        <v>0</v>
      </c>
      <c r="O1236" s="14">
        <v>0</v>
      </c>
      <c r="P1236" s="14">
        <v>0</v>
      </c>
      <c r="Q1236" s="14">
        <v>0</v>
      </c>
      <c r="R1236" s="62"/>
      <c r="S1236" s="63"/>
    </row>
    <row r="1237" spans="1:19" ht="15">
      <c r="A1237" s="58"/>
      <c r="B1237" s="70"/>
      <c r="C1237" s="17" t="s">
        <v>258</v>
      </c>
      <c r="D1237" s="14">
        <f t="shared" si="531"/>
        <v>0</v>
      </c>
      <c r="E1237" s="14">
        <f t="shared" si="532"/>
        <v>0</v>
      </c>
      <c r="F1237" s="14">
        <v>0</v>
      </c>
      <c r="G1237" s="14">
        <v>0</v>
      </c>
      <c r="H1237" s="14">
        <v>0</v>
      </c>
      <c r="I1237" s="14">
        <v>0</v>
      </c>
      <c r="J1237" s="14">
        <v>0</v>
      </c>
      <c r="K1237" s="14">
        <v>0</v>
      </c>
      <c r="L1237" s="14">
        <v>0</v>
      </c>
      <c r="M1237" s="14">
        <v>0</v>
      </c>
      <c r="N1237" s="14">
        <v>0</v>
      </c>
      <c r="O1237" s="14">
        <v>0</v>
      </c>
      <c r="P1237" s="14">
        <v>0</v>
      </c>
      <c r="Q1237" s="14">
        <v>0</v>
      </c>
      <c r="R1237" s="62"/>
      <c r="S1237" s="63"/>
    </row>
    <row r="1238" spans="1:19" ht="15">
      <c r="A1238" s="58"/>
      <c r="B1238" s="70"/>
      <c r="C1238" s="17" t="s">
        <v>22</v>
      </c>
      <c r="D1238" s="14">
        <f t="shared" si="531"/>
        <v>0</v>
      </c>
      <c r="E1238" s="14">
        <f t="shared" si="532"/>
        <v>0</v>
      </c>
      <c r="F1238" s="14">
        <v>0</v>
      </c>
      <c r="G1238" s="14">
        <v>0</v>
      </c>
      <c r="H1238" s="14">
        <v>0</v>
      </c>
      <c r="I1238" s="14">
        <v>0</v>
      </c>
      <c r="J1238" s="14">
        <v>0</v>
      </c>
      <c r="K1238" s="14">
        <v>0</v>
      </c>
      <c r="L1238" s="14">
        <v>0</v>
      </c>
      <c r="M1238" s="14">
        <v>0</v>
      </c>
      <c r="N1238" s="14">
        <v>0</v>
      </c>
      <c r="O1238" s="14">
        <v>0</v>
      </c>
      <c r="P1238" s="14">
        <v>0</v>
      </c>
      <c r="Q1238" s="14">
        <v>0</v>
      </c>
      <c r="R1238" s="62"/>
      <c r="S1238" s="63"/>
    </row>
    <row r="1239" spans="1:19" ht="15">
      <c r="A1239" s="58"/>
      <c r="B1239" s="70"/>
      <c r="C1239" s="17" t="s">
        <v>23</v>
      </c>
      <c r="D1239" s="14">
        <f>F1239+H1239+J1239+L1239</f>
        <v>0</v>
      </c>
      <c r="E1239" s="14">
        <f t="shared" si="532"/>
        <v>0</v>
      </c>
      <c r="F1239" s="14">
        <v>0</v>
      </c>
      <c r="G1239" s="14">
        <v>0</v>
      </c>
      <c r="H1239" s="14">
        <v>0</v>
      </c>
      <c r="I1239" s="14">
        <v>0</v>
      </c>
      <c r="J1239" s="14">
        <v>0</v>
      </c>
      <c r="K1239" s="14">
        <v>0</v>
      </c>
      <c r="L1239" s="14">
        <v>0</v>
      </c>
      <c r="M1239" s="14">
        <v>0</v>
      </c>
      <c r="N1239" s="14">
        <v>0</v>
      </c>
      <c r="O1239" s="14">
        <v>0</v>
      </c>
      <c r="P1239" s="14">
        <v>0</v>
      </c>
      <c r="Q1239" s="14">
        <v>0</v>
      </c>
      <c r="R1239" s="62"/>
      <c r="S1239" s="63"/>
    </row>
    <row r="1240" spans="1:19" ht="15">
      <c r="A1240" s="58"/>
      <c r="B1240" s="70"/>
      <c r="C1240" s="17" t="s">
        <v>24</v>
      </c>
      <c r="D1240" s="14">
        <f>F1240+H1240+J1240+L1240</f>
        <v>0</v>
      </c>
      <c r="E1240" s="14">
        <f t="shared" si="532"/>
        <v>0</v>
      </c>
      <c r="F1240" s="14">
        <v>0</v>
      </c>
      <c r="G1240" s="14">
        <v>0</v>
      </c>
      <c r="H1240" s="14">
        <v>0</v>
      </c>
      <c r="I1240" s="14">
        <v>0</v>
      </c>
      <c r="J1240" s="14">
        <v>0</v>
      </c>
      <c r="K1240" s="14">
        <v>0</v>
      </c>
      <c r="L1240" s="14">
        <v>0</v>
      </c>
      <c r="M1240" s="14">
        <v>0</v>
      </c>
      <c r="N1240" s="14">
        <v>0</v>
      </c>
      <c r="O1240" s="14">
        <v>0</v>
      </c>
      <c r="P1240" s="14">
        <v>0</v>
      </c>
      <c r="Q1240" s="14">
        <v>0</v>
      </c>
      <c r="R1240" s="62"/>
      <c r="S1240" s="63"/>
    </row>
    <row r="1241" spans="1:19" ht="15">
      <c r="A1241" s="58"/>
      <c r="B1241" s="70"/>
      <c r="C1241" s="17" t="s">
        <v>25</v>
      </c>
      <c r="D1241" s="14">
        <f>F1241+H1241+J1241+L1241</f>
        <v>0</v>
      </c>
      <c r="E1241" s="14">
        <f t="shared" si="532"/>
        <v>0</v>
      </c>
      <c r="F1241" s="14">
        <v>0</v>
      </c>
      <c r="G1241" s="14">
        <v>0</v>
      </c>
      <c r="H1241" s="14">
        <v>0</v>
      </c>
      <c r="I1241" s="14">
        <v>0</v>
      </c>
      <c r="J1241" s="14">
        <v>0</v>
      </c>
      <c r="K1241" s="14">
        <v>0</v>
      </c>
      <c r="L1241" s="14">
        <v>0</v>
      </c>
      <c r="M1241" s="14">
        <v>0</v>
      </c>
      <c r="N1241" s="14">
        <v>0</v>
      </c>
      <c r="O1241" s="14">
        <v>0</v>
      </c>
      <c r="P1241" s="14">
        <v>0</v>
      </c>
      <c r="Q1241" s="14">
        <v>0</v>
      </c>
      <c r="R1241" s="62"/>
      <c r="S1241" s="63"/>
    </row>
    <row r="1242" spans="1:19" ht="15">
      <c r="A1242" s="58"/>
      <c r="B1242" s="70"/>
      <c r="C1242" s="17" t="s">
        <v>26</v>
      </c>
      <c r="D1242" s="14">
        <f>F1242+H1242+J1242+L1242</f>
        <v>0</v>
      </c>
      <c r="E1242" s="14">
        <f t="shared" si="532"/>
        <v>0</v>
      </c>
      <c r="F1242" s="14">
        <v>0</v>
      </c>
      <c r="G1242" s="14">
        <v>0</v>
      </c>
      <c r="H1242" s="14">
        <v>0</v>
      </c>
      <c r="I1242" s="14">
        <v>0</v>
      </c>
      <c r="J1242" s="14">
        <v>0</v>
      </c>
      <c r="K1242" s="14">
        <v>0</v>
      </c>
      <c r="L1242" s="14">
        <v>0</v>
      </c>
      <c r="M1242" s="14">
        <v>0</v>
      </c>
      <c r="N1242" s="14">
        <v>0</v>
      </c>
      <c r="O1242" s="14">
        <v>0</v>
      </c>
      <c r="P1242" s="14">
        <v>0</v>
      </c>
      <c r="Q1242" s="14">
        <v>0</v>
      </c>
      <c r="R1242" s="62"/>
      <c r="S1242" s="63"/>
    </row>
    <row r="1243" spans="1:19" s="4" customFormat="1" ht="15" customHeight="1">
      <c r="A1243" s="58"/>
      <c r="B1243" s="70" t="s">
        <v>261</v>
      </c>
      <c r="C1243" s="17" t="s">
        <v>176</v>
      </c>
      <c r="D1243" s="14">
        <f aca="true" t="shared" si="533" ref="D1243:Q1243">SUM(D1244:D1254)</f>
        <v>12712.5</v>
      </c>
      <c r="E1243" s="14">
        <f t="shared" si="533"/>
        <v>59.69999999999993</v>
      </c>
      <c r="F1243" s="14">
        <f t="shared" si="533"/>
        <v>12712.5</v>
      </c>
      <c r="G1243" s="14">
        <f t="shared" si="533"/>
        <v>59.69999999999993</v>
      </c>
      <c r="H1243" s="14">
        <f t="shared" si="533"/>
        <v>0</v>
      </c>
      <c r="I1243" s="14">
        <f t="shared" si="533"/>
        <v>0</v>
      </c>
      <c r="J1243" s="14">
        <f t="shared" si="533"/>
        <v>0</v>
      </c>
      <c r="K1243" s="14">
        <f t="shared" si="533"/>
        <v>0</v>
      </c>
      <c r="L1243" s="14">
        <f t="shared" si="533"/>
        <v>0</v>
      </c>
      <c r="M1243" s="14">
        <f t="shared" si="533"/>
        <v>0</v>
      </c>
      <c r="N1243" s="14">
        <f t="shared" si="533"/>
        <v>720</v>
      </c>
      <c r="O1243" s="14">
        <f t="shared" si="533"/>
        <v>720</v>
      </c>
      <c r="P1243" s="14">
        <f t="shared" si="533"/>
        <v>0</v>
      </c>
      <c r="Q1243" s="14">
        <f t="shared" si="533"/>
        <v>0</v>
      </c>
      <c r="R1243" s="62"/>
      <c r="S1243" s="63"/>
    </row>
    <row r="1244" spans="1:19" s="4" customFormat="1" ht="15">
      <c r="A1244" s="58"/>
      <c r="B1244" s="70"/>
      <c r="C1244" s="17" t="s">
        <v>162</v>
      </c>
      <c r="D1244" s="14">
        <f aca="true" t="shared" si="534" ref="D1244:D1250">F1244+H1244+J1244+L1244</f>
        <v>0</v>
      </c>
      <c r="E1244" s="14">
        <f aca="true" t="shared" si="535" ref="E1244:E1254">G1244+I1244+K1244+M1244</f>
        <v>0</v>
      </c>
      <c r="F1244" s="14">
        <f>F1220+F1232</f>
        <v>0</v>
      </c>
      <c r="G1244" s="14">
        <f aca="true" t="shared" si="536" ref="G1244:Q1244">G1220+G1232</f>
        <v>0</v>
      </c>
      <c r="H1244" s="14">
        <f t="shared" si="536"/>
        <v>0</v>
      </c>
      <c r="I1244" s="14">
        <f t="shared" si="536"/>
        <v>0</v>
      </c>
      <c r="J1244" s="14">
        <f t="shared" si="536"/>
        <v>0</v>
      </c>
      <c r="K1244" s="14">
        <f t="shared" si="536"/>
        <v>0</v>
      </c>
      <c r="L1244" s="14">
        <f t="shared" si="536"/>
        <v>0</v>
      </c>
      <c r="M1244" s="14">
        <f t="shared" si="536"/>
        <v>0</v>
      </c>
      <c r="N1244" s="14">
        <f t="shared" si="536"/>
        <v>0</v>
      </c>
      <c r="O1244" s="14">
        <f t="shared" si="536"/>
        <v>0</v>
      </c>
      <c r="P1244" s="14">
        <f t="shared" si="536"/>
        <v>0</v>
      </c>
      <c r="Q1244" s="14">
        <f t="shared" si="536"/>
        <v>0</v>
      </c>
      <c r="R1244" s="62"/>
      <c r="S1244" s="63"/>
    </row>
    <row r="1245" spans="1:19" s="4" customFormat="1" ht="15">
      <c r="A1245" s="58"/>
      <c r="B1245" s="70"/>
      <c r="C1245" s="17" t="s">
        <v>163</v>
      </c>
      <c r="D1245" s="14">
        <f t="shared" si="534"/>
        <v>59.69999999999993</v>
      </c>
      <c r="E1245" s="14">
        <f t="shared" si="535"/>
        <v>59.69999999999993</v>
      </c>
      <c r="F1245" s="14">
        <f aca="true" t="shared" si="537" ref="F1245:Q1245">F1221+F1233</f>
        <v>59.69999999999993</v>
      </c>
      <c r="G1245" s="14">
        <f t="shared" si="537"/>
        <v>59.69999999999993</v>
      </c>
      <c r="H1245" s="14">
        <f t="shared" si="537"/>
        <v>0</v>
      </c>
      <c r="I1245" s="14">
        <f t="shared" si="537"/>
        <v>0</v>
      </c>
      <c r="J1245" s="14">
        <f t="shared" si="537"/>
        <v>0</v>
      </c>
      <c r="K1245" s="14">
        <f t="shared" si="537"/>
        <v>0</v>
      </c>
      <c r="L1245" s="14">
        <f t="shared" si="537"/>
        <v>0</v>
      </c>
      <c r="M1245" s="14">
        <f t="shared" si="537"/>
        <v>0</v>
      </c>
      <c r="N1245" s="14">
        <f t="shared" si="537"/>
        <v>720</v>
      </c>
      <c r="O1245" s="14">
        <f t="shared" si="537"/>
        <v>720</v>
      </c>
      <c r="P1245" s="14">
        <f t="shared" si="537"/>
        <v>0</v>
      </c>
      <c r="Q1245" s="14">
        <f t="shared" si="537"/>
        <v>0</v>
      </c>
      <c r="R1245" s="62"/>
      <c r="S1245" s="63"/>
    </row>
    <row r="1246" spans="1:19" ht="15">
      <c r="A1246" s="58"/>
      <c r="B1246" s="70"/>
      <c r="C1246" s="17" t="s">
        <v>164</v>
      </c>
      <c r="D1246" s="14">
        <f t="shared" si="534"/>
        <v>12652.8</v>
      </c>
      <c r="E1246" s="14">
        <f t="shared" si="535"/>
        <v>0</v>
      </c>
      <c r="F1246" s="14">
        <f aca="true" t="shared" si="538" ref="F1246:Q1246">F1222+F1234</f>
        <v>12652.8</v>
      </c>
      <c r="G1246" s="14">
        <f t="shared" si="538"/>
        <v>0</v>
      </c>
      <c r="H1246" s="14">
        <f t="shared" si="538"/>
        <v>0</v>
      </c>
      <c r="I1246" s="14">
        <f t="shared" si="538"/>
        <v>0</v>
      </c>
      <c r="J1246" s="14">
        <f t="shared" si="538"/>
        <v>0</v>
      </c>
      <c r="K1246" s="14">
        <f t="shared" si="538"/>
        <v>0</v>
      </c>
      <c r="L1246" s="14">
        <f t="shared" si="538"/>
        <v>0</v>
      </c>
      <c r="M1246" s="14">
        <f t="shared" si="538"/>
        <v>0</v>
      </c>
      <c r="N1246" s="14">
        <f t="shared" si="538"/>
        <v>0</v>
      </c>
      <c r="O1246" s="14">
        <f t="shared" si="538"/>
        <v>0</v>
      </c>
      <c r="P1246" s="14">
        <f t="shared" si="538"/>
        <v>0</v>
      </c>
      <c r="Q1246" s="14">
        <f t="shared" si="538"/>
        <v>0</v>
      </c>
      <c r="R1246" s="62"/>
      <c r="S1246" s="63"/>
    </row>
    <row r="1247" spans="1:19" ht="15">
      <c r="A1247" s="58"/>
      <c r="B1247" s="70"/>
      <c r="C1247" s="17" t="s">
        <v>263</v>
      </c>
      <c r="D1247" s="14">
        <f t="shared" si="534"/>
        <v>0</v>
      </c>
      <c r="E1247" s="14">
        <f t="shared" si="535"/>
        <v>0</v>
      </c>
      <c r="F1247" s="14">
        <f aca="true" t="shared" si="539" ref="F1247:Q1247">F1223+F1235</f>
        <v>0</v>
      </c>
      <c r="G1247" s="14">
        <f t="shared" si="539"/>
        <v>0</v>
      </c>
      <c r="H1247" s="14">
        <f t="shared" si="539"/>
        <v>0</v>
      </c>
      <c r="I1247" s="14">
        <f t="shared" si="539"/>
        <v>0</v>
      </c>
      <c r="J1247" s="14">
        <f t="shared" si="539"/>
        <v>0</v>
      </c>
      <c r="K1247" s="14">
        <f t="shared" si="539"/>
        <v>0</v>
      </c>
      <c r="L1247" s="14">
        <f t="shared" si="539"/>
        <v>0</v>
      </c>
      <c r="M1247" s="14">
        <f t="shared" si="539"/>
        <v>0</v>
      </c>
      <c r="N1247" s="14">
        <f t="shared" si="539"/>
        <v>0</v>
      </c>
      <c r="O1247" s="14">
        <f t="shared" si="539"/>
        <v>0</v>
      </c>
      <c r="P1247" s="14">
        <f t="shared" si="539"/>
        <v>0</v>
      </c>
      <c r="Q1247" s="14">
        <f t="shared" si="539"/>
        <v>0</v>
      </c>
      <c r="R1247" s="62"/>
      <c r="S1247" s="63"/>
    </row>
    <row r="1248" spans="1:19" ht="15">
      <c r="A1248" s="58"/>
      <c r="B1248" s="70"/>
      <c r="C1248" s="17" t="s">
        <v>257</v>
      </c>
      <c r="D1248" s="14">
        <f t="shared" si="534"/>
        <v>0</v>
      </c>
      <c r="E1248" s="14">
        <f t="shared" si="535"/>
        <v>0</v>
      </c>
      <c r="F1248" s="14">
        <f aca="true" t="shared" si="540" ref="F1248:Q1248">F1224+F1236</f>
        <v>0</v>
      </c>
      <c r="G1248" s="14">
        <f t="shared" si="540"/>
        <v>0</v>
      </c>
      <c r="H1248" s="14">
        <f t="shared" si="540"/>
        <v>0</v>
      </c>
      <c r="I1248" s="14">
        <f t="shared" si="540"/>
        <v>0</v>
      </c>
      <c r="J1248" s="14">
        <f t="shared" si="540"/>
        <v>0</v>
      </c>
      <c r="K1248" s="14">
        <f t="shared" si="540"/>
        <v>0</v>
      </c>
      <c r="L1248" s="14">
        <f t="shared" si="540"/>
        <v>0</v>
      </c>
      <c r="M1248" s="14">
        <f t="shared" si="540"/>
        <v>0</v>
      </c>
      <c r="N1248" s="14">
        <f t="shared" si="540"/>
        <v>0</v>
      </c>
      <c r="O1248" s="14">
        <f t="shared" si="540"/>
        <v>0</v>
      </c>
      <c r="P1248" s="14">
        <f t="shared" si="540"/>
        <v>0</v>
      </c>
      <c r="Q1248" s="14">
        <f t="shared" si="540"/>
        <v>0</v>
      </c>
      <c r="R1248" s="62"/>
      <c r="S1248" s="63"/>
    </row>
    <row r="1249" spans="1:19" ht="15">
      <c r="A1249" s="58"/>
      <c r="B1249" s="70"/>
      <c r="C1249" s="17" t="s">
        <v>258</v>
      </c>
      <c r="D1249" s="14">
        <f t="shared" si="534"/>
        <v>0</v>
      </c>
      <c r="E1249" s="14">
        <f t="shared" si="535"/>
        <v>0</v>
      </c>
      <c r="F1249" s="14">
        <f aca="true" t="shared" si="541" ref="F1249:Q1249">F1225+F1237</f>
        <v>0</v>
      </c>
      <c r="G1249" s="14">
        <f t="shared" si="541"/>
        <v>0</v>
      </c>
      <c r="H1249" s="14">
        <f t="shared" si="541"/>
        <v>0</v>
      </c>
      <c r="I1249" s="14">
        <f t="shared" si="541"/>
        <v>0</v>
      </c>
      <c r="J1249" s="14">
        <f t="shared" si="541"/>
        <v>0</v>
      </c>
      <c r="K1249" s="14">
        <f t="shared" si="541"/>
        <v>0</v>
      </c>
      <c r="L1249" s="14">
        <f t="shared" si="541"/>
        <v>0</v>
      </c>
      <c r="M1249" s="14">
        <f t="shared" si="541"/>
        <v>0</v>
      </c>
      <c r="N1249" s="14">
        <f t="shared" si="541"/>
        <v>0</v>
      </c>
      <c r="O1249" s="14">
        <f t="shared" si="541"/>
        <v>0</v>
      </c>
      <c r="P1249" s="14">
        <f t="shared" si="541"/>
        <v>0</v>
      </c>
      <c r="Q1249" s="14">
        <f t="shared" si="541"/>
        <v>0</v>
      </c>
      <c r="R1249" s="62"/>
      <c r="S1249" s="63"/>
    </row>
    <row r="1250" spans="1:19" ht="15">
      <c r="A1250" s="58"/>
      <c r="B1250" s="70"/>
      <c r="C1250" s="17" t="s">
        <v>22</v>
      </c>
      <c r="D1250" s="14">
        <f t="shared" si="534"/>
        <v>0</v>
      </c>
      <c r="E1250" s="14">
        <f t="shared" si="535"/>
        <v>0</v>
      </c>
      <c r="F1250" s="14">
        <f aca="true" t="shared" si="542" ref="F1250:Q1250">F1226+F1238</f>
        <v>0</v>
      </c>
      <c r="G1250" s="14">
        <f t="shared" si="542"/>
        <v>0</v>
      </c>
      <c r="H1250" s="14">
        <f t="shared" si="542"/>
        <v>0</v>
      </c>
      <c r="I1250" s="14">
        <f t="shared" si="542"/>
        <v>0</v>
      </c>
      <c r="J1250" s="14">
        <f t="shared" si="542"/>
        <v>0</v>
      </c>
      <c r="K1250" s="14">
        <f t="shared" si="542"/>
        <v>0</v>
      </c>
      <c r="L1250" s="14">
        <f t="shared" si="542"/>
        <v>0</v>
      </c>
      <c r="M1250" s="14">
        <f t="shared" si="542"/>
        <v>0</v>
      </c>
      <c r="N1250" s="14">
        <f t="shared" si="542"/>
        <v>0</v>
      </c>
      <c r="O1250" s="14">
        <f t="shared" si="542"/>
        <v>0</v>
      </c>
      <c r="P1250" s="14">
        <f t="shared" si="542"/>
        <v>0</v>
      </c>
      <c r="Q1250" s="14">
        <f t="shared" si="542"/>
        <v>0</v>
      </c>
      <c r="R1250" s="62"/>
      <c r="S1250" s="63"/>
    </row>
    <row r="1251" spans="1:19" ht="15">
      <c r="A1251" s="58"/>
      <c r="B1251" s="70"/>
      <c r="C1251" s="17" t="s">
        <v>23</v>
      </c>
      <c r="D1251" s="14">
        <f>F1251+H1251+J1251+L1251</f>
        <v>0</v>
      </c>
      <c r="E1251" s="14">
        <f t="shared" si="535"/>
        <v>0</v>
      </c>
      <c r="F1251" s="14">
        <f aca="true" t="shared" si="543" ref="F1251:Q1251">F1227+F1239</f>
        <v>0</v>
      </c>
      <c r="G1251" s="14">
        <f t="shared" si="543"/>
        <v>0</v>
      </c>
      <c r="H1251" s="14">
        <f t="shared" si="543"/>
        <v>0</v>
      </c>
      <c r="I1251" s="14">
        <f t="shared" si="543"/>
        <v>0</v>
      </c>
      <c r="J1251" s="14">
        <f t="shared" si="543"/>
        <v>0</v>
      </c>
      <c r="K1251" s="14">
        <f t="shared" si="543"/>
        <v>0</v>
      </c>
      <c r="L1251" s="14">
        <f t="shared" si="543"/>
        <v>0</v>
      </c>
      <c r="M1251" s="14">
        <f t="shared" si="543"/>
        <v>0</v>
      </c>
      <c r="N1251" s="14">
        <f t="shared" si="543"/>
        <v>0</v>
      </c>
      <c r="O1251" s="14">
        <f t="shared" si="543"/>
        <v>0</v>
      </c>
      <c r="P1251" s="14">
        <f t="shared" si="543"/>
        <v>0</v>
      </c>
      <c r="Q1251" s="14">
        <f t="shared" si="543"/>
        <v>0</v>
      </c>
      <c r="R1251" s="62"/>
      <c r="S1251" s="63"/>
    </row>
    <row r="1252" spans="1:19" ht="15">
      <c r="A1252" s="58"/>
      <c r="B1252" s="70"/>
      <c r="C1252" s="17" t="s">
        <v>24</v>
      </c>
      <c r="D1252" s="14">
        <f>F1252+H1252+J1252+L1252</f>
        <v>0</v>
      </c>
      <c r="E1252" s="14">
        <f t="shared" si="535"/>
        <v>0</v>
      </c>
      <c r="F1252" s="14">
        <f aca="true" t="shared" si="544" ref="F1252:Q1252">F1228+F1240</f>
        <v>0</v>
      </c>
      <c r="G1252" s="14">
        <f t="shared" si="544"/>
        <v>0</v>
      </c>
      <c r="H1252" s="14">
        <f t="shared" si="544"/>
        <v>0</v>
      </c>
      <c r="I1252" s="14">
        <f t="shared" si="544"/>
        <v>0</v>
      </c>
      <c r="J1252" s="14">
        <f t="shared" si="544"/>
        <v>0</v>
      </c>
      <c r="K1252" s="14">
        <f t="shared" si="544"/>
        <v>0</v>
      </c>
      <c r="L1252" s="14">
        <f t="shared" si="544"/>
        <v>0</v>
      </c>
      <c r="M1252" s="14">
        <f t="shared" si="544"/>
        <v>0</v>
      </c>
      <c r="N1252" s="14">
        <f t="shared" si="544"/>
        <v>0</v>
      </c>
      <c r="O1252" s="14">
        <f t="shared" si="544"/>
        <v>0</v>
      </c>
      <c r="P1252" s="14">
        <f t="shared" si="544"/>
        <v>0</v>
      </c>
      <c r="Q1252" s="14">
        <f t="shared" si="544"/>
        <v>0</v>
      </c>
      <c r="R1252" s="62"/>
      <c r="S1252" s="63"/>
    </row>
    <row r="1253" spans="1:19" ht="15">
      <c r="A1253" s="58"/>
      <c r="B1253" s="70"/>
      <c r="C1253" s="17" t="s">
        <v>25</v>
      </c>
      <c r="D1253" s="14">
        <f>F1253+H1253+J1253+L1253</f>
        <v>0</v>
      </c>
      <c r="E1253" s="14">
        <f t="shared" si="535"/>
        <v>0</v>
      </c>
      <c r="F1253" s="14">
        <f aca="true" t="shared" si="545" ref="F1253:Q1253">F1229+F1241</f>
        <v>0</v>
      </c>
      <c r="G1253" s="14">
        <f t="shared" si="545"/>
        <v>0</v>
      </c>
      <c r="H1253" s="14">
        <f t="shared" si="545"/>
        <v>0</v>
      </c>
      <c r="I1253" s="14">
        <f t="shared" si="545"/>
        <v>0</v>
      </c>
      <c r="J1253" s="14">
        <f t="shared" si="545"/>
        <v>0</v>
      </c>
      <c r="K1253" s="14">
        <f t="shared" si="545"/>
        <v>0</v>
      </c>
      <c r="L1253" s="14">
        <f t="shared" si="545"/>
        <v>0</v>
      </c>
      <c r="M1253" s="14">
        <f t="shared" si="545"/>
        <v>0</v>
      </c>
      <c r="N1253" s="14">
        <f t="shared" si="545"/>
        <v>0</v>
      </c>
      <c r="O1253" s="14">
        <f t="shared" si="545"/>
        <v>0</v>
      </c>
      <c r="P1253" s="14">
        <f t="shared" si="545"/>
        <v>0</v>
      </c>
      <c r="Q1253" s="14">
        <f t="shared" si="545"/>
        <v>0</v>
      </c>
      <c r="R1253" s="62"/>
      <c r="S1253" s="63"/>
    </row>
    <row r="1254" spans="1:19" s="4" customFormat="1" ht="15.75" thickBot="1">
      <c r="A1254" s="59"/>
      <c r="B1254" s="71"/>
      <c r="C1254" s="20" t="s">
        <v>26</v>
      </c>
      <c r="D1254" s="21">
        <f>F1254+H1254+J1254+L1254</f>
        <v>0</v>
      </c>
      <c r="E1254" s="21">
        <f t="shared" si="535"/>
        <v>0</v>
      </c>
      <c r="F1254" s="21">
        <f aca="true" t="shared" si="546" ref="F1254:Q1254">F1230+F1242</f>
        <v>0</v>
      </c>
      <c r="G1254" s="21">
        <f t="shared" si="546"/>
        <v>0</v>
      </c>
      <c r="H1254" s="21">
        <f t="shared" si="546"/>
        <v>0</v>
      </c>
      <c r="I1254" s="21">
        <f t="shared" si="546"/>
        <v>0</v>
      </c>
      <c r="J1254" s="21">
        <f t="shared" si="546"/>
        <v>0</v>
      </c>
      <c r="K1254" s="21">
        <f t="shared" si="546"/>
        <v>0</v>
      </c>
      <c r="L1254" s="21">
        <f t="shared" si="546"/>
        <v>0</v>
      </c>
      <c r="M1254" s="21">
        <f t="shared" si="546"/>
        <v>0</v>
      </c>
      <c r="N1254" s="21">
        <f t="shared" si="546"/>
        <v>0</v>
      </c>
      <c r="O1254" s="21">
        <f t="shared" si="546"/>
        <v>0</v>
      </c>
      <c r="P1254" s="21">
        <f t="shared" si="546"/>
        <v>0</v>
      </c>
      <c r="Q1254" s="21">
        <f t="shared" si="546"/>
        <v>0</v>
      </c>
      <c r="R1254" s="64"/>
      <c r="S1254" s="65"/>
    </row>
    <row r="1255" spans="1:19" ht="15" customHeight="1">
      <c r="A1255" s="57" t="s">
        <v>107</v>
      </c>
      <c r="B1255" s="43" t="s">
        <v>56</v>
      </c>
      <c r="C1255" s="18" t="s">
        <v>176</v>
      </c>
      <c r="D1255" s="19">
        <f>SUM(D1256:D1266)</f>
        <v>94.39999999999998</v>
      </c>
      <c r="E1255" s="19">
        <f>SUM(E1256:E1266)</f>
        <v>94.39999999999998</v>
      </c>
      <c r="F1255" s="19">
        <f aca="true" t="shared" si="547" ref="F1255:Q1255">SUM(F1256:F1266)</f>
        <v>94.39999999999998</v>
      </c>
      <c r="G1255" s="19">
        <f t="shared" si="547"/>
        <v>94.39999999999998</v>
      </c>
      <c r="H1255" s="19">
        <f t="shared" si="547"/>
        <v>0</v>
      </c>
      <c r="I1255" s="19">
        <f t="shared" si="547"/>
        <v>0</v>
      </c>
      <c r="J1255" s="19">
        <f t="shared" si="547"/>
        <v>0</v>
      </c>
      <c r="K1255" s="19">
        <f t="shared" si="547"/>
        <v>0</v>
      </c>
      <c r="L1255" s="19">
        <f t="shared" si="547"/>
        <v>0</v>
      </c>
      <c r="M1255" s="19">
        <f t="shared" si="547"/>
        <v>0</v>
      </c>
      <c r="N1255" s="19">
        <f t="shared" si="547"/>
        <v>0</v>
      </c>
      <c r="O1255" s="19">
        <f t="shared" si="547"/>
        <v>0</v>
      </c>
      <c r="P1255" s="19">
        <f t="shared" si="547"/>
        <v>0</v>
      </c>
      <c r="Q1255" s="19">
        <f t="shared" si="547"/>
        <v>0</v>
      </c>
      <c r="R1255" s="60" t="s">
        <v>180</v>
      </c>
      <c r="S1255" s="61"/>
    </row>
    <row r="1256" spans="1:19" ht="15">
      <c r="A1256" s="58"/>
      <c r="B1256" s="70"/>
      <c r="C1256" s="17" t="s">
        <v>162</v>
      </c>
      <c r="D1256" s="14">
        <f aca="true" t="shared" si="548" ref="D1256:D1262">F1256+H1256+J1256+L1256</f>
        <v>0</v>
      </c>
      <c r="E1256" s="14">
        <f aca="true" t="shared" si="549" ref="E1256:E1266">G1256+I1256+K1256+M1256</f>
        <v>0</v>
      </c>
      <c r="F1256" s="14">
        <v>0</v>
      </c>
      <c r="G1256" s="14">
        <v>0</v>
      </c>
      <c r="H1256" s="14">
        <v>0</v>
      </c>
      <c r="I1256" s="14">
        <v>0</v>
      </c>
      <c r="J1256" s="14">
        <v>0</v>
      </c>
      <c r="K1256" s="14">
        <v>0</v>
      </c>
      <c r="L1256" s="14">
        <v>0</v>
      </c>
      <c r="M1256" s="14">
        <v>0</v>
      </c>
      <c r="N1256" s="14">
        <v>0</v>
      </c>
      <c r="O1256" s="14">
        <v>0</v>
      </c>
      <c r="P1256" s="14">
        <v>0</v>
      </c>
      <c r="Q1256" s="14">
        <v>0</v>
      </c>
      <c r="R1256" s="62"/>
      <c r="S1256" s="63"/>
    </row>
    <row r="1257" spans="1:19" ht="15">
      <c r="A1257" s="58"/>
      <c r="B1257" s="70"/>
      <c r="C1257" s="17" t="s">
        <v>163</v>
      </c>
      <c r="D1257" s="14">
        <f t="shared" si="548"/>
        <v>94.39999999999998</v>
      </c>
      <c r="E1257" s="14">
        <f t="shared" si="549"/>
        <v>94.39999999999998</v>
      </c>
      <c r="F1257" s="14">
        <f>876.5-659.6-122.5</f>
        <v>94.39999999999998</v>
      </c>
      <c r="G1257" s="14">
        <f>876.5-659.6-122.5</f>
        <v>94.39999999999998</v>
      </c>
      <c r="H1257" s="14">
        <v>0</v>
      </c>
      <c r="I1257" s="14">
        <v>0</v>
      </c>
      <c r="J1257" s="14">
        <v>0</v>
      </c>
      <c r="K1257" s="14">
        <v>0</v>
      </c>
      <c r="L1257" s="14">
        <v>0</v>
      </c>
      <c r="M1257" s="14">
        <v>0</v>
      </c>
      <c r="N1257" s="14">
        <v>0</v>
      </c>
      <c r="O1257" s="14">
        <v>0</v>
      </c>
      <c r="P1257" s="14">
        <v>0</v>
      </c>
      <c r="Q1257" s="14">
        <v>0</v>
      </c>
      <c r="R1257" s="62"/>
      <c r="S1257" s="63"/>
    </row>
    <row r="1258" spans="1:19" ht="15">
      <c r="A1258" s="58"/>
      <c r="B1258" s="70"/>
      <c r="C1258" s="17" t="s">
        <v>164</v>
      </c>
      <c r="D1258" s="14">
        <f t="shared" si="548"/>
        <v>0</v>
      </c>
      <c r="E1258" s="14">
        <f t="shared" si="549"/>
        <v>0</v>
      </c>
      <c r="F1258" s="14">
        <v>0</v>
      </c>
      <c r="G1258" s="14">
        <v>0</v>
      </c>
      <c r="H1258" s="14">
        <v>0</v>
      </c>
      <c r="I1258" s="14">
        <v>0</v>
      </c>
      <c r="J1258" s="14">
        <v>0</v>
      </c>
      <c r="K1258" s="14">
        <v>0</v>
      </c>
      <c r="L1258" s="14">
        <v>0</v>
      </c>
      <c r="M1258" s="14">
        <v>0</v>
      </c>
      <c r="N1258" s="14">
        <v>0</v>
      </c>
      <c r="O1258" s="14">
        <v>0</v>
      </c>
      <c r="P1258" s="14">
        <v>0</v>
      </c>
      <c r="Q1258" s="14">
        <v>0</v>
      </c>
      <c r="R1258" s="62"/>
      <c r="S1258" s="63"/>
    </row>
    <row r="1259" spans="1:19" ht="15">
      <c r="A1259" s="58"/>
      <c r="B1259" s="70"/>
      <c r="C1259" s="17" t="s">
        <v>256</v>
      </c>
      <c r="D1259" s="14">
        <f t="shared" si="548"/>
        <v>0</v>
      </c>
      <c r="E1259" s="14">
        <f t="shared" si="549"/>
        <v>0</v>
      </c>
      <c r="F1259" s="14">
        <v>0</v>
      </c>
      <c r="G1259" s="14">
        <v>0</v>
      </c>
      <c r="H1259" s="14">
        <v>0</v>
      </c>
      <c r="I1259" s="14">
        <v>0</v>
      </c>
      <c r="J1259" s="14">
        <v>0</v>
      </c>
      <c r="K1259" s="14">
        <v>0</v>
      </c>
      <c r="L1259" s="14">
        <v>0</v>
      </c>
      <c r="M1259" s="14">
        <v>0</v>
      </c>
      <c r="N1259" s="14">
        <v>0</v>
      </c>
      <c r="O1259" s="14">
        <v>0</v>
      </c>
      <c r="P1259" s="14">
        <v>0</v>
      </c>
      <c r="Q1259" s="14">
        <v>0</v>
      </c>
      <c r="R1259" s="62"/>
      <c r="S1259" s="63"/>
    </row>
    <row r="1260" spans="1:19" ht="15">
      <c r="A1260" s="58"/>
      <c r="B1260" s="70"/>
      <c r="C1260" s="17" t="s">
        <v>257</v>
      </c>
      <c r="D1260" s="14">
        <f t="shared" si="548"/>
        <v>0</v>
      </c>
      <c r="E1260" s="14">
        <f t="shared" si="549"/>
        <v>0</v>
      </c>
      <c r="F1260" s="14">
        <v>0</v>
      </c>
      <c r="G1260" s="14">
        <v>0</v>
      </c>
      <c r="H1260" s="14">
        <v>0</v>
      </c>
      <c r="I1260" s="14">
        <v>0</v>
      </c>
      <c r="J1260" s="14">
        <v>0</v>
      </c>
      <c r="K1260" s="14">
        <v>0</v>
      </c>
      <c r="L1260" s="14">
        <v>0</v>
      </c>
      <c r="M1260" s="14">
        <v>0</v>
      </c>
      <c r="N1260" s="14">
        <v>0</v>
      </c>
      <c r="O1260" s="14">
        <v>0</v>
      </c>
      <c r="P1260" s="14">
        <v>0</v>
      </c>
      <c r="Q1260" s="14">
        <v>0</v>
      </c>
      <c r="R1260" s="62"/>
      <c r="S1260" s="63"/>
    </row>
    <row r="1261" spans="1:19" ht="15">
      <c r="A1261" s="58"/>
      <c r="B1261" s="70"/>
      <c r="C1261" s="17" t="s">
        <v>258</v>
      </c>
      <c r="D1261" s="14">
        <f t="shared" si="548"/>
        <v>0</v>
      </c>
      <c r="E1261" s="14">
        <f t="shared" si="549"/>
        <v>0</v>
      </c>
      <c r="F1261" s="14">
        <v>0</v>
      </c>
      <c r="G1261" s="14">
        <v>0</v>
      </c>
      <c r="H1261" s="14">
        <v>0</v>
      </c>
      <c r="I1261" s="14">
        <v>0</v>
      </c>
      <c r="J1261" s="14">
        <v>0</v>
      </c>
      <c r="K1261" s="14">
        <v>0</v>
      </c>
      <c r="L1261" s="14">
        <v>0</v>
      </c>
      <c r="M1261" s="14">
        <v>0</v>
      </c>
      <c r="N1261" s="14">
        <v>0</v>
      </c>
      <c r="O1261" s="14">
        <v>0</v>
      </c>
      <c r="P1261" s="14">
        <v>0</v>
      </c>
      <c r="Q1261" s="14">
        <v>0</v>
      </c>
      <c r="R1261" s="62"/>
      <c r="S1261" s="63"/>
    </row>
    <row r="1262" spans="1:19" ht="15">
      <c r="A1262" s="58"/>
      <c r="B1262" s="70"/>
      <c r="C1262" s="17" t="s">
        <v>22</v>
      </c>
      <c r="D1262" s="14">
        <f t="shared" si="548"/>
        <v>0</v>
      </c>
      <c r="E1262" s="14">
        <f t="shared" si="549"/>
        <v>0</v>
      </c>
      <c r="F1262" s="14">
        <v>0</v>
      </c>
      <c r="G1262" s="14">
        <v>0</v>
      </c>
      <c r="H1262" s="14">
        <v>0</v>
      </c>
      <c r="I1262" s="14">
        <v>0</v>
      </c>
      <c r="J1262" s="14">
        <v>0</v>
      </c>
      <c r="K1262" s="14">
        <v>0</v>
      </c>
      <c r="L1262" s="14">
        <v>0</v>
      </c>
      <c r="M1262" s="14">
        <v>0</v>
      </c>
      <c r="N1262" s="14">
        <v>0</v>
      </c>
      <c r="O1262" s="14">
        <v>0</v>
      </c>
      <c r="P1262" s="14">
        <v>0</v>
      </c>
      <c r="Q1262" s="14">
        <v>0</v>
      </c>
      <c r="R1262" s="62"/>
      <c r="S1262" s="63"/>
    </row>
    <row r="1263" spans="1:19" ht="15">
      <c r="A1263" s="58"/>
      <c r="B1263" s="70"/>
      <c r="C1263" s="17" t="s">
        <v>23</v>
      </c>
      <c r="D1263" s="14">
        <f>F1263+H1263+J1263+L1263</f>
        <v>0</v>
      </c>
      <c r="E1263" s="14">
        <f t="shared" si="549"/>
        <v>0</v>
      </c>
      <c r="F1263" s="14">
        <v>0</v>
      </c>
      <c r="G1263" s="14">
        <v>0</v>
      </c>
      <c r="H1263" s="14">
        <v>0</v>
      </c>
      <c r="I1263" s="14">
        <v>0</v>
      </c>
      <c r="J1263" s="14">
        <v>0</v>
      </c>
      <c r="K1263" s="14">
        <v>0</v>
      </c>
      <c r="L1263" s="14">
        <v>0</v>
      </c>
      <c r="M1263" s="14">
        <v>0</v>
      </c>
      <c r="N1263" s="14">
        <v>0</v>
      </c>
      <c r="O1263" s="14">
        <v>0</v>
      </c>
      <c r="P1263" s="14">
        <v>0</v>
      </c>
      <c r="Q1263" s="14">
        <v>0</v>
      </c>
      <c r="R1263" s="62"/>
      <c r="S1263" s="63"/>
    </row>
    <row r="1264" spans="1:19" ht="15">
      <c r="A1264" s="58"/>
      <c r="B1264" s="70"/>
      <c r="C1264" s="17" t="s">
        <v>24</v>
      </c>
      <c r="D1264" s="14">
        <f>F1264+H1264+J1264+L1264</f>
        <v>0</v>
      </c>
      <c r="E1264" s="14">
        <f t="shared" si="549"/>
        <v>0</v>
      </c>
      <c r="F1264" s="14">
        <v>0</v>
      </c>
      <c r="G1264" s="14">
        <v>0</v>
      </c>
      <c r="H1264" s="14">
        <v>0</v>
      </c>
      <c r="I1264" s="14">
        <v>0</v>
      </c>
      <c r="J1264" s="14">
        <v>0</v>
      </c>
      <c r="K1264" s="14">
        <v>0</v>
      </c>
      <c r="L1264" s="14">
        <v>0</v>
      </c>
      <c r="M1264" s="14">
        <v>0</v>
      </c>
      <c r="N1264" s="14">
        <v>0</v>
      </c>
      <c r="O1264" s="14">
        <v>0</v>
      </c>
      <c r="P1264" s="14">
        <v>0</v>
      </c>
      <c r="Q1264" s="14">
        <v>0</v>
      </c>
      <c r="R1264" s="62"/>
      <c r="S1264" s="63"/>
    </row>
    <row r="1265" spans="1:19" ht="15">
      <c r="A1265" s="58"/>
      <c r="B1265" s="70"/>
      <c r="C1265" s="17" t="s">
        <v>25</v>
      </c>
      <c r="D1265" s="14">
        <f>F1265+H1265+J1265+L1265</f>
        <v>0</v>
      </c>
      <c r="E1265" s="14">
        <f t="shared" si="549"/>
        <v>0</v>
      </c>
      <c r="F1265" s="14">
        <v>0</v>
      </c>
      <c r="G1265" s="14">
        <v>0</v>
      </c>
      <c r="H1265" s="14">
        <v>0</v>
      </c>
      <c r="I1265" s="14">
        <v>0</v>
      </c>
      <c r="J1265" s="14">
        <v>0</v>
      </c>
      <c r="K1265" s="14">
        <v>0</v>
      </c>
      <c r="L1265" s="14">
        <v>0</v>
      </c>
      <c r="M1265" s="14">
        <v>0</v>
      </c>
      <c r="N1265" s="14">
        <v>0</v>
      </c>
      <c r="O1265" s="14">
        <v>0</v>
      </c>
      <c r="P1265" s="14">
        <v>0</v>
      </c>
      <c r="Q1265" s="14">
        <v>0</v>
      </c>
      <c r="R1265" s="62"/>
      <c r="S1265" s="63"/>
    </row>
    <row r="1266" spans="1:19" ht="15">
      <c r="A1266" s="58"/>
      <c r="B1266" s="70"/>
      <c r="C1266" s="17" t="s">
        <v>26</v>
      </c>
      <c r="D1266" s="14">
        <f>F1266+H1266+J1266+L1266</f>
        <v>0</v>
      </c>
      <c r="E1266" s="14">
        <f t="shared" si="549"/>
        <v>0</v>
      </c>
      <c r="F1266" s="14">
        <v>0</v>
      </c>
      <c r="G1266" s="14">
        <v>0</v>
      </c>
      <c r="H1266" s="14">
        <v>0</v>
      </c>
      <c r="I1266" s="14">
        <v>0</v>
      </c>
      <c r="J1266" s="14">
        <v>0</v>
      </c>
      <c r="K1266" s="14">
        <v>0</v>
      </c>
      <c r="L1266" s="14">
        <v>0</v>
      </c>
      <c r="M1266" s="14">
        <v>0</v>
      </c>
      <c r="N1266" s="14">
        <v>0</v>
      </c>
      <c r="O1266" s="14">
        <v>0</v>
      </c>
      <c r="P1266" s="14">
        <v>0</v>
      </c>
      <c r="Q1266" s="14">
        <v>0</v>
      </c>
      <c r="R1266" s="62"/>
      <c r="S1266" s="63"/>
    </row>
    <row r="1267" spans="1:19" s="4" customFormat="1" ht="14.25" customHeight="1">
      <c r="A1267" s="58"/>
      <c r="B1267" s="69" t="s">
        <v>145</v>
      </c>
      <c r="C1267" s="22" t="s">
        <v>176</v>
      </c>
      <c r="D1267" s="23">
        <f>SUM(D1268:D1278)</f>
        <v>2398.3</v>
      </c>
      <c r="E1267" s="23">
        <f>SUM(E1268:E1278)</f>
        <v>0</v>
      </c>
      <c r="F1267" s="23">
        <f aca="true" t="shared" si="550" ref="F1267:Q1267">SUM(F1268:F1278)</f>
        <v>2398.3</v>
      </c>
      <c r="G1267" s="23">
        <f t="shared" si="550"/>
        <v>0</v>
      </c>
      <c r="H1267" s="23">
        <f t="shared" si="550"/>
        <v>0</v>
      </c>
      <c r="I1267" s="23">
        <f t="shared" si="550"/>
        <v>0</v>
      </c>
      <c r="J1267" s="23">
        <f t="shared" si="550"/>
        <v>0</v>
      </c>
      <c r="K1267" s="23">
        <f t="shared" si="550"/>
        <v>0</v>
      </c>
      <c r="L1267" s="23">
        <f t="shared" si="550"/>
        <v>0</v>
      </c>
      <c r="M1267" s="23">
        <f t="shared" si="550"/>
        <v>0</v>
      </c>
      <c r="N1267" s="23">
        <f t="shared" si="550"/>
        <v>720</v>
      </c>
      <c r="O1267" s="23">
        <f t="shared" si="550"/>
        <v>720</v>
      </c>
      <c r="P1267" s="23">
        <f t="shared" si="550"/>
        <v>0</v>
      </c>
      <c r="Q1267" s="23">
        <f t="shared" si="550"/>
        <v>0</v>
      </c>
      <c r="R1267" s="62"/>
      <c r="S1267" s="63"/>
    </row>
    <row r="1268" spans="1:19" ht="15">
      <c r="A1268" s="58"/>
      <c r="B1268" s="70"/>
      <c r="C1268" s="17" t="s">
        <v>162</v>
      </c>
      <c r="D1268" s="14">
        <f aca="true" t="shared" si="551" ref="D1268:D1274">F1268+H1268+J1268+L1268</f>
        <v>0</v>
      </c>
      <c r="E1268" s="14">
        <f aca="true" t="shared" si="552" ref="E1268:E1278">G1268+I1268+K1268+M1268</f>
        <v>0</v>
      </c>
      <c r="F1268" s="14">
        <v>0</v>
      </c>
      <c r="G1268" s="14">
        <v>0</v>
      </c>
      <c r="H1268" s="14">
        <v>0</v>
      </c>
      <c r="I1268" s="14">
        <v>0</v>
      </c>
      <c r="J1268" s="14">
        <v>0</v>
      </c>
      <c r="K1268" s="14">
        <v>0</v>
      </c>
      <c r="L1268" s="14">
        <v>0</v>
      </c>
      <c r="M1268" s="14">
        <v>0</v>
      </c>
      <c r="N1268" s="14">
        <v>0</v>
      </c>
      <c r="O1268" s="14">
        <v>0</v>
      </c>
      <c r="P1268" s="14">
        <v>0</v>
      </c>
      <c r="Q1268" s="14">
        <v>0</v>
      </c>
      <c r="R1268" s="62"/>
      <c r="S1268" s="63"/>
    </row>
    <row r="1269" spans="1:19" ht="15">
      <c r="A1269" s="58"/>
      <c r="B1269" s="70"/>
      <c r="C1269" s="17" t="s">
        <v>163</v>
      </c>
      <c r="D1269" s="14">
        <f t="shared" si="551"/>
        <v>0</v>
      </c>
      <c r="E1269" s="14">
        <f t="shared" si="552"/>
        <v>0</v>
      </c>
      <c r="F1269" s="14">
        <v>0</v>
      </c>
      <c r="G1269" s="14">
        <v>0</v>
      </c>
      <c r="H1269" s="14">
        <v>0</v>
      </c>
      <c r="I1269" s="14">
        <v>0</v>
      </c>
      <c r="J1269" s="14">
        <v>0</v>
      </c>
      <c r="K1269" s="14">
        <v>0</v>
      </c>
      <c r="L1269" s="14">
        <v>0</v>
      </c>
      <c r="M1269" s="14">
        <v>0</v>
      </c>
      <c r="N1269" s="14">
        <v>720</v>
      </c>
      <c r="O1269" s="14">
        <v>720</v>
      </c>
      <c r="P1269" s="14">
        <v>0</v>
      </c>
      <c r="Q1269" s="14">
        <v>0</v>
      </c>
      <c r="R1269" s="62"/>
      <c r="S1269" s="63"/>
    </row>
    <row r="1270" spans="1:19" ht="15">
      <c r="A1270" s="58"/>
      <c r="B1270" s="70"/>
      <c r="C1270" s="17" t="s">
        <v>164</v>
      </c>
      <c r="D1270" s="14">
        <f t="shared" si="551"/>
        <v>2398.3</v>
      </c>
      <c r="E1270" s="14">
        <f t="shared" si="552"/>
        <v>0</v>
      </c>
      <c r="F1270" s="14">
        <v>2398.3</v>
      </c>
      <c r="G1270" s="14">
        <v>0</v>
      </c>
      <c r="H1270" s="14">
        <v>0</v>
      </c>
      <c r="I1270" s="14">
        <v>0</v>
      </c>
      <c r="J1270" s="14">
        <v>0</v>
      </c>
      <c r="K1270" s="14">
        <v>0</v>
      </c>
      <c r="L1270" s="14">
        <v>0</v>
      </c>
      <c r="M1270" s="14">
        <v>0</v>
      </c>
      <c r="N1270" s="14">
        <v>0</v>
      </c>
      <c r="O1270" s="14">
        <v>0</v>
      </c>
      <c r="P1270" s="14">
        <v>0</v>
      </c>
      <c r="Q1270" s="14">
        <v>0</v>
      </c>
      <c r="R1270" s="62"/>
      <c r="S1270" s="63"/>
    </row>
    <row r="1271" spans="1:19" ht="15">
      <c r="A1271" s="58"/>
      <c r="B1271" s="70"/>
      <c r="C1271" s="17" t="s">
        <v>256</v>
      </c>
      <c r="D1271" s="14">
        <f t="shared" si="551"/>
        <v>0</v>
      </c>
      <c r="E1271" s="14">
        <f t="shared" si="552"/>
        <v>0</v>
      </c>
      <c r="F1271" s="14">
        <v>0</v>
      </c>
      <c r="G1271" s="14">
        <v>0</v>
      </c>
      <c r="H1271" s="14">
        <v>0</v>
      </c>
      <c r="I1271" s="14">
        <v>0</v>
      </c>
      <c r="J1271" s="14">
        <v>0</v>
      </c>
      <c r="K1271" s="14">
        <v>0</v>
      </c>
      <c r="L1271" s="14">
        <v>0</v>
      </c>
      <c r="M1271" s="14">
        <v>0</v>
      </c>
      <c r="N1271" s="14">
        <v>0</v>
      </c>
      <c r="O1271" s="14">
        <v>0</v>
      </c>
      <c r="P1271" s="14">
        <v>0</v>
      </c>
      <c r="Q1271" s="14">
        <v>0</v>
      </c>
      <c r="R1271" s="62"/>
      <c r="S1271" s="63"/>
    </row>
    <row r="1272" spans="1:19" ht="15">
      <c r="A1272" s="58"/>
      <c r="B1272" s="70"/>
      <c r="C1272" s="17" t="s">
        <v>257</v>
      </c>
      <c r="D1272" s="14">
        <f t="shared" si="551"/>
        <v>0</v>
      </c>
      <c r="E1272" s="14">
        <f t="shared" si="552"/>
        <v>0</v>
      </c>
      <c r="F1272" s="14">
        <v>0</v>
      </c>
      <c r="G1272" s="14">
        <v>0</v>
      </c>
      <c r="H1272" s="14">
        <v>0</v>
      </c>
      <c r="I1272" s="14">
        <v>0</v>
      </c>
      <c r="J1272" s="14">
        <v>0</v>
      </c>
      <c r="K1272" s="14">
        <v>0</v>
      </c>
      <c r="L1272" s="14">
        <v>0</v>
      </c>
      <c r="M1272" s="14">
        <v>0</v>
      </c>
      <c r="N1272" s="14">
        <v>0</v>
      </c>
      <c r="O1272" s="14">
        <v>0</v>
      </c>
      <c r="P1272" s="14">
        <v>0</v>
      </c>
      <c r="Q1272" s="14">
        <v>0</v>
      </c>
      <c r="R1272" s="62"/>
      <c r="S1272" s="63"/>
    </row>
    <row r="1273" spans="1:19" ht="15">
      <c r="A1273" s="58"/>
      <c r="B1273" s="70"/>
      <c r="C1273" s="17" t="s">
        <v>258</v>
      </c>
      <c r="D1273" s="14">
        <f t="shared" si="551"/>
        <v>0</v>
      </c>
      <c r="E1273" s="14">
        <f t="shared" si="552"/>
        <v>0</v>
      </c>
      <c r="F1273" s="14">
        <v>0</v>
      </c>
      <c r="G1273" s="14">
        <v>0</v>
      </c>
      <c r="H1273" s="14">
        <v>0</v>
      </c>
      <c r="I1273" s="14">
        <v>0</v>
      </c>
      <c r="J1273" s="14">
        <v>0</v>
      </c>
      <c r="K1273" s="14">
        <v>0</v>
      </c>
      <c r="L1273" s="14">
        <v>0</v>
      </c>
      <c r="M1273" s="14">
        <v>0</v>
      </c>
      <c r="N1273" s="14">
        <v>0</v>
      </c>
      <c r="O1273" s="14">
        <v>0</v>
      </c>
      <c r="P1273" s="14">
        <v>0</v>
      </c>
      <c r="Q1273" s="14">
        <v>0</v>
      </c>
      <c r="R1273" s="62"/>
      <c r="S1273" s="63"/>
    </row>
    <row r="1274" spans="1:19" ht="15">
      <c r="A1274" s="58"/>
      <c r="B1274" s="70"/>
      <c r="C1274" s="17" t="s">
        <v>22</v>
      </c>
      <c r="D1274" s="14">
        <f t="shared" si="551"/>
        <v>0</v>
      </c>
      <c r="E1274" s="14">
        <f t="shared" si="552"/>
        <v>0</v>
      </c>
      <c r="F1274" s="14">
        <v>0</v>
      </c>
      <c r="G1274" s="14">
        <v>0</v>
      </c>
      <c r="H1274" s="14">
        <v>0</v>
      </c>
      <c r="I1274" s="14">
        <v>0</v>
      </c>
      <c r="J1274" s="14">
        <v>0</v>
      </c>
      <c r="K1274" s="14">
        <v>0</v>
      </c>
      <c r="L1274" s="14">
        <v>0</v>
      </c>
      <c r="M1274" s="14">
        <v>0</v>
      </c>
      <c r="N1274" s="14">
        <v>0</v>
      </c>
      <c r="O1274" s="14">
        <v>0</v>
      </c>
      <c r="P1274" s="14">
        <v>0</v>
      </c>
      <c r="Q1274" s="14">
        <v>0</v>
      </c>
      <c r="R1274" s="62"/>
      <c r="S1274" s="63"/>
    </row>
    <row r="1275" spans="1:19" ht="15">
      <c r="A1275" s="58"/>
      <c r="B1275" s="70"/>
      <c r="C1275" s="17" t="s">
        <v>23</v>
      </c>
      <c r="D1275" s="14">
        <f>F1275+H1275+J1275+L1275</f>
        <v>0</v>
      </c>
      <c r="E1275" s="14">
        <f t="shared" si="552"/>
        <v>0</v>
      </c>
      <c r="F1275" s="14">
        <v>0</v>
      </c>
      <c r="G1275" s="14">
        <v>0</v>
      </c>
      <c r="H1275" s="14">
        <v>0</v>
      </c>
      <c r="I1275" s="14">
        <v>0</v>
      </c>
      <c r="J1275" s="14">
        <v>0</v>
      </c>
      <c r="K1275" s="14">
        <v>0</v>
      </c>
      <c r="L1275" s="14">
        <v>0</v>
      </c>
      <c r="M1275" s="14">
        <v>0</v>
      </c>
      <c r="N1275" s="14">
        <v>0</v>
      </c>
      <c r="O1275" s="14">
        <v>0</v>
      </c>
      <c r="P1275" s="14">
        <v>0</v>
      </c>
      <c r="Q1275" s="14">
        <v>0</v>
      </c>
      <c r="R1275" s="62"/>
      <c r="S1275" s="63"/>
    </row>
    <row r="1276" spans="1:19" ht="15">
      <c r="A1276" s="58"/>
      <c r="B1276" s="70"/>
      <c r="C1276" s="17" t="s">
        <v>24</v>
      </c>
      <c r="D1276" s="14">
        <f>F1276+H1276+J1276+L1276</f>
        <v>0</v>
      </c>
      <c r="E1276" s="14">
        <f t="shared" si="552"/>
        <v>0</v>
      </c>
      <c r="F1276" s="14">
        <v>0</v>
      </c>
      <c r="G1276" s="14">
        <v>0</v>
      </c>
      <c r="H1276" s="14">
        <v>0</v>
      </c>
      <c r="I1276" s="14">
        <v>0</v>
      </c>
      <c r="J1276" s="14">
        <v>0</v>
      </c>
      <c r="K1276" s="14">
        <v>0</v>
      </c>
      <c r="L1276" s="14">
        <v>0</v>
      </c>
      <c r="M1276" s="14">
        <v>0</v>
      </c>
      <c r="N1276" s="14">
        <v>0</v>
      </c>
      <c r="O1276" s="14">
        <v>0</v>
      </c>
      <c r="P1276" s="14">
        <v>0</v>
      </c>
      <c r="Q1276" s="14">
        <v>0</v>
      </c>
      <c r="R1276" s="62"/>
      <c r="S1276" s="63"/>
    </row>
    <row r="1277" spans="1:19" ht="15">
      <c r="A1277" s="58"/>
      <c r="B1277" s="70"/>
      <c r="C1277" s="17" t="s">
        <v>25</v>
      </c>
      <c r="D1277" s="14">
        <f>F1277+H1277+J1277+L1277</f>
        <v>0</v>
      </c>
      <c r="E1277" s="14">
        <f t="shared" si="552"/>
        <v>0</v>
      </c>
      <c r="F1277" s="14">
        <v>0</v>
      </c>
      <c r="G1277" s="14">
        <v>0</v>
      </c>
      <c r="H1277" s="14">
        <v>0</v>
      </c>
      <c r="I1277" s="14">
        <v>0</v>
      </c>
      <c r="J1277" s="14">
        <v>0</v>
      </c>
      <c r="K1277" s="14">
        <v>0</v>
      </c>
      <c r="L1277" s="14">
        <v>0</v>
      </c>
      <c r="M1277" s="14">
        <v>0</v>
      </c>
      <c r="N1277" s="14">
        <v>0</v>
      </c>
      <c r="O1277" s="14">
        <v>0</v>
      </c>
      <c r="P1277" s="14">
        <v>0</v>
      </c>
      <c r="Q1277" s="14">
        <v>0</v>
      </c>
      <c r="R1277" s="62"/>
      <c r="S1277" s="63"/>
    </row>
    <row r="1278" spans="1:19" ht="15">
      <c r="A1278" s="58"/>
      <c r="B1278" s="70"/>
      <c r="C1278" s="17" t="s">
        <v>26</v>
      </c>
      <c r="D1278" s="14">
        <f>F1278+H1278+J1278+L1278</f>
        <v>0</v>
      </c>
      <c r="E1278" s="14">
        <f t="shared" si="552"/>
        <v>0</v>
      </c>
      <c r="F1278" s="14">
        <v>0</v>
      </c>
      <c r="G1278" s="14">
        <v>0</v>
      </c>
      <c r="H1278" s="14">
        <v>0</v>
      </c>
      <c r="I1278" s="14">
        <v>0</v>
      </c>
      <c r="J1278" s="14">
        <v>0</v>
      </c>
      <c r="K1278" s="14">
        <v>0</v>
      </c>
      <c r="L1278" s="14">
        <v>0</v>
      </c>
      <c r="M1278" s="14">
        <v>0</v>
      </c>
      <c r="N1278" s="14">
        <v>0</v>
      </c>
      <c r="O1278" s="14">
        <v>0</v>
      </c>
      <c r="P1278" s="14">
        <v>0</v>
      </c>
      <c r="Q1278" s="14">
        <v>0</v>
      </c>
      <c r="R1278" s="62"/>
      <c r="S1278" s="63"/>
    </row>
    <row r="1279" spans="1:19" s="4" customFormat="1" ht="15" customHeight="1">
      <c r="A1279" s="58"/>
      <c r="B1279" s="70" t="s">
        <v>261</v>
      </c>
      <c r="C1279" s="17" t="s">
        <v>176</v>
      </c>
      <c r="D1279" s="14">
        <f aca="true" t="shared" si="553" ref="D1279:Q1279">SUM(D1280:D1290)</f>
        <v>2492.7000000000003</v>
      </c>
      <c r="E1279" s="14">
        <f t="shared" si="553"/>
        <v>94.39999999999998</v>
      </c>
      <c r="F1279" s="14">
        <f t="shared" si="553"/>
        <v>2492.7000000000003</v>
      </c>
      <c r="G1279" s="14">
        <f t="shared" si="553"/>
        <v>94.39999999999998</v>
      </c>
      <c r="H1279" s="14">
        <f t="shared" si="553"/>
        <v>0</v>
      </c>
      <c r="I1279" s="14">
        <f t="shared" si="553"/>
        <v>0</v>
      </c>
      <c r="J1279" s="14">
        <f t="shared" si="553"/>
        <v>0</v>
      </c>
      <c r="K1279" s="14">
        <f t="shared" si="553"/>
        <v>0</v>
      </c>
      <c r="L1279" s="14">
        <f t="shared" si="553"/>
        <v>0</v>
      </c>
      <c r="M1279" s="14">
        <f t="shared" si="553"/>
        <v>0</v>
      </c>
      <c r="N1279" s="14">
        <f t="shared" si="553"/>
        <v>720</v>
      </c>
      <c r="O1279" s="14">
        <f t="shared" si="553"/>
        <v>720</v>
      </c>
      <c r="P1279" s="14">
        <f t="shared" si="553"/>
        <v>0</v>
      </c>
      <c r="Q1279" s="14">
        <f t="shared" si="553"/>
        <v>0</v>
      </c>
      <c r="R1279" s="62"/>
      <c r="S1279" s="63"/>
    </row>
    <row r="1280" spans="1:19" s="4" customFormat="1" ht="15">
      <c r="A1280" s="58"/>
      <c r="B1280" s="70"/>
      <c r="C1280" s="17" t="s">
        <v>162</v>
      </c>
      <c r="D1280" s="14">
        <f aca="true" t="shared" si="554" ref="D1280:D1286">F1280+H1280+J1280+L1280</f>
        <v>0</v>
      </c>
      <c r="E1280" s="14">
        <f aca="true" t="shared" si="555" ref="E1280:E1290">G1280+I1280+K1280+M1280</f>
        <v>0</v>
      </c>
      <c r="F1280" s="14">
        <f>F1256+F1268</f>
        <v>0</v>
      </c>
      <c r="G1280" s="14">
        <f aca="true" t="shared" si="556" ref="G1280:Q1280">G1256+G1268</f>
        <v>0</v>
      </c>
      <c r="H1280" s="14">
        <f t="shared" si="556"/>
        <v>0</v>
      </c>
      <c r="I1280" s="14">
        <f t="shared" si="556"/>
        <v>0</v>
      </c>
      <c r="J1280" s="14">
        <f t="shared" si="556"/>
        <v>0</v>
      </c>
      <c r="K1280" s="14">
        <f t="shared" si="556"/>
        <v>0</v>
      </c>
      <c r="L1280" s="14">
        <f t="shared" si="556"/>
        <v>0</v>
      </c>
      <c r="M1280" s="14">
        <f t="shared" si="556"/>
        <v>0</v>
      </c>
      <c r="N1280" s="14">
        <f t="shared" si="556"/>
        <v>0</v>
      </c>
      <c r="O1280" s="14">
        <f t="shared" si="556"/>
        <v>0</v>
      </c>
      <c r="P1280" s="14">
        <f t="shared" si="556"/>
        <v>0</v>
      </c>
      <c r="Q1280" s="14">
        <f t="shared" si="556"/>
        <v>0</v>
      </c>
      <c r="R1280" s="62"/>
      <c r="S1280" s="63"/>
    </row>
    <row r="1281" spans="1:19" s="4" customFormat="1" ht="15">
      <c r="A1281" s="58"/>
      <c r="B1281" s="70"/>
      <c r="C1281" s="17" t="s">
        <v>163</v>
      </c>
      <c r="D1281" s="14">
        <f t="shared" si="554"/>
        <v>94.39999999999998</v>
      </c>
      <c r="E1281" s="14">
        <f t="shared" si="555"/>
        <v>94.39999999999998</v>
      </c>
      <c r="F1281" s="14">
        <f aca="true" t="shared" si="557" ref="F1281:Q1281">F1257+F1269</f>
        <v>94.39999999999998</v>
      </c>
      <c r="G1281" s="14">
        <f t="shared" si="557"/>
        <v>94.39999999999998</v>
      </c>
      <c r="H1281" s="14">
        <f t="shared" si="557"/>
        <v>0</v>
      </c>
      <c r="I1281" s="14">
        <f t="shared" si="557"/>
        <v>0</v>
      </c>
      <c r="J1281" s="14">
        <f t="shared" si="557"/>
        <v>0</v>
      </c>
      <c r="K1281" s="14">
        <f t="shared" si="557"/>
        <v>0</v>
      </c>
      <c r="L1281" s="14">
        <f t="shared" si="557"/>
        <v>0</v>
      </c>
      <c r="M1281" s="14">
        <f t="shared" si="557"/>
        <v>0</v>
      </c>
      <c r="N1281" s="14">
        <f t="shared" si="557"/>
        <v>720</v>
      </c>
      <c r="O1281" s="14">
        <f t="shared" si="557"/>
        <v>720</v>
      </c>
      <c r="P1281" s="14">
        <f t="shared" si="557"/>
        <v>0</v>
      </c>
      <c r="Q1281" s="14">
        <f t="shared" si="557"/>
        <v>0</v>
      </c>
      <c r="R1281" s="62"/>
      <c r="S1281" s="63"/>
    </row>
    <row r="1282" spans="1:19" s="4" customFormat="1" ht="15">
      <c r="A1282" s="58"/>
      <c r="B1282" s="70"/>
      <c r="C1282" s="17" t="s">
        <v>164</v>
      </c>
      <c r="D1282" s="14">
        <f t="shared" si="554"/>
        <v>2398.3</v>
      </c>
      <c r="E1282" s="14">
        <f t="shared" si="555"/>
        <v>0</v>
      </c>
      <c r="F1282" s="14">
        <f aca="true" t="shared" si="558" ref="F1282:Q1282">F1258+F1270</f>
        <v>2398.3</v>
      </c>
      <c r="G1282" s="14">
        <f t="shared" si="558"/>
        <v>0</v>
      </c>
      <c r="H1282" s="14">
        <f t="shared" si="558"/>
        <v>0</v>
      </c>
      <c r="I1282" s="14">
        <f t="shared" si="558"/>
        <v>0</v>
      </c>
      <c r="J1282" s="14">
        <f t="shared" si="558"/>
        <v>0</v>
      </c>
      <c r="K1282" s="14">
        <f t="shared" si="558"/>
        <v>0</v>
      </c>
      <c r="L1282" s="14">
        <f t="shared" si="558"/>
        <v>0</v>
      </c>
      <c r="M1282" s="14">
        <f t="shared" si="558"/>
        <v>0</v>
      </c>
      <c r="N1282" s="14">
        <f t="shared" si="558"/>
        <v>0</v>
      </c>
      <c r="O1282" s="14">
        <f t="shared" si="558"/>
        <v>0</v>
      </c>
      <c r="P1282" s="14">
        <f t="shared" si="558"/>
        <v>0</v>
      </c>
      <c r="Q1282" s="14">
        <f t="shared" si="558"/>
        <v>0</v>
      </c>
      <c r="R1282" s="62"/>
      <c r="S1282" s="63"/>
    </row>
    <row r="1283" spans="1:19" s="4" customFormat="1" ht="15">
      <c r="A1283" s="58"/>
      <c r="B1283" s="70"/>
      <c r="C1283" s="17" t="s">
        <v>263</v>
      </c>
      <c r="D1283" s="14">
        <f t="shared" si="554"/>
        <v>0</v>
      </c>
      <c r="E1283" s="14">
        <f t="shared" si="555"/>
        <v>0</v>
      </c>
      <c r="F1283" s="14">
        <f aca="true" t="shared" si="559" ref="F1283:Q1283">F1259+F1271</f>
        <v>0</v>
      </c>
      <c r="G1283" s="14">
        <f t="shared" si="559"/>
        <v>0</v>
      </c>
      <c r="H1283" s="14">
        <f t="shared" si="559"/>
        <v>0</v>
      </c>
      <c r="I1283" s="14">
        <f t="shared" si="559"/>
        <v>0</v>
      </c>
      <c r="J1283" s="14">
        <f t="shared" si="559"/>
        <v>0</v>
      </c>
      <c r="K1283" s="14">
        <f t="shared" si="559"/>
        <v>0</v>
      </c>
      <c r="L1283" s="14">
        <f t="shared" si="559"/>
        <v>0</v>
      </c>
      <c r="M1283" s="14">
        <f t="shared" si="559"/>
        <v>0</v>
      </c>
      <c r="N1283" s="14">
        <f t="shared" si="559"/>
        <v>0</v>
      </c>
      <c r="O1283" s="14">
        <f t="shared" si="559"/>
        <v>0</v>
      </c>
      <c r="P1283" s="14">
        <f t="shared" si="559"/>
        <v>0</v>
      </c>
      <c r="Q1283" s="14">
        <f t="shared" si="559"/>
        <v>0</v>
      </c>
      <c r="R1283" s="62"/>
      <c r="S1283" s="63"/>
    </row>
    <row r="1284" spans="1:19" s="4" customFormat="1" ht="15">
      <c r="A1284" s="58"/>
      <c r="B1284" s="70"/>
      <c r="C1284" s="17" t="s">
        <v>257</v>
      </c>
      <c r="D1284" s="14">
        <f t="shared" si="554"/>
        <v>0</v>
      </c>
      <c r="E1284" s="14">
        <f t="shared" si="555"/>
        <v>0</v>
      </c>
      <c r="F1284" s="14">
        <f aca="true" t="shared" si="560" ref="F1284:Q1284">F1260+F1272</f>
        <v>0</v>
      </c>
      <c r="G1284" s="14">
        <f t="shared" si="560"/>
        <v>0</v>
      </c>
      <c r="H1284" s="14">
        <f t="shared" si="560"/>
        <v>0</v>
      </c>
      <c r="I1284" s="14">
        <f t="shared" si="560"/>
        <v>0</v>
      </c>
      <c r="J1284" s="14">
        <f t="shared" si="560"/>
        <v>0</v>
      </c>
      <c r="K1284" s="14">
        <f t="shared" si="560"/>
        <v>0</v>
      </c>
      <c r="L1284" s="14">
        <f t="shared" si="560"/>
        <v>0</v>
      </c>
      <c r="M1284" s="14">
        <f t="shared" si="560"/>
        <v>0</v>
      </c>
      <c r="N1284" s="14">
        <f t="shared" si="560"/>
        <v>0</v>
      </c>
      <c r="O1284" s="14">
        <f t="shared" si="560"/>
        <v>0</v>
      </c>
      <c r="P1284" s="14">
        <f t="shared" si="560"/>
        <v>0</v>
      </c>
      <c r="Q1284" s="14">
        <f t="shared" si="560"/>
        <v>0</v>
      </c>
      <c r="R1284" s="62"/>
      <c r="S1284" s="63"/>
    </row>
    <row r="1285" spans="1:19" s="4" customFormat="1" ht="15">
      <c r="A1285" s="58"/>
      <c r="B1285" s="70"/>
      <c r="C1285" s="17" t="s">
        <v>258</v>
      </c>
      <c r="D1285" s="14">
        <f t="shared" si="554"/>
        <v>0</v>
      </c>
      <c r="E1285" s="14">
        <f t="shared" si="555"/>
        <v>0</v>
      </c>
      <c r="F1285" s="14">
        <f aca="true" t="shared" si="561" ref="F1285:Q1285">F1261+F1273</f>
        <v>0</v>
      </c>
      <c r="G1285" s="14">
        <f t="shared" si="561"/>
        <v>0</v>
      </c>
      <c r="H1285" s="14">
        <f t="shared" si="561"/>
        <v>0</v>
      </c>
      <c r="I1285" s="14">
        <f t="shared" si="561"/>
        <v>0</v>
      </c>
      <c r="J1285" s="14">
        <f t="shared" si="561"/>
        <v>0</v>
      </c>
      <c r="K1285" s="14">
        <f t="shared" si="561"/>
        <v>0</v>
      </c>
      <c r="L1285" s="14">
        <f t="shared" si="561"/>
        <v>0</v>
      </c>
      <c r="M1285" s="14">
        <f t="shared" si="561"/>
        <v>0</v>
      </c>
      <c r="N1285" s="14">
        <f t="shared" si="561"/>
        <v>0</v>
      </c>
      <c r="O1285" s="14">
        <f t="shared" si="561"/>
        <v>0</v>
      </c>
      <c r="P1285" s="14">
        <f t="shared" si="561"/>
        <v>0</v>
      </c>
      <c r="Q1285" s="14">
        <f t="shared" si="561"/>
        <v>0</v>
      </c>
      <c r="R1285" s="62"/>
      <c r="S1285" s="63"/>
    </row>
    <row r="1286" spans="1:19" s="4" customFormat="1" ht="15">
      <c r="A1286" s="58"/>
      <c r="B1286" s="70"/>
      <c r="C1286" s="17" t="s">
        <v>22</v>
      </c>
      <c r="D1286" s="14">
        <f t="shared" si="554"/>
        <v>0</v>
      </c>
      <c r="E1286" s="14">
        <f t="shared" si="555"/>
        <v>0</v>
      </c>
      <c r="F1286" s="14">
        <f aca="true" t="shared" si="562" ref="F1286:Q1286">F1262+F1274</f>
        <v>0</v>
      </c>
      <c r="G1286" s="14">
        <f t="shared" si="562"/>
        <v>0</v>
      </c>
      <c r="H1286" s="14">
        <f t="shared" si="562"/>
        <v>0</v>
      </c>
      <c r="I1286" s="14">
        <f t="shared" si="562"/>
        <v>0</v>
      </c>
      <c r="J1286" s="14">
        <f t="shared" si="562"/>
        <v>0</v>
      </c>
      <c r="K1286" s="14">
        <f t="shared" si="562"/>
        <v>0</v>
      </c>
      <c r="L1286" s="14">
        <f t="shared" si="562"/>
        <v>0</v>
      </c>
      <c r="M1286" s="14">
        <f t="shared" si="562"/>
        <v>0</v>
      </c>
      <c r="N1286" s="14">
        <f t="shared" si="562"/>
        <v>0</v>
      </c>
      <c r="O1286" s="14">
        <f t="shared" si="562"/>
        <v>0</v>
      </c>
      <c r="P1286" s="14">
        <f t="shared" si="562"/>
        <v>0</v>
      </c>
      <c r="Q1286" s="14">
        <f t="shared" si="562"/>
        <v>0</v>
      </c>
      <c r="R1286" s="62"/>
      <c r="S1286" s="63"/>
    </row>
    <row r="1287" spans="1:19" s="4" customFormat="1" ht="15">
      <c r="A1287" s="58"/>
      <c r="B1287" s="70"/>
      <c r="C1287" s="17" t="s">
        <v>23</v>
      </c>
      <c r="D1287" s="14">
        <f>F1287+H1287+J1287+L1287</f>
        <v>0</v>
      </c>
      <c r="E1287" s="14">
        <f t="shared" si="555"/>
        <v>0</v>
      </c>
      <c r="F1287" s="14">
        <f aca="true" t="shared" si="563" ref="F1287:Q1287">F1263+F1275</f>
        <v>0</v>
      </c>
      <c r="G1287" s="14">
        <f t="shared" si="563"/>
        <v>0</v>
      </c>
      <c r="H1287" s="14">
        <f t="shared" si="563"/>
        <v>0</v>
      </c>
      <c r="I1287" s="14">
        <f t="shared" si="563"/>
        <v>0</v>
      </c>
      <c r="J1287" s="14">
        <f t="shared" si="563"/>
        <v>0</v>
      </c>
      <c r="K1287" s="14">
        <f t="shared" si="563"/>
        <v>0</v>
      </c>
      <c r="L1287" s="14">
        <f t="shared" si="563"/>
        <v>0</v>
      </c>
      <c r="M1287" s="14">
        <f t="shared" si="563"/>
        <v>0</v>
      </c>
      <c r="N1287" s="14">
        <f t="shared" si="563"/>
        <v>0</v>
      </c>
      <c r="O1287" s="14">
        <f t="shared" si="563"/>
        <v>0</v>
      </c>
      <c r="P1287" s="14">
        <f t="shared" si="563"/>
        <v>0</v>
      </c>
      <c r="Q1287" s="14">
        <f t="shared" si="563"/>
        <v>0</v>
      </c>
      <c r="R1287" s="62"/>
      <c r="S1287" s="63"/>
    </row>
    <row r="1288" spans="1:19" s="4" customFormat="1" ht="15">
      <c r="A1288" s="58"/>
      <c r="B1288" s="70"/>
      <c r="C1288" s="17" t="s">
        <v>24</v>
      </c>
      <c r="D1288" s="14">
        <f>F1288+H1288+J1288+L1288</f>
        <v>0</v>
      </c>
      <c r="E1288" s="14">
        <f t="shared" si="555"/>
        <v>0</v>
      </c>
      <c r="F1288" s="14">
        <f aca="true" t="shared" si="564" ref="F1288:Q1288">F1264+F1276</f>
        <v>0</v>
      </c>
      <c r="G1288" s="14">
        <f t="shared" si="564"/>
        <v>0</v>
      </c>
      <c r="H1288" s="14">
        <f t="shared" si="564"/>
        <v>0</v>
      </c>
      <c r="I1288" s="14">
        <f t="shared" si="564"/>
        <v>0</v>
      </c>
      <c r="J1288" s="14">
        <f t="shared" si="564"/>
        <v>0</v>
      </c>
      <c r="K1288" s="14">
        <f t="shared" si="564"/>
        <v>0</v>
      </c>
      <c r="L1288" s="14">
        <f t="shared" si="564"/>
        <v>0</v>
      </c>
      <c r="M1288" s="14">
        <f t="shared" si="564"/>
        <v>0</v>
      </c>
      <c r="N1288" s="14">
        <f t="shared" si="564"/>
        <v>0</v>
      </c>
      <c r="O1288" s="14">
        <f t="shared" si="564"/>
        <v>0</v>
      </c>
      <c r="P1288" s="14">
        <f t="shared" si="564"/>
        <v>0</v>
      </c>
      <c r="Q1288" s="14">
        <f t="shared" si="564"/>
        <v>0</v>
      </c>
      <c r="R1288" s="62"/>
      <c r="S1288" s="63"/>
    </row>
    <row r="1289" spans="1:19" s="4" customFormat="1" ht="15">
      <c r="A1289" s="58"/>
      <c r="B1289" s="70"/>
      <c r="C1289" s="17" t="s">
        <v>25</v>
      </c>
      <c r="D1289" s="14">
        <f>F1289+H1289+J1289+L1289</f>
        <v>0</v>
      </c>
      <c r="E1289" s="14">
        <f t="shared" si="555"/>
        <v>0</v>
      </c>
      <c r="F1289" s="14">
        <f aca="true" t="shared" si="565" ref="F1289:Q1289">F1265+F1277</f>
        <v>0</v>
      </c>
      <c r="G1289" s="14">
        <f t="shared" si="565"/>
        <v>0</v>
      </c>
      <c r="H1289" s="14">
        <f t="shared" si="565"/>
        <v>0</v>
      </c>
      <c r="I1289" s="14">
        <f t="shared" si="565"/>
        <v>0</v>
      </c>
      <c r="J1289" s="14">
        <f t="shared" si="565"/>
        <v>0</v>
      </c>
      <c r="K1289" s="14">
        <f t="shared" si="565"/>
        <v>0</v>
      </c>
      <c r="L1289" s="14">
        <f t="shared" si="565"/>
        <v>0</v>
      </c>
      <c r="M1289" s="14">
        <f t="shared" si="565"/>
        <v>0</v>
      </c>
      <c r="N1289" s="14">
        <f t="shared" si="565"/>
        <v>0</v>
      </c>
      <c r="O1289" s="14">
        <f t="shared" si="565"/>
        <v>0</v>
      </c>
      <c r="P1289" s="14">
        <f t="shared" si="565"/>
        <v>0</v>
      </c>
      <c r="Q1289" s="14">
        <f t="shared" si="565"/>
        <v>0</v>
      </c>
      <c r="R1289" s="62"/>
      <c r="S1289" s="63"/>
    </row>
    <row r="1290" spans="1:19" s="4" customFormat="1" ht="15.75" thickBot="1">
      <c r="A1290" s="59"/>
      <c r="B1290" s="71"/>
      <c r="C1290" s="20" t="s">
        <v>26</v>
      </c>
      <c r="D1290" s="21">
        <f>F1290+H1290+J1290+L1290</f>
        <v>0</v>
      </c>
      <c r="E1290" s="21">
        <f t="shared" si="555"/>
        <v>0</v>
      </c>
      <c r="F1290" s="21">
        <f aca="true" t="shared" si="566" ref="F1290:Q1290">F1266+F1278</f>
        <v>0</v>
      </c>
      <c r="G1290" s="21">
        <f t="shared" si="566"/>
        <v>0</v>
      </c>
      <c r="H1290" s="21">
        <f t="shared" si="566"/>
        <v>0</v>
      </c>
      <c r="I1290" s="21">
        <f t="shared" si="566"/>
        <v>0</v>
      </c>
      <c r="J1290" s="21">
        <f t="shared" si="566"/>
        <v>0</v>
      </c>
      <c r="K1290" s="21">
        <f t="shared" si="566"/>
        <v>0</v>
      </c>
      <c r="L1290" s="21">
        <f t="shared" si="566"/>
        <v>0</v>
      </c>
      <c r="M1290" s="21">
        <f t="shared" si="566"/>
        <v>0</v>
      </c>
      <c r="N1290" s="21">
        <f t="shared" si="566"/>
        <v>0</v>
      </c>
      <c r="O1290" s="21">
        <f t="shared" si="566"/>
        <v>0</v>
      </c>
      <c r="P1290" s="21">
        <f t="shared" si="566"/>
        <v>0</v>
      </c>
      <c r="Q1290" s="21">
        <f t="shared" si="566"/>
        <v>0</v>
      </c>
      <c r="R1290" s="64"/>
      <c r="S1290" s="65"/>
    </row>
    <row r="1291" spans="1:19" s="4" customFormat="1" ht="14.25" customHeight="1">
      <c r="A1291" s="57" t="s">
        <v>108</v>
      </c>
      <c r="B1291" s="43" t="s">
        <v>57</v>
      </c>
      <c r="C1291" s="18" t="s">
        <v>176</v>
      </c>
      <c r="D1291" s="19">
        <f aca="true" t="shared" si="567" ref="D1291:Q1291">SUM(D1292:D1302)</f>
        <v>86.80000000000001</v>
      </c>
      <c r="E1291" s="19">
        <f t="shared" si="567"/>
        <v>86.80000000000001</v>
      </c>
      <c r="F1291" s="19">
        <f t="shared" si="567"/>
        <v>86.80000000000001</v>
      </c>
      <c r="G1291" s="19">
        <f t="shared" si="567"/>
        <v>86.80000000000001</v>
      </c>
      <c r="H1291" s="19">
        <f t="shared" si="567"/>
        <v>0</v>
      </c>
      <c r="I1291" s="19">
        <f t="shared" si="567"/>
        <v>0</v>
      </c>
      <c r="J1291" s="19">
        <f t="shared" si="567"/>
        <v>0</v>
      </c>
      <c r="K1291" s="19">
        <f t="shared" si="567"/>
        <v>0</v>
      </c>
      <c r="L1291" s="19">
        <f t="shared" si="567"/>
        <v>0</v>
      </c>
      <c r="M1291" s="19">
        <f t="shared" si="567"/>
        <v>0</v>
      </c>
      <c r="N1291" s="19">
        <f t="shared" si="567"/>
        <v>0</v>
      </c>
      <c r="O1291" s="19">
        <f t="shared" si="567"/>
        <v>0</v>
      </c>
      <c r="P1291" s="19">
        <f t="shared" si="567"/>
        <v>0</v>
      </c>
      <c r="Q1291" s="19">
        <f t="shared" si="567"/>
        <v>0</v>
      </c>
      <c r="R1291" s="60" t="s">
        <v>180</v>
      </c>
      <c r="S1291" s="61"/>
    </row>
    <row r="1292" spans="1:19" ht="15">
      <c r="A1292" s="58"/>
      <c r="B1292" s="70"/>
      <c r="C1292" s="17" t="s">
        <v>162</v>
      </c>
      <c r="D1292" s="14">
        <f aca="true" t="shared" si="568" ref="D1292:D1298">F1292+H1292+J1292+L1292</f>
        <v>0</v>
      </c>
      <c r="E1292" s="14">
        <f aca="true" t="shared" si="569" ref="E1292:E1302">G1292+I1292+K1292+M1292</f>
        <v>0</v>
      </c>
      <c r="F1292" s="14">
        <v>0</v>
      </c>
      <c r="G1292" s="14">
        <v>0</v>
      </c>
      <c r="H1292" s="14">
        <v>0</v>
      </c>
      <c r="I1292" s="14">
        <v>0</v>
      </c>
      <c r="J1292" s="14">
        <v>0</v>
      </c>
      <c r="K1292" s="14">
        <v>0</v>
      </c>
      <c r="L1292" s="14">
        <v>0</v>
      </c>
      <c r="M1292" s="14">
        <v>0</v>
      </c>
      <c r="N1292" s="14">
        <v>0</v>
      </c>
      <c r="O1292" s="14">
        <v>0</v>
      </c>
      <c r="P1292" s="14">
        <v>0</v>
      </c>
      <c r="Q1292" s="14">
        <v>0</v>
      </c>
      <c r="R1292" s="62"/>
      <c r="S1292" s="63"/>
    </row>
    <row r="1293" spans="1:19" ht="15">
      <c r="A1293" s="58"/>
      <c r="B1293" s="70"/>
      <c r="C1293" s="17" t="s">
        <v>163</v>
      </c>
      <c r="D1293" s="14">
        <f t="shared" si="568"/>
        <v>86.80000000000001</v>
      </c>
      <c r="E1293" s="14">
        <f t="shared" si="569"/>
        <v>86.80000000000001</v>
      </c>
      <c r="F1293" s="14">
        <f>351-264.2</f>
        <v>86.80000000000001</v>
      </c>
      <c r="G1293" s="14">
        <f>351-264.2</f>
        <v>86.80000000000001</v>
      </c>
      <c r="H1293" s="14">
        <v>0</v>
      </c>
      <c r="I1293" s="14">
        <v>0</v>
      </c>
      <c r="J1293" s="14">
        <v>0</v>
      </c>
      <c r="K1293" s="14">
        <v>0</v>
      </c>
      <c r="L1293" s="14">
        <v>0</v>
      </c>
      <c r="M1293" s="14">
        <v>0</v>
      </c>
      <c r="N1293" s="14">
        <v>0</v>
      </c>
      <c r="O1293" s="14">
        <v>0</v>
      </c>
      <c r="P1293" s="14">
        <v>0</v>
      </c>
      <c r="Q1293" s="14">
        <v>0</v>
      </c>
      <c r="R1293" s="62"/>
      <c r="S1293" s="63"/>
    </row>
    <row r="1294" spans="1:19" ht="15">
      <c r="A1294" s="58"/>
      <c r="B1294" s="70"/>
      <c r="C1294" s="17" t="s">
        <v>164</v>
      </c>
      <c r="D1294" s="14">
        <f t="shared" si="568"/>
        <v>0</v>
      </c>
      <c r="E1294" s="14">
        <f t="shared" si="569"/>
        <v>0</v>
      </c>
      <c r="F1294" s="14">
        <v>0</v>
      </c>
      <c r="G1294" s="14">
        <v>0</v>
      </c>
      <c r="H1294" s="14">
        <v>0</v>
      </c>
      <c r="I1294" s="14">
        <v>0</v>
      </c>
      <c r="J1294" s="14">
        <v>0</v>
      </c>
      <c r="K1294" s="14">
        <v>0</v>
      </c>
      <c r="L1294" s="14">
        <v>0</v>
      </c>
      <c r="M1294" s="14">
        <v>0</v>
      </c>
      <c r="N1294" s="14">
        <v>0</v>
      </c>
      <c r="O1294" s="14">
        <v>0</v>
      </c>
      <c r="P1294" s="14">
        <v>0</v>
      </c>
      <c r="Q1294" s="14">
        <v>0</v>
      </c>
      <c r="R1294" s="62"/>
      <c r="S1294" s="63"/>
    </row>
    <row r="1295" spans="1:19" ht="15">
      <c r="A1295" s="58"/>
      <c r="B1295" s="70"/>
      <c r="C1295" s="17" t="s">
        <v>256</v>
      </c>
      <c r="D1295" s="14">
        <f t="shared" si="568"/>
        <v>0</v>
      </c>
      <c r="E1295" s="14">
        <f t="shared" si="569"/>
        <v>0</v>
      </c>
      <c r="F1295" s="14">
        <v>0</v>
      </c>
      <c r="G1295" s="14">
        <v>0</v>
      </c>
      <c r="H1295" s="14">
        <v>0</v>
      </c>
      <c r="I1295" s="14">
        <v>0</v>
      </c>
      <c r="J1295" s="14">
        <v>0</v>
      </c>
      <c r="K1295" s="14">
        <v>0</v>
      </c>
      <c r="L1295" s="14">
        <v>0</v>
      </c>
      <c r="M1295" s="14">
        <v>0</v>
      </c>
      <c r="N1295" s="14">
        <v>0</v>
      </c>
      <c r="O1295" s="14">
        <v>0</v>
      </c>
      <c r="P1295" s="14">
        <v>0</v>
      </c>
      <c r="Q1295" s="14">
        <v>0</v>
      </c>
      <c r="R1295" s="62"/>
      <c r="S1295" s="63"/>
    </row>
    <row r="1296" spans="1:19" ht="20.25" customHeight="1">
      <c r="A1296" s="58"/>
      <c r="B1296" s="70"/>
      <c r="C1296" s="17" t="s">
        <v>259</v>
      </c>
      <c r="D1296" s="14">
        <f t="shared" si="568"/>
        <v>0</v>
      </c>
      <c r="E1296" s="14">
        <f t="shared" si="569"/>
        <v>0</v>
      </c>
      <c r="F1296" s="14">
        <v>0</v>
      </c>
      <c r="G1296" s="14">
        <v>0</v>
      </c>
      <c r="H1296" s="14">
        <v>0</v>
      </c>
      <c r="I1296" s="14">
        <v>0</v>
      </c>
      <c r="J1296" s="14">
        <v>0</v>
      </c>
      <c r="K1296" s="14">
        <v>0</v>
      </c>
      <c r="L1296" s="14">
        <v>0</v>
      </c>
      <c r="M1296" s="14">
        <v>0</v>
      </c>
      <c r="N1296" s="14">
        <v>0</v>
      </c>
      <c r="O1296" s="14">
        <v>0</v>
      </c>
      <c r="P1296" s="14">
        <v>0</v>
      </c>
      <c r="Q1296" s="14">
        <v>0</v>
      </c>
      <c r="R1296" s="62"/>
      <c r="S1296" s="63"/>
    </row>
    <row r="1297" spans="1:19" ht="20.25" customHeight="1">
      <c r="A1297" s="58"/>
      <c r="B1297" s="70"/>
      <c r="C1297" s="17" t="s">
        <v>27</v>
      </c>
      <c r="D1297" s="14">
        <f t="shared" si="568"/>
        <v>0</v>
      </c>
      <c r="E1297" s="14">
        <f t="shared" si="569"/>
        <v>0</v>
      </c>
      <c r="F1297" s="14">
        <v>0</v>
      </c>
      <c r="G1297" s="14">
        <v>0</v>
      </c>
      <c r="H1297" s="14">
        <v>0</v>
      </c>
      <c r="I1297" s="14">
        <v>0</v>
      </c>
      <c r="J1297" s="14">
        <v>0</v>
      </c>
      <c r="K1297" s="14">
        <v>0</v>
      </c>
      <c r="L1297" s="14">
        <v>0</v>
      </c>
      <c r="M1297" s="14">
        <v>0</v>
      </c>
      <c r="N1297" s="14">
        <v>0</v>
      </c>
      <c r="O1297" s="14">
        <v>0</v>
      </c>
      <c r="P1297" s="14">
        <v>0</v>
      </c>
      <c r="Q1297" s="14">
        <v>0</v>
      </c>
      <c r="R1297" s="62"/>
      <c r="S1297" s="63"/>
    </row>
    <row r="1298" spans="1:19" ht="20.25" customHeight="1">
      <c r="A1298" s="58"/>
      <c r="B1298" s="70"/>
      <c r="C1298" s="17" t="s">
        <v>28</v>
      </c>
      <c r="D1298" s="14">
        <f t="shared" si="568"/>
        <v>0</v>
      </c>
      <c r="E1298" s="14">
        <f t="shared" si="569"/>
        <v>0</v>
      </c>
      <c r="F1298" s="14">
        <v>0</v>
      </c>
      <c r="G1298" s="14">
        <v>0</v>
      </c>
      <c r="H1298" s="14">
        <v>0</v>
      </c>
      <c r="I1298" s="14">
        <v>0</v>
      </c>
      <c r="J1298" s="14">
        <v>0</v>
      </c>
      <c r="K1298" s="14">
        <v>0</v>
      </c>
      <c r="L1298" s="14">
        <v>0</v>
      </c>
      <c r="M1298" s="14">
        <v>0</v>
      </c>
      <c r="N1298" s="14">
        <v>0</v>
      </c>
      <c r="O1298" s="14">
        <v>0</v>
      </c>
      <c r="P1298" s="14">
        <v>0</v>
      </c>
      <c r="Q1298" s="14">
        <v>0</v>
      </c>
      <c r="R1298" s="62"/>
      <c r="S1298" s="63"/>
    </row>
    <row r="1299" spans="1:19" ht="20.25" customHeight="1">
      <c r="A1299" s="58"/>
      <c r="B1299" s="70"/>
      <c r="C1299" s="17" t="s">
        <v>29</v>
      </c>
      <c r="D1299" s="14">
        <f>F1299+H1299+J1299+L1299</f>
        <v>0</v>
      </c>
      <c r="E1299" s="14">
        <f t="shared" si="569"/>
        <v>0</v>
      </c>
      <c r="F1299" s="14">
        <v>0</v>
      </c>
      <c r="G1299" s="14">
        <v>0</v>
      </c>
      <c r="H1299" s="14">
        <v>0</v>
      </c>
      <c r="I1299" s="14">
        <v>0</v>
      </c>
      <c r="J1299" s="14">
        <v>0</v>
      </c>
      <c r="K1299" s="14">
        <v>0</v>
      </c>
      <c r="L1299" s="14">
        <v>0</v>
      </c>
      <c r="M1299" s="14">
        <v>0</v>
      </c>
      <c r="N1299" s="14">
        <v>0</v>
      </c>
      <c r="O1299" s="14">
        <v>0</v>
      </c>
      <c r="P1299" s="14">
        <v>0</v>
      </c>
      <c r="Q1299" s="14">
        <v>0</v>
      </c>
      <c r="R1299" s="62"/>
      <c r="S1299" s="63"/>
    </row>
    <row r="1300" spans="1:19" ht="20.25" customHeight="1">
      <c r="A1300" s="58"/>
      <c r="B1300" s="70"/>
      <c r="C1300" s="17" t="s">
        <v>30</v>
      </c>
      <c r="D1300" s="14">
        <f>F1300+H1300+J1300+L1300</f>
        <v>0</v>
      </c>
      <c r="E1300" s="14">
        <f t="shared" si="569"/>
        <v>0</v>
      </c>
      <c r="F1300" s="14">
        <v>0</v>
      </c>
      <c r="G1300" s="14">
        <v>0</v>
      </c>
      <c r="H1300" s="14">
        <v>0</v>
      </c>
      <c r="I1300" s="14">
        <v>0</v>
      </c>
      <c r="J1300" s="14">
        <v>0</v>
      </c>
      <c r="K1300" s="14">
        <v>0</v>
      </c>
      <c r="L1300" s="14">
        <v>0</v>
      </c>
      <c r="M1300" s="14">
        <v>0</v>
      </c>
      <c r="N1300" s="14">
        <v>0</v>
      </c>
      <c r="O1300" s="14">
        <v>0</v>
      </c>
      <c r="P1300" s="14">
        <v>0</v>
      </c>
      <c r="Q1300" s="14">
        <v>0</v>
      </c>
      <c r="R1300" s="62"/>
      <c r="S1300" s="63"/>
    </row>
    <row r="1301" spans="1:19" ht="20.25" customHeight="1">
      <c r="A1301" s="58"/>
      <c r="B1301" s="70"/>
      <c r="C1301" s="17" t="s">
        <v>31</v>
      </c>
      <c r="D1301" s="14">
        <f>F1301+H1301+J1301+L1301</f>
        <v>0</v>
      </c>
      <c r="E1301" s="14">
        <f t="shared" si="569"/>
        <v>0</v>
      </c>
      <c r="F1301" s="14">
        <v>0</v>
      </c>
      <c r="G1301" s="14">
        <v>0</v>
      </c>
      <c r="H1301" s="14">
        <v>0</v>
      </c>
      <c r="I1301" s="14">
        <v>0</v>
      </c>
      <c r="J1301" s="14">
        <v>0</v>
      </c>
      <c r="K1301" s="14">
        <v>0</v>
      </c>
      <c r="L1301" s="14">
        <v>0</v>
      </c>
      <c r="M1301" s="14">
        <v>0</v>
      </c>
      <c r="N1301" s="14">
        <v>0</v>
      </c>
      <c r="O1301" s="14">
        <v>0</v>
      </c>
      <c r="P1301" s="14">
        <v>0</v>
      </c>
      <c r="Q1301" s="14">
        <v>0</v>
      </c>
      <c r="R1301" s="62"/>
      <c r="S1301" s="63"/>
    </row>
    <row r="1302" spans="1:19" ht="20.25" customHeight="1">
      <c r="A1302" s="58"/>
      <c r="B1302" s="70"/>
      <c r="C1302" s="17" t="s">
        <v>32</v>
      </c>
      <c r="D1302" s="14">
        <f>F1302+H1302+J1302+L1302</f>
        <v>0</v>
      </c>
      <c r="E1302" s="14">
        <f t="shared" si="569"/>
        <v>0</v>
      </c>
      <c r="F1302" s="14">
        <v>0</v>
      </c>
      <c r="G1302" s="14">
        <v>0</v>
      </c>
      <c r="H1302" s="14">
        <v>0</v>
      </c>
      <c r="I1302" s="14">
        <v>0</v>
      </c>
      <c r="J1302" s="14">
        <v>0</v>
      </c>
      <c r="K1302" s="14">
        <v>0</v>
      </c>
      <c r="L1302" s="14">
        <v>0</v>
      </c>
      <c r="M1302" s="14">
        <v>0</v>
      </c>
      <c r="N1302" s="14">
        <v>0</v>
      </c>
      <c r="O1302" s="14">
        <v>0</v>
      </c>
      <c r="P1302" s="14">
        <v>0</v>
      </c>
      <c r="Q1302" s="14">
        <v>0</v>
      </c>
      <c r="R1302" s="62"/>
      <c r="S1302" s="63"/>
    </row>
    <row r="1303" spans="1:19" s="4" customFormat="1" ht="14.25" customHeight="1">
      <c r="A1303" s="58"/>
      <c r="B1303" s="69" t="s">
        <v>143</v>
      </c>
      <c r="C1303" s="22" t="s">
        <v>176</v>
      </c>
      <c r="D1303" s="23">
        <f>SUM(D1304:D1314)</f>
        <v>7739.9</v>
      </c>
      <c r="E1303" s="23">
        <f>SUM(E1304:E1314)</f>
        <v>0</v>
      </c>
      <c r="F1303" s="23">
        <f aca="true" t="shared" si="570" ref="F1303:Q1303">SUM(F1304:F1314)</f>
        <v>7739.9</v>
      </c>
      <c r="G1303" s="23">
        <f t="shared" si="570"/>
        <v>0</v>
      </c>
      <c r="H1303" s="23">
        <f t="shared" si="570"/>
        <v>0</v>
      </c>
      <c r="I1303" s="23">
        <f t="shared" si="570"/>
        <v>0</v>
      </c>
      <c r="J1303" s="23">
        <f t="shared" si="570"/>
        <v>0</v>
      </c>
      <c r="K1303" s="23">
        <f t="shared" si="570"/>
        <v>0</v>
      </c>
      <c r="L1303" s="23">
        <f t="shared" si="570"/>
        <v>0</v>
      </c>
      <c r="M1303" s="23">
        <f t="shared" si="570"/>
        <v>0</v>
      </c>
      <c r="N1303" s="23">
        <f t="shared" si="570"/>
        <v>720</v>
      </c>
      <c r="O1303" s="23">
        <f t="shared" si="570"/>
        <v>720</v>
      </c>
      <c r="P1303" s="23">
        <f t="shared" si="570"/>
        <v>0</v>
      </c>
      <c r="Q1303" s="23">
        <f t="shared" si="570"/>
        <v>0</v>
      </c>
      <c r="R1303" s="62"/>
      <c r="S1303" s="63"/>
    </row>
    <row r="1304" spans="1:19" ht="15">
      <c r="A1304" s="58"/>
      <c r="B1304" s="70"/>
      <c r="C1304" s="17" t="s">
        <v>162</v>
      </c>
      <c r="D1304" s="14">
        <f aca="true" t="shared" si="571" ref="D1304:D1310">F1304+H1304+J1304+L1304</f>
        <v>0</v>
      </c>
      <c r="E1304" s="14">
        <f aca="true" t="shared" si="572" ref="E1304:E1314">G1304+I1304+K1304+M1304</f>
        <v>0</v>
      </c>
      <c r="F1304" s="14">
        <v>0</v>
      </c>
      <c r="G1304" s="14">
        <v>0</v>
      </c>
      <c r="H1304" s="14">
        <v>0</v>
      </c>
      <c r="I1304" s="14">
        <v>0</v>
      </c>
      <c r="J1304" s="14">
        <v>0</v>
      </c>
      <c r="K1304" s="14">
        <v>0</v>
      </c>
      <c r="L1304" s="14">
        <v>0</v>
      </c>
      <c r="M1304" s="14">
        <v>0</v>
      </c>
      <c r="N1304" s="14">
        <v>0</v>
      </c>
      <c r="O1304" s="14">
        <v>0</v>
      </c>
      <c r="P1304" s="14">
        <v>0</v>
      </c>
      <c r="Q1304" s="14">
        <v>0</v>
      </c>
      <c r="R1304" s="62"/>
      <c r="S1304" s="63"/>
    </row>
    <row r="1305" spans="1:19" ht="15">
      <c r="A1305" s="58"/>
      <c r="B1305" s="70"/>
      <c r="C1305" s="17" t="s">
        <v>163</v>
      </c>
      <c r="D1305" s="14">
        <f t="shared" si="571"/>
        <v>0</v>
      </c>
      <c r="E1305" s="14">
        <f t="shared" si="572"/>
        <v>0</v>
      </c>
      <c r="F1305" s="14">
        <v>0</v>
      </c>
      <c r="G1305" s="14">
        <v>0</v>
      </c>
      <c r="H1305" s="14">
        <v>0</v>
      </c>
      <c r="I1305" s="14">
        <v>0</v>
      </c>
      <c r="J1305" s="14">
        <v>0</v>
      </c>
      <c r="K1305" s="14">
        <v>0</v>
      </c>
      <c r="L1305" s="14">
        <v>0</v>
      </c>
      <c r="M1305" s="14">
        <v>0</v>
      </c>
      <c r="N1305" s="14">
        <v>720</v>
      </c>
      <c r="O1305" s="14">
        <v>720</v>
      </c>
      <c r="P1305" s="14">
        <v>0</v>
      </c>
      <c r="Q1305" s="14">
        <v>0</v>
      </c>
      <c r="R1305" s="62"/>
      <c r="S1305" s="63"/>
    </row>
    <row r="1306" spans="1:19" ht="15">
      <c r="A1306" s="58"/>
      <c r="B1306" s="70"/>
      <c r="C1306" s="17" t="s">
        <v>164</v>
      </c>
      <c r="D1306" s="14">
        <f t="shared" si="571"/>
        <v>7739.9</v>
      </c>
      <c r="E1306" s="14">
        <f t="shared" si="572"/>
        <v>0</v>
      </c>
      <c r="F1306" s="14">
        <v>7739.9</v>
      </c>
      <c r="G1306" s="14">
        <v>0</v>
      </c>
      <c r="H1306" s="14">
        <v>0</v>
      </c>
      <c r="I1306" s="14">
        <v>0</v>
      </c>
      <c r="J1306" s="14">
        <v>0</v>
      </c>
      <c r="K1306" s="14">
        <v>0</v>
      </c>
      <c r="L1306" s="14">
        <v>0</v>
      </c>
      <c r="M1306" s="14">
        <v>0</v>
      </c>
      <c r="N1306" s="14">
        <v>0</v>
      </c>
      <c r="O1306" s="14">
        <v>0</v>
      </c>
      <c r="P1306" s="14">
        <v>0</v>
      </c>
      <c r="Q1306" s="14">
        <v>0</v>
      </c>
      <c r="R1306" s="62"/>
      <c r="S1306" s="63"/>
    </row>
    <row r="1307" spans="1:19" ht="15">
      <c r="A1307" s="58"/>
      <c r="B1307" s="70"/>
      <c r="C1307" s="17" t="s">
        <v>256</v>
      </c>
      <c r="D1307" s="14">
        <f t="shared" si="571"/>
        <v>0</v>
      </c>
      <c r="E1307" s="14">
        <f t="shared" si="572"/>
        <v>0</v>
      </c>
      <c r="F1307" s="14">
        <v>0</v>
      </c>
      <c r="G1307" s="14">
        <v>0</v>
      </c>
      <c r="H1307" s="14">
        <v>0</v>
      </c>
      <c r="I1307" s="14">
        <v>0</v>
      </c>
      <c r="J1307" s="14">
        <v>0</v>
      </c>
      <c r="K1307" s="14">
        <v>0</v>
      </c>
      <c r="L1307" s="14">
        <v>0</v>
      </c>
      <c r="M1307" s="14">
        <v>0</v>
      </c>
      <c r="N1307" s="14">
        <v>0</v>
      </c>
      <c r="O1307" s="14">
        <v>0</v>
      </c>
      <c r="P1307" s="14">
        <v>0</v>
      </c>
      <c r="Q1307" s="14">
        <v>0</v>
      </c>
      <c r="R1307" s="62"/>
      <c r="S1307" s="63"/>
    </row>
    <row r="1308" spans="1:19" ht="15">
      <c r="A1308" s="58"/>
      <c r="B1308" s="70"/>
      <c r="C1308" s="17" t="s">
        <v>257</v>
      </c>
      <c r="D1308" s="14">
        <f t="shared" si="571"/>
        <v>0</v>
      </c>
      <c r="E1308" s="14">
        <f t="shared" si="572"/>
        <v>0</v>
      </c>
      <c r="F1308" s="14">
        <v>0</v>
      </c>
      <c r="G1308" s="14">
        <v>0</v>
      </c>
      <c r="H1308" s="14">
        <v>0</v>
      </c>
      <c r="I1308" s="14">
        <v>0</v>
      </c>
      <c r="J1308" s="14">
        <v>0</v>
      </c>
      <c r="K1308" s="14">
        <v>0</v>
      </c>
      <c r="L1308" s="14">
        <v>0</v>
      </c>
      <c r="M1308" s="14">
        <v>0</v>
      </c>
      <c r="N1308" s="14">
        <v>0</v>
      </c>
      <c r="O1308" s="14">
        <v>0</v>
      </c>
      <c r="P1308" s="14">
        <v>0</v>
      </c>
      <c r="Q1308" s="14">
        <v>0</v>
      </c>
      <c r="R1308" s="62"/>
      <c r="S1308" s="63"/>
    </row>
    <row r="1309" spans="1:19" ht="15">
      <c r="A1309" s="58"/>
      <c r="B1309" s="70"/>
      <c r="C1309" s="17" t="s">
        <v>258</v>
      </c>
      <c r="D1309" s="14">
        <f t="shared" si="571"/>
        <v>0</v>
      </c>
      <c r="E1309" s="14">
        <f t="shared" si="572"/>
        <v>0</v>
      </c>
      <c r="F1309" s="14">
        <v>0</v>
      </c>
      <c r="G1309" s="14">
        <v>0</v>
      </c>
      <c r="H1309" s="14">
        <v>0</v>
      </c>
      <c r="I1309" s="14">
        <v>0</v>
      </c>
      <c r="J1309" s="14">
        <v>0</v>
      </c>
      <c r="K1309" s="14">
        <v>0</v>
      </c>
      <c r="L1309" s="14">
        <v>0</v>
      </c>
      <c r="M1309" s="14">
        <v>0</v>
      </c>
      <c r="N1309" s="14">
        <v>0</v>
      </c>
      <c r="O1309" s="14">
        <v>0</v>
      </c>
      <c r="P1309" s="14">
        <v>0</v>
      </c>
      <c r="Q1309" s="14">
        <v>0</v>
      </c>
      <c r="R1309" s="62"/>
      <c r="S1309" s="63"/>
    </row>
    <row r="1310" spans="1:19" ht="15">
      <c r="A1310" s="58"/>
      <c r="B1310" s="70"/>
      <c r="C1310" s="17" t="s">
        <v>22</v>
      </c>
      <c r="D1310" s="14">
        <f t="shared" si="571"/>
        <v>0</v>
      </c>
      <c r="E1310" s="14">
        <f t="shared" si="572"/>
        <v>0</v>
      </c>
      <c r="F1310" s="14">
        <v>0</v>
      </c>
      <c r="G1310" s="14">
        <v>0</v>
      </c>
      <c r="H1310" s="14">
        <v>0</v>
      </c>
      <c r="I1310" s="14">
        <v>0</v>
      </c>
      <c r="J1310" s="14">
        <v>0</v>
      </c>
      <c r="K1310" s="14">
        <v>0</v>
      </c>
      <c r="L1310" s="14">
        <v>0</v>
      </c>
      <c r="M1310" s="14">
        <v>0</v>
      </c>
      <c r="N1310" s="14">
        <v>0</v>
      </c>
      <c r="O1310" s="14">
        <v>0</v>
      </c>
      <c r="P1310" s="14">
        <v>0</v>
      </c>
      <c r="Q1310" s="14">
        <v>0</v>
      </c>
      <c r="R1310" s="62"/>
      <c r="S1310" s="63"/>
    </row>
    <row r="1311" spans="1:19" ht="15">
      <c r="A1311" s="58"/>
      <c r="B1311" s="70"/>
      <c r="C1311" s="17" t="s">
        <v>23</v>
      </c>
      <c r="D1311" s="14">
        <f>F1311+H1311+J1311+L1311</f>
        <v>0</v>
      </c>
      <c r="E1311" s="14">
        <f t="shared" si="572"/>
        <v>0</v>
      </c>
      <c r="F1311" s="14">
        <v>0</v>
      </c>
      <c r="G1311" s="14">
        <v>0</v>
      </c>
      <c r="H1311" s="14">
        <v>0</v>
      </c>
      <c r="I1311" s="14">
        <v>0</v>
      </c>
      <c r="J1311" s="14">
        <v>0</v>
      </c>
      <c r="K1311" s="14">
        <v>0</v>
      </c>
      <c r="L1311" s="14">
        <v>0</v>
      </c>
      <c r="M1311" s="14">
        <v>0</v>
      </c>
      <c r="N1311" s="14">
        <v>0</v>
      </c>
      <c r="O1311" s="14">
        <v>0</v>
      </c>
      <c r="P1311" s="14">
        <v>0</v>
      </c>
      <c r="Q1311" s="14">
        <v>0</v>
      </c>
      <c r="R1311" s="62"/>
      <c r="S1311" s="63"/>
    </row>
    <row r="1312" spans="1:19" ht="15">
      <c r="A1312" s="58"/>
      <c r="B1312" s="70"/>
      <c r="C1312" s="17" t="s">
        <v>24</v>
      </c>
      <c r="D1312" s="14">
        <f>F1312+H1312+J1312+L1312</f>
        <v>0</v>
      </c>
      <c r="E1312" s="14">
        <f t="shared" si="572"/>
        <v>0</v>
      </c>
      <c r="F1312" s="14">
        <v>0</v>
      </c>
      <c r="G1312" s="14">
        <v>0</v>
      </c>
      <c r="H1312" s="14">
        <v>0</v>
      </c>
      <c r="I1312" s="14">
        <v>0</v>
      </c>
      <c r="J1312" s="14">
        <v>0</v>
      </c>
      <c r="K1312" s="14">
        <v>0</v>
      </c>
      <c r="L1312" s="14">
        <v>0</v>
      </c>
      <c r="M1312" s="14">
        <v>0</v>
      </c>
      <c r="N1312" s="14">
        <v>0</v>
      </c>
      <c r="O1312" s="14">
        <v>0</v>
      </c>
      <c r="P1312" s="14">
        <v>0</v>
      </c>
      <c r="Q1312" s="14">
        <v>0</v>
      </c>
      <c r="R1312" s="62"/>
      <c r="S1312" s="63"/>
    </row>
    <row r="1313" spans="1:19" ht="15">
      <c r="A1313" s="58"/>
      <c r="B1313" s="70"/>
      <c r="C1313" s="17" t="s">
        <v>25</v>
      </c>
      <c r="D1313" s="14">
        <f>F1313+H1313+J1313+L1313</f>
        <v>0</v>
      </c>
      <c r="E1313" s="14">
        <f t="shared" si="572"/>
        <v>0</v>
      </c>
      <c r="F1313" s="14">
        <v>0</v>
      </c>
      <c r="G1313" s="14">
        <v>0</v>
      </c>
      <c r="H1313" s="14">
        <v>0</v>
      </c>
      <c r="I1313" s="14">
        <v>0</v>
      </c>
      <c r="J1313" s="14">
        <v>0</v>
      </c>
      <c r="K1313" s="14">
        <v>0</v>
      </c>
      <c r="L1313" s="14">
        <v>0</v>
      </c>
      <c r="M1313" s="14">
        <v>0</v>
      </c>
      <c r="N1313" s="14">
        <v>0</v>
      </c>
      <c r="O1313" s="14">
        <v>0</v>
      </c>
      <c r="P1313" s="14">
        <v>0</v>
      </c>
      <c r="Q1313" s="14">
        <v>0</v>
      </c>
      <c r="R1313" s="62"/>
      <c r="S1313" s="63"/>
    </row>
    <row r="1314" spans="1:19" ht="15">
      <c r="A1314" s="58"/>
      <c r="B1314" s="70"/>
      <c r="C1314" s="17" t="s">
        <v>26</v>
      </c>
      <c r="D1314" s="14">
        <f>F1314+H1314+J1314+L1314</f>
        <v>0</v>
      </c>
      <c r="E1314" s="14">
        <f t="shared" si="572"/>
        <v>0</v>
      </c>
      <c r="F1314" s="14">
        <v>0</v>
      </c>
      <c r="G1314" s="14">
        <v>0</v>
      </c>
      <c r="H1314" s="14">
        <v>0</v>
      </c>
      <c r="I1314" s="14">
        <v>0</v>
      </c>
      <c r="J1314" s="14">
        <v>0</v>
      </c>
      <c r="K1314" s="14">
        <v>0</v>
      </c>
      <c r="L1314" s="14">
        <v>0</v>
      </c>
      <c r="M1314" s="14">
        <v>0</v>
      </c>
      <c r="N1314" s="14">
        <v>0</v>
      </c>
      <c r="O1314" s="14">
        <v>0</v>
      </c>
      <c r="P1314" s="14">
        <v>0</v>
      </c>
      <c r="Q1314" s="14">
        <v>0</v>
      </c>
      <c r="R1314" s="62"/>
      <c r="S1314" s="63"/>
    </row>
    <row r="1315" spans="1:19" s="4" customFormat="1" ht="15" customHeight="1">
      <c r="A1315" s="58"/>
      <c r="B1315" s="70" t="s">
        <v>261</v>
      </c>
      <c r="C1315" s="17" t="s">
        <v>176</v>
      </c>
      <c r="D1315" s="14">
        <f aca="true" t="shared" si="573" ref="D1315:Q1315">SUM(D1316:D1326)</f>
        <v>7826.7</v>
      </c>
      <c r="E1315" s="14">
        <f t="shared" si="573"/>
        <v>86.80000000000001</v>
      </c>
      <c r="F1315" s="14">
        <f t="shared" si="573"/>
        <v>7826.7</v>
      </c>
      <c r="G1315" s="14">
        <f t="shared" si="573"/>
        <v>86.80000000000001</v>
      </c>
      <c r="H1315" s="14">
        <f t="shared" si="573"/>
        <v>0</v>
      </c>
      <c r="I1315" s="14">
        <f t="shared" si="573"/>
        <v>0</v>
      </c>
      <c r="J1315" s="14">
        <f t="shared" si="573"/>
        <v>0</v>
      </c>
      <c r="K1315" s="14">
        <f t="shared" si="573"/>
        <v>0</v>
      </c>
      <c r="L1315" s="14">
        <f t="shared" si="573"/>
        <v>0</v>
      </c>
      <c r="M1315" s="14">
        <f t="shared" si="573"/>
        <v>0</v>
      </c>
      <c r="N1315" s="14">
        <f t="shared" si="573"/>
        <v>720</v>
      </c>
      <c r="O1315" s="14">
        <f t="shared" si="573"/>
        <v>720</v>
      </c>
      <c r="P1315" s="14">
        <f t="shared" si="573"/>
        <v>0</v>
      </c>
      <c r="Q1315" s="14">
        <f t="shared" si="573"/>
        <v>0</v>
      </c>
      <c r="R1315" s="62"/>
      <c r="S1315" s="63"/>
    </row>
    <row r="1316" spans="1:19" s="4" customFormat="1" ht="15">
      <c r="A1316" s="58"/>
      <c r="B1316" s="70"/>
      <c r="C1316" s="17" t="s">
        <v>162</v>
      </c>
      <c r="D1316" s="14">
        <f aca="true" t="shared" si="574" ref="D1316:D1322">F1316+H1316+J1316+L1316</f>
        <v>0</v>
      </c>
      <c r="E1316" s="14">
        <f aca="true" t="shared" si="575" ref="E1316:E1326">G1316+I1316+K1316+M1316</f>
        <v>0</v>
      </c>
      <c r="F1316" s="14">
        <f>F1292+F1304</f>
        <v>0</v>
      </c>
      <c r="G1316" s="14">
        <f aca="true" t="shared" si="576" ref="G1316:Q1316">G1292+G1304</f>
        <v>0</v>
      </c>
      <c r="H1316" s="14">
        <f t="shared" si="576"/>
        <v>0</v>
      </c>
      <c r="I1316" s="14">
        <f t="shared" si="576"/>
        <v>0</v>
      </c>
      <c r="J1316" s="14">
        <f t="shared" si="576"/>
        <v>0</v>
      </c>
      <c r="K1316" s="14">
        <f t="shared" si="576"/>
        <v>0</v>
      </c>
      <c r="L1316" s="14">
        <f t="shared" si="576"/>
        <v>0</v>
      </c>
      <c r="M1316" s="14">
        <f t="shared" si="576"/>
        <v>0</v>
      </c>
      <c r="N1316" s="14">
        <f t="shared" si="576"/>
        <v>0</v>
      </c>
      <c r="O1316" s="14">
        <f t="shared" si="576"/>
        <v>0</v>
      </c>
      <c r="P1316" s="14">
        <f t="shared" si="576"/>
        <v>0</v>
      </c>
      <c r="Q1316" s="14">
        <f t="shared" si="576"/>
        <v>0</v>
      </c>
      <c r="R1316" s="62"/>
      <c r="S1316" s="63"/>
    </row>
    <row r="1317" spans="1:19" s="4" customFormat="1" ht="15">
      <c r="A1317" s="58"/>
      <c r="B1317" s="70"/>
      <c r="C1317" s="17" t="s">
        <v>163</v>
      </c>
      <c r="D1317" s="14">
        <f t="shared" si="574"/>
        <v>86.80000000000001</v>
      </c>
      <c r="E1317" s="14">
        <f t="shared" si="575"/>
        <v>86.80000000000001</v>
      </c>
      <c r="F1317" s="14">
        <f aca="true" t="shared" si="577" ref="F1317:Q1317">F1293+F1305</f>
        <v>86.80000000000001</v>
      </c>
      <c r="G1317" s="14">
        <f t="shared" si="577"/>
        <v>86.80000000000001</v>
      </c>
      <c r="H1317" s="14">
        <f t="shared" si="577"/>
        <v>0</v>
      </c>
      <c r="I1317" s="14">
        <f t="shared" si="577"/>
        <v>0</v>
      </c>
      <c r="J1317" s="14">
        <f t="shared" si="577"/>
        <v>0</v>
      </c>
      <c r="K1317" s="14">
        <f t="shared" si="577"/>
        <v>0</v>
      </c>
      <c r="L1317" s="14">
        <f t="shared" si="577"/>
        <v>0</v>
      </c>
      <c r="M1317" s="14">
        <f t="shared" si="577"/>
        <v>0</v>
      </c>
      <c r="N1317" s="14">
        <f t="shared" si="577"/>
        <v>720</v>
      </c>
      <c r="O1317" s="14">
        <f t="shared" si="577"/>
        <v>720</v>
      </c>
      <c r="P1317" s="14">
        <f t="shared" si="577"/>
        <v>0</v>
      </c>
      <c r="Q1317" s="14">
        <f t="shared" si="577"/>
        <v>0</v>
      </c>
      <c r="R1317" s="62"/>
      <c r="S1317" s="63"/>
    </row>
    <row r="1318" spans="1:19" s="4" customFormat="1" ht="15">
      <c r="A1318" s="58"/>
      <c r="B1318" s="70"/>
      <c r="C1318" s="17" t="s">
        <v>164</v>
      </c>
      <c r="D1318" s="14">
        <f t="shared" si="574"/>
        <v>7739.9</v>
      </c>
      <c r="E1318" s="14">
        <f t="shared" si="575"/>
        <v>0</v>
      </c>
      <c r="F1318" s="14">
        <f aca="true" t="shared" si="578" ref="F1318:Q1318">F1294+F1306</f>
        <v>7739.9</v>
      </c>
      <c r="G1318" s="14">
        <f t="shared" si="578"/>
        <v>0</v>
      </c>
      <c r="H1318" s="14">
        <f t="shared" si="578"/>
        <v>0</v>
      </c>
      <c r="I1318" s="14">
        <f t="shared" si="578"/>
        <v>0</v>
      </c>
      <c r="J1318" s="14">
        <f t="shared" si="578"/>
        <v>0</v>
      </c>
      <c r="K1318" s="14">
        <f t="shared" si="578"/>
        <v>0</v>
      </c>
      <c r="L1318" s="14">
        <f t="shared" si="578"/>
        <v>0</v>
      </c>
      <c r="M1318" s="14">
        <f t="shared" si="578"/>
        <v>0</v>
      </c>
      <c r="N1318" s="14">
        <f t="shared" si="578"/>
        <v>0</v>
      </c>
      <c r="O1318" s="14">
        <f t="shared" si="578"/>
        <v>0</v>
      </c>
      <c r="P1318" s="14">
        <f t="shared" si="578"/>
        <v>0</v>
      </c>
      <c r="Q1318" s="14">
        <f t="shared" si="578"/>
        <v>0</v>
      </c>
      <c r="R1318" s="62"/>
      <c r="S1318" s="63"/>
    </row>
    <row r="1319" spans="1:19" s="4" customFormat="1" ht="15">
      <c r="A1319" s="58"/>
      <c r="B1319" s="70"/>
      <c r="C1319" s="17" t="s">
        <v>263</v>
      </c>
      <c r="D1319" s="14">
        <f t="shared" si="574"/>
        <v>0</v>
      </c>
      <c r="E1319" s="14">
        <f t="shared" si="575"/>
        <v>0</v>
      </c>
      <c r="F1319" s="14">
        <f aca="true" t="shared" si="579" ref="F1319:Q1319">F1295+F1307</f>
        <v>0</v>
      </c>
      <c r="G1319" s="14">
        <f t="shared" si="579"/>
        <v>0</v>
      </c>
      <c r="H1319" s="14">
        <f t="shared" si="579"/>
        <v>0</v>
      </c>
      <c r="I1319" s="14">
        <f t="shared" si="579"/>
        <v>0</v>
      </c>
      <c r="J1319" s="14">
        <f t="shared" si="579"/>
        <v>0</v>
      </c>
      <c r="K1319" s="14">
        <f t="shared" si="579"/>
        <v>0</v>
      </c>
      <c r="L1319" s="14">
        <f t="shared" si="579"/>
        <v>0</v>
      </c>
      <c r="M1319" s="14">
        <f t="shared" si="579"/>
        <v>0</v>
      </c>
      <c r="N1319" s="14">
        <f t="shared" si="579"/>
        <v>0</v>
      </c>
      <c r="O1319" s="14">
        <f t="shared" si="579"/>
        <v>0</v>
      </c>
      <c r="P1319" s="14">
        <f t="shared" si="579"/>
        <v>0</v>
      </c>
      <c r="Q1319" s="14">
        <f t="shared" si="579"/>
        <v>0</v>
      </c>
      <c r="R1319" s="62"/>
      <c r="S1319" s="63"/>
    </row>
    <row r="1320" spans="1:19" s="4" customFormat="1" ht="15">
      <c r="A1320" s="58"/>
      <c r="B1320" s="70"/>
      <c r="C1320" s="17" t="s">
        <v>257</v>
      </c>
      <c r="D1320" s="14">
        <f t="shared" si="574"/>
        <v>0</v>
      </c>
      <c r="E1320" s="14">
        <f t="shared" si="575"/>
        <v>0</v>
      </c>
      <c r="F1320" s="14">
        <f aca="true" t="shared" si="580" ref="F1320:Q1320">F1296+F1308</f>
        <v>0</v>
      </c>
      <c r="G1320" s="14">
        <f t="shared" si="580"/>
        <v>0</v>
      </c>
      <c r="H1320" s="14">
        <f t="shared" si="580"/>
        <v>0</v>
      </c>
      <c r="I1320" s="14">
        <f t="shared" si="580"/>
        <v>0</v>
      </c>
      <c r="J1320" s="14">
        <f t="shared" si="580"/>
        <v>0</v>
      </c>
      <c r="K1320" s="14">
        <f t="shared" si="580"/>
        <v>0</v>
      </c>
      <c r="L1320" s="14">
        <f t="shared" si="580"/>
        <v>0</v>
      </c>
      <c r="M1320" s="14">
        <f t="shared" si="580"/>
        <v>0</v>
      </c>
      <c r="N1320" s="14">
        <f t="shared" si="580"/>
        <v>0</v>
      </c>
      <c r="O1320" s="14">
        <f t="shared" si="580"/>
        <v>0</v>
      </c>
      <c r="P1320" s="14">
        <f t="shared" si="580"/>
        <v>0</v>
      </c>
      <c r="Q1320" s="14">
        <f t="shared" si="580"/>
        <v>0</v>
      </c>
      <c r="R1320" s="62"/>
      <c r="S1320" s="63"/>
    </row>
    <row r="1321" spans="1:19" s="4" customFormat="1" ht="15">
      <c r="A1321" s="58"/>
      <c r="B1321" s="70"/>
      <c r="C1321" s="17" t="s">
        <v>258</v>
      </c>
      <c r="D1321" s="14">
        <f t="shared" si="574"/>
        <v>0</v>
      </c>
      <c r="E1321" s="14">
        <f t="shared" si="575"/>
        <v>0</v>
      </c>
      <c r="F1321" s="14">
        <f aca="true" t="shared" si="581" ref="F1321:Q1321">F1297+F1309</f>
        <v>0</v>
      </c>
      <c r="G1321" s="14">
        <f t="shared" si="581"/>
        <v>0</v>
      </c>
      <c r="H1321" s="14">
        <f t="shared" si="581"/>
        <v>0</v>
      </c>
      <c r="I1321" s="14">
        <f t="shared" si="581"/>
        <v>0</v>
      </c>
      <c r="J1321" s="14">
        <f t="shared" si="581"/>
        <v>0</v>
      </c>
      <c r="K1321" s="14">
        <f t="shared" si="581"/>
        <v>0</v>
      </c>
      <c r="L1321" s="14">
        <f t="shared" si="581"/>
        <v>0</v>
      </c>
      <c r="M1321" s="14">
        <f t="shared" si="581"/>
        <v>0</v>
      </c>
      <c r="N1321" s="14">
        <f t="shared" si="581"/>
        <v>0</v>
      </c>
      <c r="O1321" s="14">
        <f t="shared" si="581"/>
        <v>0</v>
      </c>
      <c r="P1321" s="14">
        <f t="shared" si="581"/>
        <v>0</v>
      </c>
      <c r="Q1321" s="14">
        <f t="shared" si="581"/>
        <v>0</v>
      </c>
      <c r="R1321" s="62"/>
      <c r="S1321" s="63"/>
    </row>
    <row r="1322" spans="1:19" s="4" customFormat="1" ht="15">
      <c r="A1322" s="58"/>
      <c r="B1322" s="70"/>
      <c r="C1322" s="17" t="s">
        <v>22</v>
      </c>
      <c r="D1322" s="14">
        <f t="shared" si="574"/>
        <v>0</v>
      </c>
      <c r="E1322" s="14">
        <f t="shared" si="575"/>
        <v>0</v>
      </c>
      <c r="F1322" s="14">
        <f aca="true" t="shared" si="582" ref="F1322:Q1322">F1298+F1310</f>
        <v>0</v>
      </c>
      <c r="G1322" s="14">
        <f t="shared" si="582"/>
        <v>0</v>
      </c>
      <c r="H1322" s="14">
        <f t="shared" si="582"/>
        <v>0</v>
      </c>
      <c r="I1322" s="14">
        <f t="shared" si="582"/>
        <v>0</v>
      </c>
      <c r="J1322" s="14">
        <f t="shared" si="582"/>
        <v>0</v>
      </c>
      <c r="K1322" s="14">
        <f t="shared" si="582"/>
        <v>0</v>
      </c>
      <c r="L1322" s="14">
        <f t="shared" si="582"/>
        <v>0</v>
      </c>
      <c r="M1322" s="14">
        <f t="shared" si="582"/>
        <v>0</v>
      </c>
      <c r="N1322" s="14">
        <f t="shared" si="582"/>
        <v>0</v>
      </c>
      <c r="O1322" s="14">
        <f t="shared" si="582"/>
        <v>0</v>
      </c>
      <c r="P1322" s="14">
        <f t="shared" si="582"/>
        <v>0</v>
      </c>
      <c r="Q1322" s="14">
        <f t="shared" si="582"/>
        <v>0</v>
      </c>
      <c r="R1322" s="62"/>
      <c r="S1322" s="63"/>
    </row>
    <row r="1323" spans="1:19" s="4" customFormat="1" ht="15">
      <c r="A1323" s="58"/>
      <c r="B1323" s="70"/>
      <c r="C1323" s="17" t="s">
        <v>23</v>
      </c>
      <c r="D1323" s="14">
        <f>F1323+H1323+J1323+L1323</f>
        <v>0</v>
      </c>
      <c r="E1323" s="14">
        <f t="shared" si="575"/>
        <v>0</v>
      </c>
      <c r="F1323" s="14">
        <f aca="true" t="shared" si="583" ref="F1323:Q1323">F1299+F1311</f>
        <v>0</v>
      </c>
      <c r="G1323" s="14">
        <f t="shared" si="583"/>
        <v>0</v>
      </c>
      <c r="H1323" s="14">
        <f t="shared" si="583"/>
        <v>0</v>
      </c>
      <c r="I1323" s="14">
        <f t="shared" si="583"/>
        <v>0</v>
      </c>
      <c r="J1323" s="14">
        <f t="shared" si="583"/>
        <v>0</v>
      </c>
      <c r="K1323" s="14">
        <f t="shared" si="583"/>
        <v>0</v>
      </c>
      <c r="L1323" s="14">
        <f t="shared" si="583"/>
        <v>0</v>
      </c>
      <c r="M1323" s="14">
        <f t="shared" si="583"/>
        <v>0</v>
      </c>
      <c r="N1323" s="14">
        <f t="shared" si="583"/>
        <v>0</v>
      </c>
      <c r="O1323" s="14">
        <f t="shared" si="583"/>
        <v>0</v>
      </c>
      <c r="P1323" s="14">
        <f t="shared" si="583"/>
        <v>0</v>
      </c>
      <c r="Q1323" s="14">
        <f t="shared" si="583"/>
        <v>0</v>
      </c>
      <c r="R1323" s="62"/>
      <c r="S1323" s="63"/>
    </row>
    <row r="1324" spans="1:19" s="4" customFormat="1" ht="15">
      <c r="A1324" s="58"/>
      <c r="B1324" s="70"/>
      <c r="C1324" s="17" t="s">
        <v>24</v>
      </c>
      <c r="D1324" s="14">
        <f>F1324+H1324+J1324+L1324</f>
        <v>0</v>
      </c>
      <c r="E1324" s="14">
        <f t="shared" si="575"/>
        <v>0</v>
      </c>
      <c r="F1324" s="14">
        <f aca="true" t="shared" si="584" ref="F1324:Q1324">F1300+F1312</f>
        <v>0</v>
      </c>
      <c r="G1324" s="14">
        <f t="shared" si="584"/>
        <v>0</v>
      </c>
      <c r="H1324" s="14">
        <f t="shared" si="584"/>
        <v>0</v>
      </c>
      <c r="I1324" s="14">
        <f t="shared" si="584"/>
        <v>0</v>
      </c>
      <c r="J1324" s="14">
        <f t="shared" si="584"/>
        <v>0</v>
      </c>
      <c r="K1324" s="14">
        <f t="shared" si="584"/>
        <v>0</v>
      </c>
      <c r="L1324" s="14">
        <f t="shared" si="584"/>
        <v>0</v>
      </c>
      <c r="M1324" s="14">
        <f t="shared" si="584"/>
        <v>0</v>
      </c>
      <c r="N1324" s="14">
        <f t="shared" si="584"/>
        <v>0</v>
      </c>
      <c r="O1324" s="14">
        <f t="shared" si="584"/>
        <v>0</v>
      </c>
      <c r="P1324" s="14">
        <f t="shared" si="584"/>
        <v>0</v>
      </c>
      <c r="Q1324" s="14">
        <f t="shared" si="584"/>
        <v>0</v>
      </c>
      <c r="R1324" s="62"/>
      <c r="S1324" s="63"/>
    </row>
    <row r="1325" spans="1:19" s="4" customFormat="1" ht="15">
      <c r="A1325" s="58"/>
      <c r="B1325" s="70"/>
      <c r="C1325" s="17" t="s">
        <v>25</v>
      </c>
      <c r="D1325" s="14">
        <f>F1325+H1325+J1325+L1325</f>
        <v>0</v>
      </c>
      <c r="E1325" s="14">
        <f t="shared" si="575"/>
        <v>0</v>
      </c>
      <c r="F1325" s="14">
        <f aca="true" t="shared" si="585" ref="F1325:Q1325">F1301+F1313</f>
        <v>0</v>
      </c>
      <c r="G1325" s="14">
        <f t="shared" si="585"/>
        <v>0</v>
      </c>
      <c r="H1325" s="14">
        <f t="shared" si="585"/>
        <v>0</v>
      </c>
      <c r="I1325" s="14">
        <f t="shared" si="585"/>
        <v>0</v>
      </c>
      <c r="J1325" s="14">
        <f t="shared" si="585"/>
        <v>0</v>
      </c>
      <c r="K1325" s="14">
        <f t="shared" si="585"/>
        <v>0</v>
      </c>
      <c r="L1325" s="14">
        <f t="shared" si="585"/>
        <v>0</v>
      </c>
      <c r="M1325" s="14">
        <f t="shared" si="585"/>
        <v>0</v>
      </c>
      <c r="N1325" s="14">
        <f t="shared" si="585"/>
        <v>0</v>
      </c>
      <c r="O1325" s="14">
        <f t="shared" si="585"/>
        <v>0</v>
      </c>
      <c r="P1325" s="14">
        <f t="shared" si="585"/>
        <v>0</v>
      </c>
      <c r="Q1325" s="14">
        <f t="shared" si="585"/>
        <v>0</v>
      </c>
      <c r="R1325" s="62"/>
      <c r="S1325" s="63"/>
    </row>
    <row r="1326" spans="1:19" s="4" customFormat="1" ht="15.75" thickBot="1">
      <c r="A1326" s="59"/>
      <c r="B1326" s="71"/>
      <c r="C1326" s="20" t="s">
        <v>26</v>
      </c>
      <c r="D1326" s="21">
        <f>F1326+H1326+J1326+L1326</f>
        <v>0</v>
      </c>
      <c r="E1326" s="21">
        <f t="shared" si="575"/>
        <v>0</v>
      </c>
      <c r="F1326" s="21">
        <f aca="true" t="shared" si="586" ref="F1326:Q1326">F1302+F1314</f>
        <v>0</v>
      </c>
      <c r="G1326" s="21">
        <f t="shared" si="586"/>
        <v>0</v>
      </c>
      <c r="H1326" s="21">
        <f t="shared" si="586"/>
        <v>0</v>
      </c>
      <c r="I1326" s="21">
        <f t="shared" si="586"/>
        <v>0</v>
      </c>
      <c r="J1326" s="21">
        <f t="shared" si="586"/>
        <v>0</v>
      </c>
      <c r="K1326" s="21">
        <f t="shared" si="586"/>
        <v>0</v>
      </c>
      <c r="L1326" s="21">
        <f t="shared" si="586"/>
        <v>0</v>
      </c>
      <c r="M1326" s="21">
        <f t="shared" si="586"/>
        <v>0</v>
      </c>
      <c r="N1326" s="21">
        <f t="shared" si="586"/>
        <v>0</v>
      </c>
      <c r="O1326" s="21">
        <f t="shared" si="586"/>
        <v>0</v>
      </c>
      <c r="P1326" s="21">
        <f t="shared" si="586"/>
        <v>0</v>
      </c>
      <c r="Q1326" s="21">
        <f t="shared" si="586"/>
        <v>0</v>
      </c>
      <c r="R1326" s="64"/>
      <c r="S1326" s="65"/>
    </row>
    <row r="1327" spans="1:19" s="4" customFormat="1" ht="14.25" customHeight="1">
      <c r="A1327" s="57" t="s">
        <v>109</v>
      </c>
      <c r="B1327" s="43" t="s">
        <v>58</v>
      </c>
      <c r="C1327" s="18" t="s">
        <v>176</v>
      </c>
      <c r="D1327" s="19">
        <f>SUM(D1328:D1338)</f>
        <v>421.2</v>
      </c>
      <c r="E1327" s="19">
        <f>SUM(E1328:E1338)</f>
        <v>421.2</v>
      </c>
      <c r="F1327" s="19">
        <f aca="true" t="shared" si="587" ref="F1327:Q1327">SUM(F1328:F1338)</f>
        <v>421.2</v>
      </c>
      <c r="G1327" s="19">
        <f t="shared" si="587"/>
        <v>421.2</v>
      </c>
      <c r="H1327" s="19">
        <f t="shared" si="587"/>
        <v>0</v>
      </c>
      <c r="I1327" s="19">
        <f t="shared" si="587"/>
        <v>0</v>
      </c>
      <c r="J1327" s="19">
        <f t="shared" si="587"/>
        <v>0</v>
      </c>
      <c r="K1327" s="19">
        <f t="shared" si="587"/>
        <v>0</v>
      </c>
      <c r="L1327" s="19">
        <f t="shared" si="587"/>
        <v>0</v>
      </c>
      <c r="M1327" s="19">
        <f t="shared" si="587"/>
        <v>0</v>
      </c>
      <c r="N1327" s="19">
        <f t="shared" si="587"/>
        <v>0</v>
      </c>
      <c r="O1327" s="19">
        <f t="shared" si="587"/>
        <v>0</v>
      </c>
      <c r="P1327" s="19">
        <f t="shared" si="587"/>
        <v>0</v>
      </c>
      <c r="Q1327" s="19">
        <f t="shared" si="587"/>
        <v>0</v>
      </c>
      <c r="R1327" s="60" t="s">
        <v>180</v>
      </c>
      <c r="S1327" s="61"/>
    </row>
    <row r="1328" spans="1:19" ht="15">
      <c r="A1328" s="58"/>
      <c r="B1328" s="70"/>
      <c r="C1328" s="17" t="s">
        <v>162</v>
      </c>
      <c r="D1328" s="14">
        <f aca="true" t="shared" si="588" ref="D1328:D1334">F1328+H1328+J1328+L1328</f>
        <v>0</v>
      </c>
      <c r="E1328" s="14">
        <f aca="true" t="shared" si="589" ref="E1328:E1338">G1328+I1328+K1328+M1328</f>
        <v>0</v>
      </c>
      <c r="F1328" s="14">
        <v>0</v>
      </c>
      <c r="G1328" s="14">
        <v>0</v>
      </c>
      <c r="H1328" s="14">
        <v>0</v>
      </c>
      <c r="I1328" s="14">
        <v>0</v>
      </c>
      <c r="J1328" s="14">
        <v>0</v>
      </c>
      <c r="K1328" s="14">
        <v>0</v>
      </c>
      <c r="L1328" s="14">
        <v>0</v>
      </c>
      <c r="M1328" s="14">
        <v>0</v>
      </c>
      <c r="N1328" s="14">
        <v>0</v>
      </c>
      <c r="O1328" s="14">
        <v>0</v>
      </c>
      <c r="P1328" s="14">
        <v>0</v>
      </c>
      <c r="Q1328" s="14">
        <v>0</v>
      </c>
      <c r="R1328" s="62"/>
      <c r="S1328" s="63"/>
    </row>
    <row r="1329" spans="1:19" ht="15">
      <c r="A1329" s="58"/>
      <c r="B1329" s="70"/>
      <c r="C1329" s="17" t="s">
        <v>163</v>
      </c>
      <c r="D1329" s="14">
        <f t="shared" si="588"/>
        <v>421.2</v>
      </c>
      <c r="E1329" s="14">
        <f t="shared" si="589"/>
        <v>421.2</v>
      </c>
      <c r="F1329" s="14">
        <f>423.3-2.1</f>
        <v>421.2</v>
      </c>
      <c r="G1329" s="14">
        <f>423.3-2.1</f>
        <v>421.2</v>
      </c>
      <c r="H1329" s="14">
        <v>0</v>
      </c>
      <c r="I1329" s="14">
        <v>0</v>
      </c>
      <c r="J1329" s="14">
        <v>0</v>
      </c>
      <c r="K1329" s="14">
        <v>0</v>
      </c>
      <c r="L1329" s="14">
        <v>0</v>
      </c>
      <c r="M1329" s="14">
        <v>0</v>
      </c>
      <c r="N1329" s="14">
        <v>0</v>
      </c>
      <c r="O1329" s="14">
        <v>0</v>
      </c>
      <c r="P1329" s="14">
        <v>0</v>
      </c>
      <c r="Q1329" s="14">
        <v>0</v>
      </c>
      <c r="R1329" s="62"/>
      <c r="S1329" s="63"/>
    </row>
    <row r="1330" spans="1:19" ht="15">
      <c r="A1330" s="58"/>
      <c r="B1330" s="70"/>
      <c r="C1330" s="17" t="s">
        <v>164</v>
      </c>
      <c r="D1330" s="14">
        <f t="shared" si="588"/>
        <v>0</v>
      </c>
      <c r="E1330" s="14">
        <f t="shared" si="589"/>
        <v>0</v>
      </c>
      <c r="F1330" s="14">
        <v>0</v>
      </c>
      <c r="G1330" s="14">
        <v>0</v>
      </c>
      <c r="H1330" s="14">
        <v>0</v>
      </c>
      <c r="I1330" s="14">
        <v>0</v>
      </c>
      <c r="J1330" s="14">
        <v>0</v>
      </c>
      <c r="K1330" s="14">
        <v>0</v>
      </c>
      <c r="L1330" s="14">
        <v>0</v>
      </c>
      <c r="M1330" s="14">
        <v>0</v>
      </c>
      <c r="N1330" s="14">
        <v>0</v>
      </c>
      <c r="O1330" s="14">
        <v>0</v>
      </c>
      <c r="P1330" s="14">
        <v>0</v>
      </c>
      <c r="Q1330" s="14">
        <v>0</v>
      </c>
      <c r="R1330" s="62"/>
      <c r="S1330" s="63"/>
    </row>
    <row r="1331" spans="1:19" ht="15">
      <c r="A1331" s="58"/>
      <c r="B1331" s="70"/>
      <c r="C1331" s="17" t="s">
        <v>256</v>
      </c>
      <c r="D1331" s="14">
        <f t="shared" si="588"/>
        <v>0</v>
      </c>
      <c r="E1331" s="14">
        <f t="shared" si="589"/>
        <v>0</v>
      </c>
      <c r="F1331" s="14">
        <v>0</v>
      </c>
      <c r="G1331" s="14">
        <v>0</v>
      </c>
      <c r="H1331" s="14">
        <v>0</v>
      </c>
      <c r="I1331" s="14">
        <v>0</v>
      </c>
      <c r="J1331" s="14">
        <v>0</v>
      </c>
      <c r="K1331" s="14">
        <v>0</v>
      </c>
      <c r="L1331" s="14">
        <v>0</v>
      </c>
      <c r="M1331" s="14">
        <v>0</v>
      </c>
      <c r="N1331" s="14">
        <v>0</v>
      </c>
      <c r="O1331" s="14">
        <v>0</v>
      </c>
      <c r="P1331" s="14">
        <v>0</v>
      </c>
      <c r="Q1331" s="14">
        <v>0</v>
      </c>
      <c r="R1331" s="62"/>
      <c r="S1331" s="63"/>
    </row>
    <row r="1332" spans="1:19" ht="15">
      <c r="A1332" s="58"/>
      <c r="B1332" s="70"/>
      <c r="C1332" s="17" t="s">
        <v>259</v>
      </c>
      <c r="D1332" s="14">
        <f t="shared" si="588"/>
        <v>0</v>
      </c>
      <c r="E1332" s="14">
        <f t="shared" si="589"/>
        <v>0</v>
      </c>
      <c r="F1332" s="14">
        <v>0</v>
      </c>
      <c r="G1332" s="14">
        <v>0</v>
      </c>
      <c r="H1332" s="14">
        <v>0</v>
      </c>
      <c r="I1332" s="14">
        <v>0</v>
      </c>
      <c r="J1332" s="14">
        <v>0</v>
      </c>
      <c r="K1332" s="14">
        <v>0</v>
      </c>
      <c r="L1332" s="14">
        <v>0</v>
      </c>
      <c r="M1332" s="14">
        <v>0</v>
      </c>
      <c r="N1332" s="14">
        <v>0</v>
      </c>
      <c r="O1332" s="14">
        <v>0</v>
      </c>
      <c r="P1332" s="14">
        <v>0</v>
      </c>
      <c r="Q1332" s="14">
        <v>0</v>
      </c>
      <c r="R1332" s="62"/>
      <c r="S1332" s="63"/>
    </row>
    <row r="1333" spans="1:19" ht="15">
      <c r="A1333" s="58"/>
      <c r="B1333" s="70"/>
      <c r="C1333" s="17" t="s">
        <v>27</v>
      </c>
      <c r="D1333" s="14">
        <f t="shared" si="588"/>
        <v>0</v>
      </c>
      <c r="E1333" s="14">
        <f t="shared" si="589"/>
        <v>0</v>
      </c>
      <c r="F1333" s="14">
        <v>0</v>
      </c>
      <c r="G1333" s="14">
        <v>0</v>
      </c>
      <c r="H1333" s="14">
        <v>0</v>
      </c>
      <c r="I1333" s="14">
        <v>0</v>
      </c>
      <c r="J1333" s="14">
        <v>0</v>
      </c>
      <c r="K1333" s="14">
        <v>0</v>
      </c>
      <c r="L1333" s="14">
        <v>0</v>
      </c>
      <c r="M1333" s="14">
        <v>0</v>
      </c>
      <c r="N1333" s="14">
        <v>0</v>
      </c>
      <c r="O1333" s="14">
        <v>0</v>
      </c>
      <c r="P1333" s="14">
        <v>0</v>
      </c>
      <c r="Q1333" s="14">
        <v>0</v>
      </c>
      <c r="R1333" s="62"/>
      <c r="S1333" s="63"/>
    </row>
    <row r="1334" spans="1:19" ht="15">
      <c r="A1334" s="58"/>
      <c r="B1334" s="70"/>
      <c r="C1334" s="17" t="s">
        <v>28</v>
      </c>
      <c r="D1334" s="14">
        <f t="shared" si="588"/>
        <v>0</v>
      </c>
      <c r="E1334" s="14">
        <f t="shared" si="589"/>
        <v>0</v>
      </c>
      <c r="F1334" s="14">
        <v>0</v>
      </c>
      <c r="G1334" s="14">
        <v>0</v>
      </c>
      <c r="H1334" s="14">
        <v>0</v>
      </c>
      <c r="I1334" s="14">
        <v>0</v>
      </c>
      <c r="J1334" s="14">
        <v>0</v>
      </c>
      <c r="K1334" s="14">
        <v>0</v>
      </c>
      <c r="L1334" s="14">
        <v>0</v>
      </c>
      <c r="M1334" s="14">
        <v>0</v>
      </c>
      <c r="N1334" s="14">
        <v>0</v>
      </c>
      <c r="O1334" s="14">
        <v>0</v>
      </c>
      <c r="P1334" s="14">
        <v>0</v>
      </c>
      <c r="Q1334" s="14">
        <v>0</v>
      </c>
      <c r="R1334" s="62"/>
      <c r="S1334" s="63"/>
    </row>
    <row r="1335" spans="1:19" ht="15">
      <c r="A1335" s="58"/>
      <c r="B1335" s="70"/>
      <c r="C1335" s="17" t="s">
        <v>29</v>
      </c>
      <c r="D1335" s="14">
        <f>F1335+H1335+J1335+L1335</f>
        <v>0</v>
      </c>
      <c r="E1335" s="14">
        <f t="shared" si="589"/>
        <v>0</v>
      </c>
      <c r="F1335" s="14">
        <v>0</v>
      </c>
      <c r="G1335" s="14">
        <v>0</v>
      </c>
      <c r="H1335" s="14">
        <v>0</v>
      </c>
      <c r="I1335" s="14">
        <v>0</v>
      </c>
      <c r="J1335" s="14">
        <v>0</v>
      </c>
      <c r="K1335" s="14">
        <v>0</v>
      </c>
      <c r="L1335" s="14">
        <v>0</v>
      </c>
      <c r="M1335" s="14">
        <v>0</v>
      </c>
      <c r="N1335" s="14">
        <v>0</v>
      </c>
      <c r="O1335" s="14">
        <v>0</v>
      </c>
      <c r="P1335" s="14">
        <v>0</v>
      </c>
      <c r="Q1335" s="14">
        <v>0</v>
      </c>
      <c r="R1335" s="62"/>
      <c r="S1335" s="63"/>
    </row>
    <row r="1336" spans="1:19" ht="15">
      <c r="A1336" s="58"/>
      <c r="B1336" s="70"/>
      <c r="C1336" s="17" t="s">
        <v>30</v>
      </c>
      <c r="D1336" s="14">
        <f>F1336+H1336+J1336+L1336</f>
        <v>0</v>
      </c>
      <c r="E1336" s="14">
        <f t="shared" si="589"/>
        <v>0</v>
      </c>
      <c r="F1336" s="14">
        <v>0</v>
      </c>
      <c r="G1336" s="14">
        <v>0</v>
      </c>
      <c r="H1336" s="14">
        <v>0</v>
      </c>
      <c r="I1336" s="14">
        <v>0</v>
      </c>
      <c r="J1336" s="14">
        <v>0</v>
      </c>
      <c r="K1336" s="14">
        <v>0</v>
      </c>
      <c r="L1336" s="14">
        <v>0</v>
      </c>
      <c r="M1336" s="14">
        <v>0</v>
      </c>
      <c r="N1336" s="14">
        <v>0</v>
      </c>
      <c r="O1336" s="14">
        <v>0</v>
      </c>
      <c r="P1336" s="14">
        <v>0</v>
      </c>
      <c r="Q1336" s="14">
        <v>0</v>
      </c>
      <c r="R1336" s="62"/>
      <c r="S1336" s="63"/>
    </row>
    <row r="1337" spans="1:19" ht="15">
      <c r="A1337" s="58"/>
      <c r="B1337" s="70"/>
      <c r="C1337" s="17" t="s">
        <v>31</v>
      </c>
      <c r="D1337" s="14">
        <f>F1337+H1337+J1337+L1337</f>
        <v>0</v>
      </c>
      <c r="E1337" s="14">
        <f t="shared" si="589"/>
        <v>0</v>
      </c>
      <c r="F1337" s="14">
        <v>0</v>
      </c>
      <c r="G1337" s="14">
        <v>0</v>
      </c>
      <c r="H1337" s="14">
        <v>0</v>
      </c>
      <c r="I1337" s="14">
        <v>0</v>
      </c>
      <c r="J1337" s="14">
        <v>0</v>
      </c>
      <c r="K1337" s="14">
        <v>0</v>
      </c>
      <c r="L1337" s="14">
        <v>0</v>
      </c>
      <c r="M1337" s="14">
        <v>0</v>
      </c>
      <c r="N1337" s="14">
        <v>0</v>
      </c>
      <c r="O1337" s="14">
        <v>0</v>
      </c>
      <c r="P1337" s="14">
        <v>0</v>
      </c>
      <c r="Q1337" s="14">
        <v>0</v>
      </c>
      <c r="R1337" s="62"/>
      <c r="S1337" s="63"/>
    </row>
    <row r="1338" spans="1:19" ht="15">
      <c r="A1338" s="58"/>
      <c r="B1338" s="70"/>
      <c r="C1338" s="17" t="s">
        <v>32</v>
      </c>
      <c r="D1338" s="14">
        <f>F1338+H1338+J1338+L1338</f>
        <v>0</v>
      </c>
      <c r="E1338" s="14">
        <f t="shared" si="589"/>
        <v>0</v>
      </c>
      <c r="F1338" s="14">
        <v>0</v>
      </c>
      <c r="G1338" s="14">
        <v>0</v>
      </c>
      <c r="H1338" s="14">
        <v>0</v>
      </c>
      <c r="I1338" s="14">
        <v>0</v>
      </c>
      <c r="J1338" s="14">
        <v>0</v>
      </c>
      <c r="K1338" s="14">
        <v>0</v>
      </c>
      <c r="L1338" s="14">
        <v>0</v>
      </c>
      <c r="M1338" s="14">
        <v>0</v>
      </c>
      <c r="N1338" s="14">
        <v>0</v>
      </c>
      <c r="O1338" s="14">
        <v>0</v>
      </c>
      <c r="P1338" s="14">
        <v>0</v>
      </c>
      <c r="Q1338" s="14">
        <v>0</v>
      </c>
      <c r="R1338" s="62"/>
      <c r="S1338" s="63"/>
    </row>
    <row r="1339" spans="1:19" s="4" customFormat="1" ht="14.25" customHeight="1">
      <c r="A1339" s="58"/>
      <c r="B1339" s="69" t="s">
        <v>152</v>
      </c>
      <c r="C1339" s="22" t="s">
        <v>176</v>
      </c>
      <c r="D1339" s="23">
        <f>SUM(D1340:D1350)</f>
        <v>10000</v>
      </c>
      <c r="E1339" s="23">
        <f>SUM(E1340:E1350)</f>
        <v>0</v>
      </c>
      <c r="F1339" s="23">
        <f aca="true" t="shared" si="590" ref="F1339:Q1339">SUM(F1340:F1350)</f>
        <v>10000</v>
      </c>
      <c r="G1339" s="23">
        <f t="shared" si="590"/>
        <v>0</v>
      </c>
      <c r="H1339" s="23">
        <f t="shared" si="590"/>
        <v>0</v>
      </c>
      <c r="I1339" s="23">
        <f t="shared" si="590"/>
        <v>0</v>
      </c>
      <c r="J1339" s="23">
        <f t="shared" si="590"/>
        <v>0</v>
      </c>
      <c r="K1339" s="23">
        <f t="shared" si="590"/>
        <v>0</v>
      </c>
      <c r="L1339" s="23">
        <f t="shared" si="590"/>
        <v>0</v>
      </c>
      <c r="M1339" s="23">
        <f t="shared" si="590"/>
        <v>0</v>
      </c>
      <c r="N1339" s="23">
        <f t="shared" si="590"/>
        <v>720</v>
      </c>
      <c r="O1339" s="23">
        <f t="shared" si="590"/>
        <v>720</v>
      </c>
      <c r="P1339" s="23">
        <f t="shared" si="590"/>
        <v>0</v>
      </c>
      <c r="Q1339" s="23">
        <f t="shared" si="590"/>
        <v>0</v>
      </c>
      <c r="R1339" s="62"/>
      <c r="S1339" s="63"/>
    </row>
    <row r="1340" spans="1:19" ht="15">
      <c r="A1340" s="58"/>
      <c r="B1340" s="70"/>
      <c r="C1340" s="17" t="s">
        <v>162</v>
      </c>
      <c r="D1340" s="14">
        <f aca="true" t="shared" si="591" ref="D1340:D1346">F1340+H1340+J1340+L1340</f>
        <v>0</v>
      </c>
      <c r="E1340" s="14">
        <f aca="true" t="shared" si="592" ref="E1340:E1350">G1340+I1340+K1340+M1340</f>
        <v>0</v>
      </c>
      <c r="F1340" s="14">
        <v>0</v>
      </c>
      <c r="G1340" s="14">
        <v>0</v>
      </c>
      <c r="H1340" s="14">
        <v>0</v>
      </c>
      <c r="I1340" s="14">
        <v>0</v>
      </c>
      <c r="J1340" s="14">
        <v>0</v>
      </c>
      <c r="K1340" s="14">
        <v>0</v>
      </c>
      <c r="L1340" s="14">
        <v>0</v>
      </c>
      <c r="M1340" s="14">
        <v>0</v>
      </c>
      <c r="N1340" s="14">
        <v>0</v>
      </c>
      <c r="O1340" s="14">
        <v>0</v>
      </c>
      <c r="P1340" s="14">
        <v>0</v>
      </c>
      <c r="Q1340" s="14">
        <v>0</v>
      </c>
      <c r="R1340" s="62"/>
      <c r="S1340" s="63"/>
    </row>
    <row r="1341" spans="1:19" ht="15">
      <c r="A1341" s="58"/>
      <c r="B1341" s="70"/>
      <c r="C1341" s="17" t="s">
        <v>163</v>
      </c>
      <c r="D1341" s="14">
        <f t="shared" si="591"/>
        <v>0</v>
      </c>
      <c r="E1341" s="14">
        <f t="shared" si="592"/>
        <v>0</v>
      </c>
      <c r="F1341" s="14">
        <v>0</v>
      </c>
      <c r="G1341" s="14">
        <v>0</v>
      </c>
      <c r="H1341" s="14">
        <v>0</v>
      </c>
      <c r="I1341" s="14">
        <v>0</v>
      </c>
      <c r="J1341" s="14">
        <v>0</v>
      </c>
      <c r="K1341" s="14">
        <v>0</v>
      </c>
      <c r="L1341" s="14">
        <v>0</v>
      </c>
      <c r="M1341" s="14">
        <v>0</v>
      </c>
      <c r="N1341" s="14">
        <v>720</v>
      </c>
      <c r="O1341" s="14">
        <v>720</v>
      </c>
      <c r="P1341" s="14">
        <v>0</v>
      </c>
      <c r="Q1341" s="14">
        <v>0</v>
      </c>
      <c r="R1341" s="62"/>
      <c r="S1341" s="63"/>
    </row>
    <row r="1342" spans="1:19" ht="15">
      <c r="A1342" s="58"/>
      <c r="B1342" s="70"/>
      <c r="C1342" s="17" t="s">
        <v>164</v>
      </c>
      <c r="D1342" s="14">
        <f t="shared" si="591"/>
        <v>10000</v>
      </c>
      <c r="E1342" s="14">
        <f t="shared" si="592"/>
        <v>0</v>
      </c>
      <c r="F1342" s="14">
        <v>10000</v>
      </c>
      <c r="G1342" s="14">
        <v>0</v>
      </c>
      <c r="H1342" s="14">
        <v>0</v>
      </c>
      <c r="I1342" s="14">
        <v>0</v>
      </c>
      <c r="J1342" s="14">
        <v>0</v>
      </c>
      <c r="K1342" s="14">
        <v>0</v>
      </c>
      <c r="L1342" s="14">
        <v>0</v>
      </c>
      <c r="M1342" s="14">
        <v>0</v>
      </c>
      <c r="N1342" s="14">
        <v>0</v>
      </c>
      <c r="O1342" s="14">
        <v>0</v>
      </c>
      <c r="P1342" s="14">
        <v>0</v>
      </c>
      <c r="Q1342" s="14">
        <v>0</v>
      </c>
      <c r="R1342" s="62"/>
      <c r="S1342" s="63"/>
    </row>
    <row r="1343" spans="1:19" ht="15">
      <c r="A1343" s="58"/>
      <c r="B1343" s="70"/>
      <c r="C1343" s="17" t="s">
        <v>256</v>
      </c>
      <c r="D1343" s="14">
        <f t="shared" si="591"/>
        <v>0</v>
      </c>
      <c r="E1343" s="14">
        <f t="shared" si="592"/>
        <v>0</v>
      </c>
      <c r="F1343" s="14">
        <v>0</v>
      </c>
      <c r="G1343" s="14">
        <v>0</v>
      </c>
      <c r="H1343" s="14">
        <v>0</v>
      </c>
      <c r="I1343" s="14">
        <v>0</v>
      </c>
      <c r="J1343" s="14">
        <v>0</v>
      </c>
      <c r="K1343" s="14">
        <v>0</v>
      </c>
      <c r="L1343" s="14">
        <v>0</v>
      </c>
      <c r="M1343" s="14">
        <v>0</v>
      </c>
      <c r="N1343" s="14">
        <v>0</v>
      </c>
      <c r="O1343" s="14">
        <v>0</v>
      </c>
      <c r="P1343" s="14">
        <v>0</v>
      </c>
      <c r="Q1343" s="14">
        <v>0</v>
      </c>
      <c r="R1343" s="62"/>
      <c r="S1343" s="63"/>
    </row>
    <row r="1344" spans="1:19" ht="15">
      <c r="A1344" s="58"/>
      <c r="B1344" s="70"/>
      <c r="C1344" s="17" t="s">
        <v>257</v>
      </c>
      <c r="D1344" s="14">
        <f t="shared" si="591"/>
        <v>0</v>
      </c>
      <c r="E1344" s="14">
        <f t="shared" si="592"/>
        <v>0</v>
      </c>
      <c r="F1344" s="14">
        <v>0</v>
      </c>
      <c r="G1344" s="14">
        <v>0</v>
      </c>
      <c r="H1344" s="14">
        <v>0</v>
      </c>
      <c r="I1344" s="14">
        <v>0</v>
      </c>
      <c r="J1344" s="14">
        <v>0</v>
      </c>
      <c r="K1344" s="14">
        <v>0</v>
      </c>
      <c r="L1344" s="14">
        <v>0</v>
      </c>
      <c r="M1344" s="14">
        <v>0</v>
      </c>
      <c r="N1344" s="14">
        <v>0</v>
      </c>
      <c r="O1344" s="14">
        <v>0</v>
      </c>
      <c r="P1344" s="14">
        <v>0</v>
      </c>
      <c r="Q1344" s="14">
        <v>0</v>
      </c>
      <c r="R1344" s="62"/>
      <c r="S1344" s="63"/>
    </row>
    <row r="1345" spans="1:19" ht="15">
      <c r="A1345" s="58"/>
      <c r="B1345" s="70"/>
      <c r="C1345" s="17" t="s">
        <v>258</v>
      </c>
      <c r="D1345" s="14">
        <f t="shared" si="591"/>
        <v>0</v>
      </c>
      <c r="E1345" s="14">
        <f t="shared" si="592"/>
        <v>0</v>
      </c>
      <c r="F1345" s="14">
        <v>0</v>
      </c>
      <c r="G1345" s="14">
        <v>0</v>
      </c>
      <c r="H1345" s="14">
        <v>0</v>
      </c>
      <c r="I1345" s="14">
        <v>0</v>
      </c>
      <c r="J1345" s="14">
        <v>0</v>
      </c>
      <c r="K1345" s="14">
        <v>0</v>
      </c>
      <c r="L1345" s="14">
        <v>0</v>
      </c>
      <c r="M1345" s="14">
        <v>0</v>
      </c>
      <c r="N1345" s="14">
        <v>0</v>
      </c>
      <c r="O1345" s="14">
        <v>0</v>
      </c>
      <c r="P1345" s="14">
        <v>0</v>
      </c>
      <c r="Q1345" s="14">
        <v>0</v>
      </c>
      <c r="R1345" s="62"/>
      <c r="S1345" s="63"/>
    </row>
    <row r="1346" spans="1:19" ht="15">
      <c r="A1346" s="58"/>
      <c r="B1346" s="70"/>
      <c r="C1346" s="17" t="s">
        <v>22</v>
      </c>
      <c r="D1346" s="14">
        <f t="shared" si="591"/>
        <v>0</v>
      </c>
      <c r="E1346" s="14">
        <f t="shared" si="592"/>
        <v>0</v>
      </c>
      <c r="F1346" s="14">
        <v>0</v>
      </c>
      <c r="G1346" s="14">
        <v>0</v>
      </c>
      <c r="H1346" s="14">
        <v>0</v>
      </c>
      <c r="I1346" s="14">
        <v>0</v>
      </c>
      <c r="J1346" s="14">
        <v>0</v>
      </c>
      <c r="K1346" s="14">
        <v>0</v>
      </c>
      <c r="L1346" s="14">
        <v>0</v>
      </c>
      <c r="M1346" s="14">
        <v>0</v>
      </c>
      <c r="N1346" s="14">
        <v>0</v>
      </c>
      <c r="O1346" s="14">
        <v>0</v>
      </c>
      <c r="P1346" s="14">
        <v>0</v>
      </c>
      <c r="Q1346" s="14">
        <v>0</v>
      </c>
      <c r="R1346" s="62"/>
      <c r="S1346" s="63"/>
    </row>
    <row r="1347" spans="1:19" ht="15">
      <c r="A1347" s="58"/>
      <c r="B1347" s="70"/>
      <c r="C1347" s="17" t="s">
        <v>23</v>
      </c>
      <c r="D1347" s="14">
        <f>F1347+H1347+J1347+L1347</f>
        <v>0</v>
      </c>
      <c r="E1347" s="14">
        <f t="shared" si="592"/>
        <v>0</v>
      </c>
      <c r="F1347" s="14">
        <v>0</v>
      </c>
      <c r="G1347" s="14">
        <v>0</v>
      </c>
      <c r="H1347" s="14">
        <v>0</v>
      </c>
      <c r="I1347" s="14">
        <v>0</v>
      </c>
      <c r="J1347" s="14">
        <v>0</v>
      </c>
      <c r="K1347" s="14">
        <v>0</v>
      </c>
      <c r="L1347" s="14">
        <v>0</v>
      </c>
      <c r="M1347" s="14">
        <v>0</v>
      </c>
      <c r="N1347" s="14">
        <v>0</v>
      </c>
      <c r="O1347" s="14">
        <v>0</v>
      </c>
      <c r="P1347" s="14">
        <v>0</v>
      </c>
      <c r="Q1347" s="14">
        <v>0</v>
      </c>
      <c r="R1347" s="62"/>
      <c r="S1347" s="63"/>
    </row>
    <row r="1348" spans="1:19" ht="15">
      <c r="A1348" s="58"/>
      <c r="B1348" s="70"/>
      <c r="C1348" s="17" t="s">
        <v>24</v>
      </c>
      <c r="D1348" s="14">
        <f>F1348+H1348+J1348+L1348</f>
        <v>0</v>
      </c>
      <c r="E1348" s="14">
        <f t="shared" si="592"/>
        <v>0</v>
      </c>
      <c r="F1348" s="14">
        <v>0</v>
      </c>
      <c r="G1348" s="14">
        <v>0</v>
      </c>
      <c r="H1348" s="14">
        <v>0</v>
      </c>
      <c r="I1348" s="14">
        <v>0</v>
      </c>
      <c r="J1348" s="14">
        <v>0</v>
      </c>
      <c r="K1348" s="14">
        <v>0</v>
      </c>
      <c r="L1348" s="14">
        <v>0</v>
      </c>
      <c r="M1348" s="14">
        <v>0</v>
      </c>
      <c r="N1348" s="14">
        <v>0</v>
      </c>
      <c r="O1348" s="14">
        <v>0</v>
      </c>
      <c r="P1348" s="14">
        <v>0</v>
      </c>
      <c r="Q1348" s="14">
        <v>0</v>
      </c>
      <c r="R1348" s="62"/>
      <c r="S1348" s="63"/>
    </row>
    <row r="1349" spans="1:19" ht="15">
      <c r="A1349" s="58"/>
      <c r="B1349" s="70"/>
      <c r="C1349" s="17" t="s">
        <v>25</v>
      </c>
      <c r="D1349" s="14">
        <f>F1349+H1349+J1349+L1349</f>
        <v>0</v>
      </c>
      <c r="E1349" s="14">
        <f t="shared" si="592"/>
        <v>0</v>
      </c>
      <c r="F1349" s="14">
        <v>0</v>
      </c>
      <c r="G1349" s="14">
        <v>0</v>
      </c>
      <c r="H1349" s="14">
        <v>0</v>
      </c>
      <c r="I1349" s="14">
        <v>0</v>
      </c>
      <c r="J1349" s="14">
        <v>0</v>
      </c>
      <c r="K1349" s="14">
        <v>0</v>
      </c>
      <c r="L1349" s="14">
        <v>0</v>
      </c>
      <c r="M1349" s="14">
        <v>0</v>
      </c>
      <c r="N1349" s="14">
        <v>0</v>
      </c>
      <c r="O1349" s="14">
        <v>0</v>
      </c>
      <c r="P1349" s="14">
        <v>0</v>
      </c>
      <c r="Q1349" s="14">
        <v>0</v>
      </c>
      <c r="R1349" s="62"/>
      <c r="S1349" s="63"/>
    </row>
    <row r="1350" spans="1:19" ht="15">
      <c r="A1350" s="58"/>
      <c r="B1350" s="70"/>
      <c r="C1350" s="17" t="s">
        <v>26</v>
      </c>
      <c r="D1350" s="14">
        <f>F1350+H1350+J1350+L1350</f>
        <v>0</v>
      </c>
      <c r="E1350" s="14">
        <f t="shared" si="592"/>
        <v>0</v>
      </c>
      <c r="F1350" s="14">
        <v>0</v>
      </c>
      <c r="G1350" s="14">
        <v>0</v>
      </c>
      <c r="H1350" s="14">
        <v>0</v>
      </c>
      <c r="I1350" s="14">
        <v>0</v>
      </c>
      <c r="J1350" s="14">
        <v>0</v>
      </c>
      <c r="K1350" s="14">
        <v>0</v>
      </c>
      <c r="L1350" s="14">
        <v>0</v>
      </c>
      <c r="M1350" s="14">
        <v>0</v>
      </c>
      <c r="N1350" s="14">
        <v>0</v>
      </c>
      <c r="O1350" s="14">
        <v>0</v>
      </c>
      <c r="P1350" s="14">
        <v>0</v>
      </c>
      <c r="Q1350" s="14">
        <v>0</v>
      </c>
      <c r="R1350" s="62"/>
      <c r="S1350" s="63"/>
    </row>
    <row r="1351" spans="1:19" s="4" customFormat="1" ht="15" customHeight="1">
      <c r="A1351" s="58"/>
      <c r="B1351" s="70" t="s">
        <v>261</v>
      </c>
      <c r="C1351" s="17" t="s">
        <v>176</v>
      </c>
      <c r="D1351" s="14">
        <f aca="true" t="shared" si="593" ref="D1351:Q1351">SUM(D1352:D1362)</f>
        <v>10421.2</v>
      </c>
      <c r="E1351" s="14">
        <f t="shared" si="593"/>
        <v>421.2</v>
      </c>
      <c r="F1351" s="14">
        <f t="shared" si="593"/>
        <v>10421.2</v>
      </c>
      <c r="G1351" s="14">
        <f t="shared" si="593"/>
        <v>421.2</v>
      </c>
      <c r="H1351" s="14">
        <f t="shared" si="593"/>
        <v>0</v>
      </c>
      <c r="I1351" s="14">
        <f t="shared" si="593"/>
        <v>0</v>
      </c>
      <c r="J1351" s="14">
        <f t="shared" si="593"/>
        <v>0</v>
      </c>
      <c r="K1351" s="14">
        <f t="shared" si="593"/>
        <v>0</v>
      </c>
      <c r="L1351" s="14">
        <f t="shared" si="593"/>
        <v>0</v>
      </c>
      <c r="M1351" s="14">
        <f t="shared" si="593"/>
        <v>0</v>
      </c>
      <c r="N1351" s="14">
        <f t="shared" si="593"/>
        <v>720</v>
      </c>
      <c r="O1351" s="14">
        <f t="shared" si="593"/>
        <v>720</v>
      </c>
      <c r="P1351" s="14">
        <f t="shared" si="593"/>
        <v>0</v>
      </c>
      <c r="Q1351" s="14">
        <f t="shared" si="593"/>
        <v>0</v>
      </c>
      <c r="R1351" s="62"/>
      <c r="S1351" s="63"/>
    </row>
    <row r="1352" spans="1:19" s="4" customFormat="1" ht="15">
      <c r="A1352" s="58"/>
      <c r="B1352" s="70"/>
      <c r="C1352" s="17" t="s">
        <v>162</v>
      </c>
      <c r="D1352" s="14">
        <f aca="true" t="shared" si="594" ref="D1352:D1358">F1352+H1352+J1352+L1352</f>
        <v>0</v>
      </c>
      <c r="E1352" s="14">
        <f aca="true" t="shared" si="595" ref="E1352:E1362">G1352+I1352+K1352+M1352</f>
        <v>0</v>
      </c>
      <c r="F1352" s="14">
        <f>F1328+F1340</f>
        <v>0</v>
      </c>
      <c r="G1352" s="14">
        <f aca="true" t="shared" si="596" ref="G1352:Q1352">G1328+G1340</f>
        <v>0</v>
      </c>
      <c r="H1352" s="14">
        <f t="shared" si="596"/>
        <v>0</v>
      </c>
      <c r="I1352" s="14">
        <f t="shared" si="596"/>
        <v>0</v>
      </c>
      <c r="J1352" s="14">
        <f t="shared" si="596"/>
        <v>0</v>
      </c>
      <c r="K1352" s="14">
        <f t="shared" si="596"/>
        <v>0</v>
      </c>
      <c r="L1352" s="14">
        <f t="shared" si="596"/>
        <v>0</v>
      </c>
      <c r="M1352" s="14">
        <f t="shared" si="596"/>
        <v>0</v>
      </c>
      <c r="N1352" s="14">
        <f t="shared" si="596"/>
        <v>0</v>
      </c>
      <c r="O1352" s="14">
        <f t="shared" si="596"/>
        <v>0</v>
      </c>
      <c r="P1352" s="14">
        <f t="shared" si="596"/>
        <v>0</v>
      </c>
      <c r="Q1352" s="14">
        <f t="shared" si="596"/>
        <v>0</v>
      </c>
      <c r="R1352" s="62"/>
      <c r="S1352" s="63"/>
    </row>
    <row r="1353" spans="1:19" s="4" customFormat="1" ht="15">
      <c r="A1353" s="58"/>
      <c r="B1353" s="70"/>
      <c r="C1353" s="17" t="s">
        <v>163</v>
      </c>
      <c r="D1353" s="14">
        <f t="shared" si="594"/>
        <v>421.2</v>
      </c>
      <c r="E1353" s="14">
        <f t="shared" si="595"/>
        <v>421.2</v>
      </c>
      <c r="F1353" s="14">
        <f aca="true" t="shared" si="597" ref="F1353:Q1353">F1329+F1341</f>
        <v>421.2</v>
      </c>
      <c r="G1353" s="14">
        <f t="shared" si="597"/>
        <v>421.2</v>
      </c>
      <c r="H1353" s="14">
        <f t="shared" si="597"/>
        <v>0</v>
      </c>
      <c r="I1353" s="14">
        <f t="shared" si="597"/>
        <v>0</v>
      </c>
      <c r="J1353" s="14">
        <f t="shared" si="597"/>
        <v>0</v>
      </c>
      <c r="K1353" s="14">
        <f t="shared" si="597"/>
        <v>0</v>
      </c>
      <c r="L1353" s="14">
        <f t="shared" si="597"/>
        <v>0</v>
      </c>
      <c r="M1353" s="14">
        <f t="shared" si="597"/>
        <v>0</v>
      </c>
      <c r="N1353" s="14">
        <f t="shared" si="597"/>
        <v>720</v>
      </c>
      <c r="O1353" s="14">
        <f t="shared" si="597"/>
        <v>720</v>
      </c>
      <c r="P1353" s="14">
        <f t="shared" si="597"/>
        <v>0</v>
      </c>
      <c r="Q1353" s="14">
        <f t="shared" si="597"/>
        <v>0</v>
      </c>
      <c r="R1353" s="62"/>
      <c r="S1353" s="63"/>
    </row>
    <row r="1354" spans="1:19" s="4" customFormat="1" ht="15">
      <c r="A1354" s="58"/>
      <c r="B1354" s="70"/>
      <c r="C1354" s="17" t="s">
        <v>164</v>
      </c>
      <c r="D1354" s="14">
        <f t="shared" si="594"/>
        <v>10000</v>
      </c>
      <c r="E1354" s="14">
        <f t="shared" si="595"/>
        <v>0</v>
      </c>
      <c r="F1354" s="14">
        <f aca="true" t="shared" si="598" ref="F1354:Q1354">F1330+F1342</f>
        <v>10000</v>
      </c>
      <c r="G1354" s="14">
        <f t="shared" si="598"/>
        <v>0</v>
      </c>
      <c r="H1354" s="14">
        <f t="shared" si="598"/>
        <v>0</v>
      </c>
      <c r="I1354" s="14">
        <f t="shared" si="598"/>
        <v>0</v>
      </c>
      <c r="J1354" s="14">
        <f t="shared" si="598"/>
        <v>0</v>
      </c>
      <c r="K1354" s="14">
        <f t="shared" si="598"/>
        <v>0</v>
      </c>
      <c r="L1354" s="14">
        <f t="shared" si="598"/>
        <v>0</v>
      </c>
      <c r="M1354" s="14">
        <f t="shared" si="598"/>
        <v>0</v>
      </c>
      <c r="N1354" s="14">
        <f t="shared" si="598"/>
        <v>0</v>
      </c>
      <c r="O1354" s="14">
        <f t="shared" si="598"/>
        <v>0</v>
      </c>
      <c r="P1354" s="14">
        <f t="shared" si="598"/>
        <v>0</v>
      </c>
      <c r="Q1354" s="14">
        <f t="shared" si="598"/>
        <v>0</v>
      </c>
      <c r="R1354" s="62"/>
      <c r="S1354" s="63"/>
    </row>
    <row r="1355" spans="1:19" s="4" customFormat="1" ht="15">
      <c r="A1355" s="58"/>
      <c r="B1355" s="70"/>
      <c r="C1355" s="17" t="s">
        <v>263</v>
      </c>
      <c r="D1355" s="14">
        <f t="shared" si="594"/>
        <v>0</v>
      </c>
      <c r="E1355" s="14">
        <f t="shared" si="595"/>
        <v>0</v>
      </c>
      <c r="F1355" s="14">
        <f aca="true" t="shared" si="599" ref="F1355:Q1355">F1331+F1343</f>
        <v>0</v>
      </c>
      <c r="G1355" s="14">
        <f t="shared" si="599"/>
        <v>0</v>
      </c>
      <c r="H1355" s="14">
        <f t="shared" si="599"/>
        <v>0</v>
      </c>
      <c r="I1355" s="14">
        <f t="shared" si="599"/>
        <v>0</v>
      </c>
      <c r="J1355" s="14">
        <f t="shared" si="599"/>
        <v>0</v>
      </c>
      <c r="K1355" s="14">
        <f t="shared" si="599"/>
        <v>0</v>
      </c>
      <c r="L1355" s="14">
        <f t="shared" si="599"/>
        <v>0</v>
      </c>
      <c r="M1355" s="14">
        <f t="shared" si="599"/>
        <v>0</v>
      </c>
      <c r="N1355" s="14">
        <f t="shared" si="599"/>
        <v>0</v>
      </c>
      <c r="O1355" s="14">
        <f t="shared" si="599"/>
        <v>0</v>
      </c>
      <c r="P1355" s="14">
        <f t="shared" si="599"/>
        <v>0</v>
      </c>
      <c r="Q1355" s="14">
        <f t="shared" si="599"/>
        <v>0</v>
      </c>
      <c r="R1355" s="62"/>
      <c r="S1355" s="63"/>
    </row>
    <row r="1356" spans="1:19" s="4" customFormat="1" ht="15">
      <c r="A1356" s="58"/>
      <c r="B1356" s="70"/>
      <c r="C1356" s="17" t="s">
        <v>257</v>
      </c>
      <c r="D1356" s="14">
        <f t="shared" si="594"/>
        <v>0</v>
      </c>
      <c r="E1356" s="14">
        <f t="shared" si="595"/>
        <v>0</v>
      </c>
      <c r="F1356" s="14">
        <f aca="true" t="shared" si="600" ref="F1356:Q1356">F1332+F1344</f>
        <v>0</v>
      </c>
      <c r="G1356" s="14">
        <f t="shared" si="600"/>
        <v>0</v>
      </c>
      <c r="H1356" s="14">
        <f t="shared" si="600"/>
        <v>0</v>
      </c>
      <c r="I1356" s="14">
        <f t="shared" si="600"/>
        <v>0</v>
      </c>
      <c r="J1356" s="14">
        <f t="shared" si="600"/>
        <v>0</v>
      </c>
      <c r="K1356" s="14">
        <f t="shared" si="600"/>
        <v>0</v>
      </c>
      <c r="L1356" s="14">
        <f t="shared" si="600"/>
        <v>0</v>
      </c>
      <c r="M1356" s="14">
        <f t="shared" si="600"/>
        <v>0</v>
      </c>
      <c r="N1356" s="14">
        <f t="shared" si="600"/>
        <v>0</v>
      </c>
      <c r="O1356" s="14">
        <f t="shared" si="600"/>
        <v>0</v>
      </c>
      <c r="P1356" s="14">
        <f t="shared" si="600"/>
        <v>0</v>
      </c>
      <c r="Q1356" s="14">
        <f t="shared" si="600"/>
        <v>0</v>
      </c>
      <c r="R1356" s="62"/>
      <c r="S1356" s="63"/>
    </row>
    <row r="1357" spans="1:19" s="4" customFormat="1" ht="15">
      <c r="A1357" s="58"/>
      <c r="B1357" s="70"/>
      <c r="C1357" s="17" t="s">
        <v>258</v>
      </c>
      <c r="D1357" s="14">
        <f t="shared" si="594"/>
        <v>0</v>
      </c>
      <c r="E1357" s="14">
        <f t="shared" si="595"/>
        <v>0</v>
      </c>
      <c r="F1357" s="14">
        <f aca="true" t="shared" si="601" ref="F1357:Q1357">F1333+F1345</f>
        <v>0</v>
      </c>
      <c r="G1357" s="14">
        <f t="shared" si="601"/>
        <v>0</v>
      </c>
      <c r="H1357" s="14">
        <f t="shared" si="601"/>
        <v>0</v>
      </c>
      <c r="I1357" s="14">
        <f t="shared" si="601"/>
        <v>0</v>
      </c>
      <c r="J1357" s="14">
        <f t="shared" si="601"/>
        <v>0</v>
      </c>
      <c r="K1357" s="14">
        <f t="shared" si="601"/>
        <v>0</v>
      </c>
      <c r="L1357" s="14">
        <f t="shared" si="601"/>
        <v>0</v>
      </c>
      <c r="M1357" s="14">
        <f t="shared" si="601"/>
        <v>0</v>
      </c>
      <c r="N1357" s="14">
        <f t="shared" si="601"/>
        <v>0</v>
      </c>
      <c r="O1357" s="14">
        <f t="shared" si="601"/>
        <v>0</v>
      </c>
      <c r="P1357" s="14">
        <f t="shared" si="601"/>
        <v>0</v>
      </c>
      <c r="Q1357" s="14">
        <f t="shared" si="601"/>
        <v>0</v>
      </c>
      <c r="R1357" s="62"/>
      <c r="S1357" s="63"/>
    </row>
    <row r="1358" spans="1:19" s="4" customFormat="1" ht="15">
      <c r="A1358" s="58"/>
      <c r="B1358" s="70"/>
      <c r="C1358" s="17" t="s">
        <v>22</v>
      </c>
      <c r="D1358" s="14">
        <f t="shared" si="594"/>
        <v>0</v>
      </c>
      <c r="E1358" s="14">
        <f t="shared" si="595"/>
        <v>0</v>
      </c>
      <c r="F1358" s="14">
        <f aca="true" t="shared" si="602" ref="F1358:Q1358">F1334+F1346</f>
        <v>0</v>
      </c>
      <c r="G1358" s="14">
        <f t="shared" si="602"/>
        <v>0</v>
      </c>
      <c r="H1358" s="14">
        <f t="shared" si="602"/>
        <v>0</v>
      </c>
      <c r="I1358" s="14">
        <f t="shared" si="602"/>
        <v>0</v>
      </c>
      <c r="J1358" s="14">
        <f t="shared" si="602"/>
        <v>0</v>
      </c>
      <c r="K1358" s="14">
        <f t="shared" si="602"/>
        <v>0</v>
      </c>
      <c r="L1358" s="14">
        <f t="shared" si="602"/>
        <v>0</v>
      </c>
      <c r="M1358" s="14">
        <f t="shared" si="602"/>
        <v>0</v>
      </c>
      <c r="N1358" s="14">
        <f t="shared" si="602"/>
        <v>0</v>
      </c>
      <c r="O1358" s="14">
        <f t="shared" si="602"/>
        <v>0</v>
      </c>
      <c r="P1358" s="14">
        <f t="shared" si="602"/>
        <v>0</v>
      </c>
      <c r="Q1358" s="14">
        <f t="shared" si="602"/>
        <v>0</v>
      </c>
      <c r="R1358" s="62"/>
      <c r="S1358" s="63"/>
    </row>
    <row r="1359" spans="1:19" s="4" customFormat="1" ht="15">
      <c r="A1359" s="58"/>
      <c r="B1359" s="70"/>
      <c r="C1359" s="17" t="s">
        <v>23</v>
      </c>
      <c r="D1359" s="14">
        <f>F1359+H1359+J1359+L1359</f>
        <v>0</v>
      </c>
      <c r="E1359" s="14">
        <f t="shared" si="595"/>
        <v>0</v>
      </c>
      <c r="F1359" s="14">
        <f aca="true" t="shared" si="603" ref="F1359:Q1359">F1335+F1347</f>
        <v>0</v>
      </c>
      <c r="G1359" s="14">
        <f t="shared" si="603"/>
        <v>0</v>
      </c>
      <c r="H1359" s="14">
        <f t="shared" si="603"/>
        <v>0</v>
      </c>
      <c r="I1359" s="14">
        <f t="shared" si="603"/>
        <v>0</v>
      </c>
      <c r="J1359" s="14">
        <f t="shared" si="603"/>
        <v>0</v>
      </c>
      <c r="K1359" s="14">
        <f t="shared" si="603"/>
        <v>0</v>
      </c>
      <c r="L1359" s="14">
        <f t="shared" si="603"/>
        <v>0</v>
      </c>
      <c r="M1359" s="14">
        <f t="shared" si="603"/>
        <v>0</v>
      </c>
      <c r="N1359" s="14">
        <f t="shared" si="603"/>
        <v>0</v>
      </c>
      <c r="O1359" s="14">
        <f t="shared" si="603"/>
        <v>0</v>
      </c>
      <c r="P1359" s="14">
        <f t="shared" si="603"/>
        <v>0</v>
      </c>
      <c r="Q1359" s="14">
        <f t="shared" si="603"/>
        <v>0</v>
      </c>
      <c r="R1359" s="62"/>
      <c r="S1359" s="63"/>
    </row>
    <row r="1360" spans="1:19" s="4" customFormat="1" ht="15">
      <c r="A1360" s="58"/>
      <c r="B1360" s="70"/>
      <c r="C1360" s="17" t="s">
        <v>24</v>
      </c>
      <c r="D1360" s="14">
        <f>F1360+H1360+J1360+L1360</f>
        <v>0</v>
      </c>
      <c r="E1360" s="14">
        <f t="shared" si="595"/>
        <v>0</v>
      </c>
      <c r="F1360" s="14">
        <f aca="true" t="shared" si="604" ref="F1360:Q1360">F1336+F1348</f>
        <v>0</v>
      </c>
      <c r="G1360" s="14">
        <f t="shared" si="604"/>
        <v>0</v>
      </c>
      <c r="H1360" s="14">
        <f t="shared" si="604"/>
        <v>0</v>
      </c>
      <c r="I1360" s="14">
        <f t="shared" si="604"/>
        <v>0</v>
      </c>
      <c r="J1360" s="14">
        <f t="shared" si="604"/>
        <v>0</v>
      </c>
      <c r="K1360" s="14">
        <f t="shared" si="604"/>
        <v>0</v>
      </c>
      <c r="L1360" s="14">
        <f t="shared" si="604"/>
        <v>0</v>
      </c>
      <c r="M1360" s="14">
        <f t="shared" si="604"/>
        <v>0</v>
      </c>
      <c r="N1360" s="14">
        <f t="shared" si="604"/>
        <v>0</v>
      </c>
      <c r="O1360" s="14">
        <f t="shared" si="604"/>
        <v>0</v>
      </c>
      <c r="P1360" s="14">
        <f t="shared" si="604"/>
        <v>0</v>
      </c>
      <c r="Q1360" s="14">
        <f t="shared" si="604"/>
        <v>0</v>
      </c>
      <c r="R1360" s="62"/>
      <c r="S1360" s="63"/>
    </row>
    <row r="1361" spans="1:19" s="4" customFormat="1" ht="15">
      <c r="A1361" s="58"/>
      <c r="B1361" s="70"/>
      <c r="C1361" s="17" t="s">
        <v>25</v>
      </c>
      <c r="D1361" s="14">
        <f>F1361+H1361+J1361+L1361</f>
        <v>0</v>
      </c>
      <c r="E1361" s="14">
        <f t="shared" si="595"/>
        <v>0</v>
      </c>
      <c r="F1361" s="14">
        <f aca="true" t="shared" si="605" ref="F1361:Q1361">F1337+F1349</f>
        <v>0</v>
      </c>
      <c r="G1361" s="14">
        <f t="shared" si="605"/>
        <v>0</v>
      </c>
      <c r="H1361" s="14">
        <f t="shared" si="605"/>
        <v>0</v>
      </c>
      <c r="I1361" s="14">
        <f t="shared" si="605"/>
        <v>0</v>
      </c>
      <c r="J1361" s="14">
        <f t="shared" si="605"/>
        <v>0</v>
      </c>
      <c r="K1361" s="14">
        <f t="shared" si="605"/>
        <v>0</v>
      </c>
      <c r="L1361" s="14">
        <f t="shared" si="605"/>
        <v>0</v>
      </c>
      <c r="M1361" s="14">
        <f t="shared" si="605"/>
        <v>0</v>
      </c>
      <c r="N1361" s="14">
        <f t="shared" si="605"/>
        <v>0</v>
      </c>
      <c r="O1361" s="14">
        <f t="shared" si="605"/>
        <v>0</v>
      </c>
      <c r="P1361" s="14">
        <f t="shared" si="605"/>
        <v>0</v>
      </c>
      <c r="Q1361" s="14">
        <f t="shared" si="605"/>
        <v>0</v>
      </c>
      <c r="R1361" s="62"/>
      <c r="S1361" s="63"/>
    </row>
    <row r="1362" spans="1:19" s="4" customFormat="1" ht="15.75" thickBot="1">
      <c r="A1362" s="59"/>
      <c r="B1362" s="71"/>
      <c r="C1362" s="20" t="s">
        <v>26</v>
      </c>
      <c r="D1362" s="21">
        <f>F1362+H1362+J1362+L1362</f>
        <v>0</v>
      </c>
      <c r="E1362" s="21">
        <f t="shared" si="595"/>
        <v>0</v>
      </c>
      <c r="F1362" s="21">
        <f aca="true" t="shared" si="606" ref="F1362:Q1362">F1338+F1350</f>
        <v>0</v>
      </c>
      <c r="G1362" s="21">
        <f t="shared" si="606"/>
        <v>0</v>
      </c>
      <c r="H1362" s="21">
        <f t="shared" si="606"/>
        <v>0</v>
      </c>
      <c r="I1362" s="21">
        <f t="shared" si="606"/>
        <v>0</v>
      </c>
      <c r="J1362" s="21">
        <f t="shared" si="606"/>
        <v>0</v>
      </c>
      <c r="K1362" s="21">
        <f t="shared" si="606"/>
        <v>0</v>
      </c>
      <c r="L1362" s="21">
        <f t="shared" si="606"/>
        <v>0</v>
      </c>
      <c r="M1362" s="21">
        <f t="shared" si="606"/>
        <v>0</v>
      </c>
      <c r="N1362" s="21">
        <f t="shared" si="606"/>
        <v>0</v>
      </c>
      <c r="O1362" s="21">
        <f t="shared" si="606"/>
        <v>0</v>
      </c>
      <c r="P1362" s="21">
        <f t="shared" si="606"/>
        <v>0</v>
      </c>
      <c r="Q1362" s="21">
        <f t="shared" si="606"/>
        <v>0</v>
      </c>
      <c r="R1362" s="64"/>
      <c r="S1362" s="65"/>
    </row>
    <row r="1363" spans="1:19" s="4" customFormat="1" ht="15">
      <c r="A1363" s="75" t="s">
        <v>110</v>
      </c>
      <c r="B1363" s="72" t="s">
        <v>59</v>
      </c>
      <c r="C1363" s="18" t="s">
        <v>176</v>
      </c>
      <c r="D1363" s="19">
        <f aca="true" t="shared" si="607" ref="D1363:Q1363">SUM(D1364:D1374)</f>
        <v>21369.300000000007</v>
      </c>
      <c r="E1363" s="19">
        <f t="shared" si="607"/>
        <v>21369.300000000007</v>
      </c>
      <c r="F1363" s="19">
        <f t="shared" si="607"/>
        <v>21369.300000000007</v>
      </c>
      <c r="G1363" s="19">
        <f t="shared" si="607"/>
        <v>21369.300000000007</v>
      </c>
      <c r="H1363" s="19">
        <f t="shared" si="607"/>
        <v>0</v>
      </c>
      <c r="I1363" s="19">
        <f t="shared" si="607"/>
        <v>0</v>
      </c>
      <c r="J1363" s="19">
        <f t="shared" si="607"/>
        <v>0</v>
      </c>
      <c r="K1363" s="19">
        <f t="shared" si="607"/>
        <v>0</v>
      </c>
      <c r="L1363" s="19">
        <f t="shared" si="607"/>
        <v>0</v>
      </c>
      <c r="M1363" s="19">
        <f t="shared" si="607"/>
        <v>0</v>
      </c>
      <c r="N1363" s="19">
        <f t="shared" si="607"/>
        <v>0</v>
      </c>
      <c r="O1363" s="19">
        <f t="shared" si="607"/>
        <v>0</v>
      </c>
      <c r="P1363" s="19">
        <f t="shared" si="607"/>
        <v>0</v>
      </c>
      <c r="Q1363" s="19">
        <f t="shared" si="607"/>
        <v>0</v>
      </c>
      <c r="R1363" s="72" t="s">
        <v>180</v>
      </c>
      <c r="S1363" s="73"/>
    </row>
    <row r="1364" spans="1:19" s="4" customFormat="1" ht="15">
      <c r="A1364" s="76"/>
      <c r="B1364" s="74"/>
      <c r="C1364" s="17" t="s">
        <v>162</v>
      </c>
      <c r="D1364" s="14">
        <f>F1364+H1364+J1364+L1364</f>
        <v>0</v>
      </c>
      <c r="E1364" s="14">
        <f aca="true" t="shared" si="608" ref="E1364:E1374">G1364+I1364+K1364+M1364</f>
        <v>0</v>
      </c>
      <c r="F1364" s="14">
        <f>F1400+F1436+F1472+F1508+F1544+F1580+F1616+F1652+F1688+F1724+F1760+F1796+F1832+F1868+F1904+F1940+F1976+F2012+F2048+F2084+F2120+F2156+F2192</f>
        <v>0</v>
      </c>
      <c r="G1364" s="14">
        <f aca="true" t="shared" si="609" ref="G1364:Q1364">G1400+G1436+G1472+G1508+G1544+G1580+G1616+G1652+G1688+G1724+G1760+G1796+G1832+G1868+G1904+G1940+G1976+G2012+G2048+G2084+G2120+G2156+G2192</f>
        <v>0</v>
      </c>
      <c r="H1364" s="14">
        <f t="shared" si="609"/>
        <v>0</v>
      </c>
      <c r="I1364" s="14">
        <f t="shared" si="609"/>
        <v>0</v>
      </c>
      <c r="J1364" s="14">
        <f t="shared" si="609"/>
        <v>0</v>
      </c>
      <c r="K1364" s="14">
        <f t="shared" si="609"/>
        <v>0</v>
      </c>
      <c r="L1364" s="14">
        <f t="shared" si="609"/>
        <v>0</v>
      </c>
      <c r="M1364" s="14">
        <f t="shared" si="609"/>
        <v>0</v>
      </c>
      <c r="N1364" s="14">
        <f t="shared" si="609"/>
        <v>0</v>
      </c>
      <c r="O1364" s="14">
        <f t="shared" si="609"/>
        <v>0</v>
      </c>
      <c r="P1364" s="14">
        <f t="shared" si="609"/>
        <v>0</v>
      </c>
      <c r="Q1364" s="14">
        <f t="shared" si="609"/>
        <v>0</v>
      </c>
      <c r="R1364" s="74"/>
      <c r="S1364" s="48"/>
    </row>
    <row r="1365" spans="1:19" s="4" customFormat="1" ht="15">
      <c r="A1365" s="76"/>
      <c r="B1365" s="74"/>
      <c r="C1365" s="17" t="s">
        <v>163</v>
      </c>
      <c r="D1365" s="14">
        <f aca="true" t="shared" si="610" ref="D1365:D1374">F1365+H1365+J1365+L1365</f>
        <v>21369.300000000007</v>
      </c>
      <c r="E1365" s="14">
        <f t="shared" si="608"/>
        <v>21369.300000000007</v>
      </c>
      <c r="F1365" s="14">
        <f aca="true" t="shared" si="611" ref="F1365:Q1365">F1401+F1437+F1473+F1509+F1545+F1581+F1617+F1653+F1689+F1725+F1761+F1797+F1833+F1869+F1905+F1941+F1977+F2013+F2049+F2085+F2121+F2157+F2193</f>
        <v>21369.300000000007</v>
      </c>
      <c r="G1365" s="14">
        <f t="shared" si="611"/>
        <v>21369.300000000007</v>
      </c>
      <c r="H1365" s="14">
        <f t="shared" si="611"/>
        <v>0</v>
      </c>
      <c r="I1365" s="14">
        <f t="shared" si="611"/>
        <v>0</v>
      </c>
      <c r="J1365" s="14">
        <f t="shared" si="611"/>
        <v>0</v>
      </c>
      <c r="K1365" s="14">
        <f t="shared" si="611"/>
        <v>0</v>
      </c>
      <c r="L1365" s="14">
        <f t="shared" si="611"/>
        <v>0</v>
      </c>
      <c r="M1365" s="14">
        <f t="shared" si="611"/>
        <v>0</v>
      </c>
      <c r="N1365" s="14">
        <f t="shared" si="611"/>
        <v>0</v>
      </c>
      <c r="O1365" s="14">
        <f t="shared" si="611"/>
        <v>0</v>
      </c>
      <c r="P1365" s="14">
        <f t="shared" si="611"/>
        <v>0</v>
      </c>
      <c r="Q1365" s="14">
        <f t="shared" si="611"/>
        <v>0</v>
      </c>
      <c r="R1365" s="74"/>
      <c r="S1365" s="48"/>
    </row>
    <row r="1366" spans="1:19" s="4" customFormat="1" ht="15">
      <c r="A1366" s="76"/>
      <c r="B1366" s="74"/>
      <c r="C1366" s="17" t="s">
        <v>164</v>
      </c>
      <c r="D1366" s="14">
        <f t="shared" si="610"/>
        <v>0</v>
      </c>
      <c r="E1366" s="14">
        <f t="shared" si="608"/>
        <v>0</v>
      </c>
      <c r="F1366" s="14">
        <f aca="true" t="shared" si="612" ref="F1366:Q1366">F1402+F1438+F1474+F1510+F1546+F1582+F1618+F1654+F1690+F1726+F1762+F1798+F1834+F1870+F1906+F1942+F1978+F2014+F2050+F2086+F2122+F2158+F2194</f>
        <v>0</v>
      </c>
      <c r="G1366" s="14">
        <f t="shared" si="612"/>
        <v>0</v>
      </c>
      <c r="H1366" s="14">
        <f t="shared" si="612"/>
        <v>0</v>
      </c>
      <c r="I1366" s="14">
        <f t="shared" si="612"/>
        <v>0</v>
      </c>
      <c r="J1366" s="14">
        <f t="shared" si="612"/>
        <v>0</v>
      </c>
      <c r="K1366" s="14">
        <f t="shared" si="612"/>
        <v>0</v>
      </c>
      <c r="L1366" s="14">
        <f t="shared" si="612"/>
        <v>0</v>
      </c>
      <c r="M1366" s="14">
        <f t="shared" si="612"/>
        <v>0</v>
      </c>
      <c r="N1366" s="14">
        <f t="shared" si="612"/>
        <v>0</v>
      </c>
      <c r="O1366" s="14">
        <f t="shared" si="612"/>
        <v>0</v>
      </c>
      <c r="P1366" s="14">
        <f t="shared" si="612"/>
        <v>0</v>
      </c>
      <c r="Q1366" s="14">
        <f t="shared" si="612"/>
        <v>0</v>
      </c>
      <c r="R1366" s="74"/>
      <c r="S1366" s="48"/>
    </row>
    <row r="1367" spans="1:19" s="4" customFormat="1" ht="15">
      <c r="A1367" s="76"/>
      <c r="B1367" s="74"/>
      <c r="C1367" s="17" t="s">
        <v>256</v>
      </c>
      <c r="D1367" s="14">
        <f t="shared" si="610"/>
        <v>0</v>
      </c>
      <c r="E1367" s="14">
        <f t="shared" si="608"/>
        <v>0</v>
      </c>
      <c r="F1367" s="14">
        <f aca="true" t="shared" si="613" ref="F1367:Q1367">F1403+F1439+F1475+F1511+F1547+F1583+F1619+F1655+F1691+F1727+F1763+F1799+F1835+F1871+F1907+F1943+F1979+F2015+F2051+F2087+F2123+F2159+F2195</f>
        <v>0</v>
      </c>
      <c r="G1367" s="14">
        <f t="shared" si="613"/>
        <v>0</v>
      </c>
      <c r="H1367" s="14">
        <f t="shared" si="613"/>
        <v>0</v>
      </c>
      <c r="I1367" s="14">
        <f t="shared" si="613"/>
        <v>0</v>
      </c>
      <c r="J1367" s="14">
        <f t="shared" si="613"/>
        <v>0</v>
      </c>
      <c r="K1367" s="14">
        <f t="shared" si="613"/>
        <v>0</v>
      </c>
      <c r="L1367" s="14">
        <f t="shared" si="613"/>
        <v>0</v>
      </c>
      <c r="M1367" s="14">
        <f t="shared" si="613"/>
        <v>0</v>
      </c>
      <c r="N1367" s="14">
        <f t="shared" si="613"/>
        <v>0</v>
      </c>
      <c r="O1367" s="14">
        <f t="shared" si="613"/>
        <v>0</v>
      </c>
      <c r="P1367" s="14">
        <f t="shared" si="613"/>
        <v>0</v>
      </c>
      <c r="Q1367" s="14">
        <f t="shared" si="613"/>
        <v>0</v>
      </c>
      <c r="R1367" s="74"/>
      <c r="S1367" s="48"/>
    </row>
    <row r="1368" spans="1:19" s="4" customFormat="1" ht="15">
      <c r="A1368" s="76"/>
      <c r="B1368" s="74"/>
      <c r="C1368" s="17" t="s">
        <v>257</v>
      </c>
      <c r="D1368" s="14">
        <f t="shared" si="610"/>
        <v>0</v>
      </c>
      <c r="E1368" s="14">
        <f t="shared" si="608"/>
        <v>0</v>
      </c>
      <c r="F1368" s="14">
        <f aca="true" t="shared" si="614" ref="F1368:Q1368">F1404+F1440+F1476+F1512+F1548+F1584+F1620+F1656+F1692+F1728+F1764+F1800+F1836+F1872+F1908+F1944+F1980+F2016+F2052+F2088+F2124+F2160+F2196</f>
        <v>0</v>
      </c>
      <c r="G1368" s="14">
        <f t="shared" si="614"/>
        <v>0</v>
      </c>
      <c r="H1368" s="14">
        <f t="shared" si="614"/>
        <v>0</v>
      </c>
      <c r="I1368" s="14">
        <f t="shared" si="614"/>
        <v>0</v>
      </c>
      <c r="J1368" s="14">
        <f t="shared" si="614"/>
        <v>0</v>
      </c>
      <c r="K1368" s="14">
        <f t="shared" si="614"/>
        <v>0</v>
      </c>
      <c r="L1368" s="14">
        <f t="shared" si="614"/>
        <v>0</v>
      </c>
      <c r="M1368" s="14">
        <f t="shared" si="614"/>
        <v>0</v>
      </c>
      <c r="N1368" s="14">
        <f t="shared" si="614"/>
        <v>0</v>
      </c>
      <c r="O1368" s="14">
        <f t="shared" si="614"/>
        <v>0</v>
      </c>
      <c r="P1368" s="14">
        <f t="shared" si="614"/>
        <v>0</v>
      </c>
      <c r="Q1368" s="14">
        <f t="shared" si="614"/>
        <v>0</v>
      </c>
      <c r="R1368" s="74"/>
      <c r="S1368" s="48"/>
    </row>
    <row r="1369" spans="1:19" s="4" customFormat="1" ht="15">
      <c r="A1369" s="76"/>
      <c r="B1369" s="74"/>
      <c r="C1369" s="17" t="s">
        <v>258</v>
      </c>
      <c r="D1369" s="14">
        <f t="shared" si="610"/>
        <v>0</v>
      </c>
      <c r="E1369" s="14">
        <f t="shared" si="608"/>
        <v>0</v>
      </c>
      <c r="F1369" s="14">
        <f aca="true" t="shared" si="615" ref="F1369:Q1369">F1405+F1441+F1477+F1513+F1549+F1585+F1621+F1657+F1693+F1729+F1765+F1801+F1837+F1873+F1909+F1945+F1981+F2017+F2053+F2089+F2125+F2161+F2197</f>
        <v>0</v>
      </c>
      <c r="G1369" s="14">
        <f t="shared" si="615"/>
        <v>0</v>
      </c>
      <c r="H1369" s="14">
        <f t="shared" si="615"/>
        <v>0</v>
      </c>
      <c r="I1369" s="14">
        <f t="shared" si="615"/>
        <v>0</v>
      </c>
      <c r="J1369" s="14">
        <f t="shared" si="615"/>
        <v>0</v>
      </c>
      <c r="K1369" s="14">
        <f t="shared" si="615"/>
        <v>0</v>
      </c>
      <c r="L1369" s="14">
        <f t="shared" si="615"/>
        <v>0</v>
      </c>
      <c r="M1369" s="14">
        <f t="shared" si="615"/>
        <v>0</v>
      </c>
      <c r="N1369" s="14">
        <f t="shared" si="615"/>
        <v>0</v>
      </c>
      <c r="O1369" s="14">
        <f t="shared" si="615"/>
        <v>0</v>
      </c>
      <c r="P1369" s="14">
        <f t="shared" si="615"/>
        <v>0</v>
      </c>
      <c r="Q1369" s="14">
        <f t="shared" si="615"/>
        <v>0</v>
      </c>
      <c r="R1369" s="74"/>
      <c r="S1369" s="48"/>
    </row>
    <row r="1370" spans="1:19" s="4" customFormat="1" ht="15">
      <c r="A1370" s="76"/>
      <c r="B1370" s="74"/>
      <c r="C1370" s="17" t="s">
        <v>22</v>
      </c>
      <c r="D1370" s="14">
        <f t="shared" si="610"/>
        <v>0</v>
      </c>
      <c r="E1370" s="14">
        <f t="shared" si="608"/>
        <v>0</v>
      </c>
      <c r="F1370" s="14">
        <f aca="true" t="shared" si="616" ref="F1370:Q1370">F1406+F1442+F1478+F1514+F1550+F1586+F1622+F1658+F1694+F1730+F1766+F1802+F1838+F1874+F1910+F1946+F1982+F2018+F2054+F2090+F2126+F2162+F2198</f>
        <v>0</v>
      </c>
      <c r="G1370" s="14">
        <f t="shared" si="616"/>
        <v>0</v>
      </c>
      <c r="H1370" s="14">
        <f t="shared" si="616"/>
        <v>0</v>
      </c>
      <c r="I1370" s="14">
        <f t="shared" si="616"/>
        <v>0</v>
      </c>
      <c r="J1370" s="14">
        <f t="shared" si="616"/>
        <v>0</v>
      </c>
      <c r="K1370" s="14">
        <f t="shared" si="616"/>
        <v>0</v>
      </c>
      <c r="L1370" s="14">
        <f t="shared" si="616"/>
        <v>0</v>
      </c>
      <c r="M1370" s="14">
        <f t="shared" si="616"/>
        <v>0</v>
      </c>
      <c r="N1370" s="14">
        <f t="shared" si="616"/>
        <v>0</v>
      </c>
      <c r="O1370" s="14">
        <f t="shared" si="616"/>
        <v>0</v>
      </c>
      <c r="P1370" s="14">
        <f t="shared" si="616"/>
        <v>0</v>
      </c>
      <c r="Q1370" s="14">
        <f t="shared" si="616"/>
        <v>0</v>
      </c>
      <c r="R1370" s="74"/>
      <c r="S1370" s="48"/>
    </row>
    <row r="1371" spans="1:19" s="4" customFormat="1" ht="15">
      <c r="A1371" s="76"/>
      <c r="B1371" s="74"/>
      <c r="C1371" s="17" t="s">
        <v>23</v>
      </c>
      <c r="D1371" s="14">
        <f t="shared" si="610"/>
        <v>0</v>
      </c>
      <c r="E1371" s="14">
        <f t="shared" si="608"/>
        <v>0</v>
      </c>
      <c r="F1371" s="14">
        <f aca="true" t="shared" si="617" ref="F1371:Q1371">F1407+F1443+F1479+F1515+F1551+F1587+F1623+F1659+F1695+F1731+F1767+F1803+F1839+F1875+F1911+F1947+F1983+F2019+F2055+F2091+F2127+F2163+F2199</f>
        <v>0</v>
      </c>
      <c r="G1371" s="14">
        <f t="shared" si="617"/>
        <v>0</v>
      </c>
      <c r="H1371" s="14">
        <f t="shared" si="617"/>
        <v>0</v>
      </c>
      <c r="I1371" s="14">
        <f t="shared" si="617"/>
        <v>0</v>
      </c>
      <c r="J1371" s="14">
        <f t="shared" si="617"/>
        <v>0</v>
      </c>
      <c r="K1371" s="14">
        <f t="shared" si="617"/>
        <v>0</v>
      </c>
      <c r="L1371" s="14">
        <f t="shared" si="617"/>
        <v>0</v>
      </c>
      <c r="M1371" s="14">
        <f t="shared" si="617"/>
        <v>0</v>
      </c>
      <c r="N1371" s="14">
        <f t="shared" si="617"/>
        <v>0</v>
      </c>
      <c r="O1371" s="14">
        <f t="shared" si="617"/>
        <v>0</v>
      </c>
      <c r="P1371" s="14">
        <f t="shared" si="617"/>
        <v>0</v>
      </c>
      <c r="Q1371" s="14">
        <f t="shared" si="617"/>
        <v>0</v>
      </c>
      <c r="R1371" s="74"/>
      <c r="S1371" s="48"/>
    </row>
    <row r="1372" spans="1:19" s="4" customFormat="1" ht="15">
      <c r="A1372" s="76"/>
      <c r="B1372" s="74"/>
      <c r="C1372" s="17" t="s">
        <v>24</v>
      </c>
      <c r="D1372" s="14">
        <f t="shared" si="610"/>
        <v>0</v>
      </c>
      <c r="E1372" s="14">
        <f t="shared" si="608"/>
        <v>0</v>
      </c>
      <c r="F1372" s="14">
        <f aca="true" t="shared" si="618" ref="F1372:Q1372">F1408+F1444+F1480+F1516+F1552+F1588+F1624+F1660+F1696+F1732+F1768+F1804+F1840+F1876+F1912+F1948+F1984+F2020+F2056+F2092+F2128+F2164+F2200</f>
        <v>0</v>
      </c>
      <c r="G1372" s="14">
        <f t="shared" si="618"/>
        <v>0</v>
      </c>
      <c r="H1372" s="14">
        <f t="shared" si="618"/>
        <v>0</v>
      </c>
      <c r="I1372" s="14">
        <f t="shared" si="618"/>
        <v>0</v>
      </c>
      <c r="J1372" s="14">
        <f t="shared" si="618"/>
        <v>0</v>
      </c>
      <c r="K1372" s="14">
        <f t="shared" si="618"/>
        <v>0</v>
      </c>
      <c r="L1372" s="14">
        <f t="shared" si="618"/>
        <v>0</v>
      </c>
      <c r="M1372" s="14">
        <f t="shared" si="618"/>
        <v>0</v>
      </c>
      <c r="N1372" s="14">
        <f t="shared" si="618"/>
        <v>0</v>
      </c>
      <c r="O1372" s="14">
        <f t="shared" si="618"/>
        <v>0</v>
      </c>
      <c r="P1372" s="14">
        <f t="shared" si="618"/>
        <v>0</v>
      </c>
      <c r="Q1372" s="14">
        <f t="shared" si="618"/>
        <v>0</v>
      </c>
      <c r="R1372" s="74"/>
      <c r="S1372" s="48"/>
    </row>
    <row r="1373" spans="1:19" s="4" customFormat="1" ht="15">
      <c r="A1373" s="76"/>
      <c r="B1373" s="74"/>
      <c r="C1373" s="17" t="s">
        <v>25</v>
      </c>
      <c r="D1373" s="14">
        <f t="shared" si="610"/>
        <v>0</v>
      </c>
      <c r="E1373" s="14">
        <f t="shared" si="608"/>
        <v>0</v>
      </c>
      <c r="F1373" s="14">
        <f aca="true" t="shared" si="619" ref="F1373:Q1373">F1409+F1445+F1481+F1517+F1553+F1589+F1625+F1661+F1697+F1733+F1769+F1805+F1841+F1877+F1913+F1949+F1985+F2021+F2057+F2093+F2129+F2165+F2201</f>
        <v>0</v>
      </c>
      <c r="G1373" s="14">
        <f t="shared" si="619"/>
        <v>0</v>
      </c>
      <c r="H1373" s="14">
        <f t="shared" si="619"/>
        <v>0</v>
      </c>
      <c r="I1373" s="14">
        <f t="shared" si="619"/>
        <v>0</v>
      </c>
      <c r="J1373" s="14">
        <f t="shared" si="619"/>
        <v>0</v>
      </c>
      <c r="K1373" s="14">
        <f t="shared" si="619"/>
        <v>0</v>
      </c>
      <c r="L1373" s="14">
        <f t="shared" si="619"/>
        <v>0</v>
      </c>
      <c r="M1373" s="14">
        <f t="shared" si="619"/>
        <v>0</v>
      </c>
      <c r="N1373" s="14">
        <f t="shared" si="619"/>
        <v>0</v>
      </c>
      <c r="O1373" s="14">
        <f t="shared" si="619"/>
        <v>0</v>
      </c>
      <c r="P1373" s="14">
        <f t="shared" si="619"/>
        <v>0</v>
      </c>
      <c r="Q1373" s="14">
        <f t="shared" si="619"/>
        <v>0</v>
      </c>
      <c r="R1373" s="74"/>
      <c r="S1373" s="48"/>
    </row>
    <row r="1374" spans="1:19" s="4" customFormat="1" ht="15.75" thickBot="1">
      <c r="A1374" s="77"/>
      <c r="B1374" s="49"/>
      <c r="C1374" s="20" t="s">
        <v>26</v>
      </c>
      <c r="D1374" s="21">
        <f t="shared" si="610"/>
        <v>0</v>
      </c>
      <c r="E1374" s="21">
        <f t="shared" si="608"/>
        <v>0</v>
      </c>
      <c r="F1374" s="14">
        <f aca="true" t="shared" si="620" ref="F1374:Q1374">F1410+F1446+F1482+F1518+F1554+F1590+F1626+F1662+F1698+F1734+F1770+F1806+F1842+F1878+F1914+F1950+F1986+F2022+F2058+F2094+F2130+F2166+F2202</f>
        <v>0</v>
      </c>
      <c r="G1374" s="14">
        <f t="shared" si="620"/>
        <v>0</v>
      </c>
      <c r="H1374" s="14">
        <f t="shared" si="620"/>
        <v>0</v>
      </c>
      <c r="I1374" s="14">
        <f t="shared" si="620"/>
        <v>0</v>
      </c>
      <c r="J1374" s="14">
        <f t="shared" si="620"/>
        <v>0</v>
      </c>
      <c r="K1374" s="14">
        <f t="shared" si="620"/>
        <v>0</v>
      </c>
      <c r="L1374" s="14">
        <f t="shared" si="620"/>
        <v>0</v>
      </c>
      <c r="M1374" s="14">
        <f t="shared" si="620"/>
        <v>0</v>
      </c>
      <c r="N1374" s="14">
        <f t="shared" si="620"/>
        <v>0</v>
      </c>
      <c r="O1374" s="14">
        <f t="shared" si="620"/>
        <v>0</v>
      </c>
      <c r="P1374" s="14">
        <f t="shared" si="620"/>
        <v>0</v>
      </c>
      <c r="Q1374" s="14">
        <f t="shared" si="620"/>
        <v>0</v>
      </c>
      <c r="R1374" s="49"/>
      <c r="S1374" s="50"/>
    </row>
    <row r="1375" spans="1:19" s="4" customFormat="1" ht="15" customHeight="1">
      <c r="A1375" s="57" t="s">
        <v>111</v>
      </c>
      <c r="B1375" s="34"/>
      <c r="C1375" s="18" t="s">
        <v>176</v>
      </c>
      <c r="D1375" s="19">
        <f>SUM(D1376:D1386)</f>
        <v>166.7</v>
      </c>
      <c r="E1375" s="19">
        <f>SUM(E1376:E1386)</f>
        <v>166.7</v>
      </c>
      <c r="F1375" s="19">
        <f aca="true" t="shared" si="621" ref="F1375:Q1375">SUM(F1376:F1386)</f>
        <v>166.7</v>
      </c>
      <c r="G1375" s="19">
        <f t="shared" si="621"/>
        <v>166.7</v>
      </c>
      <c r="H1375" s="19">
        <f t="shared" si="621"/>
        <v>0</v>
      </c>
      <c r="I1375" s="19">
        <f t="shared" si="621"/>
        <v>0</v>
      </c>
      <c r="J1375" s="19">
        <f t="shared" si="621"/>
        <v>0</v>
      </c>
      <c r="K1375" s="19">
        <f t="shared" si="621"/>
        <v>0</v>
      </c>
      <c r="L1375" s="19">
        <f t="shared" si="621"/>
        <v>0</v>
      </c>
      <c r="M1375" s="19">
        <f t="shared" si="621"/>
        <v>0</v>
      </c>
      <c r="N1375" s="19">
        <f t="shared" si="621"/>
        <v>0</v>
      </c>
      <c r="O1375" s="19">
        <f t="shared" si="621"/>
        <v>0</v>
      </c>
      <c r="P1375" s="19">
        <f t="shared" si="621"/>
        <v>0</v>
      </c>
      <c r="Q1375" s="19">
        <f t="shared" si="621"/>
        <v>0</v>
      </c>
      <c r="R1375" s="60" t="s">
        <v>180</v>
      </c>
      <c r="S1375" s="61"/>
    </row>
    <row r="1376" spans="1:19" ht="19.5" customHeight="1">
      <c r="A1376" s="58"/>
      <c r="B1376" s="53" t="s">
        <v>60</v>
      </c>
      <c r="C1376" s="17" t="s">
        <v>162</v>
      </c>
      <c r="D1376" s="14">
        <f aca="true" t="shared" si="622" ref="D1376:E1380">F1376+H1376+J1376+L1376</f>
        <v>0</v>
      </c>
      <c r="E1376" s="14">
        <f t="shared" si="622"/>
        <v>0</v>
      </c>
      <c r="F1376" s="14">
        <v>0</v>
      </c>
      <c r="G1376" s="14">
        <v>0</v>
      </c>
      <c r="H1376" s="14">
        <v>0</v>
      </c>
      <c r="I1376" s="14">
        <v>0</v>
      </c>
      <c r="J1376" s="14">
        <v>0</v>
      </c>
      <c r="K1376" s="14">
        <v>0</v>
      </c>
      <c r="L1376" s="14">
        <v>0</v>
      </c>
      <c r="M1376" s="14">
        <v>0</v>
      </c>
      <c r="N1376" s="14">
        <v>0</v>
      </c>
      <c r="O1376" s="14">
        <v>0</v>
      </c>
      <c r="P1376" s="14">
        <v>0</v>
      </c>
      <c r="Q1376" s="14">
        <v>0</v>
      </c>
      <c r="R1376" s="62"/>
      <c r="S1376" s="63"/>
    </row>
    <row r="1377" spans="1:19" ht="19.5" customHeight="1">
      <c r="A1377" s="58"/>
      <c r="B1377" s="53"/>
      <c r="C1377" s="17" t="s">
        <v>163</v>
      </c>
      <c r="D1377" s="14">
        <f t="shared" si="622"/>
        <v>166.7</v>
      </c>
      <c r="E1377" s="14">
        <f t="shared" si="622"/>
        <v>166.7</v>
      </c>
      <c r="F1377" s="14">
        <f>250-83.3</f>
        <v>166.7</v>
      </c>
      <c r="G1377" s="14">
        <f>250-83.3</f>
        <v>166.7</v>
      </c>
      <c r="H1377" s="14">
        <v>0</v>
      </c>
      <c r="I1377" s="14">
        <v>0</v>
      </c>
      <c r="J1377" s="14">
        <v>0</v>
      </c>
      <c r="K1377" s="14">
        <v>0</v>
      </c>
      <c r="L1377" s="14">
        <v>0</v>
      </c>
      <c r="M1377" s="14">
        <v>0</v>
      </c>
      <c r="N1377" s="14">
        <v>0</v>
      </c>
      <c r="O1377" s="14">
        <v>0</v>
      </c>
      <c r="P1377" s="14">
        <v>0</v>
      </c>
      <c r="Q1377" s="14">
        <v>0</v>
      </c>
      <c r="R1377" s="62"/>
      <c r="S1377" s="63"/>
    </row>
    <row r="1378" spans="1:19" ht="19.5" customHeight="1">
      <c r="A1378" s="58"/>
      <c r="B1378" s="53"/>
      <c r="C1378" s="17" t="s">
        <v>164</v>
      </c>
      <c r="D1378" s="14">
        <f t="shared" si="622"/>
        <v>0</v>
      </c>
      <c r="E1378" s="14">
        <f t="shared" si="622"/>
        <v>0</v>
      </c>
      <c r="F1378" s="14">
        <v>0</v>
      </c>
      <c r="G1378" s="14">
        <v>0</v>
      </c>
      <c r="H1378" s="14">
        <v>0</v>
      </c>
      <c r="I1378" s="14">
        <v>0</v>
      </c>
      <c r="J1378" s="14">
        <v>0</v>
      </c>
      <c r="K1378" s="14">
        <v>0</v>
      </c>
      <c r="L1378" s="14">
        <v>0</v>
      </c>
      <c r="M1378" s="14">
        <v>0</v>
      </c>
      <c r="N1378" s="14">
        <v>0</v>
      </c>
      <c r="O1378" s="14">
        <v>0</v>
      </c>
      <c r="P1378" s="14">
        <v>0</v>
      </c>
      <c r="Q1378" s="14">
        <v>0</v>
      </c>
      <c r="R1378" s="62"/>
      <c r="S1378" s="63"/>
    </row>
    <row r="1379" spans="1:19" ht="19.5" customHeight="1">
      <c r="A1379" s="58"/>
      <c r="B1379" s="53"/>
      <c r="C1379" s="17" t="s">
        <v>256</v>
      </c>
      <c r="D1379" s="14">
        <f t="shared" si="622"/>
        <v>0</v>
      </c>
      <c r="E1379" s="14">
        <f t="shared" si="622"/>
        <v>0</v>
      </c>
      <c r="F1379" s="14">
        <v>0</v>
      </c>
      <c r="G1379" s="14">
        <v>0</v>
      </c>
      <c r="H1379" s="14">
        <v>0</v>
      </c>
      <c r="I1379" s="14">
        <v>0</v>
      </c>
      <c r="J1379" s="14">
        <v>0</v>
      </c>
      <c r="K1379" s="14">
        <v>0</v>
      </c>
      <c r="L1379" s="14">
        <v>0</v>
      </c>
      <c r="M1379" s="14">
        <v>0</v>
      </c>
      <c r="N1379" s="14">
        <v>0</v>
      </c>
      <c r="O1379" s="14">
        <v>0</v>
      </c>
      <c r="P1379" s="14">
        <v>0</v>
      </c>
      <c r="Q1379" s="14">
        <v>0</v>
      </c>
      <c r="R1379" s="62"/>
      <c r="S1379" s="63"/>
    </row>
    <row r="1380" spans="1:19" ht="19.5" customHeight="1">
      <c r="A1380" s="58"/>
      <c r="B1380" s="53"/>
      <c r="C1380" s="17" t="s">
        <v>259</v>
      </c>
      <c r="D1380" s="14">
        <f t="shared" si="622"/>
        <v>0</v>
      </c>
      <c r="E1380" s="14">
        <f t="shared" si="622"/>
        <v>0</v>
      </c>
      <c r="F1380" s="14">
        <v>0</v>
      </c>
      <c r="G1380" s="14">
        <v>0</v>
      </c>
      <c r="H1380" s="14">
        <v>0</v>
      </c>
      <c r="I1380" s="14">
        <v>0</v>
      </c>
      <c r="J1380" s="14">
        <v>0</v>
      </c>
      <c r="K1380" s="14">
        <v>0</v>
      </c>
      <c r="L1380" s="14">
        <v>0</v>
      </c>
      <c r="M1380" s="14">
        <v>0</v>
      </c>
      <c r="N1380" s="14">
        <v>0</v>
      </c>
      <c r="O1380" s="14">
        <v>0</v>
      </c>
      <c r="P1380" s="14">
        <v>0</v>
      </c>
      <c r="Q1380" s="14">
        <v>0</v>
      </c>
      <c r="R1380" s="62"/>
      <c r="S1380" s="63"/>
    </row>
    <row r="1381" spans="1:19" ht="19.5" customHeight="1">
      <c r="A1381" s="58"/>
      <c r="B1381" s="53"/>
      <c r="C1381" s="17" t="s">
        <v>27</v>
      </c>
      <c r="D1381" s="14">
        <f aca="true" t="shared" si="623" ref="D1381:D1386">F1381+H1381+J1381+L1381</f>
        <v>0</v>
      </c>
      <c r="E1381" s="14">
        <f aca="true" t="shared" si="624" ref="E1381:E1386">G1381+I1381+K1381+M1381</f>
        <v>0</v>
      </c>
      <c r="F1381" s="14">
        <v>0</v>
      </c>
      <c r="G1381" s="14">
        <v>0</v>
      </c>
      <c r="H1381" s="14">
        <v>0</v>
      </c>
      <c r="I1381" s="14">
        <v>0</v>
      </c>
      <c r="J1381" s="14">
        <v>0</v>
      </c>
      <c r="K1381" s="14">
        <v>0</v>
      </c>
      <c r="L1381" s="14">
        <v>0</v>
      </c>
      <c r="M1381" s="14">
        <v>0</v>
      </c>
      <c r="N1381" s="14">
        <v>0</v>
      </c>
      <c r="O1381" s="14">
        <v>0</v>
      </c>
      <c r="P1381" s="14">
        <v>0</v>
      </c>
      <c r="Q1381" s="14">
        <v>0</v>
      </c>
      <c r="R1381" s="62"/>
      <c r="S1381" s="63"/>
    </row>
    <row r="1382" spans="1:19" ht="19.5" customHeight="1">
      <c r="A1382" s="58"/>
      <c r="B1382" s="53"/>
      <c r="C1382" s="17" t="s">
        <v>28</v>
      </c>
      <c r="D1382" s="14">
        <f t="shared" si="623"/>
        <v>0</v>
      </c>
      <c r="E1382" s="14">
        <f t="shared" si="624"/>
        <v>0</v>
      </c>
      <c r="F1382" s="14">
        <v>0</v>
      </c>
      <c r="G1382" s="14">
        <v>0</v>
      </c>
      <c r="H1382" s="14">
        <v>0</v>
      </c>
      <c r="I1382" s="14">
        <v>0</v>
      </c>
      <c r="J1382" s="14">
        <v>0</v>
      </c>
      <c r="K1382" s="14">
        <v>0</v>
      </c>
      <c r="L1382" s="14">
        <v>0</v>
      </c>
      <c r="M1382" s="14">
        <v>0</v>
      </c>
      <c r="N1382" s="14">
        <v>0</v>
      </c>
      <c r="O1382" s="14">
        <v>0</v>
      </c>
      <c r="P1382" s="14">
        <v>0</v>
      </c>
      <c r="Q1382" s="14">
        <v>0</v>
      </c>
      <c r="R1382" s="62"/>
      <c r="S1382" s="63"/>
    </row>
    <row r="1383" spans="1:19" ht="19.5" customHeight="1">
      <c r="A1383" s="58"/>
      <c r="B1383" s="53"/>
      <c r="C1383" s="17" t="s">
        <v>29</v>
      </c>
      <c r="D1383" s="14">
        <f t="shared" si="623"/>
        <v>0</v>
      </c>
      <c r="E1383" s="14">
        <f t="shared" si="624"/>
        <v>0</v>
      </c>
      <c r="F1383" s="14">
        <v>0</v>
      </c>
      <c r="G1383" s="14">
        <v>0</v>
      </c>
      <c r="H1383" s="14">
        <v>0</v>
      </c>
      <c r="I1383" s="14">
        <v>0</v>
      </c>
      <c r="J1383" s="14">
        <v>0</v>
      </c>
      <c r="K1383" s="14">
        <v>0</v>
      </c>
      <c r="L1383" s="14">
        <v>0</v>
      </c>
      <c r="M1383" s="14">
        <v>0</v>
      </c>
      <c r="N1383" s="14">
        <v>0</v>
      </c>
      <c r="O1383" s="14">
        <v>0</v>
      </c>
      <c r="P1383" s="14">
        <v>0</v>
      </c>
      <c r="Q1383" s="14">
        <v>0</v>
      </c>
      <c r="R1383" s="62"/>
      <c r="S1383" s="63"/>
    </row>
    <row r="1384" spans="1:19" ht="19.5" customHeight="1">
      <c r="A1384" s="58"/>
      <c r="B1384" s="53"/>
      <c r="C1384" s="17" t="s">
        <v>30</v>
      </c>
      <c r="D1384" s="14">
        <f t="shared" si="623"/>
        <v>0</v>
      </c>
      <c r="E1384" s="14">
        <f t="shared" si="624"/>
        <v>0</v>
      </c>
      <c r="F1384" s="14">
        <v>0</v>
      </c>
      <c r="G1384" s="14">
        <v>0</v>
      </c>
      <c r="H1384" s="14">
        <v>0</v>
      </c>
      <c r="I1384" s="14">
        <v>0</v>
      </c>
      <c r="J1384" s="14">
        <v>0</v>
      </c>
      <c r="K1384" s="14">
        <v>0</v>
      </c>
      <c r="L1384" s="14">
        <v>0</v>
      </c>
      <c r="M1384" s="14">
        <v>0</v>
      </c>
      <c r="N1384" s="14">
        <v>0</v>
      </c>
      <c r="O1384" s="14">
        <v>0</v>
      </c>
      <c r="P1384" s="14">
        <v>0</v>
      </c>
      <c r="Q1384" s="14">
        <v>0</v>
      </c>
      <c r="R1384" s="62"/>
      <c r="S1384" s="63"/>
    </row>
    <row r="1385" spans="1:19" ht="19.5" customHeight="1">
      <c r="A1385" s="58"/>
      <c r="B1385" s="53"/>
      <c r="C1385" s="17" t="s">
        <v>31</v>
      </c>
      <c r="D1385" s="14">
        <f t="shared" si="623"/>
        <v>0</v>
      </c>
      <c r="E1385" s="14">
        <f t="shared" si="624"/>
        <v>0</v>
      </c>
      <c r="F1385" s="14">
        <v>0</v>
      </c>
      <c r="G1385" s="14">
        <v>0</v>
      </c>
      <c r="H1385" s="14">
        <v>0</v>
      </c>
      <c r="I1385" s="14">
        <v>0</v>
      </c>
      <c r="J1385" s="14">
        <v>0</v>
      </c>
      <c r="K1385" s="14">
        <v>0</v>
      </c>
      <c r="L1385" s="14">
        <v>0</v>
      </c>
      <c r="M1385" s="14">
        <v>0</v>
      </c>
      <c r="N1385" s="14">
        <v>0</v>
      </c>
      <c r="O1385" s="14">
        <v>0</v>
      </c>
      <c r="P1385" s="14">
        <v>0</v>
      </c>
      <c r="Q1385" s="14">
        <v>0</v>
      </c>
      <c r="R1385" s="62"/>
      <c r="S1385" s="63"/>
    </row>
    <row r="1386" spans="1:19" ht="19.5" customHeight="1">
      <c r="A1386" s="58"/>
      <c r="B1386" s="53"/>
      <c r="C1386" s="17" t="s">
        <v>32</v>
      </c>
      <c r="D1386" s="14">
        <f t="shared" si="623"/>
        <v>0</v>
      </c>
      <c r="E1386" s="14">
        <f t="shared" si="624"/>
        <v>0</v>
      </c>
      <c r="F1386" s="14">
        <v>0</v>
      </c>
      <c r="G1386" s="14">
        <v>0</v>
      </c>
      <c r="H1386" s="14">
        <v>0</v>
      </c>
      <c r="I1386" s="14">
        <v>0</v>
      </c>
      <c r="J1386" s="14">
        <v>0</v>
      </c>
      <c r="K1386" s="14">
        <v>0</v>
      </c>
      <c r="L1386" s="14">
        <v>0</v>
      </c>
      <c r="M1386" s="14">
        <v>0</v>
      </c>
      <c r="N1386" s="14">
        <v>0</v>
      </c>
      <c r="O1386" s="14">
        <v>0</v>
      </c>
      <c r="P1386" s="14">
        <v>0</v>
      </c>
      <c r="Q1386" s="14">
        <v>0</v>
      </c>
      <c r="R1386" s="62"/>
      <c r="S1386" s="63"/>
    </row>
    <row r="1387" spans="1:19" s="4" customFormat="1" ht="19.5" customHeight="1">
      <c r="A1387" s="58"/>
      <c r="B1387" s="70" t="s">
        <v>311</v>
      </c>
      <c r="C1387" s="17" t="s">
        <v>176</v>
      </c>
      <c r="D1387" s="14">
        <f>SUM(D1388:D1398)</f>
        <v>750</v>
      </c>
      <c r="E1387" s="14">
        <f>SUM(E1388:E1398)</f>
        <v>750</v>
      </c>
      <c r="F1387" s="14">
        <f aca="true" t="shared" si="625" ref="F1387:Q1387">SUM(F1388:F1398)</f>
        <v>750</v>
      </c>
      <c r="G1387" s="14">
        <f t="shared" si="625"/>
        <v>750</v>
      </c>
      <c r="H1387" s="14">
        <f t="shared" si="625"/>
        <v>0</v>
      </c>
      <c r="I1387" s="14">
        <f t="shared" si="625"/>
        <v>0</v>
      </c>
      <c r="J1387" s="14">
        <f t="shared" si="625"/>
        <v>0</v>
      </c>
      <c r="K1387" s="14">
        <f t="shared" si="625"/>
        <v>0</v>
      </c>
      <c r="L1387" s="14">
        <f t="shared" si="625"/>
        <v>0</v>
      </c>
      <c r="M1387" s="14">
        <f t="shared" si="625"/>
        <v>0</v>
      </c>
      <c r="N1387" s="14">
        <f t="shared" si="625"/>
        <v>0</v>
      </c>
      <c r="O1387" s="14">
        <f t="shared" si="625"/>
        <v>0</v>
      </c>
      <c r="P1387" s="14">
        <f t="shared" si="625"/>
        <v>0</v>
      </c>
      <c r="Q1387" s="14">
        <f t="shared" si="625"/>
        <v>0</v>
      </c>
      <c r="R1387" s="62"/>
      <c r="S1387" s="63"/>
    </row>
    <row r="1388" spans="1:19" ht="19.5" customHeight="1">
      <c r="A1388" s="58"/>
      <c r="B1388" s="70"/>
      <c r="C1388" s="17" t="s">
        <v>162</v>
      </c>
      <c r="D1388" s="14">
        <f aca="true" t="shared" si="626" ref="D1388:D1398">F1388+H1388+J1388+L1388</f>
        <v>0</v>
      </c>
      <c r="E1388" s="14">
        <f aca="true" t="shared" si="627" ref="E1388:E1398">G1388+I1388+K1388+M1388</f>
        <v>0</v>
      </c>
      <c r="F1388" s="14">
        <v>0</v>
      </c>
      <c r="G1388" s="14">
        <v>0</v>
      </c>
      <c r="H1388" s="14">
        <v>0</v>
      </c>
      <c r="I1388" s="14">
        <v>0</v>
      </c>
      <c r="J1388" s="14">
        <v>0</v>
      </c>
      <c r="K1388" s="14">
        <v>0</v>
      </c>
      <c r="L1388" s="14">
        <v>0</v>
      </c>
      <c r="M1388" s="14">
        <v>0</v>
      </c>
      <c r="N1388" s="14">
        <v>0</v>
      </c>
      <c r="O1388" s="14">
        <v>0</v>
      </c>
      <c r="P1388" s="14">
        <v>0</v>
      </c>
      <c r="Q1388" s="14">
        <v>0</v>
      </c>
      <c r="R1388" s="62"/>
      <c r="S1388" s="63"/>
    </row>
    <row r="1389" spans="1:19" ht="19.5" customHeight="1">
      <c r="A1389" s="58"/>
      <c r="B1389" s="70"/>
      <c r="C1389" s="17" t="s">
        <v>163</v>
      </c>
      <c r="D1389" s="14">
        <f t="shared" si="626"/>
        <v>750</v>
      </c>
      <c r="E1389" s="14">
        <f t="shared" si="627"/>
        <v>750</v>
      </c>
      <c r="F1389" s="14">
        <v>750</v>
      </c>
      <c r="G1389" s="14">
        <v>750</v>
      </c>
      <c r="H1389" s="14">
        <v>0</v>
      </c>
      <c r="I1389" s="14">
        <v>0</v>
      </c>
      <c r="J1389" s="14">
        <v>0</v>
      </c>
      <c r="K1389" s="14">
        <v>0</v>
      </c>
      <c r="L1389" s="14">
        <v>0</v>
      </c>
      <c r="M1389" s="14">
        <v>0</v>
      </c>
      <c r="N1389" s="14">
        <v>0</v>
      </c>
      <c r="O1389" s="14">
        <v>0</v>
      </c>
      <c r="P1389" s="14">
        <v>0</v>
      </c>
      <c r="Q1389" s="14">
        <v>0</v>
      </c>
      <c r="R1389" s="62"/>
      <c r="S1389" s="63"/>
    </row>
    <row r="1390" spans="1:19" ht="19.5" customHeight="1">
      <c r="A1390" s="58"/>
      <c r="B1390" s="70"/>
      <c r="C1390" s="17" t="s">
        <v>164</v>
      </c>
      <c r="D1390" s="14">
        <f t="shared" si="626"/>
        <v>0</v>
      </c>
      <c r="E1390" s="14">
        <f t="shared" si="627"/>
        <v>0</v>
      </c>
      <c r="F1390" s="14">
        <v>0</v>
      </c>
      <c r="G1390" s="14">
        <v>0</v>
      </c>
      <c r="H1390" s="14">
        <v>0</v>
      </c>
      <c r="I1390" s="14">
        <v>0</v>
      </c>
      <c r="J1390" s="14">
        <v>0</v>
      </c>
      <c r="K1390" s="14">
        <v>0</v>
      </c>
      <c r="L1390" s="14">
        <v>0</v>
      </c>
      <c r="M1390" s="14">
        <v>0</v>
      </c>
      <c r="N1390" s="14">
        <v>0</v>
      </c>
      <c r="O1390" s="14">
        <v>0</v>
      </c>
      <c r="P1390" s="14">
        <v>0</v>
      </c>
      <c r="Q1390" s="14">
        <v>0</v>
      </c>
      <c r="R1390" s="62"/>
      <c r="S1390" s="63"/>
    </row>
    <row r="1391" spans="1:19" ht="19.5" customHeight="1">
      <c r="A1391" s="58"/>
      <c r="B1391" s="70"/>
      <c r="C1391" s="17" t="s">
        <v>256</v>
      </c>
      <c r="D1391" s="14">
        <f t="shared" si="626"/>
        <v>0</v>
      </c>
      <c r="E1391" s="14">
        <f t="shared" si="627"/>
        <v>0</v>
      </c>
      <c r="F1391" s="14">
        <v>0</v>
      </c>
      <c r="G1391" s="14">
        <v>0</v>
      </c>
      <c r="H1391" s="14">
        <v>0</v>
      </c>
      <c r="I1391" s="14">
        <v>0</v>
      </c>
      <c r="J1391" s="14">
        <v>0</v>
      </c>
      <c r="K1391" s="14">
        <v>0</v>
      </c>
      <c r="L1391" s="14">
        <v>0</v>
      </c>
      <c r="M1391" s="14">
        <v>0</v>
      </c>
      <c r="N1391" s="14">
        <v>0</v>
      </c>
      <c r="O1391" s="14">
        <v>0</v>
      </c>
      <c r="P1391" s="14">
        <v>0</v>
      </c>
      <c r="Q1391" s="14">
        <v>0</v>
      </c>
      <c r="R1391" s="62"/>
      <c r="S1391" s="63"/>
    </row>
    <row r="1392" spans="1:19" ht="19.5" customHeight="1">
      <c r="A1392" s="58"/>
      <c r="B1392" s="70"/>
      <c r="C1392" s="17" t="s">
        <v>259</v>
      </c>
      <c r="D1392" s="14">
        <f t="shared" si="626"/>
        <v>0</v>
      </c>
      <c r="E1392" s="14">
        <f t="shared" si="627"/>
        <v>0</v>
      </c>
      <c r="F1392" s="14">
        <v>0</v>
      </c>
      <c r="G1392" s="14">
        <v>0</v>
      </c>
      <c r="H1392" s="14">
        <v>0</v>
      </c>
      <c r="I1392" s="14">
        <v>0</v>
      </c>
      <c r="J1392" s="14">
        <v>0</v>
      </c>
      <c r="K1392" s="14">
        <v>0</v>
      </c>
      <c r="L1392" s="14">
        <v>0</v>
      </c>
      <c r="M1392" s="14">
        <v>0</v>
      </c>
      <c r="N1392" s="14">
        <v>0</v>
      </c>
      <c r="O1392" s="14">
        <v>0</v>
      </c>
      <c r="P1392" s="14">
        <v>0</v>
      </c>
      <c r="Q1392" s="14">
        <v>0</v>
      </c>
      <c r="R1392" s="62"/>
      <c r="S1392" s="63"/>
    </row>
    <row r="1393" spans="1:19" ht="19.5" customHeight="1">
      <c r="A1393" s="58"/>
      <c r="B1393" s="70"/>
      <c r="C1393" s="17" t="s">
        <v>27</v>
      </c>
      <c r="D1393" s="14">
        <f t="shared" si="626"/>
        <v>0</v>
      </c>
      <c r="E1393" s="14">
        <f t="shared" si="627"/>
        <v>0</v>
      </c>
      <c r="F1393" s="14">
        <v>0</v>
      </c>
      <c r="G1393" s="14">
        <v>0</v>
      </c>
      <c r="H1393" s="14">
        <v>0</v>
      </c>
      <c r="I1393" s="14">
        <v>0</v>
      </c>
      <c r="J1393" s="14">
        <v>0</v>
      </c>
      <c r="K1393" s="14">
        <v>0</v>
      </c>
      <c r="L1393" s="14">
        <v>0</v>
      </c>
      <c r="M1393" s="14">
        <v>0</v>
      </c>
      <c r="N1393" s="14">
        <v>0</v>
      </c>
      <c r="O1393" s="14">
        <v>0</v>
      </c>
      <c r="P1393" s="14">
        <v>0</v>
      </c>
      <c r="Q1393" s="14">
        <v>0</v>
      </c>
      <c r="R1393" s="62"/>
      <c r="S1393" s="63"/>
    </row>
    <row r="1394" spans="1:19" ht="19.5" customHeight="1">
      <c r="A1394" s="58"/>
      <c r="B1394" s="70"/>
      <c r="C1394" s="17" t="s">
        <v>28</v>
      </c>
      <c r="D1394" s="14">
        <f t="shared" si="626"/>
        <v>0</v>
      </c>
      <c r="E1394" s="14">
        <f t="shared" si="627"/>
        <v>0</v>
      </c>
      <c r="F1394" s="14">
        <v>0</v>
      </c>
      <c r="G1394" s="14">
        <v>0</v>
      </c>
      <c r="H1394" s="14">
        <v>0</v>
      </c>
      <c r="I1394" s="14">
        <v>0</v>
      </c>
      <c r="J1394" s="14">
        <v>0</v>
      </c>
      <c r="K1394" s="14">
        <v>0</v>
      </c>
      <c r="L1394" s="14">
        <v>0</v>
      </c>
      <c r="M1394" s="14">
        <v>0</v>
      </c>
      <c r="N1394" s="14">
        <v>0</v>
      </c>
      <c r="O1394" s="14">
        <v>0</v>
      </c>
      <c r="P1394" s="14">
        <v>0</v>
      </c>
      <c r="Q1394" s="14">
        <v>0</v>
      </c>
      <c r="R1394" s="62"/>
      <c r="S1394" s="63"/>
    </row>
    <row r="1395" spans="1:19" ht="19.5" customHeight="1">
      <c r="A1395" s="58"/>
      <c r="B1395" s="70"/>
      <c r="C1395" s="17" t="s">
        <v>29</v>
      </c>
      <c r="D1395" s="14">
        <f t="shared" si="626"/>
        <v>0</v>
      </c>
      <c r="E1395" s="14">
        <f t="shared" si="627"/>
        <v>0</v>
      </c>
      <c r="F1395" s="14">
        <v>0</v>
      </c>
      <c r="G1395" s="14">
        <v>0</v>
      </c>
      <c r="H1395" s="14">
        <v>0</v>
      </c>
      <c r="I1395" s="14">
        <v>0</v>
      </c>
      <c r="J1395" s="14">
        <v>0</v>
      </c>
      <c r="K1395" s="14">
        <v>0</v>
      </c>
      <c r="L1395" s="14">
        <v>0</v>
      </c>
      <c r="M1395" s="14">
        <v>0</v>
      </c>
      <c r="N1395" s="14">
        <v>0</v>
      </c>
      <c r="O1395" s="14">
        <v>0</v>
      </c>
      <c r="P1395" s="14">
        <v>0</v>
      </c>
      <c r="Q1395" s="14">
        <v>0</v>
      </c>
      <c r="R1395" s="62"/>
      <c r="S1395" s="63"/>
    </row>
    <row r="1396" spans="1:19" ht="19.5" customHeight="1">
      <c r="A1396" s="58"/>
      <c r="B1396" s="70"/>
      <c r="C1396" s="17" t="s">
        <v>30</v>
      </c>
      <c r="D1396" s="14">
        <f t="shared" si="626"/>
        <v>0</v>
      </c>
      <c r="E1396" s="14">
        <f t="shared" si="627"/>
        <v>0</v>
      </c>
      <c r="F1396" s="14">
        <v>0</v>
      </c>
      <c r="G1396" s="14">
        <v>0</v>
      </c>
      <c r="H1396" s="14">
        <v>0</v>
      </c>
      <c r="I1396" s="14">
        <v>0</v>
      </c>
      <c r="J1396" s="14">
        <v>0</v>
      </c>
      <c r="K1396" s="14">
        <v>0</v>
      </c>
      <c r="L1396" s="14">
        <v>0</v>
      </c>
      <c r="M1396" s="14">
        <v>0</v>
      </c>
      <c r="N1396" s="14">
        <v>0</v>
      </c>
      <c r="O1396" s="14">
        <v>0</v>
      </c>
      <c r="P1396" s="14">
        <v>0</v>
      </c>
      <c r="Q1396" s="14">
        <v>0</v>
      </c>
      <c r="R1396" s="62"/>
      <c r="S1396" s="63"/>
    </row>
    <row r="1397" spans="1:19" ht="19.5" customHeight="1">
      <c r="A1397" s="58"/>
      <c r="B1397" s="70"/>
      <c r="C1397" s="17" t="s">
        <v>31</v>
      </c>
      <c r="D1397" s="14">
        <f t="shared" si="626"/>
        <v>0</v>
      </c>
      <c r="E1397" s="14">
        <f t="shared" si="627"/>
        <v>0</v>
      </c>
      <c r="F1397" s="14">
        <v>0</v>
      </c>
      <c r="G1397" s="14">
        <v>0</v>
      </c>
      <c r="H1397" s="14">
        <v>0</v>
      </c>
      <c r="I1397" s="14">
        <v>0</v>
      </c>
      <c r="J1397" s="14">
        <v>0</v>
      </c>
      <c r="K1397" s="14">
        <v>0</v>
      </c>
      <c r="L1397" s="14">
        <v>0</v>
      </c>
      <c r="M1397" s="14">
        <v>0</v>
      </c>
      <c r="N1397" s="14">
        <v>0</v>
      </c>
      <c r="O1397" s="14">
        <v>0</v>
      </c>
      <c r="P1397" s="14">
        <v>0</v>
      </c>
      <c r="Q1397" s="14">
        <v>0</v>
      </c>
      <c r="R1397" s="62"/>
      <c r="S1397" s="63"/>
    </row>
    <row r="1398" spans="1:19" ht="19.5" customHeight="1">
      <c r="A1398" s="58"/>
      <c r="B1398" s="70"/>
      <c r="C1398" s="17" t="s">
        <v>32</v>
      </c>
      <c r="D1398" s="14">
        <f t="shared" si="626"/>
        <v>0</v>
      </c>
      <c r="E1398" s="14">
        <f t="shared" si="627"/>
        <v>0</v>
      </c>
      <c r="F1398" s="14">
        <v>0</v>
      </c>
      <c r="G1398" s="14">
        <v>0</v>
      </c>
      <c r="H1398" s="14">
        <v>0</v>
      </c>
      <c r="I1398" s="14">
        <v>0</v>
      </c>
      <c r="J1398" s="14">
        <v>0</v>
      </c>
      <c r="K1398" s="14">
        <v>0</v>
      </c>
      <c r="L1398" s="14">
        <v>0</v>
      </c>
      <c r="M1398" s="14">
        <v>0</v>
      </c>
      <c r="N1398" s="14">
        <v>0</v>
      </c>
      <c r="O1398" s="14">
        <v>0</v>
      </c>
      <c r="P1398" s="14">
        <v>0</v>
      </c>
      <c r="Q1398" s="14">
        <v>0</v>
      </c>
      <c r="R1398" s="62"/>
      <c r="S1398" s="63"/>
    </row>
    <row r="1399" spans="1:19" s="4" customFormat="1" ht="19.5" customHeight="1">
      <c r="A1399" s="58"/>
      <c r="B1399" s="47" t="s">
        <v>261</v>
      </c>
      <c r="C1399" s="17" t="s">
        <v>176</v>
      </c>
      <c r="D1399" s="14">
        <f>SUM(D1400:D1410)</f>
        <v>916.7</v>
      </c>
      <c r="E1399" s="14">
        <f>SUM(E1400:E1410)</f>
        <v>916.7</v>
      </c>
      <c r="F1399" s="14">
        <f aca="true" t="shared" si="628" ref="F1399:Q1399">SUM(F1400:F1405)</f>
        <v>916.7</v>
      </c>
      <c r="G1399" s="14">
        <f t="shared" si="628"/>
        <v>916.7</v>
      </c>
      <c r="H1399" s="14">
        <f t="shared" si="628"/>
        <v>0</v>
      </c>
      <c r="I1399" s="14">
        <f t="shared" si="628"/>
        <v>0</v>
      </c>
      <c r="J1399" s="14">
        <f t="shared" si="628"/>
        <v>0</v>
      </c>
      <c r="K1399" s="14">
        <f t="shared" si="628"/>
        <v>0</v>
      </c>
      <c r="L1399" s="14">
        <f t="shared" si="628"/>
        <v>0</v>
      </c>
      <c r="M1399" s="14">
        <f t="shared" si="628"/>
        <v>0</v>
      </c>
      <c r="N1399" s="14">
        <f t="shared" si="628"/>
        <v>0</v>
      </c>
      <c r="O1399" s="14">
        <f t="shared" si="628"/>
        <v>0</v>
      </c>
      <c r="P1399" s="14">
        <f t="shared" si="628"/>
        <v>0</v>
      </c>
      <c r="Q1399" s="14">
        <f t="shared" si="628"/>
        <v>0</v>
      </c>
      <c r="R1399" s="62"/>
      <c r="S1399" s="63"/>
    </row>
    <row r="1400" spans="1:19" s="4" customFormat="1" ht="19.5" customHeight="1">
      <c r="A1400" s="58"/>
      <c r="B1400" s="53"/>
      <c r="C1400" s="17" t="s">
        <v>162</v>
      </c>
      <c r="D1400" s="14">
        <f aca="true" t="shared" si="629" ref="D1400:D1410">F1400+H1400+J1400+L1400</f>
        <v>0</v>
      </c>
      <c r="E1400" s="14">
        <f aca="true" t="shared" si="630" ref="E1400:E1410">G1400+I1400+K1400+M1400</f>
        <v>0</v>
      </c>
      <c r="F1400" s="14">
        <f>F1376+F1388</f>
        <v>0</v>
      </c>
      <c r="G1400" s="14">
        <f aca="true" t="shared" si="631" ref="G1400:Q1400">G1376+G1388</f>
        <v>0</v>
      </c>
      <c r="H1400" s="14">
        <f t="shared" si="631"/>
        <v>0</v>
      </c>
      <c r="I1400" s="14">
        <f t="shared" si="631"/>
        <v>0</v>
      </c>
      <c r="J1400" s="14">
        <f t="shared" si="631"/>
        <v>0</v>
      </c>
      <c r="K1400" s="14">
        <f t="shared" si="631"/>
        <v>0</v>
      </c>
      <c r="L1400" s="14">
        <f t="shared" si="631"/>
        <v>0</v>
      </c>
      <c r="M1400" s="14">
        <f t="shared" si="631"/>
        <v>0</v>
      </c>
      <c r="N1400" s="14">
        <f t="shared" si="631"/>
        <v>0</v>
      </c>
      <c r="O1400" s="14">
        <f t="shared" si="631"/>
        <v>0</v>
      </c>
      <c r="P1400" s="14">
        <f t="shared" si="631"/>
        <v>0</v>
      </c>
      <c r="Q1400" s="14">
        <f t="shared" si="631"/>
        <v>0</v>
      </c>
      <c r="R1400" s="62"/>
      <c r="S1400" s="63"/>
    </row>
    <row r="1401" spans="1:19" s="4" customFormat="1" ht="19.5" customHeight="1">
      <c r="A1401" s="58"/>
      <c r="B1401" s="53"/>
      <c r="C1401" s="17" t="s">
        <v>163</v>
      </c>
      <c r="D1401" s="14">
        <f t="shared" si="629"/>
        <v>916.7</v>
      </c>
      <c r="E1401" s="14">
        <f t="shared" si="630"/>
        <v>916.7</v>
      </c>
      <c r="F1401" s="14">
        <f aca="true" t="shared" si="632" ref="F1401:Q1401">F1377+F1389</f>
        <v>916.7</v>
      </c>
      <c r="G1401" s="14">
        <f t="shared" si="632"/>
        <v>916.7</v>
      </c>
      <c r="H1401" s="14">
        <f t="shared" si="632"/>
        <v>0</v>
      </c>
      <c r="I1401" s="14">
        <f t="shared" si="632"/>
        <v>0</v>
      </c>
      <c r="J1401" s="14">
        <f t="shared" si="632"/>
        <v>0</v>
      </c>
      <c r="K1401" s="14">
        <f t="shared" si="632"/>
        <v>0</v>
      </c>
      <c r="L1401" s="14">
        <f t="shared" si="632"/>
        <v>0</v>
      </c>
      <c r="M1401" s="14">
        <f t="shared" si="632"/>
        <v>0</v>
      </c>
      <c r="N1401" s="14">
        <f t="shared" si="632"/>
        <v>0</v>
      </c>
      <c r="O1401" s="14">
        <f t="shared" si="632"/>
        <v>0</v>
      </c>
      <c r="P1401" s="14">
        <f t="shared" si="632"/>
        <v>0</v>
      </c>
      <c r="Q1401" s="14">
        <f t="shared" si="632"/>
        <v>0</v>
      </c>
      <c r="R1401" s="62"/>
      <c r="S1401" s="63"/>
    </row>
    <row r="1402" spans="1:19" ht="19.5" customHeight="1">
      <c r="A1402" s="58"/>
      <c r="B1402" s="53"/>
      <c r="C1402" s="17" t="s">
        <v>164</v>
      </c>
      <c r="D1402" s="14">
        <f t="shared" si="629"/>
        <v>0</v>
      </c>
      <c r="E1402" s="14">
        <f t="shared" si="630"/>
        <v>0</v>
      </c>
      <c r="F1402" s="14">
        <f aca="true" t="shared" si="633" ref="F1402:Q1402">F1378+F1390</f>
        <v>0</v>
      </c>
      <c r="G1402" s="14">
        <f t="shared" si="633"/>
        <v>0</v>
      </c>
      <c r="H1402" s="14">
        <f t="shared" si="633"/>
        <v>0</v>
      </c>
      <c r="I1402" s="14">
        <f t="shared" si="633"/>
        <v>0</v>
      </c>
      <c r="J1402" s="14">
        <f t="shared" si="633"/>
        <v>0</v>
      </c>
      <c r="K1402" s="14">
        <f t="shared" si="633"/>
        <v>0</v>
      </c>
      <c r="L1402" s="14">
        <f t="shared" si="633"/>
        <v>0</v>
      </c>
      <c r="M1402" s="14">
        <f t="shared" si="633"/>
        <v>0</v>
      </c>
      <c r="N1402" s="14">
        <f t="shared" si="633"/>
        <v>0</v>
      </c>
      <c r="O1402" s="14">
        <f t="shared" si="633"/>
        <v>0</v>
      </c>
      <c r="P1402" s="14">
        <f t="shared" si="633"/>
        <v>0</v>
      </c>
      <c r="Q1402" s="14">
        <f t="shared" si="633"/>
        <v>0</v>
      </c>
      <c r="R1402" s="62"/>
      <c r="S1402" s="63"/>
    </row>
    <row r="1403" spans="1:19" ht="19.5" customHeight="1">
      <c r="A1403" s="58"/>
      <c r="B1403" s="53"/>
      <c r="C1403" s="17" t="s">
        <v>263</v>
      </c>
      <c r="D1403" s="14">
        <f t="shared" si="629"/>
        <v>0</v>
      </c>
      <c r="E1403" s="14">
        <f t="shared" si="630"/>
        <v>0</v>
      </c>
      <c r="F1403" s="14">
        <f aca="true" t="shared" si="634" ref="F1403:Q1403">F1379+F1391</f>
        <v>0</v>
      </c>
      <c r="G1403" s="14">
        <f t="shared" si="634"/>
        <v>0</v>
      </c>
      <c r="H1403" s="14">
        <f t="shared" si="634"/>
        <v>0</v>
      </c>
      <c r="I1403" s="14">
        <f t="shared" si="634"/>
        <v>0</v>
      </c>
      <c r="J1403" s="14">
        <f t="shared" si="634"/>
        <v>0</v>
      </c>
      <c r="K1403" s="14">
        <f t="shared" si="634"/>
        <v>0</v>
      </c>
      <c r="L1403" s="14">
        <f t="shared" si="634"/>
        <v>0</v>
      </c>
      <c r="M1403" s="14">
        <f t="shared" si="634"/>
        <v>0</v>
      </c>
      <c r="N1403" s="14">
        <f t="shared" si="634"/>
        <v>0</v>
      </c>
      <c r="O1403" s="14">
        <f t="shared" si="634"/>
        <v>0</v>
      </c>
      <c r="P1403" s="14">
        <f t="shared" si="634"/>
        <v>0</v>
      </c>
      <c r="Q1403" s="14">
        <f t="shared" si="634"/>
        <v>0</v>
      </c>
      <c r="R1403" s="62"/>
      <c r="S1403" s="63"/>
    </row>
    <row r="1404" spans="1:19" ht="19.5" customHeight="1">
      <c r="A1404" s="58"/>
      <c r="B1404" s="53"/>
      <c r="C1404" s="17" t="s">
        <v>257</v>
      </c>
      <c r="D1404" s="14">
        <f t="shared" si="629"/>
        <v>0</v>
      </c>
      <c r="E1404" s="14">
        <f t="shared" si="630"/>
        <v>0</v>
      </c>
      <c r="F1404" s="14">
        <f aca="true" t="shared" si="635" ref="F1404:Q1404">F1380+F1392</f>
        <v>0</v>
      </c>
      <c r="G1404" s="14">
        <f t="shared" si="635"/>
        <v>0</v>
      </c>
      <c r="H1404" s="14">
        <f t="shared" si="635"/>
        <v>0</v>
      </c>
      <c r="I1404" s="14">
        <f t="shared" si="635"/>
        <v>0</v>
      </c>
      <c r="J1404" s="14">
        <f t="shared" si="635"/>
        <v>0</v>
      </c>
      <c r="K1404" s="14">
        <f t="shared" si="635"/>
        <v>0</v>
      </c>
      <c r="L1404" s="14">
        <f t="shared" si="635"/>
        <v>0</v>
      </c>
      <c r="M1404" s="14">
        <f t="shared" si="635"/>
        <v>0</v>
      </c>
      <c r="N1404" s="14">
        <f t="shared" si="635"/>
        <v>0</v>
      </c>
      <c r="O1404" s="14">
        <f t="shared" si="635"/>
        <v>0</v>
      </c>
      <c r="P1404" s="14">
        <f t="shared" si="635"/>
        <v>0</v>
      </c>
      <c r="Q1404" s="14">
        <f t="shared" si="635"/>
        <v>0</v>
      </c>
      <c r="R1404" s="62"/>
      <c r="S1404" s="63"/>
    </row>
    <row r="1405" spans="1:19" s="4" customFormat="1" ht="19.5" customHeight="1">
      <c r="A1405" s="58"/>
      <c r="B1405" s="53"/>
      <c r="C1405" s="17" t="s">
        <v>258</v>
      </c>
      <c r="D1405" s="14">
        <f t="shared" si="629"/>
        <v>0</v>
      </c>
      <c r="E1405" s="14">
        <f t="shared" si="630"/>
        <v>0</v>
      </c>
      <c r="F1405" s="14">
        <f aca="true" t="shared" si="636" ref="F1405:Q1405">F1381+F1393</f>
        <v>0</v>
      </c>
      <c r="G1405" s="14">
        <f t="shared" si="636"/>
        <v>0</v>
      </c>
      <c r="H1405" s="14">
        <f t="shared" si="636"/>
        <v>0</v>
      </c>
      <c r="I1405" s="14">
        <f t="shared" si="636"/>
        <v>0</v>
      </c>
      <c r="J1405" s="14">
        <f t="shared" si="636"/>
        <v>0</v>
      </c>
      <c r="K1405" s="14">
        <f t="shared" si="636"/>
        <v>0</v>
      </c>
      <c r="L1405" s="14">
        <f t="shared" si="636"/>
        <v>0</v>
      </c>
      <c r="M1405" s="14">
        <f t="shared" si="636"/>
        <v>0</v>
      </c>
      <c r="N1405" s="14">
        <f t="shared" si="636"/>
        <v>0</v>
      </c>
      <c r="O1405" s="14">
        <f t="shared" si="636"/>
        <v>0</v>
      </c>
      <c r="P1405" s="14">
        <f t="shared" si="636"/>
        <v>0</v>
      </c>
      <c r="Q1405" s="14">
        <f t="shared" si="636"/>
        <v>0</v>
      </c>
      <c r="R1405" s="62"/>
      <c r="S1405" s="63"/>
    </row>
    <row r="1406" spans="1:19" ht="19.5" customHeight="1">
      <c r="A1406" s="58"/>
      <c r="B1406" s="53"/>
      <c r="C1406" s="17" t="s">
        <v>22</v>
      </c>
      <c r="D1406" s="14">
        <f t="shared" si="629"/>
        <v>0</v>
      </c>
      <c r="E1406" s="14">
        <f t="shared" si="630"/>
        <v>0</v>
      </c>
      <c r="F1406" s="14">
        <f aca="true" t="shared" si="637" ref="F1406:Q1406">F1382+F1394</f>
        <v>0</v>
      </c>
      <c r="G1406" s="14">
        <f t="shared" si="637"/>
        <v>0</v>
      </c>
      <c r="H1406" s="14">
        <f t="shared" si="637"/>
        <v>0</v>
      </c>
      <c r="I1406" s="14">
        <f t="shared" si="637"/>
        <v>0</v>
      </c>
      <c r="J1406" s="14">
        <f t="shared" si="637"/>
        <v>0</v>
      </c>
      <c r="K1406" s="14">
        <f t="shared" si="637"/>
        <v>0</v>
      </c>
      <c r="L1406" s="14">
        <f t="shared" si="637"/>
        <v>0</v>
      </c>
      <c r="M1406" s="14">
        <f t="shared" si="637"/>
        <v>0</v>
      </c>
      <c r="N1406" s="14">
        <f t="shared" si="637"/>
        <v>0</v>
      </c>
      <c r="O1406" s="14">
        <f t="shared" si="637"/>
        <v>0</v>
      </c>
      <c r="P1406" s="14">
        <f t="shared" si="637"/>
        <v>0</v>
      </c>
      <c r="Q1406" s="14">
        <f t="shared" si="637"/>
        <v>0</v>
      </c>
      <c r="R1406" s="62"/>
      <c r="S1406" s="63"/>
    </row>
    <row r="1407" spans="1:19" ht="19.5" customHeight="1">
      <c r="A1407" s="58"/>
      <c r="B1407" s="53"/>
      <c r="C1407" s="17" t="s">
        <v>23</v>
      </c>
      <c r="D1407" s="14">
        <f t="shared" si="629"/>
        <v>0</v>
      </c>
      <c r="E1407" s="14">
        <f t="shared" si="630"/>
        <v>0</v>
      </c>
      <c r="F1407" s="14">
        <f aca="true" t="shared" si="638" ref="F1407:Q1407">F1383+F1395</f>
        <v>0</v>
      </c>
      <c r="G1407" s="14">
        <f t="shared" si="638"/>
        <v>0</v>
      </c>
      <c r="H1407" s="14">
        <f t="shared" si="638"/>
        <v>0</v>
      </c>
      <c r="I1407" s="14">
        <f t="shared" si="638"/>
        <v>0</v>
      </c>
      <c r="J1407" s="14">
        <f t="shared" si="638"/>
        <v>0</v>
      </c>
      <c r="K1407" s="14">
        <f t="shared" si="638"/>
        <v>0</v>
      </c>
      <c r="L1407" s="14">
        <f t="shared" si="638"/>
        <v>0</v>
      </c>
      <c r="M1407" s="14">
        <f t="shared" si="638"/>
        <v>0</v>
      </c>
      <c r="N1407" s="14">
        <f t="shared" si="638"/>
        <v>0</v>
      </c>
      <c r="O1407" s="14">
        <f t="shared" si="638"/>
        <v>0</v>
      </c>
      <c r="P1407" s="14">
        <f t="shared" si="638"/>
        <v>0</v>
      </c>
      <c r="Q1407" s="14">
        <f t="shared" si="638"/>
        <v>0</v>
      </c>
      <c r="R1407" s="62"/>
      <c r="S1407" s="63"/>
    </row>
    <row r="1408" spans="1:19" ht="19.5" customHeight="1">
      <c r="A1408" s="58"/>
      <c r="B1408" s="53"/>
      <c r="C1408" s="17" t="s">
        <v>24</v>
      </c>
      <c r="D1408" s="14">
        <f t="shared" si="629"/>
        <v>0</v>
      </c>
      <c r="E1408" s="14">
        <f t="shared" si="630"/>
        <v>0</v>
      </c>
      <c r="F1408" s="14">
        <f aca="true" t="shared" si="639" ref="F1408:Q1408">F1384+F1396</f>
        <v>0</v>
      </c>
      <c r="G1408" s="14">
        <f t="shared" si="639"/>
        <v>0</v>
      </c>
      <c r="H1408" s="14">
        <f t="shared" si="639"/>
        <v>0</v>
      </c>
      <c r="I1408" s="14">
        <f t="shared" si="639"/>
        <v>0</v>
      </c>
      <c r="J1408" s="14">
        <f t="shared" si="639"/>
        <v>0</v>
      </c>
      <c r="K1408" s="14">
        <f t="shared" si="639"/>
        <v>0</v>
      </c>
      <c r="L1408" s="14">
        <f t="shared" si="639"/>
        <v>0</v>
      </c>
      <c r="M1408" s="14">
        <f t="shared" si="639"/>
        <v>0</v>
      </c>
      <c r="N1408" s="14">
        <f t="shared" si="639"/>
        <v>0</v>
      </c>
      <c r="O1408" s="14">
        <f t="shared" si="639"/>
        <v>0</v>
      </c>
      <c r="P1408" s="14">
        <f t="shared" si="639"/>
        <v>0</v>
      </c>
      <c r="Q1408" s="14">
        <f t="shared" si="639"/>
        <v>0</v>
      </c>
      <c r="R1408" s="62"/>
      <c r="S1408" s="63"/>
    </row>
    <row r="1409" spans="1:19" ht="19.5" customHeight="1">
      <c r="A1409" s="58"/>
      <c r="B1409" s="53"/>
      <c r="C1409" s="17" t="s">
        <v>25</v>
      </c>
      <c r="D1409" s="14">
        <f t="shared" si="629"/>
        <v>0</v>
      </c>
      <c r="E1409" s="14">
        <f t="shared" si="630"/>
        <v>0</v>
      </c>
      <c r="F1409" s="14">
        <f aca="true" t="shared" si="640" ref="F1409:Q1409">F1385+F1397</f>
        <v>0</v>
      </c>
      <c r="G1409" s="14">
        <f t="shared" si="640"/>
        <v>0</v>
      </c>
      <c r="H1409" s="14">
        <f t="shared" si="640"/>
        <v>0</v>
      </c>
      <c r="I1409" s="14">
        <f t="shared" si="640"/>
        <v>0</v>
      </c>
      <c r="J1409" s="14">
        <f t="shared" si="640"/>
        <v>0</v>
      </c>
      <c r="K1409" s="14">
        <f t="shared" si="640"/>
        <v>0</v>
      </c>
      <c r="L1409" s="14">
        <f t="shared" si="640"/>
        <v>0</v>
      </c>
      <c r="M1409" s="14">
        <f t="shared" si="640"/>
        <v>0</v>
      </c>
      <c r="N1409" s="14">
        <f t="shared" si="640"/>
        <v>0</v>
      </c>
      <c r="O1409" s="14">
        <f t="shared" si="640"/>
        <v>0</v>
      </c>
      <c r="P1409" s="14">
        <f t="shared" si="640"/>
        <v>0</v>
      </c>
      <c r="Q1409" s="14">
        <f t="shared" si="640"/>
        <v>0</v>
      </c>
      <c r="R1409" s="62"/>
      <c r="S1409" s="63"/>
    </row>
    <row r="1410" spans="1:19" ht="19.5" customHeight="1" thickBot="1">
      <c r="A1410" s="59"/>
      <c r="B1410" s="54"/>
      <c r="C1410" s="20" t="s">
        <v>26</v>
      </c>
      <c r="D1410" s="14">
        <f t="shared" si="629"/>
        <v>0</v>
      </c>
      <c r="E1410" s="14">
        <f t="shared" si="630"/>
        <v>0</v>
      </c>
      <c r="F1410" s="14">
        <f aca="true" t="shared" si="641" ref="F1410:Q1410">F1386+F1398</f>
        <v>0</v>
      </c>
      <c r="G1410" s="14">
        <f t="shared" si="641"/>
        <v>0</v>
      </c>
      <c r="H1410" s="14">
        <f t="shared" si="641"/>
        <v>0</v>
      </c>
      <c r="I1410" s="14">
        <f t="shared" si="641"/>
        <v>0</v>
      </c>
      <c r="J1410" s="14">
        <f t="shared" si="641"/>
        <v>0</v>
      </c>
      <c r="K1410" s="14">
        <f t="shared" si="641"/>
        <v>0</v>
      </c>
      <c r="L1410" s="14">
        <f t="shared" si="641"/>
        <v>0</v>
      </c>
      <c r="M1410" s="14">
        <f t="shared" si="641"/>
        <v>0</v>
      </c>
      <c r="N1410" s="14">
        <f t="shared" si="641"/>
        <v>0</v>
      </c>
      <c r="O1410" s="14">
        <f t="shared" si="641"/>
        <v>0</v>
      </c>
      <c r="P1410" s="14">
        <f t="shared" si="641"/>
        <v>0</v>
      </c>
      <c r="Q1410" s="14">
        <f t="shared" si="641"/>
        <v>0</v>
      </c>
      <c r="R1410" s="64"/>
      <c r="S1410" s="65"/>
    </row>
    <row r="1411" spans="1:19" s="4" customFormat="1" ht="19.5" customHeight="1">
      <c r="A1411" s="57" t="s">
        <v>112</v>
      </c>
      <c r="B1411" s="52" t="s">
        <v>61</v>
      </c>
      <c r="C1411" s="18" t="s">
        <v>176</v>
      </c>
      <c r="D1411" s="19">
        <f>SUM(D1412:D1422)</f>
        <v>166.7</v>
      </c>
      <c r="E1411" s="19">
        <f>SUM(E1412:E1422)</f>
        <v>166.7</v>
      </c>
      <c r="F1411" s="19">
        <f aca="true" t="shared" si="642" ref="F1411:Q1411">SUM(F1412:F1417)</f>
        <v>166.7</v>
      </c>
      <c r="G1411" s="19">
        <f t="shared" si="642"/>
        <v>166.7</v>
      </c>
      <c r="H1411" s="19">
        <f t="shared" si="642"/>
        <v>0</v>
      </c>
      <c r="I1411" s="19">
        <f t="shared" si="642"/>
        <v>0</v>
      </c>
      <c r="J1411" s="19">
        <f t="shared" si="642"/>
        <v>0</v>
      </c>
      <c r="K1411" s="19">
        <f t="shared" si="642"/>
        <v>0</v>
      </c>
      <c r="L1411" s="19">
        <f t="shared" si="642"/>
        <v>0</v>
      </c>
      <c r="M1411" s="19">
        <f t="shared" si="642"/>
        <v>0</v>
      </c>
      <c r="N1411" s="19">
        <f t="shared" si="642"/>
        <v>0</v>
      </c>
      <c r="O1411" s="19">
        <f t="shared" si="642"/>
        <v>0</v>
      </c>
      <c r="P1411" s="19">
        <f t="shared" si="642"/>
        <v>0</v>
      </c>
      <c r="Q1411" s="19">
        <f t="shared" si="642"/>
        <v>0</v>
      </c>
      <c r="R1411" s="60" t="s">
        <v>180</v>
      </c>
      <c r="S1411" s="61"/>
    </row>
    <row r="1412" spans="1:19" ht="19.5" customHeight="1">
      <c r="A1412" s="58"/>
      <c r="B1412" s="53"/>
      <c r="C1412" s="17" t="s">
        <v>162</v>
      </c>
      <c r="D1412" s="14">
        <f aca="true" t="shared" si="643" ref="D1412:D1422">F1412+H1412+J1412+L1412</f>
        <v>0</v>
      </c>
      <c r="E1412" s="14">
        <f aca="true" t="shared" si="644" ref="E1412:E1422">G1412+I1412+K1412+M1412</f>
        <v>0</v>
      </c>
      <c r="F1412" s="14">
        <v>0</v>
      </c>
      <c r="G1412" s="14">
        <v>0</v>
      </c>
      <c r="H1412" s="14">
        <v>0</v>
      </c>
      <c r="I1412" s="14">
        <v>0</v>
      </c>
      <c r="J1412" s="14">
        <v>0</v>
      </c>
      <c r="K1412" s="14">
        <v>0</v>
      </c>
      <c r="L1412" s="14">
        <v>0</v>
      </c>
      <c r="M1412" s="14">
        <v>0</v>
      </c>
      <c r="N1412" s="14">
        <v>0</v>
      </c>
      <c r="O1412" s="14">
        <v>0</v>
      </c>
      <c r="P1412" s="14">
        <v>0</v>
      </c>
      <c r="Q1412" s="14">
        <v>0</v>
      </c>
      <c r="R1412" s="62"/>
      <c r="S1412" s="63"/>
    </row>
    <row r="1413" spans="1:19" ht="19.5" customHeight="1">
      <c r="A1413" s="58"/>
      <c r="B1413" s="53"/>
      <c r="C1413" s="17" t="s">
        <v>163</v>
      </c>
      <c r="D1413" s="14">
        <f t="shared" si="643"/>
        <v>166.7</v>
      </c>
      <c r="E1413" s="14">
        <f t="shared" si="644"/>
        <v>166.7</v>
      </c>
      <c r="F1413" s="14">
        <f>250-83.3</f>
        <v>166.7</v>
      </c>
      <c r="G1413" s="14">
        <f>250-83.3</f>
        <v>166.7</v>
      </c>
      <c r="H1413" s="14">
        <v>0</v>
      </c>
      <c r="I1413" s="14">
        <v>0</v>
      </c>
      <c r="J1413" s="14">
        <v>0</v>
      </c>
      <c r="K1413" s="14">
        <v>0</v>
      </c>
      <c r="L1413" s="14">
        <v>0</v>
      </c>
      <c r="M1413" s="14">
        <v>0</v>
      </c>
      <c r="N1413" s="14">
        <v>0</v>
      </c>
      <c r="O1413" s="14">
        <v>0</v>
      </c>
      <c r="P1413" s="14">
        <v>0</v>
      </c>
      <c r="Q1413" s="14">
        <v>0</v>
      </c>
      <c r="R1413" s="62"/>
      <c r="S1413" s="63"/>
    </row>
    <row r="1414" spans="1:19" ht="19.5" customHeight="1">
      <c r="A1414" s="58"/>
      <c r="B1414" s="53"/>
      <c r="C1414" s="17" t="s">
        <v>164</v>
      </c>
      <c r="D1414" s="14">
        <f t="shared" si="643"/>
        <v>0</v>
      </c>
      <c r="E1414" s="14">
        <f t="shared" si="644"/>
        <v>0</v>
      </c>
      <c r="F1414" s="14">
        <v>0</v>
      </c>
      <c r="G1414" s="14">
        <v>0</v>
      </c>
      <c r="H1414" s="14">
        <v>0</v>
      </c>
      <c r="I1414" s="14">
        <v>0</v>
      </c>
      <c r="J1414" s="14">
        <v>0</v>
      </c>
      <c r="K1414" s="14">
        <v>0</v>
      </c>
      <c r="L1414" s="14">
        <v>0</v>
      </c>
      <c r="M1414" s="14">
        <v>0</v>
      </c>
      <c r="N1414" s="14">
        <v>0</v>
      </c>
      <c r="O1414" s="14">
        <v>0</v>
      </c>
      <c r="P1414" s="14">
        <v>0</v>
      </c>
      <c r="Q1414" s="14">
        <v>0</v>
      </c>
      <c r="R1414" s="62"/>
      <c r="S1414" s="63"/>
    </row>
    <row r="1415" spans="1:19" ht="19.5" customHeight="1">
      <c r="A1415" s="58"/>
      <c r="B1415" s="53"/>
      <c r="C1415" s="17" t="s">
        <v>256</v>
      </c>
      <c r="D1415" s="14">
        <f t="shared" si="643"/>
        <v>0</v>
      </c>
      <c r="E1415" s="14">
        <f t="shared" si="644"/>
        <v>0</v>
      </c>
      <c r="F1415" s="14">
        <v>0</v>
      </c>
      <c r="G1415" s="14">
        <v>0</v>
      </c>
      <c r="H1415" s="14">
        <v>0</v>
      </c>
      <c r="I1415" s="14">
        <v>0</v>
      </c>
      <c r="J1415" s="14">
        <v>0</v>
      </c>
      <c r="K1415" s="14">
        <v>0</v>
      </c>
      <c r="L1415" s="14">
        <v>0</v>
      </c>
      <c r="M1415" s="14">
        <v>0</v>
      </c>
      <c r="N1415" s="14">
        <v>0</v>
      </c>
      <c r="O1415" s="14">
        <v>0</v>
      </c>
      <c r="P1415" s="14">
        <v>0</v>
      </c>
      <c r="Q1415" s="14">
        <v>0</v>
      </c>
      <c r="R1415" s="62"/>
      <c r="S1415" s="63"/>
    </row>
    <row r="1416" spans="1:19" ht="19.5" customHeight="1">
      <c r="A1416" s="58"/>
      <c r="B1416" s="53"/>
      <c r="C1416" s="17" t="s">
        <v>259</v>
      </c>
      <c r="D1416" s="14">
        <f t="shared" si="643"/>
        <v>0</v>
      </c>
      <c r="E1416" s="14">
        <f t="shared" si="644"/>
        <v>0</v>
      </c>
      <c r="F1416" s="14">
        <v>0</v>
      </c>
      <c r="G1416" s="14">
        <v>0</v>
      </c>
      <c r="H1416" s="14">
        <v>0</v>
      </c>
      <c r="I1416" s="14">
        <v>0</v>
      </c>
      <c r="J1416" s="14">
        <v>0</v>
      </c>
      <c r="K1416" s="14">
        <v>0</v>
      </c>
      <c r="L1416" s="14">
        <v>0</v>
      </c>
      <c r="M1416" s="14">
        <v>0</v>
      </c>
      <c r="N1416" s="14">
        <v>0</v>
      </c>
      <c r="O1416" s="14">
        <v>0</v>
      </c>
      <c r="P1416" s="14">
        <v>0</v>
      </c>
      <c r="Q1416" s="14">
        <v>0</v>
      </c>
      <c r="R1416" s="62"/>
      <c r="S1416" s="63"/>
    </row>
    <row r="1417" spans="1:19" ht="19.5" customHeight="1">
      <c r="A1417" s="58"/>
      <c r="B1417" s="53"/>
      <c r="C1417" s="17" t="s">
        <v>258</v>
      </c>
      <c r="D1417" s="14">
        <f t="shared" si="643"/>
        <v>0</v>
      </c>
      <c r="E1417" s="14">
        <f t="shared" si="644"/>
        <v>0</v>
      </c>
      <c r="F1417" s="14">
        <v>0</v>
      </c>
      <c r="G1417" s="14">
        <v>0</v>
      </c>
      <c r="H1417" s="14">
        <v>0</v>
      </c>
      <c r="I1417" s="14">
        <v>0</v>
      </c>
      <c r="J1417" s="14">
        <v>0</v>
      </c>
      <c r="K1417" s="14">
        <v>0</v>
      </c>
      <c r="L1417" s="14">
        <v>0</v>
      </c>
      <c r="M1417" s="14">
        <v>0</v>
      </c>
      <c r="N1417" s="14">
        <v>0</v>
      </c>
      <c r="O1417" s="14">
        <v>0</v>
      </c>
      <c r="P1417" s="14">
        <v>0</v>
      </c>
      <c r="Q1417" s="14">
        <v>0</v>
      </c>
      <c r="R1417" s="62"/>
      <c r="S1417" s="63"/>
    </row>
    <row r="1418" spans="1:19" ht="19.5" customHeight="1">
      <c r="A1418" s="58"/>
      <c r="B1418" s="53"/>
      <c r="C1418" s="17" t="s">
        <v>28</v>
      </c>
      <c r="D1418" s="14">
        <f t="shared" si="643"/>
        <v>0</v>
      </c>
      <c r="E1418" s="14">
        <f t="shared" si="644"/>
        <v>0</v>
      </c>
      <c r="F1418" s="14">
        <v>0</v>
      </c>
      <c r="G1418" s="14">
        <v>0</v>
      </c>
      <c r="H1418" s="14">
        <v>0</v>
      </c>
      <c r="I1418" s="14">
        <v>0</v>
      </c>
      <c r="J1418" s="14">
        <v>0</v>
      </c>
      <c r="K1418" s="14">
        <v>0</v>
      </c>
      <c r="L1418" s="14">
        <v>0</v>
      </c>
      <c r="M1418" s="14">
        <v>0</v>
      </c>
      <c r="N1418" s="14">
        <v>0</v>
      </c>
      <c r="O1418" s="14">
        <v>0</v>
      </c>
      <c r="P1418" s="14">
        <v>0</v>
      </c>
      <c r="Q1418" s="14">
        <v>0</v>
      </c>
      <c r="R1418" s="62"/>
      <c r="S1418" s="63"/>
    </row>
    <row r="1419" spans="1:19" ht="19.5" customHeight="1">
      <c r="A1419" s="58"/>
      <c r="B1419" s="53"/>
      <c r="C1419" s="17" t="s">
        <v>29</v>
      </c>
      <c r="D1419" s="14">
        <f t="shared" si="643"/>
        <v>0</v>
      </c>
      <c r="E1419" s="14">
        <f t="shared" si="644"/>
        <v>0</v>
      </c>
      <c r="F1419" s="14">
        <v>0</v>
      </c>
      <c r="G1419" s="14">
        <v>0</v>
      </c>
      <c r="H1419" s="14">
        <v>0</v>
      </c>
      <c r="I1419" s="14">
        <v>0</v>
      </c>
      <c r="J1419" s="14">
        <v>0</v>
      </c>
      <c r="K1419" s="14">
        <v>0</v>
      </c>
      <c r="L1419" s="14">
        <v>0</v>
      </c>
      <c r="M1419" s="14">
        <v>0</v>
      </c>
      <c r="N1419" s="14">
        <v>0</v>
      </c>
      <c r="O1419" s="14">
        <v>0</v>
      </c>
      <c r="P1419" s="14">
        <v>0</v>
      </c>
      <c r="Q1419" s="14">
        <v>0</v>
      </c>
      <c r="R1419" s="62"/>
      <c r="S1419" s="63"/>
    </row>
    <row r="1420" spans="1:19" ht="19.5" customHeight="1">
      <c r="A1420" s="58"/>
      <c r="B1420" s="53"/>
      <c r="C1420" s="17" t="s">
        <v>30</v>
      </c>
      <c r="D1420" s="14">
        <f t="shared" si="643"/>
        <v>0</v>
      </c>
      <c r="E1420" s="14">
        <f t="shared" si="644"/>
        <v>0</v>
      </c>
      <c r="F1420" s="14">
        <v>0</v>
      </c>
      <c r="G1420" s="14">
        <v>0</v>
      </c>
      <c r="H1420" s="14">
        <v>0</v>
      </c>
      <c r="I1420" s="14">
        <v>0</v>
      </c>
      <c r="J1420" s="14">
        <v>0</v>
      </c>
      <c r="K1420" s="14">
        <v>0</v>
      </c>
      <c r="L1420" s="14">
        <v>0</v>
      </c>
      <c r="M1420" s="14">
        <v>0</v>
      </c>
      <c r="N1420" s="14">
        <v>0</v>
      </c>
      <c r="O1420" s="14">
        <v>0</v>
      </c>
      <c r="P1420" s="14">
        <v>0</v>
      </c>
      <c r="Q1420" s="14">
        <v>0</v>
      </c>
      <c r="R1420" s="62"/>
      <c r="S1420" s="63"/>
    </row>
    <row r="1421" spans="1:19" ht="19.5" customHeight="1">
      <c r="A1421" s="58"/>
      <c r="B1421" s="53"/>
      <c r="C1421" s="17" t="s">
        <v>31</v>
      </c>
      <c r="D1421" s="14">
        <f t="shared" si="643"/>
        <v>0</v>
      </c>
      <c r="E1421" s="14">
        <f t="shared" si="644"/>
        <v>0</v>
      </c>
      <c r="F1421" s="14">
        <v>0</v>
      </c>
      <c r="G1421" s="14">
        <v>0</v>
      </c>
      <c r="H1421" s="14">
        <v>0</v>
      </c>
      <c r="I1421" s="14">
        <v>0</v>
      </c>
      <c r="J1421" s="14">
        <v>0</v>
      </c>
      <c r="K1421" s="14">
        <v>0</v>
      </c>
      <c r="L1421" s="14">
        <v>0</v>
      </c>
      <c r="M1421" s="14">
        <v>0</v>
      </c>
      <c r="N1421" s="14">
        <v>0</v>
      </c>
      <c r="O1421" s="14">
        <v>0</v>
      </c>
      <c r="P1421" s="14">
        <v>0</v>
      </c>
      <c r="Q1421" s="14">
        <v>0</v>
      </c>
      <c r="R1421" s="62"/>
      <c r="S1421" s="63"/>
    </row>
    <row r="1422" spans="1:19" ht="19.5" customHeight="1">
      <c r="A1422" s="58"/>
      <c r="B1422" s="69"/>
      <c r="C1422" s="17" t="s">
        <v>32</v>
      </c>
      <c r="D1422" s="14">
        <f t="shared" si="643"/>
        <v>0</v>
      </c>
      <c r="E1422" s="14">
        <f t="shared" si="644"/>
        <v>0</v>
      </c>
      <c r="F1422" s="14">
        <v>0</v>
      </c>
      <c r="G1422" s="14">
        <v>0</v>
      </c>
      <c r="H1422" s="14">
        <v>0</v>
      </c>
      <c r="I1422" s="14">
        <v>0</v>
      </c>
      <c r="J1422" s="14">
        <v>0</v>
      </c>
      <c r="K1422" s="14">
        <v>0</v>
      </c>
      <c r="L1422" s="14">
        <v>0</v>
      </c>
      <c r="M1422" s="14">
        <v>0</v>
      </c>
      <c r="N1422" s="14">
        <v>0</v>
      </c>
      <c r="O1422" s="14">
        <v>0</v>
      </c>
      <c r="P1422" s="14">
        <v>0</v>
      </c>
      <c r="Q1422" s="14">
        <v>0</v>
      </c>
      <c r="R1422" s="62"/>
      <c r="S1422" s="63"/>
    </row>
    <row r="1423" spans="1:19" s="4" customFormat="1" ht="19.5" customHeight="1">
      <c r="A1423" s="58"/>
      <c r="B1423" s="47" t="s">
        <v>312</v>
      </c>
      <c r="C1423" s="17" t="s">
        <v>176</v>
      </c>
      <c r="D1423" s="14">
        <f>SUM(D1424:D1434)</f>
        <v>750</v>
      </c>
      <c r="E1423" s="14">
        <f>SUM(E1424:E1434)</f>
        <v>750</v>
      </c>
      <c r="F1423" s="14">
        <f aca="true" t="shared" si="645" ref="F1423:Q1423">SUM(F1424:F1429)</f>
        <v>750</v>
      </c>
      <c r="G1423" s="14">
        <f t="shared" si="645"/>
        <v>750</v>
      </c>
      <c r="H1423" s="14">
        <f t="shared" si="645"/>
        <v>0</v>
      </c>
      <c r="I1423" s="14">
        <f t="shared" si="645"/>
        <v>0</v>
      </c>
      <c r="J1423" s="14">
        <f t="shared" si="645"/>
        <v>0</v>
      </c>
      <c r="K1423" s="14">
        <f t="shared" si="645"/>
        <v>0</v>
      </c>
      <c r="L1423" s="14">
        <f t="shared" si="645"/>
        <v>0</v>
      </c>
      <c r="M1423" s="14">
        <f t="shared" si="645"/>
        <v>0</v>
      </c>
      <c r="N1423" s="14">
        <f t="shared" si="645"/>
        <v>0</v>
      </c>
      <c r="O1423" s="14">
        <f t="shared" si="645"/>
        <v>0</v>
      </c>
      <c r="P1423" s="14">
        <f t="shared" si="645"/>
        <v>0</v>
      </c>
      <c r="Q1423" s="14">
        <f t="shared" si="645"/>
        <v>0</v>
      </c>
      <c r="R1423" s="62"/>
      <c r="S1423" s="63"/>
    </row>
    <row r="1424" spans="1:19" ht="19.5" customHeight="1">
      <c r="A1424" s="58"/>
      <c r="B1424" s="53"/>
      <c r="C1424" s="17" t="s">
        <v>162</v>
      </c>
      <c r="D1424" s="14">
        <f aca="true" t="shared" si="646" ref="D1424:D1434">F1424+H1424+J1424+L1424</f>
        <v>0</v>
      </c>
      <c r="E1424" s="14">
        <f aca="true" t="shared" si="647" ref="E1424:E1434">G1424+I1424+K1424+M1424</f>
        <v>0</v>
      </c>
      <c r="F1424" s="14">
        <v>0</v>
      </c>
      <c r="G1424" s="14">
        <v>0</v>
      </c>
      <c r="H1424" s="14">
        <v>0</v>
      </c>
      <c r="I1424" s="14">
        <v>0</v>
      </c>
      <c r="J1424" s="14">
        <v>0</v>
      </c>
      <c r="K1424" s="14">
        <v>0</v>
      </c>
      <c r="L1424" s="14">
        <v>0</v>
      </c>
      <c r="M1424" s="14">
        <v>0</v>
      </c>
      <c r="N1424" s="14">
        <v>0</v>
      </c>
      <c r="O1424" s="14">
        <v>0</v>
      </c>
      <c r="P1424" s="14">
        <v>0</v>
      </c>
      <c r="Q1424" s="14">
        <v>0</v>
      </c>
      <c r="R1424" s="62"/>
      <c r="S1424" s="63"/>
    </row>
    <row r="1425" spans="1:19" ht="19.5" customHeight="1">
      <c r="A1425" s="58"/>
      <c r="B1425" s="53"/>
      <c r="C1425" s="17" t="s">
        <v>163</v>
      </c>
      <c r="D1425" s="14">
        <f t="shared" si="646"/>
        <v>750</v>
      </c>
      <c r="E1425" s="14">
        <f t="shared" si="647"/>
        <v>750</v>
      </c>
      <c r="F1425" s="14">
        <v>750</v>
      </c>
      <c r="G1425" s="14">
        <v>750</v>
      </c>
      <c r="H1425" s="14">
        <v>0</v>
      </c>
      <c r="I1425" s="14">
        <v>0</v>
      </c>
      <c r="J1425" s="14">
        <v>0</v>
      </c>
      <c r="K1425" s="14">
        <v>0</v>
      </c>
      <c r="L1425" s="14">
        <v>0</v>
      </c>
      <c r="M1425" s="14">
        <v>0</v>
      </c>
      <c r="N1425" s="14">
        <v>0</v>
      </c>
      <c r="O1425" s="14">
        <v>0</v>
      </c>
      <c r="P1425" s="14">
        <v>0</v>
      </c>
      <c r="Q1425" s="14">
        <v>0</v>
      </c>
      <c r="R1425" s="62"/>
      <c r="S1425" s="63"/>
    </row>
    <row r="1426" spans="1:19" ht="19.5" customHeight="1">
      <c r="A1426" s="58"/>
      <c r="B1426" s="53"/>
      <c r="C1426" s="17" t="s">
        <v>164</v>
      </c>
      <c r="D1426" s="14">
        <f t="shared" si="646"/>
        <v>0</v>
      </c>
      <c r="E1426" s="14">
        <f t="shared" si="647"/>
        <v>0</v>
      </c>
      <c r="F1426" s="14">
        <v>0</v>
      </c>
      <c r="G1426" s="14">
        <v>0</v>
      </c>
      <c r="H1426" s="14">
        <v>0</v>
      </c>
      <c r="I1426" s="14">
        <v>0</v>
      </c>
      <c r="J1426" s="14">
        <v>0</v>
      </c>
      <c r="K1426" s="14">
        <v>0</v>
      </c>
      <c r="L1426" s="14">
        <v>0</v>
      </c>
      <c r="M1426" s="14">
        <v>0</v>
      </c>
      <c r="N1426" s="14">
        <v>0</v>
      </c>
      <c r="O1426" s="14">
        <v>0</v>
      </c>
      <c r="P1426" s="14">
        <v>0</v>
      </c>
      <c r="Q1426" s="14">
        <v>0</v>
      </c>
      <c r="R1426" s="62"/>
      <c r="S1426" s="63"/>
    </row>
    <row r="1427" spans="1:19" ht="19.5" customHeight="1">
      <c r="A1427" s="58"/>
      <c r="B1427" s="53"/>
      <c r="C1427" s="17" t="s">
        <v>256</v>
      </c>
      <c r="D1427" s="14">
        <f t="shared" si="646"/>
        <v>0</v>
      </c>
      <c r="E1427" s="14">
        <f t="shared" si="647"/>
        <v>0</v>
      </c>
      <c r="F1427" s="14">
        <v>0</v>
      </c>
      <c r="G1427" s="14">
        <v>0</v>
      </c>
      <c r="H1427" s="14">
        <v>0</v>
      </c>
      <c r="I1427" s="14">
        <v>0</v>
      </c>
      <c r="J1427" s="14">
        <v>0</v>
      </c>
      <c r="K1427" s="14">
        <v>0</v>
      </c>
      <c r="L1427" s="14">
        <v>0</v>
      </c>
      <c r="M1427" s="14">
        <v>0</v>
      </c>
      <c r="N1427" s="14">
        <v>0</v>
      </c>
      <c r="O1427" s="14">
        <v>0</v>
      </c>
      <c r="P1427" s="14">
        <v>0</v>
      </c>
      <c r="Q1427" s="14">
        <v>0</v>
      </c>
      <c r="R1427" s="62"/>
      <c r="S1427" s="63"/>
    </row>
    <row r="1428" spans="1:19" ht="19.5" customHeight="1">
      <c r="A1428" s="58"/>
      <c r="B1428" s="53"/>
      <c r="C1428" s="17" t="s">
        <v>259</v>
      </c>
      <c r="D1428" s="14">
        <f t="shared" si="646"/>
        <v>0</v>
      </c>
      <c r="E1428" s="14">
        <f t="shared" si="647"/>
        <v>0</v>
      </c>
      <c r="F1428" s="14">
        <v>0</v>
      </c>
      <c r="G1428" s="14">
        <v>0</v>
      </c>
      <c r="H1428" s="14">
        <v>0</v>
      </c>
      <c r="I1428" s="14">
        <v>0</v>
      </c>
      <c r="J1428" s="14">
        <v>0</v>
      </c>
      <c r="K1428" s="14">
        <v>0</v>
      </c>
      <c r="L1428" s="14">
        <v>0</v>
      </c>
      <c r="M1428" s="14">
        <v>0</v>
      </c>
      <c r="N1428" s="14">
        <v>0</v>
      </c>
      <c r="O1428" s="14">
        <v>0</v>
      </c>
      <c r="P1428" s="14">
        <v>0</v>
      </c>
      <c r="Q1428" s="14">
        <v>0</v>
      </c>
      <c r="R1428" s="62"/>
      <c r="S1428" s="63"/>
    </row>
    <row r="1429" spans="1:19" ht="19.5" customHeight="1">
      <c r="A1429" s="58"/>
      <c r="B1429" s="53"/>
      <c r="C1429" s="17" t="s">
        <v>27</v>
      </c>
      <c r="D1429" s="14">
        <f t="shared" si="646"/>
        <v>0</v>
      </c>
      <c r="E1429" s="14">
        <f t="shared" si="647"/>
        <v>0</v>
      </c>
      <c r="F1429" s="14">
        <v>0</v>
      </c>
      <c r="G1429" s="14">
        <v>0</v>
      </c>
      <c r="H1429" s="14">
        <v>0</v>
      </c>
      <c r="I1429" s="14">
        <v>0</v>
      </c>
      <c r="J1429" s="14">
        <v>0</v>
      </c>
      <c r="K1429" s="14">
        <v>0</v>
      </c>
      <c r="L1429" s="14">
        <v>0</v>
      </c>
      <c r="M1429" s="14">
        <v>0</v>
      </c>
      <c r="N1429" s="14">
        <v>0</v>
      </c>
      <c r="O1429" s="14">
        <v>0</v>
      </c>
      <c r="P1429" s="14">
        <v>0</v>
      </c>
      <c r="Q1429" s="14">
        <v>0</v>
      </c>
      <c r="R1429" s="62"/>
      <c r="S1429" s="63"/>
    </row>
    <row r="1430" spans="1:19" ht="19.5" customHeight="1">
      <c r="A1430" s="58"/>
      <c r="B1430" s="53"/>
      <c r="C1430" s="17" t="s">
        <v>28</v>
      </c>
      <c r="D1430" s="14">
        <f t="shared" si="646"/>
        <v>0</v>
      </c>
      <c r="E1430" s="14">
        <f t="shared" si="647"/>
        <v>0</v>
      </c>
      <c r="F1430" s="14">
        <v>0</v>
      </c>
      <c r="G1430" s="14">
        <v>0</v>
      </c>
      <c r="H1430" s="14">
        <v>0</v>
      </c>
      <c r="I1430" s="14">
        <v>0</v>
      </c>
      <c r="J1430" s="14">
        <v>0</v>
      </c>
      <c r="K1430" s="14">
        <v>0</v>
      </c>
      <c r="L1430" s="14">
        <v>0</v>
      </c>
      <c r="M1430" s="14">
        <v>0</v>
      </c>
      <c r="N1430" s="14">
        <v>0</v>
      </c>
      <c r="O1430" s="14">
        <v>0</v>
      </c>
      <c r="P1430" s="14">
        <v>0</v>
      </c>
      <c r="Q1430" s="14">
        <v>0</v>
      </c>
      <c r="R1430" s="62"/>
      <c r="S1430" s="63"/>
    </row>
    <row r="1431" spans="1:19" ht="19.5" customHeight="1">
      <c r="A1431" s="58"/>
      <c r="B1431" s="53"/>
      <c r="C1431" s="17" t="s">
        <v>29</v>
      </c>
      <c r="D1431" s="14">
        <f t="shared" si="646"/>
        <v>0</v>
      </c>
      <c r="E1431" s="14">
        <f t="shared" si="647"/>
        <v>0</v>
      </c>
      <c r="F1431" s="14">
        <v>0</v>
      </c>
      <c r="G1431" s="14">
        <v>0</v>
      </c>
      <c r="H1431" s="14">
        <v>0</v>
      </c>
      <c r="I1431" s="14">
        <v>0</v>
      </c>
      <c r="J1431" s="14">
        <v>0</v>
      </c>
      <c r="K1431" s="14">
        <v>0</v>
      </c>
      <c r="L1431" s="14">
        <v>0</v>
      </c>
      <c r="M1431" s="14">
        <v>0</v>
      </c>
      <c r="N1431" s="14">
        <v>0</v>
      </c>
      <c r="O1431" s="14">
        <v>0</v>
      </c>
      <c r="P1431" s="14">
        <v>0</v>
      </c>
      <c r="Q1431" s="14">
        <v>0</v>
      </c>
      <c r="R1431" s="62"/>
      <c r="S1431" s="63"/>
    </row>
    <row r="1432" spans="1:19" ht="19.5" customHeight="1">
      <c r="A1432" s="58"/>
      <c r="B1432" s="53"/>
      <c r="C1432" s="17" t="s">
        <v>30</v>
      </c>
      <c r="D1432" s="14">
        <f t="shared" si="646"/>
        <v>0</v>
      </c>
      <c r="E1432" s="14">
        <f t="shared" si="647"/>
        <v>0</v>
      </c>
      <c r="F1432" s="14">
        <v>0</v>
      </c>
      <c r="G1432" s="14">
        <v>0</v>
      </c>
      <c r="H1432" s="14">
        <v>0</v>
      </c>
      <c r="I1432" s="14">
        <v>0</v>
      </c>
      <c r="J1432" s="14">
        <v>0</v>
      </c>
      <c r="K1432" s="14">
        <v>0</v>
      </c>
      <c r="L1432" s="14">
        <v>0</v>
      </c>
      <c r="M1432" s="14">
        <v>0</v>
      </c>
      <c r="N1432" s="14">
        <v>0</v>
      </c>
      <c r="O1432" s="14">
        <v>0</v>
      </c>
      <c r="P1432" s="14">
        <v>0</v>
      </c>
      <c r="Q1432" s="14">
        <v>0</v>
      </c>
      <c r="R1432" s="62"/>
      <c r="S1432" s="63"/>
    </row>
    <row r="1433" spans="1:19" ht="19.5" customHeight="1">
      <c r="A1433" s="58"/>
      <c r="B1433" s="53"/>
      <c r="C1433" s="17" t="s">
        <v>31</v>
      </c>
      <c r="D1433" s="14">
        <f t="shared" si="646"/>
        <v>0</v>
      </c>
      <c r="E1433" s="14">
        <f t="shared" si="647"/>
        <v>0</v>
      </c>
      <c r="F1433" s="14">
        <v>0</v>
      </c>
      <c r="G1433" s="14">
        <v>0</v>
      </c>
      <c r="H1433" s="14">
        <v>0</v>
      </c>
      <c r="I1433" s="14">
        <v>0</v>
      </c>
      <c r="J1433" s="14">
        <v>0</v>
      </c>
      <c r="K1433" s="14">
        <v>0</v>
      </c>
      <c r="L1433" s="14">
        <v>0</v>
      </c>
      <c r="M1433" s="14">
        <v>0</v>
      </c>
      <c r="N1433" s="14">
        <v>0</v>
      </c>
      <c r="O1433" s="14">
        <v>0</v>
      </c>
      <c r="P1433" s="14">
        <v>0</v>
      </c>
      <c r="Q1433" s="14">
        <v>0</v>
      </c>
      <c r="R1433" s="62"/>
      <c r="S1433" s="63"/>
    </row>
    <row r="1434" spans="1:19" ht="19.5" customHeight="1">
      <c r="A1434" s="58"/>
      <c r="B1434" s="53"/>
      <c r="C1434" s="17" t="s">
        <v>32</v>
      </c>
      <c r="D1434" s="14">
        <f t="shared" si="646"/>
        <v>0</v>
      </c>
      <c r="E1434" s="14">
        <f t="shared" si="647"/>
        <v>0</v>
      </c>
      <c r="F1434" s="14">
        <v>0</v>
      </c>
      <c r="G1434" s="14">
        <v>0</v>
      </c>
      <c r="H1434" s="14">
        <v>0</v>
      </c>
      <c r="I1434" s="14">
        <v>0</v>
      </c>
      <c r="J1434" s="14">
        <v>0</v>
      </c>
      <c r="K1434" s="14">
        <v>0</v>
      </c>
      <c r="L1434" s="14">
        <v>0</v>
      </c>
      <c r="M1434" s="14">
        <v>0</v>
      </c>
      <c r="N1434" s="14">
        <v>0</v>
      </c>
      <c r="O1434" s="14">
        <v>0</v>
      </c>
      <c r="P1434" s="14">
        <v>0</v>
      </c>
      <c r="Q1434" s="14">
        <v>0</v>
      </c>
      <c r="R1434" s="62"/>
      <c r="S1434" s="63"/>
    </row>
    <row r="1435" spans="1:19" s="4" customFormat="1" ht="19.5" customHeight="1">
      <c r="A1435" s="58"/>
      <c r="B1435" s="47" t="s">
        <v>261</v>
      </c>
      <c r="C1435" s="17" t="s">
        <v>176</v>
      </c>
      <c r="D1435" s="14">
        <f>SUM(D1436:D1446)</f>
        <v>916.7</v>
      </c>
      <c r="E1435" s="14">
        <f>SUM(E1436:E1446)</f>
        <v>916.7</v>
      </c>
      <c r="F1435" s="14">
        <f aca="true" t="shared" si="648" ref="F1435:Q1435">SUM(F1436:F1441)</f>
        <v>916.7</v>
      </c>
      <c r="G1435" s="14">
        <f t="shared" si="648"/>
        <v>916.7</v>
      </c>
      <c r="H1435" s="14">
        <f t="shared" si="648"/>
        <v>0</v>
      </c>
      <c r="I1435" s="14">
        <f t="shared" si="648"/>
        <v>0</v>
      </c>
      <c r="J1435" s="14">
        <f t="shared" si="648"/>
        <v>0</v>
      </c>
      <c r="K1435" s="14">
        <f t="shared" si="648"/>
        <v>0</v>
      </c>
      <c r="L1435" s="14">
        <f t="shared" si="648"/>
        <v>0</v>
      </c>
      <c r="M1435" s="14">
        <f t="shared" si="648"/>
        <v>0</v>
      </c>
      <c r="N1435" s="14">
        <f t="shared" si="648"/>
        <v>0</v>
      </c>
      <c r="O1435" s="14">
        <f t="shared" si="648"/>
        <v>0</v>
      </c>
      <c r="P1435" s="14">
        <f t="shared" si="648"/>
        <v>0</v>
      </c>
      <c r="Q1435" s="14">
        <f t="shared" si="648"/>
        <v>0</v>
      </c>
      <c r="R1435" s="62"/>
      <c r="S1435" s="63"/>
    </row>
    <row r="1436" spans="1:19" s="4" customFormat="1" ht="19.5" customHeight="1">
      <c r="A1436" s="58"/>
      <c r="B1436" s="53"/>
      <c r="C1436" s="17" t="s">
        <v>162</v>
      </c>
      <c r="D1436" s="14">
        <f aca="true" t="shared" si="649" ref="D1436:D1446">F1436+H1436+J1436+L1436</f>
        <v>0</v>
      </c>
      <c r="E1436" s="14">
        <f aca="true" t="shared" si="650" ref="E1436:E1446">G1436+I1436+K1436+M1436</f>
        <v>0</v>
      </c>
      <c r="F1436" s="14">
        <f aca="true" t="shared" si="651" ref="F1436:Q1436">F1412+F1424</f>
        <v>0</v>
      </c>
      <c r="G1436" s="14">
        <f t="shared" si="651"/>
        <v>0</v>
      </c>
      <c r="H1436" s="14">
        <f t="shared" si="651"/>
        <v>0</v>
      </c>
      <c r="I1436" s="14">
        <f t="shared" si="651"/>
        <v>0</v>
      </c>
      <c r="J1436" s="14">
        <f t="shared" si="651"/>
        <v>0</v>
      </c>
      <c r="K1436" s="14">
        <f t="shared" si="651"/>
        <v>0</v>
      </c>
      <c r="L1436" s="14">
        <f t="shared" si="651"/>
        <v>0</v>
      </c>
      <c r="M1436" s="14">
        <f t="shared" si="651"/>
        <v>0</v>
      </c>
      <c r="N1436" s="14">
        <f t="shared" si="651"/>
        <v>0</v>
      </c>
      <c r="O1436" s="14">
        <f t="shared" si="651"/>
        <v>0</v>
      </c>
      <c r="P1436" s="14">
        <f t="shared" si="651"/>
        <v>0</v>
      </c>
      <c r="Q1436" s="14">
        <f t="shared" si="651"/>
        <v>0</v>
      </c>
      <c r="R1436" s="62"/>
      <c r="S1436" s="63"/>
    </row>
    <row r="1437" spans="1:19" s="4" customFormat="1" ht="19.5" customHeight="1">
      <c r="A1437" s="58"/>
      <c r="B1437" s="53"/>
      <c r="C1437" s="17" t="s">
        <v>163</v>
      </c>
      <c r="D1437" s="14">
        <f t="shared" si="649"/>
        <v>916.7</v>
      </c>
      <c r="E1437" s="14">
        <f t="shared" si="650"/>
        <v>916.7</v>
      </c>
      <c r="F1437" s="14">
        <f aca="true" t="shared" si="652" ref="F1437:Q1437">F1413+F1425</f>
        <v>916.7</v>
      </c>
      <c r="G1437" s="14">
        <f t="shared" si="652"/>
        <v>916.7</v>
      </c>
      <c r="H1437" s="14">
        <f t="shared" si="652"/>
        <v>0</v>
      </c>
      <c r="I1437" s="14">
        <f t="shared" si="652"/>
        <v>0</v>
      </c>
      <c r="J1437" s="14">
        <f t="shared" si="652"/>
        <v>0</v>
      </c>
      <c r="K1437" s="14">
        <f t="shared" si="652"/>
        <v>0</v>
      </c>
      <c r="L1437" s="14">
        <f t="shared" si="652"/>
        <v>0</v>
      </c>
      <c r="M1437" s="14">
        <f t="shared" si="652"/>
        <v>0</v>
      </c>
      <c r="N1437" s="14">
        <f t="shared" si="652"/>
        <v>0</v>
      </c>
      <c r="O1437" s="14">
        <f t="shared" si="652"/>
        <v>0</v>
      </c>
      <c r="P1437" s="14">
        <f t="shared" si="652"/>
        <v>0</v>
      </c>
      <c r="Q1437" s="14">
        <f t="shared" si="652"/>
        <v>0</v>
      </c>
      <c r="R1437" s="62"/>
      <c r="S1437" s="63"/>
    </row>
    <row r="1438" spans="1:19" ht="19.5" customHeight="1">
      <c r="A1438" s="58"/>
      <c r="B1438" s="53"/>
      <c r="C1438" s="17" t="s">
        <v>164</v>
      </c>
      <c r="D1438" s="14">
        <f t="shared" si="649"/>
        <v>0</v>
      </c>
      <c r="E1438" s="14">
        <f t="shared" si="650"/>
        <v>0</v>
      </c>
      <c r="F1438" s="14">
        <f aca="true" t="shared" si="653" ref="F1438:Q1438">F1414+F1426</f>
        <v>0</v>
      </c>
      <c r="G1438" s="14">
        <f t="shared" si="653"/>
        <v>0</v>
      </c>
      <c r="H1438" s="14">
        <f t="shared" si="653"/>
        <v>0</v>
      </c>
      <c r="I1438" s="14">
        <f t="shared" si="653"/>
        <v>0</v>
      </c>
      <c r="J1438" s="14">
        <f t="shared" si="653"/>
        <v>0</v>
      </c>
      <c r="K1438" s="14">
        <f t="shared" si="653"/>
        <v>0</v>
      </c>
      <c r="L1438" s="14">
        <f t="shared" si="653"/>
        <v>0</v>
      </c>
      <c r="M1438" s="14">
        <f t="shared" si="653"/>
        <v>0</v>
      </c>
      <c r="N1438" s="14">
        <f t="shared" si="653"/>
        <v>0</v>
      </c>
      <c r="O1438" s="14">
        <f t="shared" si="653"/>
        <v>0</v>
      </c>
      <c r="P1438" s="14">
        <f t="shared" si="653"/>
        <v>0</v>
      </c>
      <c r="Q1438" s="14">
        <f t="shared" si="653"/>
        <v>0</v>
      </c>
      <c r="R1438" s="62"/>
      <c r="S1438" s="63"/>
    </row>
    <row r="1439" spans="1:19" ht="19.5" customHeight="1">
      <c r="A1439" s="58"/>
      <c r="B1439" s="53"/>
      <c r="C1439" s="17" t="s">
        <v>263</v>
      </c>
      <c r="D1439" s="14">
        <f t="shared" si="649"/>
        <v>0</v>
      </c>
      <c r="E1439" s="14">
        <f t="shared" si="650"/>
        <v>0</v>
      </c>
      <c r="F1439" s="14">
        <f aca="true" t="shared" si="654" ref="F1439:Q1439">F1415+F1427</f>
        <v>0</v>
      </c>
      <c r="G1439" s="14">
        <f t="shared" si="654"/>
        <v>0</v>
      </c>
      <c r="H1439" s="14">
        <f t="shared" si="654"/>
        <v>0</v>
      </c>
      <c r="I1439" s="14">
        <f t="shared" si="654"/>
        <v>0</v>
      </c>
      <c r="J1439" s="14">
        <f t="shared" si="654"/>
        <v>0</v>
      </c>
      <c r="K1439" s="14">
        <f t="shared" si="654"/>
        <v>0</v>
      </c>
      <c r="L1439" s="14">
        <f t="shared" si="654"/>
        <v>0</v>
      </c>
      <c r="M1439" s="14">
        <f t="shared" si="654"/>
        <v>0</v>
      </c>
      <c r="N1439" s="14">
        <f t="shared" si="654"/>
        <v>0</v>
      </c>
      <c r="O1439" s="14">
        <f t="shared" si="654"/>
        <v>0</v>
      </c>
      <c r="P1439" s="14">
        <f t="shared" si="654"/>
        <v>0</v>
      </c>
      <c r="Q1439" s="14">
        <f t="shared" si="654"/>
        <v>0</v>
      </c>
      <c r="R1439" s="62"/>
      <c r="S1439" s="63"/>
    </row>
    <row r="1440" spans="1:19" ht="19.5" customHeight="1">
      <c r="A1440" s="58"/>
      <c r="B1440" s="53"/>
      <c r="C1440" s="17" t="s">
        <v>257</v>
      </c>
      <c r="D1440" s="14">
        <f t="shared" si="649"/>
        <v>0</v>
      </c>
      <c r="E1440" s="14">
        <f t="shared" si="650"/>
        <v>0</v>
      </c>
      <c r="F1440" s="14">
        <f aca="true" t="shared" si="655" ref="F1440:Q1440">F1416+F1428</f>
        <v>0</v>
      </c>
      <c r="G1440" s="14">
        <f t="shared" si="655"/>
        <v>0</v>
      </c>
      <c r="H1440" s="14">
        <f t="shared" si="655"/>
        <v>0</v>
      </c>
      <c r="I1440" s="14">
        <f t="shared" si="655"/>
        <v>0</v>
      </c>
      <c r="J1440" s="14">
        <f t="shared" si="655"/>
        <v>0</v>
      </c>
      <c r="K1440" s="14">
        <f t="shared" si="655"/>
        <v>0</v>
      </c>
      <c r="L1440" s="14">
        <f t="shared" si="655"/>
        <v>0</v>
      </c>
      <c r="M1440" s="14">
        <f t="shared" si="655"/>
        <v>0</v>
      </c>
      <c r="N1440" s="14">
        <f t="shared" si="655"/>
        <v>0</v>
      </c>
      <c r="O1440" s="14">
        <f t="shared" si="655"/>
        <v>0</v>
      </c>
      <c r="P1440" s="14">
        <f t="shared" si="655"/>
        <v>0</v>
      </c>
      <c r="Q1440" s="14">
        <f t="shared" si="655"/>
        <v>0</v>
      </c>
      <c r="R1440" s="62"/>
      <c r="S1440" s="63"/>
    </row>
    <row r="1441" spans="1:19" s="4" customFormat="1" ht="19.5" customHeight="1">
      <c r="A1441" s="58"/>
      <c r="B1441" s="53"/>
      <c r="C1441" s="17" t="s">
        <v>258</v>
      </c>
      <c r="D1441" s="14">
        <f t="shared" si="649"/>
        <v>0</v>
      </c>
      <c r="E1441" s="14">
        <f t="shared" si="650"/>
        <v>0</v>
      </c>
      <c r="F1441" s="14">
        <f aca="true" t="shared" si="656" ref="F1441:Q1441">F1417+F1429</f>
        <v>0</v>
      </c>
      <c r="G1441" s="14">
        <f t="shared" si="656"/>
        <v>0</v>
      </c>
      <c r="H1441" s="14">
        <f t="shared" si="656"/>
        <v>0</v>
      </c>
      <c r="I1441" s="14">
        <f t="shared" si="656"/>
        <v>0</v>
      </c>
      <c r="J1441" s="14">
        <f t="shared" si="656"/>
        <v>0</v>
      </c>
      <c r="K1441" s="14">
        <f t="shared" si="656"/>
        <v>0</v>
      </c>
      <c r="L1441" s="14">
        <f t="shared" si="656"/>
        <v>0</v>
      </c>
      <c r="M1441" s="14">
        <f t="shared" si="656"/>
        <v>0</v>
      </c>
      <c r="N1441" s="14">
        <f t="shared" si="656"/>
        <v>0</v>
      </c>
      <c r="O1441" s="14">
        <f t="shared" si="656"/>
        <v>0</v>
      </c>
      <c r="P1441" s="14">
        <f t="shared" si="656"/>
        <v>0</v>
      </c>
      <c r="Q1441" s="14">
        <f t="shared" si="656"/>
        <v>0</v>
      </c>
      <c r="R1441" s="62"/>
      <c r="S1441" s="63"/>
    </row>
    <row r="1442" spans="1:19" ht="19.5" customHeight="1">
      <c r="A1442" s="58"/>
      <c r="B1442" s="53"/>
      <c r="C1442" s="17" t="s">
        <v>22</v>
      </c>
      <c r="D1442" s="14">
        <f t="shared" si="649"/>
        <v>0</v>
      </c>
      <c r="E1442" s="14">
        <f t="shared" si="650"/>
        <v>0</v>
      </c>
      <c r="F1442" s="14">
        <f aca="true" t="shared" si="657" ref="F1442:Q1442">F1418+F1430</f>
        <v>0</v>
      </c>
      <c r="G1442" s="14">
        <f t="shared" si="657"/>
        <v>0</v>
      </c>
      <c r="H1442" s="14">
        <f t="shared" si="657"/>
        <v>0</v>
      </c>
      <c r="I1442" s="14">
        <f t="shared" si="657"/>
        <v>0</v>
      </c>
      <c r="J1442" s="14">
        <f t="shared" si="657"/>
        <v>0</v>
      </c>
      <c r="K1442" s="14">
        <f t="shared" si="657"/>
        <v>0</v>
      </c>
      <c r="L1442" s="14">
        <f t="shared" si="657"/>
        <v>0</v>
      </c>
      <c r="M1442" s="14">
        <f t="shared" si="657"/>
        <v>0</v>
      </c>
      <c r="N1442" s="14">
        <f t="shared" si="657"/>
        <v>0</v>
      </c>
      <c r="O1442" s="14">
        <f t="shared" si="657"/>
        <v>0</v>
      </c>
      <c r="P1442" s="14">
        <f t="shared" si="657"/>
        <v>0</v>
      </c>
      <c r="Q1442" s="14">
        <f t="shared" si="657"/>
        <v>0</v>
      </c>
      <c r="R1442" s="62"/>
      <c r="S1442" s="63"/>
    </row>
    <row r="1443" spans="1:19" ht="19.5" customHeight="1">
      <c r="A1443" s="58"/>
      <c r="B1443" s="53"/>
      <c r="C1443" s="17" t="s">
        <v>23</v>
      </c>
      <c r="D1443" s="14">
        <f t="shared" si="649"/>
        <v>0</v>
      </c>
      <c r="E1443" s="14">
        <f t="shared" si="650"/>
        <v>0</v>
      </c>
      <c r="F1443" s="14">
        <f aca="true" t="shared" si="658" ref="F1443:Q1443">F1419+F1431</f>
        <v>0</v>
      </c>
      <c r="G1443" s="14">
        <f t="shared" si="658"/>
        <v>0</v>
      </c>
      <c r="H1443" s="14">
        <f t="shared" si="658"/>
        <v>0</v>
      </c>
      <c r="I1443" s="14">
        <f t="shared" si="658"/>
        <v>0</v>
      </c>
      <c r="J1443" s="14">
        <f t="shared" si="658"/>
        <v>0</v>
      </c>
      <c r="K1443" s="14">
        <f t="shared" si="658"/>
        <v>0</v>
      </c>
      <c r="L1443" s="14">
        <f t="shared" si="658"/>
        <v>0</v>
      </c>
      <c r="M1443" s="14">
        <f t="shared" si="658"/>
        <v>0</v>
      </c>
      <c r="N1443" s="14">
        <f t="shared" si="658"/>
        <v>0</v>
      </c>
      <c r="O1443" s="14">
        <f t="shared" si="658"/>
        <v>0</v>
      </c>
      <c r="P1443" s="14">
        <f t="shared" si="658"/>
        <v>0</v>
      </c>
      <c r="Q1443" s="14">
        <f t="shared" si="658"/>
        <v>0</v>
      </c>
      <c r="R1443" s="62"/>
      <c r="S1443" s="63"/>
    </row>
    <row r="1444" spans="1:19" ht="19.5" customHeight="1">
      <c r="A1444" s="58"/>
      <c r="B1444" s="53"/>
      <c r="C1444" s="17" t="s">
        <v>24</v>
      </c>
      <c r="D1444" s="14">
        <f t="shared" si="649"/>
        <v>0</v>
      </c>
      <c r="E1444" s="14">
        <f t="shared" si="650"/>
        <v>0</v>
      </c>
      <c r="F1444" s="14">
        <f aca="true" t="shared" si="659" ref="F1444:Q1444">F1420+F1432</f>
        <v>0</v>
      </c>
      <c r="G1444" s="14">
        <f t="shared" si="659"/>
        <v>0</v>
      </c>
      <c r="H1444" s="14">
        <f t="shared" si="659"/>
        <v>0</v>
      </c>
      <c r="I1444" s="14">
        <f t="shared" si="659"/>
        <v>0</v>
      </c>
      <c r="J1444" s="14">
        <f t="shared" si="659"/>
        <v>0</v>
      </c>
      <c r="K1444" s="14">
        <f t="shared" si="659"/>
        <v>0</v>
      </c>
      <c r="L1444" s="14">
        <f t="shared" si="659"/>
        <v>0</v>
      </c>
      <c r="M1444" s="14">
        <f t="shared" si="659"/>
        <v>0</v>
      </c>
      <c r="N1444" s="14">
        <f t="shared" si="659"/>
        <v>0</v>
      </c>
      <c r="O1444" s="14">
        <f t="shared" si="659"/>
        <v>0</v>
      </c>
      <c r="P1444" s="14">
        <f t="shared" si="659"/>
        <v>0</v>
      </c>
      <c r="Q1444" s="14">
        <f t="shared" si="659"/>
        <v>0</v>
      </c>
      <c r="R1444" s="62"/>
      <c r="S1444" s="63"/>
    </row>
    <row r="1445" spans="1:19" ht="19.5" customHeight="1">
      <c r="A1445" s="58"/>
      <c r="B1445" s="53"/>
      <c r="C1445" s="17" t="s">
        <v>25</v>
      </c>
      <c r="D1445" s="14">
        <f t="shared" si="649"/>
        <v>0</v>
      </c>
      <c r="E1445" s="14">
        <f t="shared" si="650"/>
        <v>0</v>
      </c>
      <c r="F1445" s="14">
        <f aca="true" t="shared" si="660" ref="F1445:Q1445">F1421+F1433</f>
        <v>0</v>
      </c>
      <c r="G1445" s="14">
        <f t="shared" si="660"/>
        <v>0</v>
      </c>
      <c r="H1445" s="14">
        <f t="shared" si="660"/>
        <v>0</v>
      </c>
      <c r="I1445" s="14">
        <f t="shared" si="660"/>
        <v>0</v>
      </c>
      <c r="J1445" s="14">
        <f t="shared" si="660"/>
        <v>0</v>
      </c>
      <c r="K1445" s="14">
        <f t="shared" si="660"/>
        <v>0</v>
      </c>
      <c r="L1445" s="14">
        <f t="shared" si="660"/>
        <v>0</v>
      </c>
      <c r="M1445" s="14">
        <f t="shared" si="660"/>
        <v>0</v>
      </c>
      <c r="N1445" s="14">
        <f t="shared" si="660"/>
        <v>0</v>
      </c>
      <c r="O1445" s="14">
        <f t="shared" si="660"/>
        <v>0</v>
      </c>
      <c r="P1445" s="14">
        <f t="shared" si="660"/>
        <v>0</v>
      </c>
      <c r="Q1445" s="14">
        <f t="shared" si="660"/>
        <v>0</v>
      </c>
      <c r="R1445" s="62"/>
      <c r="S1445" s="63"/>
    </row>
    <row r="1446" spans="1:19" ht="19.5" customHeight="1" thickBot="1">
      <c r="A1446" s="59"/>
      <c r="B1446" s="54"/>
      <c r="C1446" s="20" t="s">
        <v>26</v>
      </c>
      <c r="D1446" s="21">
        <f t="shared" si="649"/>
        <v>0</v>
      </c>
      <c r="E1446" s="21">
        <f t="shared" si="650"/>
        <v>0</v>
      </c>
      <c r="F1446" s="21">
        <f aca="true" t="shared" si="661" ref="F1446:Q1446">F1422+F1434</f>
        <v>0</v>
      </c>
      <c r="G1446" s="21">
        <f t="shared" si="661"/>
        <v>0</v>
      </c>
      <c r="H1446" s="21">
        <f t="shared" si="661"/>
        <v>0</v>
      </c>
      <c r="I1446" s="21">
        <f t="shared" si="661"/>
        <v>0</v>
      </c>
      <c r="J1446" s="21">
        <f t="shared" si="661"/>
        <v>0</v>
      </c>
      <c r="K1446" s="21">
        <f t="shared" si="661"/>
        <v>0</v>
      </c>
      <c r="L1446" s="21">
        <f t="shared" si="661"/>
        <v>0</v>
      </c>
      <c r="M1446" s="21">
        <f t="shared" si="661"/>
        <v>0</v>
      </c>
      <c r="N1446" s="21">
        <f t="shared" si="661"/>
        <v>0</v>
      </c>
      <c r="O1446" s="21">
        <f t="shared" si="661"/>
        <v>0</v>
      </c>
      <c r="P1446" s="21">
        <f t="shared" si="661"/>
        <v>0</v>
      </c>
      <c r="Q1446" s="21">
        <f t="shared" si="661"/>
        <v>0</v>
      </c>
      <c r="R1446" s="64"/>
      <c r="S1446" s="65"/>
    </row>
    <row r="1447" spans="1:19" s="4" customFormat="1" ht="19.5" customHeight="1">
      <c r="A1447" s="57" t="s">
        <v>113</v>
      </c>
      <c r="B1447" s="52" t="s">
        <v>62</v>
      </c>
      <c r="C1447" s="18" t="s">
        <v>176</v>
      </c>
      <c r="D1447" s="19">
        <f>SUM(D1448:D1458)</f>
        <v>166.7</v>
      </c>
      <c r="E1447" s="19">
        <f>SUM(E1448:E1458)</f>
        <v>166.7</v>
      </c>
      <c r="F1447" s="19">
        <f aca="true" t="shared" si="662" ref="F1447:Q1447">SUM(F1448:F1453)</f>
        <v>166.7</v>
      </c>
      <c r="G1447" s="19">
        <f t="shared" si="662"/>
        <v>166.7</v>
      </c>
      <c r="H1447" s="19">
        <f t="shared" si="662"/>
        <v>0</v>
      </c>
      <c r="I1447" s="19">
        <f t="shared" si="662"/>
        <v>0</v>
      </c>
      <c r="J1447" s="19">
        <f t="shared" si="662"/>
        <v>0</v>
      </c>
      <c r="K1447" s="19">
        <f t="shared" si="662"/>
        <v>0</v>
      </c>
      <c r="L1447" s="19">
        <f t="shared" si="662"/>
        <v>0</v>
      </c>
      <c r="M1447" s="19">
        <f t="shared" si="662"/>
        <v>0</v>
      </c>
      <c r="N1447" s="19">
        <f t="shared" si="662"/>
        <v>0</v>
      </c>
      <c r="O1447" s="19">
        <f t="shared" si="662"/>
        <v>0</v>
      </c>
      <c r="P1447" s="19">
        <f t="shared" si="662"/>
        <v>0</v>
      </c>
      <c r="Q1447" s="19">
        <f t="shared" si="662"/>
        <v>0</v>
      </c>
      <c r="R1447" s="60" t="s">
        <v>180</v>
      </c>
      <c r="S1447" s="61"/>
    </row>
    <row r="1448" spans="1:19" ht="19.5" customHeight="1">
      <c r="A1448" s="58"/>
      <c r="B1448" s="53"/>
      <c r="C1448" s="17" t="s">
        <v>162</v>
      </c>
      <c r="D1448" s="14">
        <f aca="true" t="shared" si="663" ref="D1448:D1458">F1448+H1448+J1448+L1448</f>
        <v>0</v>
      </c>
      <c r="E1448" s="14">
        <f aca="true" t="shared" si="664" ref="E1448:E1458">G1448+I1448+K1448+M1448</f>
        <v>0</v>
      </c>
      <c r="F1448" s="14">
        <v>0</v>
      </c>
      <c r="G1448" s="14">
        <v>0</v>
      </c>
      <c r="H1448" s="14">
        <v>0</v>
      </c>
      <c r="I1448" s="14">
        <v>0</v>
      </c>
      <c r="J1448" s="14">
        <v>0</v>
      </c>
      <c r="K1448" s="14">
        <v>0</v>
      </c>
      <c r="L1448" s="14">
        <v>0</v>
      </c>
      <c r="M1448" s="14">
        <v>0</v>
      </c>
      <c r="N1448" s="14">
        <v>0</v>
      </c>
      <c r="O1448" s="14">
        <v>0</v>
      </c>
      <c r="P1448" s="14">
        <v>0</v>
      </c>
      <c r="Q1448" s="14">
        <v>0</v>
      </c>
      <c r="R1448" s="62"/>
      <c r="S1448" s="63"/>
    </row>
    <row r="1449" spans="1:19" ht="19.5" customHeight="1">
      <c r="A1449" s="58"/>
      <c r="B1449" s="53"/>
      <c r="C1449" s="17" t="s">
        <v>163</v>
      </c>
      <c r="D1449" s="14">
        <f t="shared" si="663"/>
        <v>166.7</v>
      </c>
      <c r="E1449" s="14">
        <f t="shared" si="664"/>
        <v>166.7</v>
      </c>
      <c r="F1449" s="14">
        <f>250-83.3</f>
        <v>166.7</v>
      </c>
      <c r="G1449" s="14">
        <f>250-83.3</f>
        <v>166.7</v>
      </c>
      <c r="H1449" s="14">
        <v>0</v>
      </c>
      <c r="I1449" s="14">
        <v>0</v>
      </c>
      <c r="J1449" s="14">
        <v>0</v>
      </c>
      <c r="K1449" s="14">
        <v>0</v>
      </c>
      <c r="L1449" s="14">
        <v>0</v>
      </c>
      <c r="M1449" s="14">
        <v>0</v>
      </c>
      <c r="N1449" s="14">
        <v>0</v>
      </c>
      <c r="O1449" s="14">
        <v>0</v>
      </c>
      <c r="P1449" s="14">
        <v>0</v>
      </c>
      <c r="Q1449" s="14">
        <v>0</v>
      </c>
      <c r="R1449" s="62"/>
      <c r="S1449" s="63"/>
    </row>
    <row r="1450" spans="1:19" ht="19.5" customHeight="1">
      <c r="A1450" s="58"/>
      <c r="B1450" s="53"/>
      <c r="C1450" s="17" t="s">
        <v>164</v>
      </c>
      <c r="D1450" s="14">
        <f t="shared" si="663"/>
        <v>0</v>
      </c>
      <c r="E1450" s="14">
        <f t="shared" si="664"/>
        <v>0</v>
      </c>
      <c r="F1450" s="14">
        <v>0</v>
      </c>
      <c r="G1450" s="14">
        <v>0</v>
      </c>
      <c r="H1450" s="14">
        <v>0</v>
      </c>
      <c r="I1450" s="14">
        <v>0</v>
      </c>
      <c r="J1450" s="14">
        <v>0</v>
      </c>
      <c r="K1450" s="14">
        <v>0</v>
      </c>
      <c r="L1450" s="14">
        <v>0</v>
      </c>
      <c r="M1450" s="14">
        <v>0</v>
      </c>
      <c r="N1450" s="14">
        <v>0</v>
      </c>
      <c r="O1450" s="14">
        <v>0</v>
      </c>
      <c r="P1450" s="14">
        <v>0</v>
      </c>
      <c r="Q1450" s="14">
        <v>0</v>
      </c>
      <c r="R1450" s="62"/>
      <c r="S1450" s="63"/>
    </row>
    <row r="1451" spans="1:19" ht="19.5" customHeight="1">
      <c r="A1451" s="58"/>
      <c r="B1451" s="53"/>
      <c r="C1451" s="17" t="s">
        <v>256</v>
      </c>
      <c r="D1451" s="14">
        <f t="shared" si="663"/>
        <v>0</v>
      </c>
      <c r="E1451" s="14">
        <f t="shared" si="664"/>
        <v>0</v>
      </c>
      <c r="F1451" s="14">
        <v>0</v>
      </c>
      <c r="G1451" s="14">
        <v>0</v>
      </c>
      <c r="H1451" s="14">
        <v>0</v>
      </c>
      <c r="I1451" s="14">
        <v>0</v>
      </c>
      <c r="J1451" s="14">
        <v>0</v>
      </c>
      <c r="K1451" s="14">
        <v>0</v>
      </c>
      <c r="L1451" s="14">
        <v>0</v>
      </c>
      <c r="M1451" s="14">
        <v>0</v>
      </c>
      <c r="N1451" s="14">
        <v>0</v>
      </c>
      <c r="O1451" s="14">
        <v>0</v>
      </c>
      <c r="P1451" s="14">
        <v>0</v>
      </c>
      <c r="Q1451" s="14">
        <v>0</v>
      </c>
      <c r="R1451" s="62"/>
      <c r="S1451" s="63"/>
    </row>
    <row r="1452" spans="1:19" ht="19.5" customHeight="1">
      <c r="A1452" s="58"/>
      <c r="B1452" s="53"/>
      <c r="C1452" s="17" t="s">
        <v>259</v>
      </c>
      <c r="D1452" s="14">
        <f t="shared" si="663"/>
        <v>0</v>
      </c>
      <c r="E1452" s="14">
        <f t="shared" si="664"/>
        <v>0</v>
      </c>
      <c r="F1452" s="14">
        <v>0</v>
      </c>
      <c r="G1452" s="14">
        <v>0</v>
      </c>
      <c r="H1452" s="14">
        <v>0</v>
      </c>
      <c r="I1452" s="14">
        <v>0</v>
      </c>
      <c r="J1452" s="14">
        <v>0</v>
      </c>
      <c r="K1452" s="14">
        <v>0</v>
      </c>
      <c r="L1452" s="14">
        <v>0</v>
      </c>
      <c r="M1452" s="14">
        <v>0</v>
      </c>
      <c r="N1452" s="14">
        <v>0</v>
      </c>
      <c r="O1452" s="14">
        <v>0</v>
      </c>
      <c r="P1452" s="14">
        <v>0</v>
      </c>
      <c r="Q1452" s="14">
        <v>0</v>
      </c>
      <c r="R1452" s="62"/>
      <c r="S1452" s="63"/>
    </row>
    <row r="1453" spans="1:19" ht="19.5" customHeight="1">
      <c r="A1453" s="58"/>
      <c r="B1453" s="53"/>
      <c r="C1453" s="17" t="s">
        <v>27</v>
      </c>
      <c r="D1453" s="14">
        <f t="shared" si="663"/>
        <v>0</v>
      </c>
      <c r="E1453" s="14">
        <f t="shared" si="664"/>
        <v>0</v>
      </c>
      <c r="F1453" s="14">
        <v>0</v>
      </c>
      <c r="G1453" s="14">
        <v>0</v>
      </c>
      <c r="H1453" s="14">
        <v>0</v>
      </c>
      <c r="I1453" s="14">
        <v>0</v>
      </c>
      <c r="J1453" s="14">
        <v>0</v>
      </c>
      <c r="K1453" s="14">
        <v>0</v>
      </c>
      <c r="L1453" s="14">
        <v>0</v>
      </c>
      <c r="M1453" s="14">
        <v>0</v>
      </c>
      <c r="N1453" s="14">
        <v>0</v>
      </c>
      <c r="O1453" s="14">
        <v>0</v>
      </c>
      <c r="P1453" s="14">
        <v>0</v>
      </c>
      <c r="Q1453" s="14">
        <v>0</v>
      </c>
      <c r="R1453" s="62"/>
      <c r="S1453" s="63"/>
    </row>
    <row r="1454" spans="1:19" ht="19.5" customHeight="1">
      <c r="A1454" s="58"/>
      <c r="B1454" s="53"/>
      <c r="C1454" s="17" t="s">
        <v>28</v>
      </c>
      <c r="D1454" s="14">
        <f t="shared" si="663"/>
        <v>0</v>
      </c>
      <c r="E1454" s="14">
        <f t="shared" si="664"/>
        <v>0</v>
      </c>
      <c r="F1454" s="14">
        <v>0</v>
      </c>
      <c r="G1454" s="14">
        <v>0</v>
      </c>
      <c r="H1454" s="14">
        <v>0</v>
      </c>
      <c r="I1454" s="14">
        <v>0</v>
      </c>
      <c r="J1454" s="14">
        <v>0</v>
      </c>
      <c r="K1454" s="14">
        <v>0</v>
      </c>
      <c r="L1454" s="14">
        <v>0</v>
      </c>
      <c r="M1454" s="14">
        <v>0</v>
      </c>
      <c r="N1454" s="14">
        <v>0</v>
      </c>
      <c r="O1454" s="14">
        <v>0</v>
      </c>
      <c r="P1454" s="14">
        <v>0</v>
      </c>
      <c r="Q1454" s="14">
        <v>0</v>
      </c>
      <c r="R1454" s="62"/>
      <c r="S1454" s="63"/>
    </row>
    <row r="1455" spans="1:19" ht="19.5" customHeight="1">
      <c r="A1455" s="58"/>
      <c r="B1455" s="53"/>
      <c r="C1455" s="17" t="s">
        <v>29</v>
      </c>
      <c r="D1455" s="14">
        <f t="shared" si="663"/>
        <v>0</v>
      </c>
      <c r="E1455" s="14">
        <f t="shared" si="664"/>
        <v>0</v>
      </c>
      <c r="F1455" s="14">
        <v>0</v>
      </c>
      <c r="G1455" s="14">
        <v>0</v>
      </c>
      <c r="H1455" s="14">
        <v>0</v>
      </c>
      <c r="I1455" s="14">
        <v>0</v>
      </c>
      <c r="J1455" s="14">
        <v>0</v>
      </c>
      <c r="K1455" s="14">
        <v>0</v>
      </c>
      <c r="L1455" s="14">
        <v>0</v>
      </c>
      <c r="M1455" s="14">
        <v>0</v>
      </c>
      <c r="N1455" s="14">
        <v>0</v>
      </c>
      <c r="O1455" s="14">
        <v>0</v>
      </c>
      <c r="P1455" s="14">
        <v>0</v>
      </c>
      <c r="Q1455" s="14">
        <v>0</v>
      </c>
      <c r="R1455" s="62"/>
      <c r="S1455" s="63"/>
    </row>
    <row r="1456" spans="1:19" ht="19.5" customHeight="1">
      <c r="A1456" s="58"/>
      <c r="B1456" s="53"/>
      <c r="C1456" s="17" t="s">
        <v>30</v>
      </c>
      <c r="D1456" s="14">
        <f t="shared" si="663"/>
        <v>0</v>
      </c>
      <c r="E1456" s="14">
        <f t="shared" si="664"/>
        <v>0</v>
      </c>
      <c r="F1456" s="14">
        <v>0</v>
      </c>
      <c r="G1456" s="14">
        <v>0</v>
      </c>
      <c r="H1456" s="14">
        <v>0</v>
      </c>
      <c r="I1456" s="14">
        <v>0</v>
      </c>
      <c r="J1456" s="14">
        <v>0</v>
      </c>
      <c r="K1456" s="14">
        <v>0</v>
      </c>
      <c r="L1456" s="14">
        <v>0</v>
      </c>
      <c r="M1456" s="14">
        <v>0</v>
      </c>
      <c r="N1456" s="14">
        <v>0</v>
      </c>
      <c r="O1456" s="14">
        <v>0</v>
      </c>
      <c r="P1456" s="14">
        <v>0</v>
      </c>
      <c r="Q1456" s="14">
        <v>0</v>
      </c>
      <c r="R1456" s="62"/>
      <c r="S1456" s="63"/>
    </row>
    <row r="1457" spans="1:19" ht="19.5" customHeight="1">
      <c r="A1457" s="58"/>
      <c r="B1457" s="53"/>
      <c r="C1457" s="17" t="s">
        <v>31</v>
      </c>
      <c r="D1457" s="14">
        <f t="shared" si="663"/>
        <v>0</v>
      </c>
      <c r="E1457" s="14">
        <f t="shared" si="664"/>
        <v>0</v>
      </c>
      <c r="F1457" s="14">
        <v>0</v>
      </c>
      <c r="G1457" s="14">
        <v>0</v>
      </c>
      <c r="H1457" s="14">
        <v>0</v>
      </c>
      <c r="I1457" s="14">
        <v>0</v>
      </c>
      <c r="J1457" s="14">
        <v>0</v>
      </c>
      <c r="K1457" s="14">
        <v>0</v>
      </c>
      <c r="L1457" s="14">
        <v>0</v>
      </c>
      <c r="M1457" s="14">
        <v>0</v>
      </c>
      <c r="N1457" s="14">
        <v>0</v>
      </c>
      <c r="O1457" s="14">
        <v>0</v>
      </c>
      <c r="P1457" s="14">
        <v>0</v>
      </c>
      <c r="Q1457" s="14">
        <v>0</v>
      </c>
      <c r="R1457" s="62"/>
      <c r="S1457" s="63"/>
    </row>
    <row r="1458" spans="1:19" ht="19.5" customHeight="1">
      <c r="A1458" s="58"/>
      <c r="B1458" s="53"/>
      <c r="C1458" s="17" t="s">
        <v>32</v>
      </c>
      <c r="D1458" s="14">
        <f t="shared" si="663"/>
        <v>0</v>
      </c>
      <c r="E1458" s="14">
        <f t="shared" si="664"/>
        <v>0</v>
      </c>
      <c r="F1458" s="14">
        <v>0</v>
      </c>
      <c r="G1458" s="14">
        <v>0</v>
      </c>
      <c r="H1458" s="14">
        <v>0</v>
      </c>
      <c r="I1458" s="14">
        <v>0</v>
      </c>
      <c r="J1458" s="14">
        <v>0</v>
      </c>
      <c r="K1458" s="14">
        <v>0</v>
      </c>
      <c r="L1458" s="14">
        <v>0</v>
      </c>
      <c r="M1458" s="14">
        <v>0</v>
      </c>
      <c r="N1458" s="14">
        <v>0</v>
      </c>
      <c r="O1458" s="14">
        <v>0</v>
      </c>
      <c r="P1458" s="14">
        <v>0</v>
      </c>
      <c r="Q1458" s="14">
        <v>0</v>
      </c>
      <c r="R1458" s="62"/>
      <c r="S1458" s="63"/>
    </row>
    <row r="1459" spans="1:19" s="4" customFormat="1" ht="19.5" customHeight="1">
      <c r="A1459" s="58"/>
      <c r="B1459" s="47" t="s">
        <v>313</v>
      </c>
      <c r="C1459" s="17" t="s">
        <v>176</v>
      </c>
      <c r="D1459" s="14">
        <f>SUM(D1460:D1470)</f>
        <v>750</v>
      </c>
      <c r="E1459" s="14">
        <f>SUM(E1460:E1470)</f>
        <v>750</v>
      </c>
      <c r="F1459" s="14">
        <f aca="true" t="shared" si="665" ref="F1459:Q1459">SUM(F1460:F1465)</f>
        <v>750</v>
      </c>
      <c r="G1459" s="14">
        <f t="shared" si="665"/>
        <v>750</v>
      </c>
      <c r="H1459" s="14">
        <f t="shared" si="665"/>
        <v>0</v>
      </c>
      <c r="I1459" s="14">
        <f t="shared" si="665"/>
        <v>0</v>
      </c>
      <c r="J1459" s="14">
        <f t="shared" si="665"/>
        <v>0</v>
      </c>
      <c r="K1459" s="14">
        <f t="shared" si="665"/>
        <v>0</v>
      </c>
      <c r="L1459" s="14">
        <f t="shared" si="665"/>
        <v>0</v>
      </c>
      <c r="M1459" s="14">
        <f t="shared" si="665"/>
        <v>0</v>
      </c>
      <c r="N1459" s="14">
        <f t="shared" si="665"/>
        <v>0</v>
      </c>
      <c r="O1459" s="14">
        <f t="shared" si="665"/>
        <v>0</v>
      </c>
      <c r="P1459" s="14">
        <f t="shared" si="665"/>
        <v>0</v>
      </c>
      <c r="Q1459" s="14">
        <f t="shared" si="665"/>
        <v>0</v>
      </c>
      <c r="R1459" s="62"/>
      <c r="S1459" s="63"/>
    </row>
    <row r="1460" spans="1:19" ht="19.5" customHeight="1">
      <c r="A1460" s="58"/>
      <c r="B1460" s="53"/>
      <c r="C1460" s="17" t="s">
        <v>162</v>
      </c>
      <c r="D1460" s="14">
        <f aca="true" t="shared" si="666" ref="D1460:D1470">F1460+H1460+J1460+L1460</f>
        <v>0</v>
      </c>
      <c r="E1460" s="14">
        <f aca="true" t="shared" si="667" ref="E1460:E1470">G1460+I1460+K1460+M1460</f>
        <v>0</v>
      </c>
      <c r="F1460" s="14">
        <v>0</v>
      </c>
      <c r="G1460" s="14">
        <v>0</v>
      </c>
      <c r="H1460" s="14">
        <v>0</v>
      </c>
      <c r="I1460" s="14">
        <v>0</v>
      </c>
      <c r="J1460" s="14">
        <v>0</v>
      </c>
      <c r="K1460" s="14">
        <v>0</v>
      </c>
      <c r="L1460" s="14">
        <v>0</v>
      </c>
      <c r="M1460" s="14">
        <v>0</v>
      </c>
      <c r="N1460" s="14">
        <v>0</v>
      </c>
      <c r="O1460" s="14">
        <v>0</v>
      </c>
      <c r="P1460" s="14">
        <v>0</v>
      </c>
      <c r="Q1460" s="14">
        <v>0</v>
      </c>
      <c r="R1460" s="62"/>
      <c r="S1460" s="63"/>
    </row>
    <row r="1461" spans="1:19" ht="19.5" customHeight="1">
      <c r="A1461" s="58"/>
      <c r="B1461" s="53"/>
      <c r="C1461" s="17" t="s">
        <v>163</v>
      </c>
      <c r="D1461" s="14">
        <f t="shared" si="666"/>
        <v>750</v>
      </c>
      <c r="E1461" s="14">
        <f t="shared" si="667"/>
        <v>750</v>
      </c>
      <c r="F1461" s="14">
        <v>750</v>
      </c>
      <c r="G1461" s="14">
        <v>750</v>
      </c>
      <c r="H1461" s="14">
        <v>0</v>
      </c>
      <c r="I1461" s="14">
        <v>0</v>
      </c>
      <c r="J1461" s="14">
        <v>0</v>
      </c>
      <c r="K1461" s="14">
        <v>0</v>
      </c>
      <c r="L1461" s="14">
        <v>0</v>
      </c>
      <c r="M1461" s="14">
        <v>0</v>
      </c>
      <c r="N1461" s="14">
        <v>0</v>
      </c>
      <c r="O1461" s="14">
        <v>0</v>
      </c>
      <c r="P1461" s="14">
        <v>0</v>
      </c>
      <c r="Q1461" s="14">
        <v>0</v>
      </c>
      <c r="R1461" s="62"/>
      <c r="S1461" s="63"/>
    </row>
    <row r="1462" spans="1:19" ht="19.5" customHeight="1">
      <c r="A1462" s="58"/>
      <c r="B1462" s="53"/>
      <c r="C1462" s="17" t="s">
        <v>164</v>
      </c>
      <c r="D1462" s="14">
        <f t="shared" si="666"/>
        <v>0</v>
      </c>
      <c r="E1462" s="14">
        <f t="shared" si="667"/>
        <v>0</v>
      </c>
      <c r="F1462" s="14">
        <v>0</v>
      </c>
      <c r="G1462" s="14">
        <v>0</v>
      </c>
      <c r="H1462" s="14">
        <v>0</v>
      </c>
      <c r="I1462" s="14">
        <v>0</v>
      </c>
      <c r="J1462" s="14">
        <v>0</v>
      </c>
      <c r="K1462" s="14">
        <v>0</v>
      </c>
      <c r="L1462" s="14">
        <v>0</v>
      </c>
      <c r="M1462" s="14">
        <v>0</v>
      </c>
      <c r="N1462" s="14">
        <v>0</v>
      </c>
      <c r="O1462" s="14">
        <v>0</v>
      </c>
      <c r="P1462" s="14">
        <v>0</v>
      </c>
      <c r="Q1462" s="14">
        <v>0</v>
      </c>
      <c r="R1462" s="62"/>
      <c r="S1462" s="63"/>
    </row>
    <row r="1463" spans="1:19" ht="19.5" customHeight="1">
      <c r="A1463" s="58"/>
      <c r="B1463" s="53"/>
      <c r="C1463" s="17" t="s">
        <v>256</v>
      </c>
      <c r="D1463" s="14">
        <f t="shared" si="666"/>
        <v>0</v>
      </c>
      <c r="E1463" s="14">
        <f t="shared" si="667"/>
        <v>0</v>
      </c>
      <c r="F1463" s="14">
        <v>0</v>
      </c>
      <c r="G1463" s="14">
        <v>0</v>
      </c>
      <c r="H1463" s="14">
        <v>0</v>
      </c>
      <c r="I1463" s="14">
        <v>0</v>
      </c>
      <c r="J1463" s="14">
        <v>0</v>
      </c>
      <c r="K1463" s="14">
        <v>0</v>
      </c>
      <c r="L1463" s="14">
        <v>0</v>
      </c>
      <c r="M1463" s="14">
        <v>0</v>
      </c>
      <c r="N1463" s="14">
        <v>0</v>
      </c>
      <c r="O1463" s="14">
        <v>0</v>
      </c>
      <c r="P1463" s="14">
        <v>0</v>
      </c>
      <c r="Q1463" s="14">
        <v>0</v>
      </c>
      <c r="R1463" s="62"/>
      <c r="S1463" s="63"/>
    </row>
    <row r="1464" spans="1:19" ht="19.5" customHeight="1">
      <c r="A1464" s="58"/>
      <c r="B1464" s="53"/>
      <c r="C1464" s="17" t="s">
        <v>259</v>
      </c>
      <c r="D1464" s="14">
        <f t="shared" si="666"/>
        <v>0</v>
      </c>
      <c r="E1464" s="14">
        <f t="shared" si="667"/>
        <v>0</v>
      </c>
      <c r="F1464" s="14">
        <v>0</v>
      </c>
      <c r="G1464" s="14">
        <v>0</v>
      </c>
      <c r="H1464" s="14">
        <v>0</v>
      </c>
      <c r="I1464" s="14">
        <v>0</v>
      </c>
      <c r="J1464" s="14">
        <v>0</v>
      </c>
      <c r="K1464" s="14">
        <v>0</v>
      </c>
      <c r="L1464" s="14">
        <v>0</v>
      </c>
      <c r="M1464" s="14">
        <v>0</v>
      </c>
      <c r="N1464" s="14">
        <v>0</v>
      </c>
      <c r="O1464" s="14">
        <v>0</v>
      </c>
      <c r="P1464" s="14">
        <v>0</v>
      </c>
      <c r="Q1464" s="14">
        <v>0</v>
      </c>
      <c r="R1464" s="62"/>
      <c r="S1464" s="63"/>
    </row>
    <row r="1465" spans="1:19" ht="19.5" customHeight="1">
      <c r="A1465" s="58"/>
      <c r="B1465" s="53"/>
      <c r="C1465" s="17" t="s">
        <v>27</v>
      </c>
      <c r="D1465" s="14">
        <f t="shared" si="666"/>
        <v>0</v>
      </c>
      <c r="E1465" s="14">
        <f t="shared" si="667"/>
        <v>0</v>
      </c>
      <c r="F1465" s="14">
        <v>0</v>
      </c>
      <c r="G1465" s="14">
        <v>0</v>
      </c>
      <c r="H1465" s="14">
        <v>0</v>
      </c>
      <c r="I1465" s="14">
        <v>0</v>
      </c>
      <c r="J1465" s="14">
        <v>0</v>
      </c>
      <c r="K1465" s="14">
        <v>0</v>
      </c>
      <c r="L1465" s="14">
        <v>0</v>
      </c>
      <c r="M1465" s="14">
        <v>0</v>
      </c>
      <c r="N1465" s="14">
        <v>0</v>
      </c>
      <c r="O1465" s="14">
        <v>0</v>
      </c>
      <c r="P1465" s="14">
        <v>0</v>
      </c>
      <c r="Q1465" s="14">
        <v>0</v>
      </c>
      <c r="R1465" s="62"/>
      <c r="S1465" s="63"/>
    </row>
    <row r="1466" spans="1:19" ht="19.5" customHeight="1">
      <c r="A1466" s="58"/>
      <c r="B1466" s="53"/>
      <c r="C1466" s="17" t="s">
        <v>28</v>
      </c>
      <c r="D1466" s="14">
        <f t="shared" si="666"/>
        <v>0</v>
      </c>
      <c r="E1466" s="14">
        <f t="shared" si="667"/>
        <v>0</v>
      </c>
      <c r="F1466" s="14">
        <v>0</v>
      </c>
      <c r="G1466" s="14">
        <v>0</v>
      </c>
      <c r="H1466" s="14">
        <v>0</v>
      </c>
      <c r="I1466" s="14">
        <v>0</v>
      </c>
      <c r="J1466" s="14">
        <v>0</v>
      </c>
      <c r="K1466" s="14">
        <v>0</v>
      </c>
      <c r="L1466" s="14">
        <v>0</v>
      </c>
      <c r="M1466" s="14">
        <v>0</v>
      </c>
      <c r="N1466" s="14">
        <v>0</v>
      </c>
      <c r="O1466" s="14">
        <v>0</v>
      </c>
      <c r="P1466" s="14">
        <v>0</v>
      </c>
      <c r="Q1466" s="14">
        <v>0</v>
      </c>
      <c r="R1466" s="62"/>
      <c r="S1466" s="63"/>
    </row>
    <row r="1467" spans="1:19" ht="19.5" customHeight="1">
      <c r="A1467" s="58"/>
      <c r="B1467" s="53"/>
      <c r="C1467" s="17" t="s">
        <v>29</v>
      </c>
      <c r="D1467" s="14">
        <f t="shared" si="666"/>
        <v>0</v>
      </c>
      <c r="E1467" s="14">
        <f t="shared" si="667"/>
        <v>0</v>
      </c>
      <c r="F1467" s="14">
        <v>0</v>
      </c>
      <c r="G1467" s="14">
        <v>0</v>
      </c>
      <c r="H1467" s="14">
        <v>0</v>
      </c>
      <c r="I1467" s="14">
        <v>0</v>
      </c>
      <c r="J1467" s="14">
        <v>0</v>
      </c>
      <c r="K1467" s="14">
        <v>0</v>
      </c>
      <c r="L1467" s="14">
        <v>0</v>
      </c>
      <c r="M1467" s="14">
        <v>0</v>
      </c>
      <c r="N1467" s="14">
        <v>0</v>
      </c>
      <c r="O1467" s="14">
        <v>0</v>
      </c>
      <c r="P1467" s="14">
        <v>0</v>
      </c>
      <c r="Q1467" s="14">
        <v>0</v>
      </c>
      <c r="R1467" s="62"/>
      <c r="S1467" s="63"/>
    </row>
    <row r="1468" spans="1:19" ht="19.5" customHeight="1">
      <c r="A1468" s="58"/>
      <c r="B1468" s="53"/>
      <c r="C1468" s="17" t="s">
        <v>30</v>
      </c>
      <c r="D1468" s="14">
        <f t="shared" si="666"/>
        <v>0</v>
      </c>
      <c r="E1468" s="14">
        <f t="shared" si="667"/>
        <v>0</v>
      </c>
      <c r="F1468" s="14">
        <v>0</v>
      </c>
      <c r="G1468" s="14">
        <v>0</v>
      </c>
      <c r="H1468" s="14">
        <v>0</v>
      </c>
      <c r="I1468" s="14">
        <v>0</v>
      </c>
      <c r="J1468" s="14">
        <v>0</v>
      </c>
      <c r="K1468" s="14">
        <v>0</v>
      </c>
      <c r="L1468" s="14">
        <v>0</v>
      </c>
      <c r="M1468" s="14">
        <v>0</v>
      </c>
      <c r="N1468" s="14">
        <v>0</v>
      </c>
      <c r="O1468" s="14">
        <v>0</v>
      </c>
      <c r="P1468" s="14">
        <v>0</v>
      </c>
      <c r="Q1468" s="14">
        <v>0</v>
      </c>
      <c r="R1468" s="62"/>
      <c r="S1468" s="63"/>
    </row>
    <row r="1469" spans="1:19" ht="19.5" customHeight="1">
      <c r="A1469" s="58"/>
      <c r="B1469" s="53"/>
      <c r="C1469" s="17" t="s">
        <v>31</v>
      </c>
      <c r="D1469" s="14">
        <f t="shared" si="666"/>
        <v>0</v>
      </c>
      <c r="E1469" s="14">
        <f t="shared" si="667"/>
        <v>0</v>
      </c>
      <c r="F1469" s="14">
        <v>0</v>
      </c>
      <c r="G1469" s="14">
        <v>0</v>
      </c>
      <c r="H1469" s="14">
        <v>0</v>
      </c>
      <c r="I1469" s="14">
        <v>0</v>
      </c>
      <c r="J1469" s="14">
        <v>0</v>
      </c>
      <c r="K1469" s="14">
        <v>0</v>
      </c>
      <c r="L1469" s="14">
        <v>0</v>
      </c>
      <c r="M1469" s="14">
        <v>0</v>
      </c>
      <c r="N1469" s="14">
        <v>0</v>
      </c>
      <c r="O1469" s="14">
        <v>0</v>
      </c>
      <c r="P1469" s="14">
        <v>0</v>
      </c>
      <c r="Q1469" s="14">
        <v>0</v>
      </c>
      <c r="R1469" s="62"/>
      <c r="S1469" s="63"/>
    </row>
    <row r="1470" spans="1:19" ht="19.5" customHeight="1">
      <c r="A1470" s="58"/>
      <c r="B1470" s="53"/>
      <c r="C1470" s="17" t="s">
        <v>32</v>
      </c>
      <c r="D1470" s="14">
        <f t="shared" si="666"/>
        <v>0</v>
      </c>
      <c r="E1470" s="14">
        <f t="shared" si="667"/>
        <v>0</v>
      </c>
      <c r="F1470" s="14">
        <v>0</v>
      </c>
      <c r="G1470" s="14">
        <v>0</v>
      </c>
      <c r="H1470" s="14">
        <v>0</v>
      </c>
      <c r="I1470" s="14">
        <v>0</v>
      </c>
      <c r="J1470" s="14">
        <v>0</v>
      </c>
      <c r="K1470" s="14">
        <v>0</v>
      </c>
      <c r="L1470" s="14">
        <v>0</v>
      </c>
      <c r="M1470" s="14">
        <v>0</v>
      </c>
      <c r="N1470" s="14">
        <v>0</v>
      </c>
      <c r="O1470" s="14">
        <v>0</v>
      </c>
      <c r="P1470" s="14">
        <v>0</v>
      </c>
      <c r="Q1470" s="14">
        <v>0</v>
      </c>
      <c r="R1470" s="62"/>
      <c r="S1470" s="63"/>
    </row>
    <row r="1471" spans="1:19" s="4" customFormat="1" ht="19.5" customHeight="1">
      <c r="A1471" s="58"/>
      <c r="B1471" s="47" t="s">
        <v>261</v>
      </c>
      <c r="C1471" s="17" t="s">
        <v>176</v>
      </c>
      <c r="D1471" s="14">
        <f>SUM(D1472:D1482)</f>
        <v>916.7</v>
      </c>
      <c r="E1471" s="14">
        <f>SUM(E1472:E1482)</f>
        <v>916.7</v>
      </c>
      <c r="F1471" s="14">
        <f aca="true" t="shared" si="668" ref="F1471:Q1471">SUM(F1472:F1477)</f>
        <v>916.7</v>
      </c>
      <c r="G1471" s="14">
        <f t="shared" si="668"/>
        <v>916.7</v>
      </c>
      <c r="H1471" s="14">
        <f t="shared" si="668"/>
        <v>0</v>
      </c>
      <c r="I1471" s="14">
        <f t="shared" si="668"/>
        <v>0</v>
      </c>
      <c r="J1471" s="14">
        <f t="shared" si="668"/>
        <v>0</v>
      </c>
      <c r="K1471" s="14">
        <f t="shared" si="668"/>
        <v>0</v>
      </c>
      <c r="L1471" s="14">
        <f t="shared" si="668"/>
        <v>0</v>
      </c>
      <c r="M1471" s="14">
        <f t="shared" si="668"/>
        <v>0</v>
      </c>
      <c r="N1471" s="14">
        <f t="shared" si="668"/>
        <v>0</v>
      </c>
      <c r="O1471" s="14">
        <f t="shared" si="668"/>
        <v>0</v>
      </c>
      <c r="P1471" s="14">
        <f t="shared" si="668"/>
        <v>0</v>
      </c>
      <c r="Q1471" s="14">
        <f t="shared" si="668"/>
        <v>0</v>
      </c>
      <c r="R1471" s="62"/>
      <c r="S1471" s="63"/>
    </row>
    <row r="1472" spans="1:19" s="4" customFormat="1" ht="19.5" customHeight="1">
      <c r="A1472" s="58"/>
      <c r="B1472" s="53"/>
      <c r="C1472" s="17" t="s">
        <v>162</v>
      </c>
      <c r="D1472" s="14">
        <f aca="true" t="shared" si="669" ref="D1472:D1482">F1472+H1472+J1472+L1472</f>
        <v>0</v>
      </c>
      <c r="E1472" s="14">
        <f aca="true" t="shared" si="670" ref="E1472:E1482">G1472+I1472+K1472+M1472</f>
        <v>0</v>
      </c>
      <c r="F1472" s="14">
        <f aca="true" t="shared" si="671" ref="F1472:Q1472">F1448+F1460</f>
        <v>0</v>
      </c>
      <c r="G1472" s="14">
        <f t="shared" si="671"/>
        <v>0</v>
      </c>
      <c r="H1472" s="14">
        <f t="shared" si="671"/>
        <v>0</v>
      </c>
      <c r="I1472" s="14">
        <f t="shared" si="671"/>
        <v>0</v>
      </c>
      <c r="J1472" s="14">
        <f t="shared" si="671"/>
        <v>0</v>
      </c>
      <c r="K1472" s="14">
        <f t="shared" si="671"/>
        <v>0</v>
      </c>
      <c r="L1472" s="14">
        <f t="shared" si="671"/>
        <v>0</v>
      </c>
      <c r="M1472" s="14">
        <f t="shared" si="671"/>
        <v>0</v>
      </c>
      <c r="N1472" s="14">
        <f t="shared" si="671"/>
        <v>0</v>
      </c>
      <c r="O1472" s="14">
        <f t="shared" si="671"/>
        <v>0</v>
      </c>
      <c r="P1472" s="14">
        <f t="shared" si="671"/>
        <v>0</v>
      </c>
      <c r="Q1472" s="14">
        <f t="shared" si="671"/>
        <v>0</v>
      </c>
      <c r="R1472" s="62"/>
      <c r="S1472" s="63"/>
    </row>
    <row r="1473" spans="1:19" s="4" customFormat="1" ht="19.5" customHeight="1">
      <c r="A1473" s="58"/>
      <c r="B1473" s="53"/>
      <c r="C1473" s="17" t="s">
        <v>163</v>
      </c>
      <c r="D1473" s="14">
        <f t="shared" si="669"/>
        <v>916.7</v>
      </c>
      <c r="E1473" s="14">
        <f t="shared" si="670"/>
        <v>916.7</v>
      </c>
      <c r="F1473" s="14">
        <f aca="true" t="shared" si="672" ref="F1473:Q1473">F1449+F1461</f>
        <v>916.7</v>
      </c>
      <c r="G1473" s="14">
        <f t="shared" si="672"/>
        <v>916.7</v>
      </c>
      <c r="H1473" s="14">
        <f t="shared" si="672"/>
        <v>0</v>
      </c>
      <c r="I1473" s="14">
        <f t="shared" si="672"/>
        <v>0</v>
      </c>
      <c r="J1473" s="14">
        <f t="shared" si="672"/>
        <v>0</v>
      </c>
      <c r="K1473" s="14">
        <f t="shared" si="672"/>
        <v>0</v>
      </c>
      <c r="L1473" s="14">
        <f t="shared" si="672"/>
        <v>0</v>
      </c>
      <c r="M1473" s="14">
        <f t="shared" si="672"/>
        <v>0</v>
      </c>
      <c r="N1473" s="14">
        <f t="shared" si="672"/>
        <v>0</v>
      </c>
      <c r="O1473" s="14">
        <f t="shared" si="672"/>
        <v>0</v>
      </c>
      <c r="P1473" s="14">
        <f t="shared" si="672"/>
        <v>0</v>
      </c>
      <c r="Q1473" s="14">
        <f t="shared" si="672"/>
        <v>0</v>
      </c>
      <c r="R1473" s="62"/>
      <c r="S1473" s="63"/>
    </row>
    <row r="1474" spans="1:19" s="4" customFormat="1" ht="19.5" customHeight="1">
      <c r="A1474" s="58"/>
      <c r="B1474" s="53"/>
      <c r="C1474" s="17" t="s">
        <v>164</v>
      </c>
      <c r="D1474" s="14">
        <f t="shared" si="669"/>
        <v>0</v>
      </c>
      <c r="E1474" s="14">
        <f t="shared" si="670"/>
        <v>0</v>
      </c>
      <c r="F1474" s="14">
        <f aca="true" t="shared" si="673" ref="F1474:Q1474">F1450+F1462</f>
        <v>0</v>
      </c>
      <c r="G1474" s="14">
        <f t="shared" si="673"/>
        <v>0</v>
      </c>
      <c r="H1474" s="14">
        <f t="shared" si="673"/>
        <v>0</v>
      </c>
      <c r="I1474" s="14">
        <f t="shared" si="673"/>
        <v>0</v>
      </c>
      <c r="J1474" s="14">
        <f t="shared" si="673"/>
        <v>0</v>
      </c>
      <c r="K1474" s="14">
        <f t="shared" si="673"/>
        <v>0</v>
      </c>
      <c r="L1474" s="14">
        <f t="shared" si="673"/>
        <v>0</v>
      </c>
      <c r="M1474" s="14">
        <f t="shared" si="673"/>
        <v>0</v>
      </c>
      <c r="N1474" s="14">
        <f t="shared" si="673"/>
        <v>0</v>
      </c>
      <c r="O1474" s="14">
        <f t="shared" si="673"/>
        <v>0</v>
      </c>
      <c r="P1474" s="14">
        <f t="shared" si="673"/>
        <v>0</v>
      </c>
      <c r="Q1474" s="14">
        <f t="shared" si="673"/>
        <v>0</v>
      </c>
      <c r="R1474" s="62"/>
      <c r="S1474" s="63"/>
    </row>
    <row r="1475" spans="1:19" s="4" customFormat="1" ht="19.5" customHeight="1">
      <c r="A1475" s="58"/>
      <c r="B1475" s="53"/>
      <c r="C1475" s="17" t="s">
        <v>263</v>
      </c>
      <c r="D1475" s="14">
        <f t="shared" si="669"/>
        <v>0</v>
      </c>
      <c r="E1475" s="14">
        <f t="shared" si="670"/>
        <v>0</v>
      </c>
      <c r="F1475" s="14">
        <f aca="true" t="shared" si="674" ref="F1475:Q1475">F1451+F1463</f>
        <v>0</v>
      </c>
      <c r="G1475" s="14">
        <f t="shared" si="674"/>
        <v>0</v>
      </c>
      <c r="H1475" s="14">
        <f t="shared" si="674"/>
        <v>0</v>
      </c>
      <c r="I1475" s="14">
        <f t="shared" si="674"/>
        <v>0</v>
      </c>
      <c r="J1475" s="14">
        <f t="shared" si="674"/>
        <v>0</v>
      </c>
      <c r="K1475" s="14">
        <f t="shared" si="674"/>
        <v>0</v>
      </c>
      <c r="L1475" s="14">
        <f t="shared" si="674"/>
        <v>0</v>
      </c>
      <c r="M1475" s="14">
        <f t="shared" si="674"/>
        <v>0</v>
      </c>
      <c r="N1475" s="14">
        <f t="shared" si="674"/>
        <v>0</v>
      </c>
      <c r="O1475" s="14">
        <f t="shared" si="674"/>
        <v>0</v>
      </c>
      <c r="P1475" s="14">
        <f t="shared" si="674"/>
        <v>0</v>
      </c>
      <c r="Q1475" s="14">
        <f t="shared" si="674"/>
        <v>0</v>
      </c>
      <c r="R1475" s="62"/>
      <c r="S1475" s="63"/>
    </row>
    <row r="1476" spans="1:19" s="4" customFormat="1" ht="19.5" customHeight="1">
      <c r="A1476" s="58"/>
      <c r="B1476" s="53"/>
      <c r="C1476" s="17" t="s">
        <v>257</v>
      </c>
      <c r="D1476" s="14">
        <f t="shared" si="669"/>
        <v>0</v>
      </c>
      <c r="E1476" s="14">
        <f t="shared" si="670"/>
        <v>0</v>
      </c>
      <c r="F1476" s="14">
        <f aca="true" t="shared" si="675" ref="F1476:Q1476">F1452+F1464</f>
        <v>0</v>
      </c>
      <c r="G1476" s="14">
        <f t="shared" si="675"/>
        <v>0</v>
      </c>
      <c r="H1476" s="14">
        <f t="shared" si="675"/>
        <v>0</v>
      </c>
      <c r="I1476" s="14">
        <f t="shared" si="675"/>
        <v>0</v>
      </c>
      <c r="J1476" s="14">
        <f t="shared" si="675"/>
        <v>0</v>
      </c>
      <c r="K1476" s="14">
        <f t="shared" si="675"/>
        <v>0</v>
      </c>
      <c r="L1476" s="14">
        <f t="shared" si="675"/>
        <v>0</v>
      </c>
      <c r="M1476" s="14">
        <f t="shared" si="675"/>
        <v>0</v>
      </c>
      <c r="N1476" s="14">
        <f t="shared" si="675"/>
        <v>0</v>
      </c>
      <c r="O1476" s="14">
        <f t="shared" si="675"/>
        <v>0</v>
      </c>
      <c r="P1476" s="14">
        <f t="shared" si="675"/>
        <v>0</v>
      </c>
      <c r="Q1476" s="14">
        <f t="shared" si="675"/>
        <v>0</v>
      </c>
      <c r="R1476" s="62"/>
      <c r="S1476" s="63"/>
    </row>
    <row r="1477" spans="1:19" s="4" customFormat="1" ht="19.5" customHeight="1">
      <c r="A1477" s="58"/>
      <c r="B1477" s="53"/>
      <c r="C1477" s="17" t="s">
        <v>258</v>
      </c>
      <c r="D1477" s="14">
        <f t="shared" si="669"/>
        <v>0</v>
      </c>
      <c r="E1477" s="14">
        <f t="shared" si="670"/>
        <v>0</v>
      </c>
      <c r="F1477" s="14">
        <f aca="true" t="shared" si="676" ref="F1477:Q1477">F1453+F1465</f>
        <v>0</v>
      </c>
      <c r="G1477" s="14">
        <f t="shared" si="676"/>
        <v>0</v>
      </c>
      <c r="H1477" s="14">
        <f t="shared" si="676"/>
        <v>0</v>
      </c>
      <c r="I1477" s="14">
        <f t="shared" si="676"/>
        <v>0</v>
      </c>
      <c r="J1477" s="14">
        <f t="shared" si="676"/>
        <v>0</v>
      </c>
      <c r="K1477" s="14">
        <f t="shared" si="676"/>
        <v>0</v>
      </c>
      <c r="L1477" s="14">
        <f t="shared" si="676"/>
        <v>0</v>
      </c>
      <c r="M1477" s="14">
        <f t="shared" si="676"/>
        <v>0</v>
      </c>
      <c r="N1477" s="14">
        <f t="shared" si="676"/>
        <v>0</v>
      </c>
      <c r="O1477" s="14">
        <f t="shared" si="676"/>
        <v>0</v>
      </c>
      <c r="P1477" s="14">
        <f t="shared" si="676"/>
        <v>0</v>
      </c>
      <c r="Q1477" s="14">
        <f t="shared" si="676"/>
        <v>0</v>
      </c>
      <c r="R1477" s="62"/>
      <c r="S1477" s="63"/>
    </row>
    <row r="1478" spans="1:19" s="4" customFormat="1" ht="19.5" customHeight="1">
      <c r="A1478" s="58"/>
      <c r="B1478" s="53"/>
      <c r="C1478" s="17" t="s">
        <v>22</v>
      </c>
      <c r="D1478" s="14">
        <f t="shared" si="669"/>
        <v>0</v>
      </c>
      <c r="E1478" s="14">
        <f t="shared" si="670"/>
        <v>0</v>
      </c>
      <c r="F1478" s="14">
        <f aca="true" t="shared" si="677" ref="F1478:Q1478">F1454+F1466</f>
        <v>0</v>
      </c>
      <c r="G1478" s="14">
        <f t="shared" si="677"/>
        <v>0</v>
      </c>
      <c r="H1478" s="14">
        <f t="shared" si="677"/>
        <v>0</v>
      </c>
      <c r="I1478" s="14">
        <f t="shared" si="677"/>
        <v>0</v>
      </c>
      <c r="J1478" s="14">
        <f t="shared" si="677"/>
        <v>0</v>
      </c>
      <c r="K1478" s="14">
        <f t="shared" si="677"/>
        <v>0</v>
      </c>
      <c r="L1478" s="14">
        <f t="shared" si="677"/>
        <v>0</v>
      </c>
      <c r="M1478" s="14">
        <f t="shared" si="677"/>
        <v>0</v>
      </c>
      <c r="N1478" s="14">
        <f t="shared" si="677"/>
        <v>0</v>
      </c>
      <c r="O1478" s="14">
        <f t="shared" si="677"/>
        <v>0</v>
      </c>
      <c r="P1478" s="14">
        <f t="shared" si="677"/>
        <v>0</v>
      </c>
      <c r="Q1478" s="14">
        <f t="shared" si="677"/>
        <v>0</v>
      </c>
      <c r="R1478" s="62"/>
      <c r="S1478" s="63"/>
    </row>
    <row r="1479" spans="1:19" s="4" customFormat="1" ht="19.5" customHeight="1">
      <c r="A1479" s="58"/>
      <c r="B1479" s="53"/>
      <c r="C1479" s="17" t="s">
        <v>23</v>
      </c>
      <c r="D1479" s="14">
        <f t="shared" si="669"/>
        <v>0</v>
      </c>
      <c r="E1479" s="14">
        <f t="shared" si="670"/>
        <v>0</v>
      </c>
      <c r="F1479" s="14">
        <f aca="true" t="shared" si="678" ref="F1479:Q1479">F1455+F1467</f>
        <v>0</v>
      </c>
      <c r="G1479" s="14">
        <f t="shared" si="678"/>
        <v>0</v>
      </c>
      <c r="H1479" s="14">
        <f t="shared" si="678"/>
        <v>0</v>
      </c>
      <c r="I1479" s="14">
        <f t="shared" si="678"/>
        <v>0</v>
      </c>
      <c r="J1479" s="14">
        <f t="shared" si="678"/>
        <v>0</v>
      </c>
      <c r="K1479" s="14">
        <f t="shared" si="678"/>
        <v>0</v>
      </c>
      <c r="L1479" s="14">
        <f t="shared" si="678"/>
        <v>0</v>
      </c>
      <c r="M1479" s="14">
        <f t="shared" si="678"/>
        <v>0</v>
      </c>
      <c r="N1479" s="14">
        <f t="shared" si="678"/>
        <v>0</v>
      </c>
      <c r="O1479" s="14">
        <f t="shared" si="678"/>
        <v>0</v>
      </c>
      <c r="P1479" s="14">
        <f t="shared" si="678"/>
        <v>0</v>
      </c>
      <c r="Q1479" s="14">
        <f t="shared" si="678"/>
        <v>0</v>
      </c>
      <c r="R1479" s="62"/>
      <c r="S1479" s="63"/>
    </row>
    <row r="1480" spans="1:19" s="4" customFormat="1" ht="19.5" customHeight="1">
      <c r="A1480" s="58"/>
      <c r="B1480" s="53"/>
      <c r="C1480" s="17" t="s">
        <v>24</v>
      </c>
      <c r="D1480" s="14">
        <f t="shared" si="669"/>
        <v>0</v>
      </c>
      <c r="E1480" s="14">
        <f t="shared" si="670"/>
        <v>0</v>
      </c>
      <c r="F1480" s="14">
        <f aca="true" t="shared" si="679" ref="F1480:Q1480">F1456+F1468</f>
        <v>0</v>
      </c>
      <c r="G1480" s="14">
        <f t="shared" si="679"/>
        <v>0</v>
      </c>
      <c r="H1480" s="14">
        <f t="shared" si="679"/>
        <v>0</v>
      </c>
      <c r="I1480" s="14">
        <f t="shared" si="679"/>
        <v>0</v>
      </c>
      <c r="J1480" s="14">
        <f t="shared" si="679"/>
        <v>0</v>
      </c>
      <c r="K1480" s="14">
        <f t="shared" si="679"/>
        <v>0</v>
      </c>
      <c r="L1480" s="14">
        <f t="shared" si="679"/>
        <v>0</v>
      </c>
      <c r="M1480" s="14">
        <f t="shared" si="679"/>
        <v>0</v>
      </c>
      <c r="N1480" s="14">
        <f t="shared" si="679"/>
        <v>0</v>
      </c>
      <c r="O1480" s="14">
        <f t="shared" si="679"/>
        <v>0</v>
      </c>
      <c r="P1480" s="14">
        <f t="shared" si="679"/>
        <v>0</v>
      </c>
      <c r="Q1480" s="14">
        <f t="shared" si="679"/>
        <v>0</v>
      </c>
      <c r="R1480" s="62"/>
      <c r="S1480" s="63"/>
    </row>
    <row r="1481" spans="1:19" s="4" customFormat="1" ht="19.5" customHeight="1">
      <c r="A1481" s="58"/>
      <c r="B1481" s="53"/>
      <c r="C1481" s="17" t="s">
        <v>25</v>
      </c>
      <c r="D1481" s="14">
        <f t="shared" si="669"/>
        <v>0</v>
      </c>
      <c r="E1481" s="14">
        <f t="shared" si="670"/>
        <v>0</v>
      </c>
      <c r="F1481" s="14">
        <f aca="true" t="shared" si="680" ref="F1481:Q1481">F1457+F1469</f>
        <v>0</v>
      </c>
      <c r="G1481" s="14">
        <f t="shared" si="680"/>
        <v>0</v>
      </c>
      <c r="H1481" s="14">
        <f t="shared" si="680"/>
        <v>0</v>
      </c>
      <c r="I1481" s="14">
        <f t="shared" si="680"/>
        <v>0</v>
      </c>
      <c r="J1481" s="14">
        <f t="shared" si="680"/>
        <v>0</v>
      </c>
      <c r="K1481" s="14">
        <f t="shared" si="680"/>
        <v>0</v>
      </c>
      <c r="L1481" s="14">
        <f t="shared" si="680"/>
        <v>0</v>
      </c>
      <c r="M1481" s="14">
        <f t="shared" si="680"/>
        <v>0</v>
      </c>
      <c r="N1481" s="14">
        <f t="shared" si="680"/>
        <v>0</v>
      </c>
      <c r="O1481" s="14">
        <f t="shared" si="680"/>
        <v>0</v>
      </c>
      <c r="P1481" s="14">
        <f t="shared" si="680"/>
        <v>0</v>
      </c>
      <c r="Q1481" s="14">
        <f t="shared" si="680"/>
        <v>0</v>
      </c>
      <c r="R1481" s="62"/>
      <c r="S1481" s="63"/>
    </row>
    <row r="1482" spans="1:19" s="4" customFormat="1" ht="19.5" customHeight="1" thickBot="1">
      <c r="A1482" s="59"/>
      <c r="B1482" s="54"/>
      <c r="C1482" s="20" t="s">
        <v>26</v>
      </c>
      <c r="D1482" s="21">
        <f t="shared" si="669"/>
        <v>0</v>
      </c>
      <c r="E1482" s="21">
        <f t="shared" si="670"/>
        <v>0</v>
      </c>
      <c r="F1482" s="21">
        <f aca="true" t="shared" si="681" ref="F1482:Q1482">F1458+F1470</f>
        <v>0</v>
      </c>
      <c r="G1482" s="21">
        <f t="shared" si="681"/>
        <v>0</v>
      </c>
      <c r="H1482" s="21">
        <f t="shared" si="681"/>
        <v>0</v>
      </c>
      <c r="I1482" s="21">
        <f t="shared" si="681"/>
        <v>0</v>
      </c>
      <c r="J1482" s="21">
        <f t="shared" si="681"/>
        <v>0</v>
      </c>
      <c r="K1482" s="21">
        <f t="shared" si="681"/>
        <v>0</v>
      </c>
      <c r="L1482" s="21">
        <f t="shared" si="681"/>
        <v>0</v>
      </c>
      <c r="M1482" s="21">
        <f t="shared" si="681"/>
        <v>0</v>
      </c>
      <c r="N1482" s="21">
        <f t="shared" si="681"/>
        <v>0</v>
      </c>
      <c r="O1482" s="21">
        <f t="shared" si="681"/>
        <v>0</v>
      </c>
      <c r="P1482" s="21">
        <f t="shared" si="681"/>
        <v>0</v>
      </c>
      <c r="Q1482" s="21">
        <f t="shared" si="681"/>
        <v>0</v>
      </c>
      <c r="R1482" s="64"/>
      <c r="S1482" s="65"/>
    </row>
    <row r="1483" spans="1:19" s="4" customFormat="1" ht="19.5" customHeight="1">
      <c r="A1483" s="57" t="s">
        <v>114</v>
      </c>
      <c r="B1483" s="52" t="s">
        <v>63</v>
      </c>
      <c r="C1483" s="18" t="s">
        <v>176</v>
      </c>
      <c r="D1483" s="19">
        <f>SUM(D1484:D1494)</f>
        <v>22.200000000000006</v>
      </c>
      <c r="E1483" s="19">
        <f>SUM(E1484:E1494)</f>
        <v>22.200000000000006</v>
      </c>
      <c r="F1483" s="19">
        <f aca="true" t="shared" si="682" ref="F1483:Q1483">SUM(F1484:F1489)</f>
        <v>22.200000000000006</v>
      </c>
      <c r="G1483" s="19">
        <f t="shared" si="682"/>
        <v>22.200000000000006</v>
      </c>
      <c r="H1483" s="19">
        <f t="shared" si="682"/>
        <v>0</v>
      </c>
      <c r="I1483" s="19">
        <f t="shared" si="682"/>
        <v>0</v>
      </c>
      <c r="J1483" s="19">
        <f t="shared" si="682"/>
        <v>0</v>
      </c>
      <c r="K1483" s="19">
        <f t="shared" si="682"/>
        <v>0</v>
      </c>
      <c r="L1483" s="19">
        <f t="shared" si="682"/>
        <v>0</v>
      </c>
      <c r="M1483" s="19">
        <f t="shared" si="682"/>
        <v>0</v>
      </c>
      <c r="N1483" s="19">
        <f t="shared" si="682"/>
        <v>0</v>
      </c>
      <c r="O1483" s="19">
        <f t="shared" si="682"/>
        <v>0</v>
      </c>
      <c r="P1483" s="19">
        <f t="shared" si="682"/>
        <v>0</v>
      </c>
      <c r="Q1483" s="19">
        <f t="shared" si="682"/>
        <v>0</v>
      </c>
      <c r="R1483" s="60" t="s">
        <v>180</v>
      </c>
      <c r="S1483" s="61"/>
    </row>
    <row r="1484" spans="1:19" ht="19.5" customHeight="1">
      <c r="A1484" s="58"/>
      <c r="B1484" s="53"/>
      <c r="C1484" s="17" t="s">
        <v>162</v>
      </c>
      <c r="D1484" s="14">
        <f aca="true" t="shared" si="683" ref="D1484:D1494">F1484+H1484+J1484+L1484</f>
        <v>0</v>
      </c>
      <c r="E1484" s="14">
        <f aca="true" t="shared" si="684" ref="E1484:E1494">G1484+I1484+K1484+M1484</f>
        <v>0</v>
      </c>
      <c r="F1484" s="14">
        <v>0</v>
      </c>
      <c r="G1484" s="14">
        <v>0</v>
      </c>
      <c r="H1484" s="14">
        <v>0</v>
      </c>
      <c r="I1484" s="14">
        <v>0</v>
      </c>
      <c r="J1484" s="14">
        <v>0</v>
      </c>
      <c r="K1484" s="14">
        <v>0</v>
      </c>
      <c r="L1484" s="14">
        <v>0</v>
      </c>
      <c r="M1484" s="14">
        <v>0</v>
      </c>
      <c r="N1484" s="14">
        <v>0</v>
      </c>
      <c r="O1484" s="14">
        <v>0</v>
      </c>
      <c r="P1484" s="14">
        <v>0</v>
      </c>
      <c r="Q1484" s="14">
        <v>0</v>
      </c>
      <c r="R1484" s="62"/>
      <c r="S1484" s="63"/>
    </row>
    <row r="1485" spans="1:19" ht="19.5" customHeight="1">
      <c r="A1485" s="58"/>
      <c r="B1485" s="53"/>
      <c r="C1485" s="17" t="s">
        <v>163</v>
      </c>
      <c r="D1485" s="14">
        <f t="shared" si="683"/>
        <v>22.200000000000006</v>
      </c>
      <c r="E1485" s="14">
        <f t="shared" si="684"/>
        <v>22.200000000000006</v>
      </c>
      <c r="F1485" s="14">
        <f>88.9-67+0.3</f>
        <v>22.200000000000006</v>
      </c>
      <c r="G1485" s="14">
        <f>88.9-67+0.3</f>
        <v>22.200000000000006</v>
      </c>
      <c r="H1485" s="14">
        <v>0</v>
      </c>
      <c r="I1485" s="14">
        <v>0</v>
      </c>
      <c r="J1485" s="14">
        <v>0</v>
      </c>
      <c r="K1485" s="14">
        <v>0</v>
      </c>
      <c r="L1485" s="14">
        <v>0</v>
      </c>
      <c r="M1485" s="14">
        <v>0</v>
      </c>
      <c r="N1485" s="14">
        <v>0</v>
      </c>
      <c r="O1485" s="14">
        <v>0</v>
      </c>
      <c r="P1485" s="14">
        <v>0</v>
      </c>
      <c r="Q1485" s="14">
        <v>0</v>
      </c>
      <c r="R1485" s="62"/>
      <c r="S1485" s="63"/>
    </row>
    <row r="1486" spans="1:19" ht="19.5" customHeight="1">
      <c r="A1486" s="58"/>
      <c r="B1486" s="53"/>
      <c r="C1486" s="17" t="s">
        <v>164</v>
      </c>
      <c r="D1486" s="14">
        <f t="shared" si="683"/>
        <v>0</v>
      </c>
      <c r="E1486" s="14">
        <f t="shared" si="684"/>
        <v>0</v>
      </c>
      <c r="F1486" s="14">
        <v>0</v>
      </c>
      <c r="G1486" s="14">
        <v>0</v>
      </c>
      <c r="H1486" s="14">
        <v>0</v>
      </c>
      <c r="I1486" s="14">
        <v>0</v>
      </c>
      <c r="J1486" s="14">
        <v>0</v>
      </c>
      <c r="K1486" s="14">
        <v>0</v>
      </c>
      <c r="L1486" s="14">
        <v>0</v>
      </c>
      <c r="M1486" s="14">
        <v>0</v>
      </c>
      <c r="N1486" s="14">
        <v>0</v>
      </c>
      <c r="O1486" s="14">
        <v>0</v>
      </c>
      <c r="P1486" s="14">
        <v>0</v>
      </c>
      <c r="Q1486" s="14">
        <v>0</v>
      </c>
      <c r="R1486" s="62"/>
      <c r="S1486" s="63"/>
    </row>
    <row r="1487" spans="1:19" ht="19.5" customHeight="1">
      <c r="A1487" s="58"/>
      <c r="B1487" s="53"/>
      <c r="C1487" s="17" t="s">
        <v>256</v>
      </c>
      <c r="D1487" s="14">
        <f t="shared" si="683"/>
        <v>0</v>
      </c>
      <c r="E1487" s="14">
        <f t="shared" si="684"/>
        <v>0</v>
      </c>
      <c r="F1487" s="14">
        <v>0</v>
      </c>
      <c r="G1487" s="14">
        <v>0</v>
      </c>
      <c r="H1487" s="14">
        <v>0</v>
      </c>
      <c r="I1487" s="14">
        <v>0</v>
      </c>
      <c r="J1487" s="14">
        <v>0</v>
      </c>
      <c r="K1487" s="14">
        <v>0</v>
      </c>
      <c r="L1487" s="14">
        <v>0</v>
      </c>
      <c r="M1487" s="14">
        <v>0</v>
      </c>
      <c r="N1487" s="14">
        <v>0</v>
      </c>
      <c r="O1487" s="14">
        <v>0</v>
      </c>
      <c r="P1487" s="14">
        <v>0</v>
      </c>
      <c r="Q1487" s="14">
        <v>0</v>
      </c>
      <c r="R1487" s="62"/>
      <c r="S1487" s="63"/>
    </row>
    <row r="1488" spans="1:19" ht="19.5" customHeight="1">
      <c r="A1488" s="58"/>
      <c r="B1488" s="53"/>
      <c r="C1488" s="17" t="s">
        <v>259</v>
      </c>
      <c r="D1488" s="14">
        <f t="shared" si="683"/>
        <v>0</v>
      </c>
      <c r="E1488" s="14">
        <f t="shared" si="684"/>
        <v>0</v>
      </c>
      <c r="F1488" s="14">
        <v>0</v>
      </c>
      <c r="G1488" s="14">
        <v>0</v>
      </c>
      <c r="H1488" s="14">
        <v>0</v>
      </c>
      <c r="I1488" s="14">
        <v>0</v>
      </c>
      <c r="J1488" s="14">
        <v>0</v>
      </c>
      <c r="K1488" s="14">
        <v>0</v>
      </c>
      <c r="L1488" s="14">
        <v>0</v>
      </c>
      <c r="M1488" s="14">
        <v>0</v>
      </c>
      <c r="N1488" s="14">
        <v>0</v>
      </c>
      <c r="O1488" s="14">
        <v>0</v>
      </c>
      <c r="P1488" s="14">
        <v>0</v>
      </c>
      <c r="Q1488" s="14">
        <v>0</v>
      </c>
      <c r="R1488" s="62"/>
      <c r="S1488" s="63"/>
    </row>
    <row r="1489" spans="1:19" ht="19.5" customHeight="1">
      <c r="A1489" s="58"/>
      <c r="B1489" s="53"/>
      <c r="C1489" s="17" t="s">
        <v>27</v>
      </c>
      <c r="D1489" s="14">
        <f t="shared" si="683"/>
        <v>0</v>
      </c>
      <c r="E1489" s="14">
        <f t="shared" si="684"/>
        <v>0</v>
      </c>
      <c r="F1489" s="14">
        <v>0</v>
      </c>
      <c r="G1489" s="14">
        <v>0</v>
      </c>
      <c r="H1489" s="14">
        <v>0</v>
      </c>
      <c r="I1489" s="14">
        <v>0</v>
      </c>
      <c r="J1489" s="14">
        <v>0</v>
      </c>
      <c r="K1489" s="14">
        <v>0</v>
      </c>
      <c r="L1489" s="14">
        <v>0</v>
      </c>
      <c r="M1489" s="14">
        <v>0</v>
      </c>
      <c r="N1489" s="14">
        <v>0</v>
      </c>
      <c r="O1489" s="14">
        <v>0</v>
      </c>
      <c r="P1489" s="14">
        <v>0</v>
      </c>
      <c r="Q1489" s="14">
        <v>0</v>
      </c>
      <c r="R1489" s="62"/>
      <c r="S1489" s="63"/>
    </row>
    <row r="1490" spans="1:19" ht="19.5" customHeight="1">
      <c r="A1490" s="58"/>
      <c r="B1490" s="53"/>
      <c r="C1490" s="17" t="s">
        <v>28</v>
      </c>
      <c r="D1490" s="14">
        <f t="shared" si="683"/>
        <v>0</v>
      </c>
      <c r="E1490" s="14">
        <f t="shared" si="684"/>
        <v>0</v>
      </c>
      <c r="F1490" s="14">
        <v>0</v>
      </c>
      <c r="G1490" s="14">
        <v>0</v>
      </c>
      <c r="H1490" s="14">
        <v>0</v>
      </c>
      <c r="I1490" s="14">
        <v>0</v>
      </c>
      <c r="J1490" s="14">
        <v>0</v>
      </c>
      <c r="K1490" s="14">
        <v>0</v>
      </c>
      <c r="L1490" s="14">
        <v>0</v>
      </c>
      <c r="M1490" s="14">
        <v>0</v>
      </c>
      <c r="N1490" s="14">
        <v>0</v>
      </c>
      <c r="O1490" s="14">
        <v>0</v>
      </c>
      <c r="P1490" s="14">
        <v>0</v>
      </c>
      <c r="Q1490" s="14">
        <v>0</v>
      </c>
      <c r="R1490" s="62"/>
      <c r="S1490" s="63"/>
    </row>
    <row r="1491" spans="1:19" ht="19.5" customHeight="1">
      <c r="A1491" s="58"/>
      <c r="B1491" s="53"/>
      <c r="C1491" s="17" t="s">
        <v>29</v>
      </c>
      <c r="D1491" s="14">
        <f t="shared" si="683"/>
        <v>0</v>
      </c>
      <c r="E1491" s="14">
        <f t="shared" si="684"/>
        <v>0</v>
      </c>
      <c r="F1491" s="14">
        <v>0</v>
      </c>
      <c r="G1491" s="14">
        <v>0</v>
      </c>
      <c r="H1491" s="14">
        <v>0</v>
      </c>
      <c r="I1491" s="14">
        <v>0</v>
      </c>
      <c r="J1491" s="14">
        <v>0</v>
      </c>
      <c r="K1491" s="14">
        <v>0</v>
      </c>
      <c r="L1491" s="14">
        <v>0</v>
      </c>
      <c r="M1491" s="14">
        <v>0</v>
      </c>
      <c r="N1491" s="14">
        <v>0</v>
      </c>
      <c r="O1491" s="14">
        <v>0</v>
      </c>
      <c r="P1491" s="14">
        <v>0</v>
      </c>
      <c r="Q1491" s="14">
        <v>0</v>
      </c>
      <c r="R1491" s="62"/>
      <c r="S1491" s="63"/>
    </row>
    <row r="1492" spans="1:19" ht="19.5" customHeight="1">
      <c r="A1492" s="58"/>
      <c r="B1492" s="53"/>
      <c r="C1492" s="17" t="s">
        <v>30</v>
      </c>
      <c r="D1492" s="14">
        <f t="shared" si="683"/>
        <v>0</v>
      </c>
      <c r="E1492" s="14">
        <f t="shared" si="684"/>
        <v>0</v>
      </c>
      <c r="F1492" s="14">
        <v>0</v>
      </c>
      <c r="G1492" s="14">
        <v>0</v>
      </c>
      <c r="H1492" s="14">
        <v>0</v>
      </c>
      <c r="I1492" s="14">
        <v>0</v>
      </c>
      <c r="J1492" s="14">
        <v>0</v>
      </c>
      <c r="K1492" s="14">
        <v>0</v>
      </c>
      <c r="L1492" s="14">
        <v>0</v>
      </c>
      <c r="M1492" s="14">
        <v>0</v>
      </c>
      <c r="N1492" s="14">
        <v>0</v>
      </c>
      <c r="O1492" s="14">
        <v>0</v>
      </c>
      <c r="P1492" s="14">
        <v>0</v>
      </c>
      <c r="Q1492" s="14">
        <v>0</v>
      </c>
      <c r="R1492" s="62"/>
      <c r="S1492" s="63"/>
    </row>
    <row r="1493" spans="1:19" ht="19.5" customHeight="1">
      <c r="A1493" s="58"/>
      <c r="B1493" s="53"/>
      <c r="C1493" s="17" t="s">
        <v>31</v>
      </c>
      <c r="D1493" s="14">
        <f t="shared" si="683"/>
        <v>0</v>
      </c>
      <c r="E1493" s="14">
        <f t="shared" si="684"/>
        <v>0</v>
      </c>
      <c r="F1493" s="14">
        <v>0</v>
      </c>
      <c r="G1493" s="14">
        <v>0</v>
      </c>
      <c r="H1493" s="14">
        <v>0</v>
      </c>
      <c r="I1493" s="14">
        <v>0</v>
      </c>
      <c r="J1493" s="14">
        <v>0</v>
      </c>
      <c r="K1493" s="14">
        <v>0</v>
      </c>
      <c r="L1493" s="14">
        <v>0</v>
      </c>
      <c r="M1493" s="14">
        <v>0</v>
      </c>
      <c r="N1493" s="14">
        <v>0</v>
      </c>
      <c r="O1493" s="14">
        <v>0</v>
      </c>
      <c r="P1493" s="14">
        <v>0</v>
      </c>
      <c r="Q1493" s="14">
        <v>0</v>
      </c>
      <c r="R1493" s="62"/>
      <c r="S1493" s="63"/>
    </row>
    <row r="1494" spans="1:19" ht="19.5" customHeight="1">
      <c r="A1494" s="58"/>
      <c r="B1494" s="53"/>
      <c r="C1494" s="17" t="s">
        <v>32</v>
      </c>
      <c r="D1494" s="14">
        <f t="shared" si="683"/>
        <v>0</v>
      </c>
      <c r="E1494" s="14">
        <f t="shared" si="684"/>
        <v>0</v>
      </c>
      <c r="F1494" s="14">
        <v>0</v>
      </c>
      <c r="G1494" s="14">
        <v>0</v>
      </c>
      <c r="H1494" s="14">
        <v>0</v>
      </c>
      <c r="I1494" s="14">
        <v>0</v>
      </c>
      <c r="J1494" s="14">
        <v>0</v>
      </c>
      <c r="K1494" s="14">
        <v>0</v>
      </c>
      <c r="L1494" s="14">
        <v>0</v>
      </c>
      <c r="M1494" s="14">
        <v>0</v>
      </c>
      <c r="N1494" s="14">
        <v>0</v>
      </c>
      <c r="O1494" s="14">
        <v>0</v>
      </c>
      <c r="P1494" s="14">
        <v>0</v>
      </c>
      <c r="Q1494" s="14">
        <v>0</v>
      </c>
      <c r="R1494" s="62"/>
      <c r="S1494" s="63"/>
    </row>
    <row r="1495" spans="1:19" s="4" customFormat="1" ht="19.5" customHeight="1">
      <c r="A1495" s="58"/>
      <c r="B1495" s="47" t="s">
        <v>314</v>
      </c>
      <c r="C1495" s="17" t="s">
        <v>176</v>
      </c>
      <c r="D1495" s="14">
        <f>SUM(D1496:D1506)</f>
        <v>330.1</v>
      </c>
      <c r="E1495" s="14">
        <f>SUM(E1496:E1506)</f>
        <v>330.1</v>
      </c>
      <c r="F1495" s="14">
        <f aca="true" t="shared" si="685" ref="F1495:Q1495">SUM(F1496:F1501)</f>
        <v>330.1</v>
      </c>
      <c r="G1495" s="14">
        <f t="shared" si="685"/>
        <v>330.1</v>
      </c>
      <c r="H1495" s="14">
        <f t="shared" si="685"/>
        <v>0</v>
      </c>
      <c r="I1495" s="14">
        <f t="shared" si="685"/>
        <v>0</v>
      </c>
      <c r="J1495" s="14">
        <f t="shared" si="685"/>
        <v>0</v>
      </c>
      <c r="K1495" s="14">
        <f t="shared" si="685"/>
        <v>0</v>
      </c>
      <c r="L1495" s="14">
        <f t="shared" si="685"/>
        <v>0</v>
      </c>
      <c r="M1495" s="14">
        <f t="shared" si="685"/>
        <v>0</v>
      </c>
      <c r="N1495" s="14">
        <f t="shared" si="685"/>
        <v>0</v>
      </c>
      <c r="O1495" s="14">
        <f t="shared" si="685"/>
        <v>0</v>
      </c>
      <c r="P1495" s="14">
        <f t="shared" si="685"/>
        <v>0</v>
      </c>
      <c r="Q1495" s="14">
        <f t="shared" si="685"/>
        <v>0</v>
      </c>
      <c r="R1495" s="62"/>
      <c r="S1495" s="63"/>
    </row>
    <row r="1496" spans="1:19" ht="19.5" customHeight="1">
      <c r="A1496" s="58"/>
      <c r="B1496" s="53"/>
      <c r="C1496" s="17" t="s">
        <v>162</v>
      </c>
      <c r="D1496" s="14">
        <f aca="true" t="shared" si="686" ref="D1496:D1506">F1496+H1496+J1496+L1496</f>
        <v>0</v>
      </c>
      <c r="E1496" s="14">
        <f aca="true" t="shared" si="687" ref="E1496:E1506">G1496+I1496+K1496+M1496</f>
        <v>0</v>
      </c>
      <c r="F1496" s="14">
        <v>0</v>
      </c>
      <c r="G1496" s="14">
        <v>0</v>
      </c>
      <c r="H1496" s="14">
        <v>0</v>
      </c>
      <c r="I1496" s="14">
        <v>0</v>
      </c>
      <c r="J1496" s="14">
        <v>0</v>
      </c>
      <c r="K1496" s="14">
        <v>0</v>
      </c>
      <c r="L1496" s="14">
        <v>0</v>
      </c>
      <c r="M1496" s="14">
        <v>0</v>
      </c>
      <c r="N1496" s="14">
        <v>0</v>
      </c>
      <c r="O1496" s="14">
        <v>0</v>
      </c>
      <c r="P1496" s="14">
        <v>0</v>
      </c>
      <c r="Q1496" s="14">
        <v>0</v>
      </c>
      <c r="R1496" s="62"/>
      <c r="S1496" s="63"/>
    </row>
    <row r="1497" spans="1:19" ht="19.5" customHeight="1">
      <c r="A1497" s="58"/>
      <c r="B1497" s="53"/>
      <c r="C1497" s="17" t="s">
        <v>163</v>
      </c>
      <c r="D1497" s="14">
        <f t="shared" si="686"/>
        <v>330.1</v>
      </c>
      <c r="E1497" s="14">
        <f t="shared" si="687"/>
        <v>330.1</v>
      </c>
      <c r="F1497" s="14">
        <v>330.1</v>
      </c>
      <c r="G1497" s="14">
        <v>330.1</v>
      </c>
      <c r="H1497" s="14">
        <v>0</v>
      </c>
      <c r="I1497" s="14">
        <v>0</v>
      </c>
      <c r="J1497" s="14">
        <v>0</v>
      </c>
      <c r="K1497" s="14">
        <v>0</v>
      </c>
      <c r="L1497" s="14">
        <v>0</v>
      </c>
      <c r="M1497" s="14">
        <v>0</v>
      </c>
      <c r="N1497" s="14">
        <v>0</v>
      </c>
      <c r="O1497" s="14">
        <v>0</v>
      </c>
      <c r="P1497" s="14">
        <v>0</v>
      </c>
      <c r="Q1497" s="14">
        <v>0</v>
      </c>
      <c r="R1497" s="62"/>
      <c r="S1497" s="63"/>
    </row>
    <row r="1498" spans="1:19" ht="19.5" customHeight="1">
      <c r="A1498" s="58"/>
      <c r="B1498" s="53"/>
      <c r="C1498" s="17" t="s">
        <v>164</v>
      </c>
      <c r="D1498" s="14">
        <f t="shared" si="686"/>
        <v>0</v>
      </c>
      <c r="E1498" s="14">
        <f t="shared" si="687"/>
        <v>0</v>
      </c>
      <c r="F1498" s="14">
        <v>0</v>
      </c>
      <c r="G1498" s="14">
        <v>0</v>
      </c>
      <c r="H1498" s="14">
        <v>0</v>
      </c>
      <c r="I1498" s="14">
        <v>0</v>
      </c>
      <c r="J1498" s="14">
        <v>0</v>
      </c>
      <c r="K1498" s="14">
        <v>0</v>
      </c>
      <c r="L1498" s="14">
        <v>0</v>
      </c>
      <c r="M1498" s="14">
        <v>0</v>
      </c>
      <c r="N1498" s="14">
        <v>0</v>
      </c>
      <c r="O1498" s="14">
        <v>0</v>
      </c>
      <c r="P1498" s="14">
        <v>0</v>
      </c>
      <c r="Q1498" s="14">
        <v>0</v>
      </c>
      <c r="R1498" s="62"/>
      <c r="S1498" s="63"/>
    </row>
    <row r="1499" spans="1:19" ht="19.5" customHeight="1">
      <c r="A1499" s="58"/>
      <c r="B1499" s="53"/>
      <c r="C1499" s="17" t="s">
        <v>256</v>
      </c>
      <c r="D1499" s="14">
        <f t="shared" si="686"/>
        <v>0</v>
      </c>
      <c r="E1499" s="14">
        <f t="shared" si="687"/>
        <v>0</v>
      </c>
      <c r="F1499" s="14">
        <v>0</v>
      </c>
      <c r="G1499" s="14">
        <v>0</v>
      </c>
      <c r="H1499" s="14">
        <v>0</v>
      </c>
      <c r="I1499" s="14">
        <v>0</v>
      </c>
      <c r="J1499" s="14">
        <v>0</v>
      </c>
      <c r="K1499" s="14">
        <v>0</v>
      </c>
      <c r="L1499" s="14">
        <v>0</v>
      </c>
      <c r="M1499" s="14">
        <v>0</v>
      </c>
      <c r="N1499" s="14">
        <v>0</v>
      </c>
      <c r="O1499" s="14">
        <v>0</v>
      </c>
      <c r="P1499" s="14">
        <v>0</v>
      </c>
      <c r="Q1499" s="14">
        <v>0</v>
      </c>
      <c r="R1499" s="62"/>
      <c r="S1499" s="63"/>
    </row>
    <row r="1500" spans="1:19" ht="19.5" customHeight="1">
      <c r="A1500" s="58"/>
      <c r="B1500" s="53"/>
      <c r="C1500" s="17" t="s">
        <v>259</v>
      </c>
      <c r="D1500" s="14">
        <f t="shared" si="686"/>
        <v>0</v>
      </c>
      <c r="E1500" s="14">
        <f t="shared" si="687"/>
        <v>0</v>
      </c>
      <c r="F1500" s="14">
        <v>0</v>
      </c>
      <c r="G1500" s="14">
        <v>0</v>
      </c>
      <c r="H1500" s="14">
        <v>0</v>
      </c>
      <c r="I1500" s="14">
        <v>0</v>
      </c>
      <c r="J1500" s="14">
        <v>0</v>
      </c>
      <c r="K1500" s="14">
        <v>0</v>
      </c>
      <c r="L1500" s="14">
        <v>0</v>
      </c>
      <c r="M1500" s="14">
        <v>0</v>
      </c>
      <c r="N1500" s="14">
        <v>0</v>
      </c>
      <c r="O1500" s="14">
        <v>0</v>
      </c>
      <c r="P1500" s="14">
        <v>0</v>
      </c>
      <c r="Q1500" s="14">
        <v>0</v>
      </c>
      <c r="R1500" s="62"/>
      <c r="S1500" s="63"/>
    </row>
    <row r="1501" spans="1:19" ht="19.5" customHeight="1">
      <c r="A1501" s="58"/>
      <c r="B1501" s="53"/>
      <c r="C1501" s="17" t="s">
        <v>27</v>
      </c>
      <c r="D1501" s="14">
        <f t="shared" si="686"/>
        <v>0</v>
      </c>
      <c r="E1501" s="14">
        <f t="shared" si="687"/>
        <v>0</v>
      </c>
      <c r="F1501" s="14">
        <v>0</v>
      </c>
      <c r="G1501" s="14">
        <v>0</v>
      </c>
      <c r="H1501" s="14">
        <v>0</v>
      </c>
      <c r="I1501" s="14">
        <v>0</v>
      </c>
      <c r="J1501" s="14">
        <v>0</v>
      </c>
      <c r="K1501" s="14">
        <v>0</v>
      </c>
      <c r="L1501" s="14">
        <v>0</v>
      </c>
      <c r="M1501" s="14">
        <v>0</v>
      </c>
      <c r="N1501" s="14">
        <v>0</v>
      </c>
      <c r="O1501" s="14">
        <v>0</v>
      </c>
      <c r="P1501" s="14">
        <v>0</v>
      </c>
      <c r="Q1501" s="14">
        <v>0</v>
      </c>
      <c r="R1501" s="62"/>
      <c r="S1501" s="63"/>
    </row>
    <row r="1502" spans="1:19" ht="19.5" customHeight="1">
      <c r="A1502" s="58"/>
      <c r="B1502" s="53"/>
      <c r="C1502" s="17" t="s">
        <v>28</v>
      </c>
      <c r="D1502" s="14">
        <f t="shared" si="686"/>
        <v>0</v>
      </c>
      <c r="E1502" s="14">
        <f t="shared" si="687"/>
        <v>0</v>
      </c>
      <c r="F1502" s="14">
        <v>0</v>
      </c>
      <c r="G1502" s="14">
        <v>0</v>
      </c>
      <c r="H1502" s="14">
        <v>0</v>
      </c>
      <c r="I1502" s="14">
        <v>0</v>
      </c>
      <c r="J1502" s="14">
        <v>0</v>
      </c>
      <c r="K1502" s="14">
        <v>0</v>
      </c>
      <c r="L1502" s="14">
        <v>0</v>
      </c>
      <c r="M1502" s="14">
        <v>0</v>
      </c>
      <c r="N1502" s="14">
        <v>0</v>
      </c>
      <c r="O1502" s="14">
        <v>0</v>
      </c>
      <c r="P1502" s="14">
        <v>0</v>
      </c>
      <c r="Q1502" s="14">
        <v>0</v>
      </c>
      <c r="R1502" s="62"/>
      <c r="S1502" s="63"/>
    </row>
    <row r="1503" spans="1:19" ht="19.5" customHeight="1">
      <c r="A1503" s="58"/>
      <c r="B1503" s="53"/>
      <c r="C1503" s="17" t="s">
        <v>29</v>
      </c>
      <c r="D1503" s="14">
        <f t="shared" si="686"/>
        <v>0</v>
      </c>
      <c r="E1503" s="14">
        <f t="shared" si="687"/>
        <v>0</v>
      </c>
      <c r="F1503" s="14">
        <v>0</v>
      </c>
      <c r="G1503" s="14">
        <v>0</v>
      </c>
      <c r="H1503" s="14">
        <v>0</v>
      </c>
      <c r="I1503" s="14">
        <v>0</v>
      </c>
      <c r="J1503" s="14">
        <v>0</v>
      </c>
      <c r="K1503" s="14">
        <v>0</v>
      </c>
      <c r="L1503" s="14">
        <v>0</v>
      </c>
      <c r="M1503" s="14">
        <v>0</v>
      </c>
      <c r="N1503" s="14">
        <v>0</v>
      </c>
      <c r="O1503" s="14">
        <v>0</v>
      </c>
      <c r="P1503" s="14">
        <v>0</v>
      </c>
      <c r="Q1503" s="14">
        <v>0</v>
      </c>
      <c r="R1503" s="62"/>
      <c r="S1503" s="63"/>
    </row>
    <row r="1504" spans="1:19" ht="19.5" customHeight="1">
      <c r="A1504" s="58"/>
      <c r="B1504" s="53"/>
      <c r="C1504" s="17" t="s">
        <v>30</v>
      </c>
      <c r="D1504" s="14">
        <f t="shared" si="686"/>
        <v>0</v>
      </c>
      <c r="E1504" s="14">
        <f t="shared" si="687"/>
        <v>0</v>
      </c>
      <c r="F1504" s="14">
        <v>0</v>
      </c>
      <c r="G1504" s="14">
        <v>0</v>
      </c>
      <c r="H1504" s="14">
        <v>0</v>
      </c>
      <c r="I1504" s="14">
        <v>0</v>
      </c>
      <c r="J1504" s="14">
        <v>0</v>
      </c>
      <c r="K1504" s="14">
        <v>0</v>
      </c>
      <c r="L1504" s="14">
        <v>0</v>
      </c>
      <c r="M1504" s="14">
        <v>0</v>
      </c>
      <c r="N1504" s="14">
        <v>0</v>
      </c>
      <c r="O1504" s="14">
        <v>0</v>
      </c>
      <c r="P1504" s="14">
        <v>0</v>
      </c>
      <c r="Q1504" s="14">
        <v>0</v>
      </c>
      <c r="R1504" s="62"/>
      <c r="S1504" s="63"/>
    </row>
    <row r="1505" spans="1:19" ht="19.5" customHeight="1">
      <c r="A1505" s="58"/>
      <c r="B1505" s="53"/>
      <c r="C1505" s="17" t="s">
        <v>31</v>
      </c>
      <c r="D1505" s="14">
        <f t="shared" si="686"/>
        <v>0</v>
      </c>
      <c r="E1505" s="14">
        <f t="shared" si="687"/>
        <v>0</v>
      </c>
      <c r="F1505" s="14">
        <v>0</v>
      </c>
      <c r="G1505" s="14">
        <v>0</v>
      </c>
      <c r="H1505" s="14">
        <v>0</v>
      </c>
      <c r="I1505" s="14">
        <v>0</v>
      </c>
      <c r="J1505" s="14">
        <v>0</v>
      </c>
      <c r="K1505" s="14">
        <v>0</v>
      </c>
      <c r="L1505" s="14">
        <v>0</v>
      </c>
      <c r="M1505" s="14">
        <v>0</v>
      </c>
      <c r="N1505" s="14">
        <v>0</v>
      </c>
      <c r="O1505" s="14">
        <v>0</v>
      </c>
      <c r="P1505" s="14">
        <v>0</v>
      </c>
      <c r="Q1505" s="14">
        <v>0</v>
      </c>
      <c r="R1505" s="62"/>
      <c r="S1505" s="63"/>
    </row>
    <row r="1506" spans="1:19" ht="19.5" customHeight="1">
      <c r="A1506" s="58"/>
      <c r="B1506" s="53"/>
      <c r="C1506" s="17" t="s">
        <v>32</v>
      </c>
      <c r="D1506" s="14">
        <f t="shared" si="686"/>
        <v>0</v>
      </c>
      <c r="E1506" s="14">
        <f t="shared" si="687"/>
        <v>0</v>
      </c>
      <c r="F1506" s="14">
        <v>0</v>
      </c>
      <c r="G1506" s="14">
        <v>0</v>
      </c>
      <c r="H1506" s="14">
        <v>0</v>
      </c>
      <c r="I1506" s="14">
        <v>0</v>
      </c>
      <c r="J1506" s="14">
        <v>0</v>
      </c>
      <c r="K1506" s="14">
        <v>0</v>
      </c>
      <c r="L1506" s="14">
        <v>0</v>
      </c>
      <c r="M1506" s="14">
        <v>0</v>
      </c>
      <c r="N1506" s="14">
        <v>0</v>
      </c>
      <c r="O1506" s="14">
        <v>0</v>
      </c>
      <c r="P1506" s="14">
        <v>0</v>
      </c>
      <c r="Q1506" s="14">
        <v>0</v>
      </c>
      <c r="R1506" s="62"/>
      <c r="S1506" s="63"/>
    </row>
    <row r="1507" spans="1:19" s="4" customFormat="1" ht="19.5" customHeight="1">
      <c r="A1507" s="58"/>
      <c r="B1507" s="47" t="s">
        <v>261</v>
      </c>
      <c r="C1507" s="17" t="s">
        <v>176</v>
      </c>
      <c r="D1507" s="14">
        <f>SUM(D1508:D1518)</f>
        <v>352.3</v>
      </c>
      <c r="E1507" s="14">
        <f>SUM(E1508:E1518)</f>
        <v>352.3</v>
      </c>
      <c r="F1507" s="14">
        <f aca="true" t="shared" si="688" ref="F1507:Q1507">SUM(F1508:F1513)</f>
        <v>352.3</v>
      </c>
      <c r="G1507" s="14">
        <f t="shared" si="688"/>
        <v>352.3</v>
      </c>
      <c r="H1507" s="14">
        <f t="shared" si="688"/>
        <v>0</v>
      </c>
      <c r="I1507" s="14">
        <f t="shared" si="688"/>
        <v>0</v>
      </c>
      <c r="J1507" s="14">
        <f t="shared" si="688"/>
        <v>0</v>
      </c>
      <c r="K1507" s="14">
        <f t="shared" si="688"/>
        <v>0</v>
      </c>
      <c r="L1507" s="14">
        <f t="shared" si="688"/>
        <v>0</v>
      </c>
      <c r="M1507" s="14">
        <f t="shared" si="688"/>
        <v>0</v>
      </c>
      <c r="N1507" s="14">
        <f t="shared" si="688"/>
        <v>0</v>
      </c>
      <c r="O1507" s="14">
        <f t="shared" si="688"/>
        <v>0</v>
      </c>
      <c r="P1507" s="14">
        <f t="shared" si="688"/>
        <v>0</v>
      </c>
      <c r="Q1507" s="14">
        <f t="shared" si="688"/>
        <v>0</v>
      </c>
      <c r="R1507" s="62"/>
      <c r="S1507" s="63"/>
    </row>
    <row r="1508" spans="1:19" s="4" customFormat="1" ht="19.5" customHeight="1">
      <c r="A1508" s="58"/>
      <c r="B1508" s="53"/>
      <c r="C1508" s="17" t="s">
        <v>162</v>
      </c>
      <c r="D1508" s="14">
        <f aca="true" t="shared" si="689" ref="D1508:D1518">F1508+H1508+J1508+L1508</f>
        <v>0</v>
      </c>
      <c r="E1508" s="14">
        <f aca="true" t="shared" si="690" ref="E1508:E1518">G1508+I1508+K1508+M1508</f>
        <v>0</v>
      </c>
      <c r="F1508" s="14">
        <f aca="true" t="shared" si="691" ref="F1508:Q1508">F1484+F1496</f>
        <v>0</v>
      </c>
      <c r="G1508" s="14">
        <f t="shared" si="691"/>
        <v>0</v>
      </c>
      <c r="H1508" s="14">
        <f t="shared" si="691"/>
        <v>0</v>
      </c>
      <c r="I1508" s="14">
        <f t="shared" si="691"/>
        <v>0</v>
      </c>
      <c r="J1508" s="14">
        <f t="shared" si="691"/>
        <v>0</v>
      </c>
      <c r="K1508" s="14">
        <f t="shared" si="691"/>
        <v>0</v>
      </c>
      <c r="L1508" s="14">
        <f t="shared" si="691"/>
        <v>0</v>
      </c>
      <c r="M1508" s="14">
        <f t="shared" si="691"/>
        <v>0</v>
      </c>
      <c r="N1508" s="14">
        <f t="shared" si="691"/>
        <v>0</v>
      </c>
      <c r="O1508" s="14">
        <f t="shared" si="691"/>
        <v>0</v>
      </c>
      <c r="P1508" s="14">
        <f t="shared" si="691"/>
        <v>0</v>
      </c>
      <c r="Q1508" s="14">
        <f t="shared" si="691"/>
        <v>0</v>
      </c>
      <c r="R1508" s="62"/>
      <c r="S1508" s="63"/>
    </row>
    <row r="1509" spans="1:19" s="4" customFormat="1" ht="19.5" customHeight="1">
      <c r="A1509" s="58"/>
      <c r="B1509" s="53"/>
      <c r="C1509" s="17" t="s">
        <v>163</v>
      </c>
      <c r="D1509" s="14">
        <f t="shared" si="689"/>
        <v>352.3</v>
      </c>
      <c r="E1509" s="14">
        <f t="shared" si="690"/>
        <v>352.3</v>
      </c>
      <c r="F1509" s="14">
        <f aca="true" t="shared" si="692" ref="F1509:Q1509">F1485+F1497</f>
        <v>352.3</v>
      </c>
      <c r="G1509" s="14">
        <f t="shared" si="692"/>
        <v>352.3</v>
      </c>
      <c r="H1509" s="14">
        <f t="shared" si="692"/>
        <v>0</v>
      </c>
      <c r="I1509" s="14">
        <f t="shared" si="692"/>
        <v>0</v>
      </c>
      <c r="J1509" s="14">
        <f t="shared" si="692"/>
        <v>0</v>
      </c>
      <c r="K1509" s="14">
        <f t="shared" si="692"/>
        <v>0</v>
      </c>
      <c r="L1509" s="14">
        <f t="shared" si="692"/>
        <v>0</v>
      </c>
      <c r="M1509" s="14">
        <f t="shared" si="692"/>
        <v>0</v>
      </c>
      <c r="N1509" s="14">
        <f t="shared" si="692"/>
        <v>0</v>
      </c>
      <c r="O1509" s="14">
        <f t="shared" si="692"/>
        <v>0</v>
      </c>
      <c r="P1509" s="14">
        <f t="shared" si="692"/>
        <v>0</v>
      </c>
      <c r="Q1509" s="14">
        <f t="shared" si="692"/>
        <v>0</v>
      </c>
      <c r="R1509" s="62"/>
      <c r="S1509" s="63"/>
    </row>
    <row r="1510" spans="1:19" ht="19.5" customHeight="1">
      <c r="A1510" s="58"/>
      <c r="B1510" s="53"/>
      <c r="C1510" s="17" t="s">
        <v>164</v>
      </c>
      <c r="D1510" s="14">
        <f t="shared" si="689"/>
        <v>0</v>
      </c>
      <c r="E1510" s="14">
        <f t="shared" si="690"/>
        <v>0</v>
      </c>
      <c r="F1510" s="14">
        <f aca="true" t="shared" si="693" ref="F1510:Q1510">F1486+F1498</f>
        <v>0</v>
      </c>
      <c r="G1510" s="14">
        <f t="shared" si="693"/>
        <v>0</v>
      </c>
      <c r="H1510" s="14">
        <f t="shared" si="693"/>
        <v>0</v>
      </c>
      <c r="I1510" s="14">
        <f t="shared" si="693"/>
        <v>0</v>
      </c>
      <c r="J1510" s="14">
        <f t="shared" si="693"/>
        <v>0</v>
      </c>
      <c r="K1510" s="14">
        <f t="shared" si="693"/>
        <v>0</v>
      </c>
      <c r="L1510" s="14">
        <f t="shared" si="693"/>
        <v>0</v>
      </c>
      <c r="M1510" s="14">
        <f t="shared" si="693"/>
        <v>0</v>
      </c>
      <c r="N1510" s="14">
        <f t="shared" si="693"/>
        <v>0</v>
      </c>
      <c r="O1510" s="14">
        <f t="shared" si="693"/>
        <v>0</v>
      </c>
      <c r="P1510" s="14">
        <f t="shared" si="693"/>
        <v>0</v>
      </c>
      <c r="Q1510" s="14">
        <f t="shared" si="693"/>
        <v>0</v>
      </c>
      <c r="R1510" s="62"/>
      <c r="S1510" s="63"/>
    </row>
    <row r="1511" spans="1:19" ht="19.5" customHeight="1">
      <c r="A1511" s="58"/>
      <c r="B1511" s="53"/>
      <c r="C1511" s="17" t="s">
        <v>263</v>
      </c>
      <c r="D1511" s="14">
        <f t="shared" si="689"/>
        <v>0</v>
      </c>
      <c r="E1511" s="14">
        <f t="shared" si="690"/>
        <v>0</v>
      </c>
      <c r="F1511" s="14">
        <f aca="true" t="shared" si="694" ref="F1511:Q1511">F1487+F1499</f>
        <v>0</v>
      </c>
      <c r="G1511" s="14">
        <f t="shared" si="694"/>
        <v>0</v>
      </c>
      <c r="H1511" s="14">
        <f t="shared" si="694"/>
        <v>0</v>
      </c>
      <c r="I1511" s="14">
        <f t="shared" si="694"/>
        <v>0</v>
      </c>
      <c r="J1511" s="14">
        <f t="shared" si="694"/>
        <v>0</v>
      </c>
      <c r="K1511" s="14">
        <f t="shared" si="694"/>
        <v>0</v>
      </c>
      <c r="L1511" s="14">
        <f t="shared" si="694"/>
        <v>0</v>
      </c>
      <c r="M1511" s="14">
        <f t="shared" si="694"/>
        <v>0</v>
      </c>
      <c r="N1511" s="14">
        <f t="shared" si="694"/>
        <v>0</v>
      </c>
      <c r="O1511" s="14">
        <f t="shared" si="694"/>
        <v>0</v>
      </c>
      <c r="P1511" s="14">
        <f t="shared" si="694"/>
        <v>0</v>
      </c>
      <c r="Q1511" s="14">
        <f t="shared" si="694"/>
        <v>0</v>
      </c>
      <c r="R1511" s="62"/>
      <c r="S1511" s="63"/>
    </row>
    <row r="1512" spans="1:19" ht="19.5" customHeight="1">
      <c r="A1512" s="58"/>
      <c r="B1512" s="53"/>
      <c r="C1512" s="17" t="s">
        <v>257</v>
      </c>
      <c r="D1512" s="14">
        <f t="shared" si="689"/>
        <v>0</v>
      </c>
      <c r="E1512" s="14">
        <f t="shared" si="690"/>
        <v>0</v>
      </c>
      <c r="F1512" s="14">
        <f aca="true" t="shared" si="695" ref="F1512:Q1512">F1488+F1500</f>
        <v>0</v>
      </c>
      <c r="G1512" s="14">
        <f t="shared" si="695"/>
        <v>0</v>
      </c>
      <c r="H1512" s="14">
        <f t="shared" si="695"/>
        <v>0</v>
      </c>
      <c r="I1512" s="14">
        <f t="shared" si="695"/>
        <v>0</v>
      </c>
      <c r="J1512" s="14">
        <f t="shared" si="695"/>
        <v>0</v>
      </c>
      <c r="K1512" s="14">
        <f t="shared" si="695"/>
        <v>0</v>
      </c>
      <c r="L1512" s="14">
        <f t="shared" si="695"/>
        <v>0</v>
      </c>
      <c r="M1512" s="14">
        <f t="shared" si="695"/>
        <v>0</v>
      </c>
      <c r="N1512" s="14">
        <f t="shared" si="695"/>
        <v>0</v>
      </c>
      <c r="O1512" s="14">
        <f t="shared" si="695"/>
        <v>0</v>
      </c>
      <c r="P1512" s="14">
        <f t="shared" si="695"/>
        <v>0</v>
      </c>
      <c r="Q1512" s="14">
        <f t="shared" si="695"/>
        <v>0</v>
      </c>
      <c r="R1512" s="62"/>
      <c r="S1512" s="63"/>
    </row>
    <row r="1513" spans="1:19" s="4" customFormat="1" ht="19.5" customHeight="1">
      <c r="A1513" s="58"/>
      <c r="B1513" s="53"/>
      <c r="C1513" s="17" t="s">
        <v>258</v>
      </c>
      <c r="D1513" s="14">
        <f t="shared" si="689"/>
        <v>0</v>
      </c>
      <c r="E1513" s="14">
        <f t="shared" si="690"/>
        <v>0</v>
      </c>
      <c r="F1513" s="14">
        <f aca="true" t="shared" si="696" ref="F1513:Q1513">F1489+F1501</f>
        <v>0</v>
      </c>
      <c r="G1513" s="14">
        <f t="shared" si="696"/>
        <v>0</v>
      </c>
      <c r="H1513" s="14">
        <f t="shared" si="696"/>
        <v>0</v>
      </c>
      <c r="I1513" s="14">
        <f t="shared" si="696"/>
        <v>0</v>
      </c>
      <c r="J1513" s="14">
        <f t="shared" si="696"/>
        <v>0</v>
      </c>
      <c r="K1513" s="14">
        <f t="shared" si="696"/>
        <v>0</v>
      </c>
      <c r="L1513" s="14">
        <f t="shared" si="696"/>
        <v>0</v>
      </c>
      <c r="M1513" s="14">
        <f t="shared" si="696"/>
        <v>0</v>
      </c>
      <c r="N1513" s="14">
        <f t="shared" si="696"/>
        <v>0</v>
      </c>
      <c r="O1513" s="14">
        <f t="shared" si="696"/>
        <v>0</v>
      </c>
      <c r="P1513" s="14">
        <f t="shared" si="696"/>
        <v>0</v>
      </c>
      <c r="Q1513" s="14">
        <f t="shared" si="696"/>
        <v>0</v>
      </c>
      <c r="R1513" s="62"/>
      <c r="S1513" s="63"/>
    </row>
    <row r="1514" spans="1:19" ht="19.5" customHeight="1">
      <c r="A1514" s="58"/>
      <c r="B1514" s="53"/>
      <c r="C1514" s="17" t="s">
        <v>22</v>
      </c>
      <c r="D1514" s="14">
        <f t="shared" si="689"/>
        <v>0</v>
      </c>
      <c r="E1514" s="14">
        <f t="shared" si="690"/>
        <v>0</v>
      </c>
      <c r="F1514" s="14">
        <f aca="true" t="shared" si="697" ref="F1514:Q1514">F1490+F1502</f>
        <v>0</v>
      </c>
      <c r="G1514" s="14">
        <f t="shared" si="697"/>
        <v>0</v>
      </c>
      <c r="H1514" s="14">
        <f t="shared" si="697"/>
        <v>0</v>
      </c>
      <c r="I1514" s="14">
        <f t="shared" si="697"/>
        <v>0</v>
      </c>
      <c r="J1514" s="14">
        <f t="shared" si="697"/>
        <v>0</v>
      </c>
      <c r="K1514" s="14">
        <f t="shared" si="697"/>
        <v>0</v>
      </c>
      <c r="L1514" s="14">
        <f t="shared" si="697"/>
        <v>0</v>
      </c>
      <c r="M1514" s="14">
        <f t="shared" si="697"/>
        <v>0</v>
      </c>
      <c r="N1514" s="14">
        <f t="shared" si="697"/>
        <v>0</v>
      </c>
      <c r="O1514" s="14">
        <f t="shared" si="697"/>
        <v>0</v>
      </c>
      <c r="P1514" s="14">
        <f t="shared" si="697"/>
        <v>0</v>
      </c>
      <c r="Q1514" s="14">
        <f t="shared" si="697"/>
        <v>0</v>
      </c>
      <c r="R1514" s="62"/>
      <c r="S1514" s="63"/>
    </row>
    <row r="1515" spans="1:19" ht="19.5" customHeight="1">
      <c r="A1515" s="58"/>
      <c r="B1515" s="53"/>
      <c r="C1515" s="17" t="s">
        <v>23</v>
      </c>
      <c r="D1515" s="14">
        <f t="shared" si="689"/>
        <v>0</v>
      </c>
      <c r="E1515" s="14">
        <f t="shared" si="690"/>
        <v>0</v>
      </c>
      <c r="F1515" s="14">
        <f aca="true" t="shared" si="698" ref="F1515:Q1515">F1491+F1503</f>
        <v>0</v>
      </c>
      <c r="G1515" s="14">
        <f t="shared" si="698"/>
        <v>0</v>
      </c>
      <c r="H1515" s="14">
        <f t="shared" si="698"/>
        <v>0</v>
      </c>
      <c r="I1515" s="14">
        <f t="shared" si="698"/>
        <v>0</v>
      </c>
      <c r="J1515" s="14">
        <f t="shared" si="698"/>
        <v>0</v>
      </c>
      <c r="K1515" s="14">
        <f t="shared" si="698"/>
        <v>0</v>
      </c>
      <c r="L1515" s="14">
        <f t="shared" si="698"/>
        <v>0</v>
      </c>
      <c r="M1515" s="14">
        <f t="shared" si="698"/>
        <v>0</v>
      </c>
      <c r="N1515" s="14">
        <f t="shared" si="698"/>
        <v>0</v>
      </c>
      <c r="O1515" s="14">
        <f t="shared" si="698"/>
        <v>0</v>
      </c>
      <c r="P1515" s="14">
        <f t="shared" si="698"/>
        <v>0</v>
      </c>
      <c r="Q1515" s="14">
        <f t="shared" si="698"/>
        <v>0</v>
      </c>
      <c r="R1515" s="62"/>
      <c r="S1515" s="63"/>
    </row>
    <row r="1516" spans="1:19" ht="19.5" customHeight="1">
      <c r="A1516" s="58"/>
      <c r="B1516" s="53"/>
      <c r="C1516" s="17" t="s">
        <v>24</v>
      </c>
      <c r="D1516" s="14">
        <f t="shared" si="689"/>
        <v>0</v>
      </c>
      <c r="E1516" s="14">
        <f t="shared" si="690"/>
        <v>0</v>
      </c>
      <c r="F1516" s="14">
        <f aca="true" t="shared" si="699" ref="F1516:Q1516">F1492+F1504</f>
        <v>0</v>
      </c>
      <c r="G1516" s="14">
        <f t="shared" si="699"/>
        <v>0</v>
      </c>
      <c r="H1516" s="14">
        <f t="shared" si="699"/>
        <v>0</v>
      </c>
      <c r="I1516" s="14">
        <f t="shared" si="699"/>
        <v>0</v>
      </c>
      <c r="J1516" s="14">
        <f t="shared" si="699"/>
        <v>0</v>
      </c>
      <c r="K1516" s="14">
        <f t="shared" si="699"/>
        <v>0</v>
      </c>
      <c r="L1516" s="14">
        <f t="shared" si="699"/>
        <v>0</v>
      </c>
      <c r="M1516" s="14">
        <f t="shared" si="699"/>
        <v>0</v>
      </c>
      <c r="N1516" s="14">
        <f t="shared" si="699"/>
        <v>0</v>
      </c>
      <c r="O1516" s="14">
        <f t="shared" si="699"/>
        <v>0</v>
      </c>
      <c r="P1516" s="14">
        <f t="shared" si="699"/>
        <v>0</v>
      </c>
      <c r="Q1516" s="14">
        <f t="shared" si="699"/>
        <v>0</v>
      </c>
      <c r="R1516" s="62"/>
      <c r="S1516" s="63"/>
    </row>
    <row r="1517" spans="1:19" ht="19.5" customHeight="1">
      <c r="A1517" s="58"/>
      <c r="B1517" s="53"/>
      <c r="C1517" s="17" t="s">
        <v>25</v>
      </c>
      <c r="D1517" s="14">
        <f t="shared" si="689"/>
        <v>0</v>
      </c>
      <c r="E1517" s="14">
        <f t="shared" si="690"/>
        <v>0</v>
      </c>
      <c r="F1517" s="14">
        <f aca="true" t="shared" si="700" ref="F1517:Q1517">F1493+F1505</f>
        <v>0</v>
      </c>
      <c r="G1517" s="14">
        <f t="shared" si="700"/>
        <v>0</v>
      </c>
      <c r="H1517" s="14">
        <f t="shared" si="700"/>
        <v>0</v>
      </c>
      <c r="I1517" s="14">
        <f t="shared" si="700"/>
        <v>0</v>
      </c>
      <c r="J1517" s="14">
        <f t="shared" si="700"/>
        <v>0</v>
      </c>
      <c r="K1517" s="14">
        <f t="shared" si="700"/>
        <v>0</v>
      </c>
      <c r="L1517" s="14">
        <f t="shared" si="700"/>
        <v>0</v>
      </c>
      <c r="M1517" s="14">
        <f t="shared" si="700"/>
        <v>0</v>
      </c>
      <c r="N1517" s="14">
        <f t="shared" si="700"/>
        <v>0</v>
      </c>
      <c r="O1517" s="14">
        <f t="shared" si="700"/>
        <v>0</v>
      </c>
      <c r="P1517" s="14">
        <f t="shared" si="700"/>
        <v>0</v>
      </c>
      <c r="Q1517" s="14">
        <f t="shared" si="700"/>
        <v>0</v>
      </c>
      <c r="R1517" s="62"/>
      <c r="S1517" s="63"/>
    </row>
    <row r="1518" spans="1:19" ht="19.5" customHeight="1" thickBot="1">
      <c r="A1518" s="58"/>
      <c r="B1518" s="53"/>
      <c r="C1518" s="25" t="s">
        <v>26</v>
      </c>
      <c r="D1518" s="26">
        <f t="shared" si="689"/>
        <v>0</v>
      </c>
      <c r="E1518" s="26">
        <f t="shared" si="690"/>
        <v>0</v>
      </c>
      <c r="F1518" s="26">
        <f aca="true" t="shared" si="701" ref="F1518:Q1518">F1494+F1506</f>
        <v>0</v>
      </c>
      <c r="G1518" s="26">
        <f t="shared" si="701"/>
        <v>0</v>
      </c>
      <c r="H1518" s="26">
        <f t="shared" si="701"/>
        <v>0</v>
      </c>
      <c r="I1518" s="26">
        <f t="shared" si="701"/>
        <v>0</v>
      </c>
      <c r="J1518" s="26">
        <f t="shared" si="701"/>
        <v>0</v>
      </c>
      <c r="K1518" s="26">
        <f t="shared" si="701"/>
        <v>0</v>
      </c>
      <c r="L1518" s="26">
        <f t="shared" si="701"/>
        <v>0</v>
      </c>
      <c r="M1518" s="26">
        <f t="shared" si="701"/>
        <v>0</v>
      </c>
      <c r="N1518" s="26">
        <f t="shared" si="701"/>
        <v>0</v>
      </c>
      <c r="O1518" s="26">
        <f t="shared" si="701"/>
        <v>0</v>
      </c>
      <c r="P1518" s="26">
        <f t="shared" si="701"/>
        <v>0</v>
      </c>
      <c r="Q1518" s="26">
        <f t="shared" si="701"/>
        <v>0</v>
      </c>
      <c r="R1518" s="62"/>
      <c r="S1518" s="63"/>
    </row>
    <row r="1519" spans="1:19" s="4" customFormat="1" ht="19.5" customHeight="1">
      <c r="A1519" s="57" t="s">
        <v>115</v>
      </c>
      <c r="B1519" s="52" t="s">
        <v>64</v>
      </c>
      <c r="C1519" s="18" t="s">
        <v>176</v>
      </c>
      <c r="D1519" s="19">
        <f>SUM(D1520:D1530)</f>
        <v>166.7</v>
      </c>
      <c r="E1519" s="19">
        <f>SUM(E1520:E1530)</f>
        <v>166.7</v>
      </c>
      <c r="F1519" s="19">
        <f aca="true" t="shared" si="702" ref="F1519:Q1519">SUM(F1520:F1525)</f>
        <v>166.7</v>
      </c>
      <c r="G1519" s="19">
        <f t="shared" si="702"/>
        <v>166.7</v>
      </c>
      <c r="H1519" s="19">
        <f t="shared" si="702"/>
        <v>0</v>
      </c>
      <c r="I1519" s="19">
        <f t="shared" si="702"/>
        <v>0</v>
      </c>
      <c r="J1519" s="19">
        <f t="shared" si="702"/>
        <v>0</v>
      </c>
      <c r="K1519" s="19">
        <f t="shared" si="702"/>
        <v>0</v>
      </c>
      <c r="L1519" s="19">
        <f t="shared" si="702"/>
        <v>0</v>
      </c>
      <c r="M1519" s="19">
        <f t="shared" si="702"/>
        <v>0</v>
      </c>
      <c r="N1519" s="19">
        <f t="shared" si="702"/>
        <v>0</v>
      </c>
      <c r="O1519" s="19">
        <f t="shared" si="702"/>
        <v>0</v>
      </c>
      <c r="P1519" s="19">
        <f t="shared" si="702"/>
        <v>0</v>
      </c>
      <c r="Q1519" s="19">
        <f t="shared" si="702"/>
        <v>0</v>
      </c>
      <c r="R1519" s="60" t="s">
        <v>180</v>
      </c>
      <c r="S1519" s="61"/>
    </row>
    <row r="1520" spans="1:19" ht="19.5" customHeight="1">
      <c r="A1520" s="58"/>
      <c r="B1520" s="53"/>
      <c r="C1520" s="17" t="s">
        <v>162</v>
      </c>
      <c r="D1520" s="14">
        <f aca="true" t="shared" si="703" ref="D1520:D1530">F1520+H1520+J1520+L1520</f>
        <v>0</v>
      </c>
      <c r="E1520" s="14">
        <f aca="true" t="shared" si="704" ref="E1520:E1530">G1520+I1520+K1520+M1520</f>
        <v>0</v>
      </c>
      <c r="F1520" s="14">
        <v>0</v>
      </c>
      <c r="G1520" s="14">
        <v>0</v>
      </c>
      <c r="H1520" s="14">
        <v>0</v>
      </c>
      <c r="I1520" s="14">
        <v>0</v>
      </c>
      <c r="J1520" s="14">
        <v>0</v>
      </c>
      <c r="K1520" s="14">
        <v>0</v>
      </c>
      <c r="L1520" s="14">
        <v>0</v>
      </c>
      <c r="M1520" s="14">
        <v>0</v>
      </c>
      <c r="N1520" s="14">
        <v>0</v>
      </c>
      <c r="O1520" s="14">
        <v>0</v>
      </c>
      <c r="P1520" s="14">
        <v>0</v>
      </c>
      <c r="Q1520" s="14">
        <v>0</v>
      </c>
      <c r="R1520" s="62"/>
      <c r="S1520" s="63"/>
    </row>
    <row r="1521" spans="1:19" ht="19.5" customHeight="1">
      <c r="A1521" s="58"/>
      <c r="B1521" s="53"/>
      <c r="C1521" s="17" t="s">
        <v>163</v>
      </c>
      <c r="D1521" s="14">
        <f t="shared" si="703"/>
        <v>166.7</v>
      </c>
      <c r="E1521" s="14">
        <f t="shared" si="704"/>
        <v>166.7</v>
      </c>
      <c r="F1521" s="14">
        <f>250-83.3</f>
        <v>166.7</v>
      </c>
      <c r="G1521" s="14">
        <f>250-83.3</f>
        <v>166.7</v>
      </c>
      <c r="H1521" s="14">
        <v>0</v>
      </c>
      <c r="I1521" s="14">
        <v>0</v>
      </c>
      <c r="J1521" s="14">
        <v>0</v>
      </c>
      <c r="K1521" s="14">
        <v>0</v>
      </c>
      <c r="L1521" s="14">
        <v>0</v>
      </c>
      <c r="M1521" s="14">
        <v>0</v>
      </c>
      <c r="N1521" s="14">
        <v>0</v>
      </c>
      <c r="O1521" s="14">
        <v>0</v>
      </c>
      <c r="P1521" s="14">
        <v>0</v>
      </c>
      <c r="Q1521" s="14">
        <v>0</v>
      </c>
      <c r="R1521" s="62"/>
      <c r="S1521" s="63"/>
    </row>
    <row r="1522" spans="1:19" ht="19.5" customHeight="1">
      <c r="A1522" s="58"/>
      <c r="B1522" s="53"/>
      <c r="C1522" s="17" t="s">
        <v>164</v>
      </c>
      <c r="D1522" s="14">
        <f t="shared" si="703"/>
        <v>0</v>
      </c>
      <c r="E1522" s="14">
        <f t="shared" si="704"/>
        <v>0</v>
      </c>
      <c r="F1522" s="14">
        <v>0</v>
      </c>
      <c r="G1522" s="14">
        <v>0</v>
      </c>
      <c r="H1522" s="14">
        <v>0</v>
      </c>
      <c r="I1522" s="14">
        <v>0</v>
      </c>
      <c r="J1522" s="14">
        <v>0</v>
      </c>
      <c r="K1522" s="14">
        <v>0</v>
      </c>
      <c r="L1522" s="14">
        <v>0</v>
      </c>
      <c r="M1522" s="14">
        <v>0</v>
      </c>
      <c r="N1522" s="14">
        <v>0</v>
      </c>
      <c r="O1522" s="14">
        <v>0</v>
      </c>
      <c r="P1522" s="14">
        <v>0</v>
      </c>
      <c r="Q1522" s="14">
        <v>0</v>
      </c>
      <c r="R1522" s="62"/>
      <c r="S1522" s="63"/>
    </row>
    <row r="1523" spans="1:19" ht="19.5" customHeight="1">
      <c r="A1523" s="58"/>
      <c r="B1523" s="53"/>
      <c r="C1523" s="17" t="s">
        <v>256</v>
      </c>
      <c r="D1523" s="14">
        <f t="shared" si="703"/>
        <v>0</v>
      </c>
      <c r="E1523" s="14">
        <f t="shared" si="704"/>
        <v>0</v>
      </c>
      <c r="F1523" s="14">
        <v>0</v>
      </c>
      <c r="G1523" s="14">
        <v>0</v>
      </c>
      <c r="H1523" s="14">
        <v>0</v>
      </c>
      <c r="I1523" s="14">
        <v>0</v>
      </c>
      <c r="J1523" s="14">
        <v>0</v>
      </c>
      <c r="K1523" s="14">
        <v>0</v>
      </c>
      <c r="L1523" s="14">
        <v>0</v>
      </c>
      <c r="M1523" s="14">
        <v>0</v>
      </c>
      <c r="N1523" s="14">
        <v>0</v>
      </c>
      <c r="O1523" s="14">
        <v>0</v>
      </c>
      <c r="P1523" s="14">
        <v>0</v>
      </c>
      <c r="Q1523" s="14">
        <v>0</v>
      </c>
      <c r="R1523" s="62"/>
      <c r="S1523" s="63"/>
    </row>
    <row r="1524" spans="1:19" ht="19.5" customHeight="1">
      <c r="A1524" s="58"/>
      <c r="B1524" s="53"/>
      <c r="C1524" s="17" t="s">
        <v>259</v>
      </c>
      <c r="D1524" s="14">
        <f t="shared" si="703"/>
        <v>0</v>
      </c>
      <c r="E1524" s="14">
        <f t="shared" si="704"/>
        <v>0</v>
      </c>
      <c r="F1524" s="14">
        <v>0</v>
      </c>
      <c r="G1524" s="14">
        <v>0</v>
      </c>
      <c r="H1524" s="14">
        <v>0</v>
      </c>
      <c r="I1524" s="14">
        <v>0</v>
      </c>
      <c r="J1524" s="14">
        <v>0</v>
      </c>
      <c r="K1524" s="14">
        <v>0</v>
      </c>
      <c r="L1524" s="14">
        <v>0</v>
      </c>
      <c r="M1524" s="14">
        <v>0</v>
      </c>
      <c r="N1524" s="14">
        <v>0</v>
      </c>
      <c r="O1524" s="14">
        <v>0</v>
      </c>
      <c r="P1524" s="14">
        <v>0</v>
      </c>
      <c r="Q1524" s="14">
        <v>0</v>
      </c>
      <c r="R1524" s="62"/>
      <c r="S1524" s="63"/>
    </row>
    <row r="1525" spans="1:19" ht="19.5" customHeight="1">
      <c r="A1525" s="58"/>
      <c r="B1525" s="53"/>
      <c r="C1525" s="17" t="s">
        <v>27</v>
      </c>
      <c r="D1525" s="14">
        <f t="shared" si="703"/>
        <v>0</v>
      </c>
      <c r="E1525" s="14">
        <f t="shared" si="704"/>
        <v>0</v>
      </c>
      <c r="F1525" s="14">
        <v>0</v>
      </c>
      <c r="G1525" s="14">
        <v>0</v>
      </c>
      <c r="H1525" s="14">
        <v>0</v>
      </c>
      <c r="I1525" s="14">
        <v>0</v>
      </c>
      <c r="J1525" s="14">
        <v>0</v>
      </c>
      <c r="K1525" s="14">
        <v>0</v>
      </c>
      <c r="L1525" s="14">
        <v>0</v>
      </c>
      <c r="M1525" s="14">
        <v>0</v>
      </c>
      <c r="N1525" s="14">
        <v>0</v>
      </c>
      <c r="O1525" s="14">
        <v>0</v>
      </c>
      <c r="P1525" s="14">
        <v>0</v>
      </c>
      <c r="Q1525" s="14">
        <v>0</v>
      </c>
      <c r="R1525" s="62"/>
      <c r="S1525" s="63"/>
    </row>
    <row r="1526" spans="1:19" ht="19.5" customHeight="1">
      <c r="A1526" s="58"/>
      <c r="B1526" s="53"/>
      <c r="C1526" s="17" t="s">
        <v>28</v>
      </c>
      <c r="D1526" s="14">
        <f t="shared" si="703"/>
        <v>0</v>
      </c>
      <c r="E1526" s="14">
        <f t="shared" si="704"/>
        <v>0</v>
      </c>
      <c r="F1526" s="14">
        <v>0</v>
      </c>
      <c r="G1526" s="14">
        <v>0</v>
      </c>
      <c r="H1526" s="14">
        <v>0</v>
      </c>
      <c r="I1526" s="14">
        <v>0</v>
      </c>
      <c r="J1526" s="14">
        <v>0</v>
      </c>
      <c r="K1526" s="14">
        <v>0</v>
      </c>
      <c r="L1526" s="14">
        <v>0</v>
      </c>
      <c r="M1526" s="14">
        <v>0</v>
      </c>
      <c r="N1526" s="14">
        <v>0</v>
      </c>
      <c r="O1526" s="14">
        <v>0</v>
      </c>
      <c r="P1526" s="14">
        <v>0</v>
      </c>
      <c r="Q1526" s="14">
        <v>0</v>
      </c>
      <c r="R1526" s="62"/>
      <c r="S1526" s="63"/>
    </row>
    <row r="1527" spans="1:19" ht="19.5" customHeight="1">
      <c r="A1527" s="58"/>
      <c r="B1527" s="53"/>
      <c r="C1527" s="17" t="s">
        <v>29</v>
      </c>
      <c r="D1527" s="14">
        <f t="shared" si="703"/>
        <v>0</v>
      </c>
      <c r="E1527" s="14">
        <f t="shared" si="704"/>
        <v>0</v>
      </c>
      <c r="F1527" s="14">
        <v>0</v>
      </c>
      <c r="G1527" s="14">
        <v>0</v>
      </c>
      <c r="H1527" s="14">
        <v>0</v>
      </c>
      <c r="I1527" s="14">
        <v>0</v>
      </c>
      <c r="J1527" s="14">
        <v>0</v>
      </c>
      <c r="K1527" s="14">
        <v>0</v>
      </c>
      <c r="L1527" s="14">
        <v>0</v>
      </c>
      <c r="M1527" s="14">
        <v>0</v>
      </c>
      <c r="N1527" s="14">
        <v>0</v>
      </c>
      <c r="O1527" s="14">
        <v>0</v>
      </c>
      <c r="P1527" s="14">
        <v>0</v>
      </c>
      <c r="Q1527" s="14">
        <v>0</v>
      </c>
      <c r="R1527" s="62"/>
      <c r="S1527" s="63"/>
    </row>
    <row r="1528" spans="1:19" ht="19.5" customHeight="1">
      <c r="A1528" s="58"/>
      <c r="B1528" s="53"/>
      <c r="C1528" s="17" t="s">
        <v>30</v>
      </c>
      <c r="D1528" s="14">
        <f t="shared" si="703"/>
        <v>0</v>
      </c>
      <c r="E1528" s="14">
        <f t="shared" si="704"/>
        <v>0</v>
      </c>
      <c r="F1528" s="14">
        <v>0</v>
      </c>
      <c r="G1528" s="14">
        <v>0</v>
      </c>
      <c r="H1528" s="14">
        <v>0</v>
      </c>
      <c r="I1528" s="14">
        <v>0</v>
      </c>
      <c r="J1528" s="14">
        <v>0</v>
      </c>
      <c r="K1528" s="14">
        <v>0</v>
      </c>
      <c r="L1528" s="14">
        <v>0</v>
      </c>
      <c r="M1528" s="14">
        <v>0</v>
      </c>
      <c r="N1528" s="14">
        <v>0</v>
      </c>
      <c r="O1528" s="14">
        <v>0</v>
      </c>
      <c r="P1528" s="14">
        <v>0</v>
      </c>
      <c r="Q1528" s="14">
        <v>0</v>
      </c>
      <c r="R1528" s="62"/>
      <c r="S1528" s="63"/>
    </row>
    <row r="1529" spans="1:19" ht="19.5" customHeight="1">
      <c r="A1529" s="58"/>
      <c r="B1529" s="53"/>
      <c r="C1529" s="17" t="s">
        <v>31</v>
      </c>
      <c r="D1529" s="14">
        <f t="shared" si="703"/>
        <v>0</v>
      </c>
      <c r="E1529" s="14">
        <f t="shared" si="704"/>
        <v>0</v>
      </c>
      <c r="F1529" s="14">
        <v>0</v>
      </c>
      <c r="G1529" s="14">
        <v>0</v>
      </c>
      <c r="H1529" s="14">
        <v>0</v>
      </c>
      <c r="I1529" s="14">
        <v>0</v>
      </c>
      <c r="J1529" s="14">
        <v>0</v>
      </c>
      <c r="K1529" s="14">
        <v>0</v>
      </c>
      <c r="L1529" s="14">
        <v>0</v>
      </c>
      <c r="M1529" s="14">
        <v>0</v>
      </c>
      <c r="N1529" s="14">
        <v>0</v>
      </c>
      <c r="O1529" s="14">
        <v>0</v>
      </c>
      <c r="P1529" s="14">
        <v>0</v>
      </c>
      <c r="Q1529" s="14">
        <v>0</v>
      </c>
      <c r="R1529" s="62"/>
      <c r="S1529" s="63"/>
    </row>
    <row r="1530" spans="1:19" ht="19.5" customHeight="1">
      <c r="A1530" s="58"/>
      <c r="B1530" s="53"/>
      <c r="C1530" s="17" t="s">
        <v>32</v>
      </c>
      <c r="D1530" s="14">
        <f t="shared" si="703"/>
        <v>0</v>
      </c>
      <c r="E1530" s="14">
        <f t="shared" si="704"/>
        <v>0</v>
      </c>
      <c r="F1530" s="14">
        <v>0</v>
      </c>
      <c r="G1530" s="14">
        <v>0</v>
      </c>
      <c r="H1530" s="14">
        <v>0</v>
      </c>
      <c r="I1530" s="14">
        <v>0</v>
      </c>
      <c r="J1530" s="14">
        <v>0</v>
      </c>
      <c r="K1530" s="14">
        <v>0</v>
      </c>
      <c r="L1530" s="14">
        <v>0</v>
      </c>
      <c r="M1530" s="14">
        <v>0</v>
      </c>
      <c r="N1530" s="14">
        <v>0</v>
      </c>
      <c r="O1530" s="14">
        <v>0</v>
      </c>
      <c r="P1530" s="14">
        <v>0</v>
      </c>
      <c r="Q1530" s="14">
        <v>0</v>
      </c>
      <c r="R1530" s="62"/>
      <c r="S1530" s="63"/>
    </row>
    <row r="1531" spans="1:19" s="4" customFormat="1" ht="19.5" customHeight="1">
      <c r="A1531" s="58"/>
      <c r="B1531" s="47" t="s">
        <v>315</v>
      </c>
      <c r="C1531" s="17" t="s">
        <v>176</v>
      </c>
      <c r="D1531" s="14">
        <f>SUM(D1532:D1542)</f>
        <v>750</v>
      </c>
      <c r="E1531" s="14">
        <f>SUM(E1532:E1542)</f>
        <v>750</v>
      </c>
      <c r="F1531" s="14">
        <f aca="true" t="shared" si="705" ref="F1531:Q1531">SUM(F1532:F1537)</f>
        <v>750</v>
      </c>
      <c r="G1531" s="14">
        <f t="shared" si="705"/>
        <v>750</v>
      </c>
      <c r="H1531" s="14">
        <f t="shared" si="705"/>
        <v>0</v>
      </c>
      <c r="I1531" s="14">
        <f t="shared" si="705"/>
        <v>0</v>
      </c>
      <c r="J1531" s="14">
        <f t="shared" si="705"/>
        <v>0</v>
      </c>
      <c r="K1531" s="14">
        <f t="shared" si="705"/>
        <v>0</v>
      </c>
      <c r="L1531" s="14">
        <f t="shared" si="705"/>
        <v>0</v>
      </c>
      <c r="M1531" s="14">
        <f t="shared" si="705"/>
        <v>0</v>
      </c>
      <c r="N1531" s="14">
        <f t="shared" si="705"/>
        <v>0</v>
      </c>
      <c r="O1531" s="14">
        <f t="shared" si="705"/>
        <v>0</v>
      </c>
      <c r="P1531" s="14">
        <f t="shared" si="705"/>
        <v>0</v>
      </c>
      <c r="Q1531" s="14">
        <f t="shared" si="705"/>
        <v>0</v>
      </c>
      <c r="R1531" s="62"/>
      <c r="S1531" s="63"/>
    </row>
    <row r="1532" spans="1:19" ht="19.5" customHeight="1">
      <c r="A1532" s="58"/>
      <c r="B1532" s="53"/>
      <c r="C1532" s="17" t="s">
        <v>162</v>
      </c>
      <c r="D1532" s="14">
        <f aca="true" t="shared" si="706" ref="D1532:D1542">F1532+H1532+J1532+L1532</f>
        <v>0</v>
      </c>
      <c r="E1532" s="14">
        <f aca="true" t="shared" si="707" ref="E1532:E1542">G1532+I1532+K1532+M1532</f>
        <v>0</v>
      </c>
      <c r="F1532" s="14">
        <v>0</v>
      </c>
      <c r="G1532" s="14">
        <v>0</v>
      </c>
      <c r="H1532" s="14">
        <v>0</v>
      </c>
      <c r="I1532" s="14">
        <v>0</v>
      </c>
      <c r="J1532" s="14">
        <v>0</v>
      </c>
      <c r="K1532" s="14">
        <v>0</v>
      </c>
      <c r="L1532" s="14">
        <v>0</v>
      </c>
      <c r="M1532" s="14">
        <v>0</v>
      </c>
      <c r="N1532" s="14">
        <v>0</v>
      </c>
      <c r="O1532" s="14">
        <v>0</v>
      </c>
      <c r="P1532" s="14">
        <v>0</v>
      </c>
      <c r="Q1532" s="14">
        <v>0</v>
      </c>
      <c r="R1532" s="62"/>
      <c r="S1532" s="63"/>
    </row>
    <row r="1533" spans="1:19" ht="19.5" customHeight="1">
      <c r="A1533" s="58"/>
      <c r="B1533" s="53"/>
      <c r="C1533" s="17" t="s">
        <v>163</v>
      </c>
      <c r="D1533" s="14">
        <f t="shared" si="706"/>
        <v>750</v>
      </c>
      <c r="E1533" s="14">
        <f t="shared" si="707"/>
        <v>750</v>
      </c>
      <c r="F1533" s="14">
        <v>750</v>
      </c>
      <c r="G1533" s="14">
        <v>750</v>
      </c>
      <c r="H1533" s="14">
        <v>0</v>
      </c>
      <c r="I1533" s="14">
        <v>0</v>
      </c>
      <c r="J1533" s="14">
        <v>0</v>
      </c>
      <c r="K1533" s="14">
        <v>0</v>
      </c>
      <c r="L1533" s="14">
        <v>0</v>
      </c>
      <c r="M1533" s="14">
        <v>0</v>
      </c>
      <c r="N1533" s="14">
        <v>0</v>
      </c>
      <c r="O1533" s="14">
        <v>0</v>
      </c>
      <c r="P1533" s="14">
        <v>0</v>
      </c>
      <c r="Q1533" s="14">
        <v>0</v>
      </c>
      <c r="R1533" s="62"/>
      <c r="S1533" s="63"/>
    </row>
    <row r="1534" spans="1:19" ht="19.5" customHeight="1">
      <c r="A1534" s="58"/>
      <c r="B1534" s="53"/>
      <c r="C1534" s="17" t="s">
        <v>164</v>
      </c>
      <c r="D1534" s="14">
        <f t="shared" si="706"/>
        <v>0</v>
      </c>
      <c r="E1534" s="14">
        <f t="shared" si="707"/>
        <v>0</v>
      </c>
      <c r="F1534" s="14">
        <v>0</v>
      </c>
      <c r="G1534" s="14">
        <v>0</v>
      </c>
      <c r="H1534" s="14">
        <v>0</v>
      </c>
      <c r="I1534" s="14">
        <v>0</v>
      </c>
      <c r="J1534" s="14">
        <v>0</v>
      </c>
      <c r="K1534" s="14">
        <v>0</v>
      </c>
      <c r="L1534" s="14">
        <v>0</v>
      </c>
      <c r="M1534" s="14">
        <v>0</v>
      </c>
      <c r="N1534" s="14">
        <v>0</v>
      </c>
      <c r="O1534" s="14">
        <v>0</v>
      </c>
      <c r="P1534" s="14">
        <v>0</v>
      </c>
      <c r="Q1534" s="14">
        <v>0</v>
      </c>
      <c r="R1534" s="62"/>
      <c r="S1534" s="63"/>
    </row>
    <row r="1535" spans="1:19" ht="19.5" customHeight="1">
      <c r="A1535" s="58"/>
      <c r="B1535" s="53"/>
      <c r="C1535" s="17" t="s">
        <v>256</v>
      </c>
      <c r="D1535" s="14">
        <f t="shared" si="706"/>
        <v>0</v>
      </c>
      <c r="E1535" s="14">
        <f t="shared" si="707"/>
        <v>0</v>
      </c>
      <c r="F1535" s="14">
        <v>0</v>
      </c>
      <c r="G1535" s="14">
        <v>0</v>
      </c>
      <c r="H1535" s="14">
        <v>0</v>
      </c>
      <c r="I1535" s="14">
        <v>0</v>
      </c>
      <c r="J1535" s="14">
        <v>0</v>
      </c>
      <c r="K1535" s="14">
        <v>0</v>
      </c>
      <c r="L1535" s="14">
        <v>0</v>
      </c>
      <c r="M1535" s="14">
        <v>0</v>
      </c>
      <c r="N1535" s="14">
        <v>0</v>
      </c>
      <c r="O1535" s="14">
        <v>0</v>
      </c>
      <c r="P1535" s="14">
        <v>0</v>
      </c>
      <c r="Q1535" s="14">
        <v>0</v>
      </c>
      <c r="R1535" s="62"/>
      <c r="S1535" s="63"/>
    </row>
    <row r="1536" spans="1:19" ht="19.5" customHeight="1">
      <c r="A1536" s="58"/>
      <c r="B1536" s="53"/>
      <c r="C1536" s="17" t="s">
        <v>259</v>
      </c>
      <c r="D1536" s="14">
        <f t="shared" si="706"/>
        <v>0</v>
      </c>
      <c r="E1536" s="14">
        <f t="shared" si="707"/>
        <v>0</v>
      </c>
      <c r="F1536" s="14">
        <v>0</v>
      </c>
      <c r="G1536" s="14">
        <v>0</v>
      </c>
      <c r="H1536" s="14">
        <v>0</v>
      </c>
      <c r="I1536" s="14">
        <v>0</v>
      </c>
      <c r="J1536" s="14">
        <v>0</v>
      </c>
      <c r="K1536" s="14">
        <v>0</v>
      </c>
      <c r="L1536" s="14">
        <v>0</v>
      </c>
      <c r="M1536" s="14">
        <v>0</v>
      </c>
      <c r="N1536" s="14">
        <v>0</v>
      </c>
      <c r="O1536" s="14">
        <v>0</v>
      </c>
      <c r="P1536" s="14">
        <v>0</v>
      </c>
      <c r="Q1536" s="14">
        <v>0</v>
      </c>
      <c r="R1536" s="62"/>
      <c r="S1536" s="63"/>
    </row>
    <row r="1537" spans="1:19" ht="19.5" customHeight="1">
      <c r="A1537" s="58"/>
      <c r="B1537" s="53"/>
      <c r="C1537" s="17" t="s">
        <v>27</v>
      </c>
      <c r="D1537" s="14">
        <f t="shared" si="706"/>
        <v>0</v>
      </c>
      <c r="E1537" s="14">
        <f t="shared" si="707"/>
        <v>0</v>
      </c>
      <c r="F1537" s="14">
        <v>0</v>
      </c>
      <c r="G1537" s="14">
        <v>0</v>
      </c>
      <c r="H1537" s="14">
        <v>0</v>
      </c>
      <c r="I1537" s="14">
        <v>0</v>
      </c>
      <c r="J1537" s="14">
        <v>0</v>
      </c>
      <c r="K1537" s="14">
        <v>0</v>
      </c>
      <c r="L1537" s="14">
        <v>0</v>
      </c>
      <c r="M1537" s="14">
        <v>0</v>
      </c>
      <c r="N1537" s="14">
        <v>0</v>
      </c>
      <c r="O1537" s="14">
        <v>0</v>
      </c>
      <c r="P1537" s="14">
        <v>0</v>
      </c>
      <c r="Q1537" s="14">
        <v>0</v>
      </c>
      <c r="R1537" s="62"/>
      <c r="S1537" s="63"/>
    </row>
    <row r="1538" spans="1:19" ht="19.5" customHeight="1">
      <c r="A1538" s="58"/>
      <c r="B1538" s="53"/>
      <c r="C1538" s="17" t="s">
        <v>28</v>
      </c>
      <c r="D1538" s="14">
        <f t="shared" si="706"/>
        <v>0</v>
      </c>
      <c r="E1538" s="14">
        <f t="shared" si="707"/>
        <v>0</v>
      </c>
      <c r="F1538" s="14">
        <v>0</v>
      </c>
      <c r="G1538" s="14">
        <v>0</v>
      </c>
      <c r="H1538" s="14">
        <v>0</v>
      </c>
      <c r="I1538" s="14">
        <v>0</v>
      </c>
      <c r="J1538" s="14">
        <v>0</v>
      </c>
      <c r="K1538" s="14">
        <v>0</v>
      </c>
      <c r="L1538" s="14">
        <v>0</v>
      </c>
      <c r="M1538" s="14">
        <v>0</v>
      </c>
      <c r="N1538" s="14">
        <v>0</v>
      </c>
      <c r="O1538" s="14">
        <v>0</v>
      </c>
      <c r="P1538" s="14">
        <v>0</v>
      </c>
      <c r="Q1538" s="14">
        <v>0</v>
      </c>
      <c r="R1538" s="62"/>
      <c r="S1538" s="63"/>
    </row>
    <row r="1539" spans="1:19" ht="19.5" customHeight="1">
      <c r="A1539" s="58"/>
      <c r="B1539" s="53"/>
      <c r="C1539" s="17" t="s">
        <v>29</v>
      </c>
      <c r="D1539" s="14">
        <f t="shared" si="706"/>
        <v>0</v>
      </c>
      <c r="E1539" s="14">
        <f t="shared" si="707"/>
        <v>0</v>
      </c>
      <c r="F1539" s="14">
        <v>0</v>
      </c>
      <c r="G1539" s="14">
        <v>0</v>
      </c>
      <c r="H1539" s="14">
        <v>0</v>
      </c>
      <c r="I1539" s="14">
        <v>0</v>
      </c>
      <c r="J1539" s="14">
        <v>0</v>
      </c>
      <c r="K1539" s="14">
        <v>0</v>
      </c>
      <c r="L1539" s="14">
        <v>0</v>
      </c>
      <c r="M1539" s="14">
        <v>0</v>
      </c>
      <c r="N1539" s="14">
        <v>0</v>
      </c>
      <c r="O1539" s="14">
        <v>0</v>
      </c>
      <c r="P1539" s="14">
        <v>0</v>
      </c>
      <c r="Q1539" s="14">
        <v>0</v>
      </c>
      <c r="R1539" s="62"/>
      <c r="S1539" s="63"/>
    </row>
    <row r="1540" spans="1:19" ht="19.5" customHeight="1">
      <c r="A1540" s="58"/>
      <c r="B1540" s="53"/>
      <c r="C1540" s="17" t="s">
        <v>30</v>
      </c>
      <c r="D1540" s="14">
        <f t="shared" si="706"/>
        <v>0</v>
      </c>
      <c r="E1540" s="14">
        <f t="shared" si="707"/>
        <v>0</v>
      </c>
      <c r="F1540" s="14">
        <v>0</v>
      </c>
      <c r="G1540" s="14">
        <v>0</v>
      </c>
      <c r="H1540" s="14">
        <v>0</v>
      </c>
      <c r="I1540" s="14">
        <v>0</v>
      </c>
      <c r="J1540" s="14">
        <v>0</v>
      </c>
      <c r="K1540" s="14">
        <v>0</v>
      </c>
      <c r="L1540" s="14">
        <v>0</v>
      </c>
      <c r="M1540" s="14">
        <v>0</v>
      </c>
      <c r="N1540" s="14">
        <v>0</v>
      </c>
      <c r="O1540" s="14">
        <v>0</v>
      </c>
      <c r="P1540" s="14">
        <v>0</v>
      </c>
      <c r="Q1540" s="14">
        <v>0</v>
      </c>
      <c r="R1540" s="62"/>
      <c r="S1540" s="63"/>
    </row>
    <row r="1541" spans="1:19" ht="19.5" customHeight="1">
      <c r="A1541" s="58"/>
      <c r="B1541" s="53"/>
      <c r="C1541" s="17" t="s">
        <v>31</v>
      </c>
      <c r="D1541" s="14">
        <f t="shared" si="706"/>
        <v>0</v>
      </c>
      <c r="E1541" s="14">
        <f t="shared" si="707"/>
        <v>0</v>
      </c>
      <c r="F1541" s="14">
        <v>0</v>
      </c>
      <c r="G1541" s="14">
        <v>0</v>
      </c>
      <c r="H1541" s="14">
        <v>0</v>
      </c>
      <c r="I1541" s="14">
        <v>0</v>
      </c>
      <c r="J1541" s="14">
        <v>0</v>
      </c>
      <c r="K1541" s="14">
        <v>0</v>
      </c>
      <c r="L1541" s="14">
        <v>0</v>
      </c>
      <c r="M1541" s="14">
        <v>0</v>
      </c>
      <c r="N1541" s="14">
        <v>0</v>
      </c>
      <c r="O1541" s="14">
        <v>0</v>
      </c>
      <c r="P1541" s="14">
        <v>0</v>
      </c>
      <c r="Q1541" s="14">
        <v>0</v>
      </c>
      <c r="R1541" s="62"/>
      <c r="S1541" s="63"/>
    </row>
    <row r="1542" spans="1:19" ht="19.5" customHeight="1">
      <c r="A1542" s="58"/>
      <c r="B1542" s="53"/>
      <c r="C1542" s="17" t="s">
        <v>32</v>
      </c>
      <c r="D1542" s="14">
        <f t="shared" si="706"/>
        <v>0</v>
      </c>
      <c r="E1542" s="14">
        <f t="shared" si="707"/>
        <v>0</v>
      </c>
      <c r="F1542" s="14">
        <v>0</v>
      </c>
      <c r="G1542" s="14">
        <v>0</v>
      </c>
      <c r="H1542" s="14">
        <v>0</v>
      </c>
      <c r="I1542" s="14">
        <v>0</v>
      </c>
      <c r="J1542" s="14">
        <v>0</v>
      </c>
      <c r="K1542" s="14">
        <v>0</v>
      </c>
      <c r="L1542" s="14">
        <v>0</v>
      </c>
      <c r="M1542" s="14">
        <v>0</v>
      </c>
      <c r="N1542" s="14">
        <v>0</v>
      </c>
      <c r="O1542" s="14">
        <v>0</v>
      </c>
      <c r="P1542" s="14">
        <v>0</v>
      </c>
      <c r="Q1542" s="14">
        <v>0</v>
      </c>
      <c r="R1542" s="62"/>
      <c r="S1542" s="63"/>
    </row>
    <row r="1543" spans="1:19" s="4" customFormat="1" ht="19.5" customHeight="1">
      <c r="A1543" s="58"/>
      <c r="B1543" s="47" t="s">
        <v>261</v>
      </c>
      <c r="C1543" s="17" t="s">
        <v>176</v>
      </c>
      <c r="D1543" s="14">
        <f>SUM(D1544:D1554)</f>
        <v>916.7</v>
      </c>
      <c r="E1543" s="14">
        <f>SUM(E1544:E1554)</f>
        <v>916.7</v>
      </c>
      <c r="F1543" s="14">
        <f aca="true" t="shared" si="708" ref="F1543:Q1543">SUM(F1544:F1549)</f>
        <v>916.7</v>
      </c>
      <c r="G1543" s="14">
        <f t="shared" si="708"/>
        <v>916.7</v>
      </c>
      <c r="H1543" s="14">
        <f t="shared" si="708"/>
        <v>0</v>
      </c>
      <c r="I1543" s="14">
        <f t="shared" si="708"/>
        <v>0</v>
      </c>
      <c r="J1543" s="14">
        <f t="shared" si="708"/>
        <v>0</v>
      </c>
      <c r="K1543" s="14">
        <f t="shared" si="708"/>
        <v>0</v>
      </c>
      <c r="L1543" s="14">
        <f t="shared" si="708"/>
        <v>0</v>
      </c>
      <c r="M1543" s="14">
        <f t="shared" si="708"/>
        <v>0</v>
      </c>
      <c r="N1543" s="14">
        <f t="shared" si="708"/>
        <v>0</v>
      </c>
      <c r="O1543" s="14">
        <f t="shared" si="708"/>
        <v>0</v>
      </c>
      <c r="P1543" s="14">
        <f t="shared" si="708"/>
        <v>0</v>
      </c>
      <c r="Q1543" s="14">
        <f t="shared" si="708"/>
        <v>0</v>
      </c>
      <c r="R1543" s="62"/>
      <c r="S1543" s="63"/>
    </row>
    <row r="1544" spans="1:19" s="4" customFormat="1" ht="19.5" customHeight="1">
      <c r="A1544" s="58"/>
      <c r="B1544" s="53"/>
      <c r="C1544" s="17" t="s">
        <v>162</v>
      </c>
      <c r="D1544" s="14">
        <f aca="true" t="shared" si="709" ref="D1544:D1554">F1544+H1544+J1544+L1544</f>
        <v>0</v>
      </c>
      <c r="E1544" s="14">
        <f aca="true" t="shared" si="710" ref="E1544:E1554">G1544+I1544+K1544+M1544</f>
        <v>0</v>
      </c>
      <c r="F1544" s="14">
        <f aca="true" t="shared" si="711" ref="F1544:Q1544">F1520+F1532</f>
        <v>0</v>
      </c>
      <c r="G1544" s="14">
        <f t="shared" si="711"/>
        <v>0</v>
      </c>
      <c r="H1544" s="14">
        <f t="shared" si="711"/>
        <v>0</v>
      </c>
      <c r="I1544" s="14">
        <f t="shared" si="711"/>
        <v>0</v>
      </c>
      <c r="J1544" s="14">
        <f t="shared" si="711"/>
        <v>0</v>
      </c>
      <c r="K1544" s="14">
        <f t="shared" si="711"/>
        <v>0</v>
      </c>
      <c r="L1544" s="14">
        <f t="shared" si="711"/>
        <v>0</v>
      </c>
      <c r="M1544" s="14">
        <f t="shared" si="711"/>
        <v>0</v>
      </c>
      <c r="N1544" s="14">
        <f t="shared" si="711"/>
        <v>0</v>
      </c>
      <c r="O1544" s="14">
        <f t="shared" si="711"/>
        <v>0</v>
      </c>
      <c r="P1544" s="14">
        <f t="shared" si="711"/>
        <v>0</v>
      </c>
      <c r="Q1544" s="14">
        <f t="shared" si="711"/>
        <v>0</v>
      </c>
      <c r="R1544" s="62"/>
      <c r="S1544" s="63"/>
    </row>
    <row r="1545" spans="1:19" s="4" customFormat="1" ht="19.5" customHeight="1">
      <c r="A1545" s="58"/>
      <c r="B1545" s="53"/>
      <c r="C1545" s="17" t="s">
        <v>163</v>
      </c>
      <c r="D1545" s="14">
        <f t="shared" si="709"/>
        <v>916.7</v>
      </c>
      <c r="E1545" s="14">
        <f t="shared" si="710"/>
        <v>916.7</v>
      </c>
      <c r="F1545" s="14">
        <f aca="true" t="shared" si="712" ref="F1545:Q1545">F1521+F1533</f>
        <v>916.7</v>
      </c>
      <c r="G1545" s="14">
        <f t="shared" si="712"/>
        <v>916.7</v>
      </c>
      <c r="H1545" s="14">
        <f t="shared" si="712"/>
        <v>0</v>
      </c>
      <c r="I1545" s="14">
        <f t="shared" si="712"/>
        <v>0</v>
      </c>
      <c r="J1545" s="14">
        <f t="shared" si="712"/>
        <v>0</v>
      </c>
      <c r="K1545" s="14">
        <f t="shared" si="712"/>
        <v>0</v>
      </c>
      <c r="L1545" s="14">
        <f t="shared" si="712"/>
        <v>0</v>
      </c>
      <c r="M1545" s="14">
        <f t="shared" si="712"/>
        <v>0</v>
      </c>
      <c r="N1545" s="14">
        <f t="shared" si="712"/>
        <v>0</v>
      </c>
      <c r="O1545" s="14">
        <f t="shared" si="712"/>
        <v>0</v>
      </c>
      <c r="P1545" s="14">
        <f t="shared" si="712"/>
        <v>0</v>
      </c>
      <c r="Q1545" s="14">
        <f t="shared" si="712"/>
        <v>0</v>
      </c>
      <c r="R1545" s="62"/>
      <c r="S1545" s="63"/>
    </row>
    <row r="1546" spans="1:19" ht="19.5" customHeight="1">
      <c r="A1546" s="58"/>
      <c r="B1546" s="53"/>
      <c r="C1546" s="17" t="s">
        <v>164</v>
      </c>
      <c r="D1546" s="14">
        <f t="shared" si="709"/>
        <v>0</v>
      </c>
      <c r="E1546" s="14">
        <f t="shared" si="710"/>
        <v>0</v>
      </c>
      <c r="F1546" s="14">
        <f aca="true" t="shared" si="713" ref="F1546:Q1546">F1522+F1534</f>
        <v>0</v>
      </c>
      <c r="G1546" s="14">
        <f t="shared" si="713"/>
        <v>0</v>
      </c>
      <c r="H1546" s="14">
        <f t="shared" si="713"/>
        <v>0</v>
      </c>
      <c r="I1546" s="14">
        <f t="shared" si="713"/>
        <v>0</v>
      </c>
      <c r="J1546" s="14">
        <f t="shared" si="713"/>
        <v>0</v>
      </c>
      <c r="K1546" s="14">
        <f t="shared" si="713"/>
        <v>0</v>
      </c>
      <c r="L1546" s="14">
        <f t="shared" si="713"/>
        <v>0</v>
      </c>
      <c r="M1546" s="14">
        <f t="shared" si="713"/>
        <v>0</v>
      </c>
      <c r="N1546" s="14">
        <f t="shared" si="713"/>
        <v>0</v>
      </c>
      <c r="O1546" s="14">
        <f t="shared" si="713"/>
        <v>0</v>
      </c>
      <c r="P1546" s="14">
        <f t="shared" si="713"/>
        <v>0</v>
      </c>
      <c r="Q1546" s="14">
        <f t="shared" si="713"/>
        <v>0</v>
      </c>
      <c r="R1546" s="62"/>
      <c r="S1546" s="63"/>
    </row>
    <row r="1547" spans="1:19" ht="19.5" customHeight="1">
      <c r="A1547" s="58"/>
      <c r="B1547" s="53"/>
      <c r="C1547" s="17" t="s">
        <v>263</v>
      </c>
      <c r="D1547" s="14">
        <f t="shared" si="709"/>
        <v>0</v>
      </c>
      <c r="E1547" s="14">
        <f t="shared" si="710"/>
        <v>0</v>
      </c>
      <c r="F1547" s="14">
        <f aca="true" t="shared" si="714" ref="F1547:Q1547">F1523+F1535</f>
        <v>0</v>
      </c>
      <c r="G1547" s="14">
        <f t="shared" si="714"/>
        <v>0</v>
      </c>
      <c r="H1547" s="14">
        <f t="shared" si="714"/>
        <v>0</v>
      </c>
      <c r="I1547" s="14">
        <f t="shared" si="714"/>
        <v>0</v>
      </c>
      <c r="J1547" s="14">
        <f t="shared" si="714"/>
        <v>0</v>
      </c>
      <c r="K1547" s="14">
        <f t="shared" si="714"/>
        <v>0</v>
      </c>
      <c r="L1547" s="14">
        <f t="shared" si="714"/>
        <v>0</v>
      </c>
      <c r="M1547" s="14">
        <f t="shared" si="714"/>
        <v>0</v>
      </c>
      <c r="N1547" s="14">
        <f t="shared" si="714"/>
        <v>0</v>
      </c>
      <c r="O1547" s="14">
        <f t="shared" si="714"/>
        <v>0</v>
      </c>
      <c r="P1547" s="14">
        <f t="shared" si="714"/>
        <v>0</v>
      </c>
      <c r="Q1547" s="14">
        <f t="shared" si="714"/>
        <v>0</v>
      </c>
      <c r="R1547" s="62"/>
      <c r="S1547" s="63"/>
    </row>
    <row r="1548" spans="1:19" ht="19.5" customHeight="1">
      <c r="A1548" s="58"/>
      <c r="B1548" s="53"/>
      <c r="C1548" s="17" t="s">
        <v>257</v>
      </c>
      <c r="D1548" s="14">
        <f t="shared" si="709"/>
        <v>0</v>
      </c>
      <c r="E1548" s="14">
        <f t="shared" si="710"/>
        <v>0</v>
      </c>
      <c r="F1548" s="14">
        <f aca="true" t="shared" si="715" ref="F1548:Q1548">F1524+F1536</f>
        <v>0</v>
      </c>
      <c r="G1548" s="14">
        <f t="shared" si="715"/>
        <v>0</v>
      </c>
      <c r="H1548" s="14">
        <f t="shared" si="715"/>
        <v>0</v>
      </c>
      <c r="I1548" s="14">
        <f t="shared" si="715"/>
        <v>0</v>
      </c>
      <c r="J1548" s="14">
        <f t="shared" si="715"/>
        <v>0</v>
      </c>
      <c r="K1548" s="14">
        <f t="shared" si="715"/>
        <v>0</v>
      </c>
      <c r="L1548" s="14">
        <f t="shared" si="715"/>
        <v>0</v>
      </c>
      <c r="M1548" s="14">
        <f t="shared" si="715"/>
        <v>0</v>
      </c>
      <c r="N1548" s="14">
        <f t="shared" si="715"/>
        <v>0</v>
      </c>
      <c r="O1548" s="14">
        <f t="shared" si="715"/>
        <v>0</v>
      </c>
      <c r="P1548" s="14">
        <f t="shared" si="715"/>
        <v>0</v>
      </c>
      <c r="Q1548" s="14">
        <f t="shared" si="715"/>
        <v>0</v>
      </c>
      <c r="R1548" s="62"/>
      <c r="S1548" s="63"/>
    </row>
    <row r="1549" spans="1:19" s="4" customFormat="1" ht="19.5" customHeight="1">
      <c r="A1549" s="58"/>
      <c r="B1549" s="53"/>
      <c r="C1549" s="17" t="s">
        <v>258</v>
      </c>
      <c r="D1549" s="14">
        <f t="shared" si="709"/>
        <v>0</v>
      </c>
      <c r="E1549" s="14">
        <f t="shared" si="710"/>
        <v>0</v>
      </c>
      <c r="F1549" s="14">
        <f aca="true" t="shared" si="716" ref="F1549:Q1549">F1525+F1537</f>
        <v>0</v>
      </c>
      <c r="G1549" s="14">
        <f t="shared" si="716"/>
        <v>0</v>
      </c>
      <c r="H1549" s="14">
        <f t="shared" si="716"/>
        <v>0</v>
      </c>
      <c r="I1549" s="14">
        <f t="shared" si="716"/>
        <v>0</v>
      </c>
      <c r="J1549" s="14">
        <f t="shared" si="716"/>
        <v>0</v>
      </c>
      <c r="K1549" s="14">
        <f t="shared" si="716"/>
        <v>0</v>
      </c>
      <c r="L1549" s="14">
        <f t="shared" si="716"/>
        <v>0</v>
      </c>
      <c r="M1549" s="14">
        <f t="shared" si="716"/>
        <v>0</v>
      </c>
      <c r="N1549" s="14">
        <f t="shared" si="716"/>
        <v>0</v>
      </c>
      <c r="O1549" s="14">
        <f t="shared" si="716"/>
        <v>0</v>
      </c>
      <c r="P1549" s="14">
        <f t="shared" si="716"/>
        <v>0</v>
      </c>
      <c r="Q1549" s="14">
        <f t="shared" si="716"/>
        <v>0</v>
      </c>
      <c r="R1549" s="62"/>
      <c r="S1549" s="63"/>
    </row>
    <row r="1550" spans="1:19" ht="19.5" customHeight="1">
      <c r="A1550" s="58"/>
      <c r="B1550" s="53"/>
      <c r="C1550" s="17" t="s">
        <v>22</v>
      </c>
      <c r="D1550" s="14">
        <f t="shared" si="709"/>
        <v>0</v>
      </c>
      <c r="E1550" s="14">
        <f t="shared" si="710"/>
        <v>0</v>
      </c>
      <c r="F1550" s="14">
        <f aca="true" t="shared" si="717" ref="F1550:Q1550">F1526+F1538</f>
        <v>0</v>
      </c>
      <c r="G1550" s="14">
        <f t="shared" si="717"/>
        <v>0</v>
      </c>
      <c r="H1550" s="14">
        <f t="shared" si="717"/>
        <v>0</v>
      </c>
      <c r="I1550" s="14">
        <f t="shared" si="717"/>
        <v>0</v>
      </c>
      <c r="J1550" s="14">
        <f t="shared" si="717"/>
        <v>0</v>
      </c>
      <c r="K1550" s="14">
        <f t="shared" si="717"/>
        <v>0</v>
      </c>
      <c r="L1550" s="14">
        <f t="shared" si="717"/>
        <v>0</v>
      </c>
      <c r="M1550" s="14">
        <f t="shared" si="717"/>
        <v>0</v>
      </c>
      <c r="N1550" s="14">
        <f t="shared" si="717"/>
        <v>0</v>
      </c>
      <c r="O1550" s="14">
        <f t="shared" si="717"/>
        <v>0</v>
      </c>
      <c r="P1550" s="14">
        <f t="shared" si="717"/>
        <v>0</v>
      </c>
      <c r="Q1550" s="14">
        <f t="shared" si="717"/>
        <v>0</v>
      </c>
      <c r="R1550" s="62"/>
      <c r="S1550" s="63"/>
    </row>
    <row r="1551" spans="1:19" ht="19.5" customHeight="1">
      <c r="A1551" s="58"/>
      <c r="B1551" s="53"/>
      <c r="C1551" s="17" t="s">
        <v>23</v>
      </c>
      <c r="D1551" s="14">
        <f t="shared" si="709"/>
        <v>0</v>
      </c>
      <c r="E1551" s="14">
        <f t="shared" si="710"/>
        <v>0</v>
      </c>
      <c r="F1551" s="14">
        <f aca="true" t="shared" si="718" ref="F1551:Q1551">F1527+F1539</f>
        <v>0</v>
      </c>
      <c r="G1551" s="14">
        <f t="shared" si="718"/>
        <v>0</v>
      </c>
      <c r="H1551" s="14">
        <f t="shared" si="718"/>
        <v>0</v>
      </c>
      <c r="I1551" s="14">
        <f t="shared" si="718"/>
        <v>0</v>
      </c>
      <c r="J1551" s="14">
        <f t="shared" si="718"/>
        <v>0</v>
      </c>
      <c r="K1551" s="14">
        <f t="shared" si="718"/>
        <v>0</v>
      </c>
      <c r="L1551" s="14">
        <f t="shared" si="718"/>
        <v>0</v>
      </c>
      <c r="M1551" s="14">
        <f t="shared" si="718"/>
        <v>0</v>
      </c>
      <c r="N1551" s="14">
        <f t="shared" si="718"/>
        <v>0</v>
      </c>
      <c r="O1551" s="14">
        <f t="shared" si="718"/>
        <v>0</v>
      </c>
      <c r="P1551" s="14">
        <f t="shared" si="718"/>
        <v>0</v>
      </c>
      <c r="Q1551" s="14">
        <f t="shared" si="718"/>
        <v>0</v>
      </c>
      <c r="R1551" s="62"/>
      <c r="S1551" s="63"/>
    </row>
    <row r="1552" spans="1:19" ht="19.5" customHeight="1">
      <c r="A1552" s="58"/>
      <c r="B1552" s="53"/>
      <c r="C1552" s="17" t="s">
        <v>24</v>
      </c>
      <c r="D1552" s="14">
        <f t="shared" si="709"/>
        <v>0</v>
      </c>
      <c r="E1552" s="14">
        <f t="shared" si="710"/>
        <v>0</v>
      </c>
      <c r="F1552" s="14">
        <f aca="true" t="shared" si="719" ref="F1552:Q1552">F1528+F1540</f>
        <v>0</v>
      </c>
      <c r="G1552" s="14">
        <f t="shared" si="719"/>
        <v>0</v>
      </c>
      <c r="H1552" s="14">
        <f t="shared" si="719"/>
        <v>0</v>
      </c>
      <c r="I1552" s="14">
        <f t="shared" si="719"/>
        <v>0</v>
      </c>
      <c r="J1552" s="14">
        <f t="shared" si="719"/>
        <v>0</v>
      </c>
      <c r="K1552" s="14">
        <f t="shared" si="719"/>
        <v>0</v>
      </c>
      <c r="L1552" s="14">
        <f t="shared" si="719"/>
        <v>0</v>
      </c>
      <c r="M1552" s="14">
        <f t="shared" si="719"/>
        <v>0</v>
      </c>
      <c r="N1552" s="14">
        <f t="shared" si="719"/>
        <v>0</v>
      </c>
      <c r="O1552" s="14">
        <f t="shared" si="719"/>
        <v>0</v>
      </c>
      <c r="P1552" s="14">
        <f t="shared" si="719"/>
        <v>0</v>
      </c>
      <c r="Q1552" s="14">
        <f t="shared" si="719"/>
        <v>0</v>
      </c>
      <c r="R1552" s="62"/>
      <c r="S1552" s="63"/>
    </row>
    <row r="1553" spans="1:19" ht="19.5" customHeight="1">
      <c r="A1553" s="58"/>
      <c r="B1553" s="53"/>
      <c r="C1553" s="17" t="s">
        <v>25</v>
      </c>
      <c r="D1553" s="14">
        <f t="shared" si="709"/>
        <v>0</v>
      </c>
      <c r="E1553" s="14">
        <f t="shared" si="710"/>
        <v>0</v>
      </c>
      <c r="F1553" s="14">
        <f aca="true" t="shared" si="720" ref="F1553:Q1553">F1529+F1541</f>
        <v>0</v>
      </c>
      <c r="G1553" s="14">
        <f t="shared" si="720"/>
        <v>0</v>
      </c>
      <c r="H1553" s="14">
        <f t="shared" si="720"/>
        <v>0</v>
      </c>
      <c r="I1553" s="14">
        <f t="shared" si="720"/>
        <v>0</v>
      </c>
      <c r="J1553" s="14">
        <f t="shared" si="720"/>
        <v>0</v>
      </c>
      <c r="K1553" s="14">
        <f t="shared" si="720"/>
        <v>0</v>
      </c>
      <c r="L1553" s="14">
        <f t="shared" si="720"/>
        <v>0</v>
      </c>
      <c r="M1553" s="14">
        <f t="shared" si="720"/>
        <v>0</v>
      </c>
      <c r="N1553" s="14">
        <f t="shared" si="720"/>
        <v>0</v>
      </c>
      <c r="O1553" s="14">
        <f t="shared" si="720"/>
        <v>0</v>
      </c>
      <c r="P1553" s="14">
        <f t="shared" si="720"/>
        <v>0</v>
      </c>
      <c r="Q1553" s="14">
        <f t="shared" si="720"/>
        <v>0</v>
      </c>
      <c r="R1553" s="62"/>
      <c r="S1553" s="63"/>
    </row>
    <row r="1554" spans="1:19" ht="19.5" customHeight="1" thickBot="1">
      <c r="A1554" s="59"/>
      <c r="B1554" s="54"/>
      <c r="C1554" s="20" t="s">
        <v>26</v>
      </c>
      <c r="D1554" s="21">
        <f t="shared" si="709"/>
        <v>0</v>
      </c>
      <c r="E1554" s="21">
        <f t="shared" si="710"/>
        <v>0</v>
      </c>
      <c r="F1554" s="21">
        <f aca="true" t="shared" si="721" ref="F1554:Q1554">F1530+F1542</f>
        <v>0</v>
      </c>
      <c r="G1554" s="21">
        <f t="shared" si="721"/>
        <v>0</v>
      </c>
      <c r="H1554" s="21">
        <f t="shared" si="721"/>
        <v>0</v>
      </c>
      <c r="I1554" s="21">
        <f t="shared" si="721"/>
        <v>0</v>
      </c>
      <c r="J1554" s="21">
        <f t="shared" si="721"/>
        <v>0</v>
      </c>
      <c r="K1554" s="21">
        <f t="shared" si="721"/>
        <v>0</v>
      </c>
      <c r="L1554" s="21">
        <f t="shared" si="721"/>
        <v>0</v>
      </c>
      <c r="M1554" s="21">
        <f t="shared" si="721"/>
        <v>0</v>
      </c>
      <c r="N1554" s="21">
        <f t="shared" si="721"/>
        <v>0</v>
      </c>
      <c r="O1554" s="21">
        <f t="shared" si="721"/>
        <v>0</v>
      </c>
      <c r="P1554" s="21">
        <f t="shared" si="721"/>
        <v>0</v>
      </c>
      <c r="Q1554" s="21">
        <f t="shared" si="721"/>
        <v>0</v>
      </c>
      <c r="R1554" s="64"/>
      <c r="S1554" s="65"/>
    </row>
    <row r="1555" spans="1:19" s="4" customFormat="1" ht="19.5" customHeight="1">
      <c r="A1555" s="57" t="s">
        <v>116</v>
      </c>
      <c r="B1555" s="52" t="s">
        <v>65</v>
      </c>
      <c r="C1555" s="18" t="s">
        <v>176</v>
      </c>
      <c r="D1555" s="19">
        <f>SUM(D1556:D1566)</f>
        <v>166.7</v>
      </c>
      <c r="E1555" s="19">
        <f>SUM(E1556:E1566)</f>
        <v>166.7</v>
      </c>
      <c r="F1555" s="19">
        <f aca="true" t="shared" si="722" ref="F1555:Q1555">SUM(F1556:F1561)</f>
        <v>166.7</v>
      </c>
      <c r="G1555" s="19">
        <f t="shared" si="722"/>
        <v>166.7</v>
      </c>
      <c r="H1555" s="19">
        <f t="shared" si="722"/>
        <v>0</v>
      </c>
      <c r="I1555" s="19">
        <f t="shared" si="722"/>
        <v>0</v>
      </c>
      <c r="J1555" s="19">
        <f t="shared" si="722"/>
        <v>0</v>
      </c>
      <c r="K1555" s="19">
        <f t="shared" si="722"/>
        <v>0</v>
      </c>
      <c r="L1555" s="19">
        <f t="shared" si="722"/>
        <v>0</v>
      </c>
      <c r="M1555" s="19">
        <f t="shared" si="722"/>
        <v>0</v>
      </c>
      <c r="N1555" s="19">
        <f t="shared" si="722"/>
        <v>0</v>
      </c>
      <c r="O1555" s="19">
        <f t="shared" si="722"/>
        <v>0</v>
      </c>
      <c r="P1555" s="19">
        <f t="shared" si="722"/>
        <v>0</v>
      </c>
      <c r="Q1555" s="19">
        <f t="shared" si="722"/>
        <v>0</v>
      </c>
      <c r="R1555" s="60" t="s">
        <v>180</v>
      </c>
      <c r="S1555" s="61"/>
    </row>
    <row r="1556" spans="1:19" ht="19.5" customHeight="1">
      <c r="A1556" s="58"/>
      <c r="B1556" s="53"/>
      <c r="C1556" s="17" t="s">
        <v>162</v>
      </c>
      <c r="D1556" s="14">
        <f aca="true" t="shared" si="723" ref="D1556:D1566">F1556+H1556+J1556+L1556</f>
        <v>0</v>
      </c>
      <c r="E1556" s="14">
        <f aca="true" t="shared" si="724" ref="E1556:E1566">G1556+I1556+K1556+M1556</f>
        <v>0</v>
      </c>
      <c r="F1556" s="14">
        <v>0</v>
      </c>
      <c r="G1556" s="14">
        <v>0</v>
      </c>
      <c r="H1556" s="14">
        <v>0</v>
      </c>
      <c r="I1556" s="14">
        <v>0</v>
      </c>
      <c r="J1556" s="14">
        <v>0</v>
      </c>
      <c r="K1556" s="14">
        <v>0</v>
      </c>
      <c r="L1556" s="14">
        <v>0</v>
      </c>
      <c r="M1556" s="14">
        <v>0</v>
      </c>
      <c r="N1556" s="14">
        <v>0</v>
      </c>
      <c r="O1556" s="14">
        <v>0</v>
      </c>
      <c r="P1556" s="14">
        <v>0</v>
      </c>
      <c r="Q1556" s="14">
        <v>0</v>
      </c>
      <c r="R1556" s="62"/>
      <c r="S1556" s="63"/>
    </row>
    <row r="1557" spans="1:19" ht="19.5" customHeight="1">
      <c r="A1557" s="58"/>
      <c r="B1557" s="53"/>
      <c r="C1557" s="17" t="s">
        <v>163</v>
      </c>
      <c r="D1557" s="14">
        <f t="shared" si="723"/>
        <v>166.7</v>
      </c>
      <c r="E1557" s="14">
        <f t="shared" si="724"/>
        <v>166.7</v>
      </c>
      <c r="F1557" s="14">
        <f>250-83.3</f>
        <v>166.7</v>
      </c>
      <c r="G1557" s="14">
        <f>250-83.3</f>
        <v>166.7</v>
      </c>
      <c r="H1557" s="14">
        <v>0</v>
      </c>
      <c r="I1557" s="14">
        <v>0</v>
      </c>
      <c r="J1557" s="14">
        <v>0</v>
      </c>
      <c r="K1557" s="14">
        <v>0</v>
      </c>
      <c r="L1557" s="14">
        <v>0</v>
      </c>
      <c r="M1557" s="14">
        <v>0</v>
      </c>
      <c r="N1557" s="14">
        <v>0</v>
      </c>
      <c r="O1557" s="14">
        <v>0</v>
      </c>
      <c r="P1557" s="14">
        <v>0</v>
      </c>
      <c r="Q1557" s="14">
        <v>0</v>
      </c>
      <c r="R1557" s="62"/>
      <c r="S1557" s="63"/>
    </row>
    <row r="1558" spans="1:19" ht="19.5" customHeight="1">
      <c r="A1558" s="58"/>
      <c r="B1558" s="53"/>
      <c r="C1558" s="17" t="s">
        <v>164</v>
      </c>
      <c r="D1558" s="14">
        <f t="shared" si="723"/>
        <v>0</v>
      </c>
      <c r="E1558" s="14">
        <f t="shared" si="724"/>
        <v>0</v>
      </c>
      <c r="F1558" s="14">
        <v>0</v>
      </c>
      <c r="G1558" s="14">
        <v>0</v>
      </c>
      <c r="H1558" s="14">
        <v>0</v>
      </c>
      <c r="I1558" s="14">
        <v>0</v>
      </c>
      <c r="J1558" s="14">
        <v>0</v>
      </c>
      <c r="K1558" s="14">
        <v>0</v>
      </c>
      <c r="L1558" s="14">
        <v>0</v>
      </c>
      <c r="M1558" s="14">
        <v>0</v>
      </c>
      <c r="N1558" s="14">
        <v>0</v>
      </c>
      <c r="O1558" s="14">
        <v>0</v>
      </c>
      <c r="P1558" s="14">
        <v>0</v>
      </c>
      <c r="Q1558" s="14">
        <v>0</v>
      </c>
      <c r="R1558" s="62"/>
      <c r="S1558" s="63"/>
    </row>
    <row r="1559" spans="1:19" ht="19.5" customHeight="1">
      <c r="A1559" s="58"/>
      <c r="B1559" s="53"/>
      <c r="C1559" s="17" t="s">
        <v>256</v>
      </c>
      <c r="D1559" s="14">
        <f t="shared" si="723"/>
        <v>0</v>
      </c>
      <c r="E1559" s="14">
        <f t="shared" si="724"/>
        <v>0</v>
      </c>
      <c r="F1559" s="14">
        <v>0</v>
      </c>
      <c r="G1559" s="14">
        <v>0</v>
      </c>
      <c r="H1559" s="14">
        <v>0</v>
      </c>
      <c r="I1559" s="14">
        <v>0</v>
      </c>
      <c r="J1559" s="14">
        <v>0</v>
      </c>
      <c r="K1559" s="14">
        <v>0</v>
      </c>
      <c r="L1559" s="14">
        <v>0</v>
      </c>
      <c r="M1559" s="14">
        <v>0</v>
      </c>
      <c r="N1559" s="14">
        <v>0</v>
      </c>
      <c r="O1559" s="14">
        <v>0</v>
      </c>
      <c r="P1559" s="14">
        <v>0</v>
      </c>
      <c r="Q1559" s="14">
        <v>0</v>
      </c>
      <c r="R1559" s="62"/>
      <c r="S1559" s="63"/>
    </row>
    <row r="1560" spans="1:19" ht="19.5" customHeight="1">
      <c r="A1560" s="58"/>
      <c r="B1560" s="53"/>
      <c r="C1560" s="17" t="s">
        <v>259</v>
      </c>
      <c r="D1560" s="14">
        <f t="shared" si="723"/>
        <v>0</v>
      </c>
      <c r="E1560" s="14">
        <f t="shared" si="724"/>
        <v>0</v>
      </c>
      <c r="F1560" s="14">
        <v>0</v>
      </c>
      <c r="G1560" s="14">
        <v>0</v>
      </c>
      <c r="H1560" s="14">
        <v>0</v>
      </c>
      <c r="I1560" s="14">
        <v>0</v>
      </c>
      <c r="J1560" s="14">
        <v>0</v>
      </c>
      <c r="K1560" s="14">
        <v>0</v>
      </c>
      <c r="L1560" s="14">
        <v>0</v>
      </c>
      <c r="M1560" s="14">
        <v>0</v>
      </c>
      <c r="N1560" s="14">
        <v>0</v>
      </c>
      <c r="O1560" s="14">
        <v>0</v>
      </c>
      <c r="P1560" s="14">
        <v>0</v>
      </c>
      <c r="Q1560" s="14">
        <v>0</v>
      </c>
      <c r="R1560" s="62"/>
      <c r="S1560" s="63"/>
    </row>
    <row r="1561" spans="1:19" ht="19.5" customHeight="1">
      <c r="A1561" s="58"/>
      <c r="B1561" s="53"/>
      <c r="C1561" s="17" t="s">
        <v>27</v>
      </c>
      <c r="D1561" s="14">
        <f t="shared" si="723"/>
        <v>0</v>
      </c>
      <c r="E1561" s="14">
        <f t="shared" si="724"/>
        <v>0</v>
      </c>
      <c r="F1561" s="14">
        <v>0</v>
      </c>
      <c r="G1561" s="14">
        <v>0</v>
      </c>
      <c r="H1561" s="14">
        <v>0</v>
      </c>
      <c r="I1561" s="14">
        <v>0</v>
      </c>
      <c r="J1561" s="14">
        <v>0</v>
      </c>
      <c r="K1561" s="14">
        <v>0</v>
      </c>
      <c r="L1561" s="14">
        <v>0</v>
      </c>
      <c r="M1561" s="14">
        <v>0</v>
      </c>
      <c r="N1561" s="14">
        <v>0</v>
      </c>
      <c r="O1561" s="14">
        <v>0</v>
      </c>
      <c r="P1561" s="14">
        <v>0</v>
      </c>
      <c r="Q1561" s="14">
        <v>0</v>
      </c>
      <c r="R1561" s="62"/>
      <c r="S1561" s="63"/>
    </row>
    <row r="1562" spans="1:19" ht="19.5" customHeight="1">
      <c r="A1562" s="58"/>
      <c r="B1562" s="53"/>
      <c r="C1562" s="17" t="s">
        <v>28</v>
      </c>
      <c r="D1562" s="14">
        <f t="shared" si="723"/>
        <v>0</v>
      </c>
      <c r="E1562" s="14">
        <f t="shared" si="724"/>
        <v>0</v>
      </c>
      <c r="F1562" s="14">
        <v>0</v>
      </c>
      <c r="G1562" s="14">
        <v>0</v>
      </c>
      <c r="H1562" s="14">
        <v>0</v>
      </c>
      <c r="I1562" s="14">
        <v>0</v>
      </c>
      <c r="J1562" s="14">
        <v>0</v>
      </c>
      <c r="K1562" s="14">
        <v>0</v>
      </c>
      <c r="L1562" s="14">
        <v>0</v>
      </c>
      <c r="M1562" s="14">
        <v>0</v>
      </c>
      <c r="N1562" s="14">
        <v>0</v>
      </c>
      <c r="O1562" s="14">
        <v>0</v>
      </c>
      <c r="P1562" s="14">
        <v>0</v>
      </c>
      <c r="Q1562" s="14">
        <v>0</v>
      </c>
      <c r="R1562" s="62"/>
      <c r="S1562" s="63"/>
    </row>
    <row r="1563" spans="1:19" ht="19.5" customHeight="1">
      <c r="A1563" s="58"/>
      <c r="B1563" s="53"/>
      <c r="C1563" s="17" t="s">
        <v>29</v>
      </c>
      <c r="D1563" s="14">
        <f t="shared" si="723"/>
        <v>0</v>
      </c>
      <c r="E1563" s="14">
        <f t="shared" si="724"/>
        <v>0</v>
      </c>
      <c r="F1563" s="14">
        <v>0</v>
      </c>
      <c r="G1563" s="14">
        <v>0</v>
      </c>
      <c r="H1563" s="14">
        <v>0</v>
      </c>
      <c r="I1563" s="14">
        <v>0</v>
      </c>
      <c r="J1563" s="14">
        <v>0</v>
      </c>
      <c r="K1563" s="14">
        <v>0</v>
      </c>
      <c r="L1563" s="14">
        <v>0</v>
      </c>
      <c r="M1563" s="14">
        <v>0</v>
      </c>
      <c r="N1563" s="14">
        <v>0</v>
      </c>
      <c r="O1563" s="14">
        <v>0</v>
      </c>
      <c r="P1563" s="14">
        <v>0</v>
      </c>
      <c r="Q1563" s="14">
        <v>0</v>
      </c>
      <c r="R1563" s="62"/>
      <c r="S1563" s="63"/>
    </row>
    <row r="1564" spans="1:19" ht="19.5" customHeight="1">
      <c r="A1564" s="58"/>
      <c r="B1564" s="53"/>
      <c r="C1564" s="17" t="s">
        <v>30</v>
      </c>
      <c r="D1564" s="14">
        <f t="shared" si="723"/>
        <v>0</v>
      </c>
      <c r="E1564" s="14">
        <f t="shared" si="724"/>
        <v>0</v>
      </c>
      <c r="F1564" s="14">
        <v>0</v>
      </c>
      <c r="G1564" s="14">
        <v>0</v>
      </c>
      <c r="H1564" s="14">
        <v>0</v>
      </c>
      <c r="I1564" s="14">
        <v>0</v>
      </c>
      <c r="J1564" s="14">
        <v>0</v>
      </c>
      <c r="K1564" s="14">
        <v>0</v>
      </c>
      <c r="L1564" s="14">
        <v>0</v>
      </c>
      <c r="M1564" s="14">
        <v>0</v>
      </c>
      <c r="N1564" s="14">
        <v>0</v>
      </c>
      <c r="O1564" s="14">
        <v>0</v>
      </c>
      <c r="P1564" s="14">
        <v>0</v>
      </c>
      <c r="Q1564" s="14">
        <v>0</v>
      </c>
      <c r="R1564" s="62"/>
      <c r="S1564" s="63"/>
    </row>
    <row r="1565" spans="1:19" ht="19.5" customHeight="1">
      <c r="A1565" s="58"/>
      <c r="B1565" s="53"/>
      <c r="C1565" s="17" t="s">
        <v>31</v>
      </c>
      <c r="D1565" s="14">
        <f t="shared" si="723"/>
        <v>0</v>
      </c>
      <c r="E1565" s="14">
        <f t="shared" si="724"/>
        <v>0</v>
      </c>
      <c r="F1565" s="14">
        <v>0</v>
      </c>
      <c r="G1565" s="14">
        <v>0</v>
      </c>
      <c r="H1565" s="14">
        <v>0</v>
      </c>
      <c r="I1565" s="14">
        <v>0</v>
      </c>
      <c r="J1565" s="14">
        <v>0</v>
      </c>
      <c r="K1565" s="14">
        <v>0</v>
      </c>
      <c r="L1565" s="14">
        <v>0</v>
      </c>
      <c r="M1565" s="14">
        <v>0</v>
      </c>
      <c r="N1565" s="14">
        <v>0</v>
      </c>
      <c r="O1565" s="14">
        <v>0</v>
      </c>
      <c r="P1565" s="14">
        <v>0</v>
      </c>
      <c r="Q1565" s="14">
        <v>0</v>
      </c>
      <c r="R1565" s="62"/>
      <c r="S1565" s="63"/>
    </row>
    <row r="1566" spans="1:19" ht="19.5" customHeight="1">
      <c r="A1566" s="58"/>
      <c r="B1566" s="53"/>
      <c r="C1566" s="17" t="s">
        <v>32</v>
      </c>
      <c r="D1566" s="14">
        <f t="shared" si="723"/>
        <v>0</v>
      </c>
      <c r="E1566" s="14">
        <f t="shared" si="724"/>
        <v>0</v>
      </c>
      <c r="F1566" s="14">
        <v>0</v>
      </c>
      <c r="G1566" s="14">
        <v>0</v>
      </c>
      <c r="H1566" s="14">
        <v>0</v>
      </c>
      <c r="I1566" s="14">
        <v>0</v>
      </c>
      <c r="J1566" s="14">
        <v>0</v>
      </c>
      <c r="K1566" s="14">
        <v>0</v>
      </c>
      <c r="L1566" s="14">
        <v>0</v>
      </c>
      <c r="M1566" s="14">
        <v>0</v>
      </c>
      <c r="N1566" s="14">
        <v>0</v>
      </c>
      <c r="O1566" s="14">
        <v>0</v>
      </c>
      <c r="P1566" s="14">
        <v>0</v>
      </c>
      <c r="Q1566" s="14">
        <v>0</v>
      </c>
      <c r="R1566" s="62"/>
      <c r="S1566" s="63"/>
    </row>
    <row r="1567" spans="1:19" s="4" customFormat="1" ht="19.5" customHeight="1">
      <c r="A1567" s="58"/>
      <c r="B1567" s="47" t="s">
        <v>316</v>
      </c>
      <c r="C1567" s="17" t="s">
        <v>176</v>
      </c>
      <c r="D1567" s="14">
        <f>SUM(D1568:D1578)</f>
        <v>750</v>
      </c>
      <c r="E1567" s="14">
        <f>SUM(E1568:E1578)</f>
        <v>750</v>
      </c>
      <c r="F1567" s="14">
        <f aca="true" t="shared" si="725" ref="F1567:Q1567">SUM(F1568:F1573)</f>
        <v>750</v>
      </c>
      <c r="G1567" s="14">
        <f t="shared" si="725"/>
        <v>750</v>
      </c>
      <c r="H1567" s="14">
        <f t="shared" si="725"/>
        <v>0</v>
      </c>
      <c r="I1567" s="14">
        <f t="shared" si="725"/>
        <v>0</v>
      </c>
      <c r="J1567" s="14">
        <f t="shared" si="725"/>
        <v>0</v>
      </c>
      <c r="K1567" s="14">
        <f t="shared" si="725"/>
        <v>0</v>
      </c>
      <c r="L1567" s="14">
        <f t="shared" si="725"/>
        <v>0</v>
      </c>
      <c r="M1567" s="14">
        <f t="shared" si="725"/>
        <v>0</v>
      </c>
      <c r="N1567" s="14">
        <f t="shared" si="725"/>
        <v>0</v>
      </c>
      <c r="O1567" s="14">
        <f t="shared" si="725"/>
        <v>0</v>
      </c>
      <c r="P1567" s="14">
        <f t="shared" si="725"/>
        <v>0</v>
      </c>
      <c r="Q1567" s="14">
        <f t="shared" si="725"/>
        <v>0</v>
      </c>
      <c r="R1567" s="62"/>
      <c r="S1567" s="63"/>
    </row>
    <row r="1568" spans="1:19" ht="19.5" customHeight="1">
      <c r="A1568" s="58"/>
      <c r="B1568" s="53"/>
      <c r="C1568" s="17" t="s">
        <v>162</v>
      </c>
      <c r="D1568" s="14">
        <f aca="true" t="shared" si="726" ref="D1568:D1578">F1568+H1568+J1568+L1568</f>
        <v>0</v>
      </c>
      <c r="E1568" s="14">
        <f aca="true" t="shared" si="727" ref="E1568:E1578">G1568+I1568+K1568+M1568</f>
        <v>0</v>
      </c>
      <c r="F1568" s="14">
        <v>0</v>
      </c>
      <c r="G1568" s="14">
        <v>0</v>
      </c>
      <c r="H1568" s="14">
        <v>0</v>
      </c>
      <c r="I1568" s="14">
        <v>0</v>
      </c>
      <c r="J1568" s="14">
        <v>0</v>
      </c>
      <c r="K1568" s="14">
        <v>0</v>
      </c>
      <c r="L1568" s="14">
        <v>0</v>
      </c>
      <c r="M1568" s="14">
        <v>0</v>
      </c>
      <c r="N1568" s="14">
        <v>0</v>
      </c>
      <c r="O1568" s="14">
        <v>0</v>
      </c>
      <c r="P1568" s="14">
        <v>0</v>
      </c>
      <c r="Q1568" s="14">
        <v>0</v>
      </c>
      <c r="R1568" s="62"/>
      <c r="S1568" s="63"/>
    </row>
    <row r="1569" spans="1:19" ht="19.5" customHeight="1">
      <c r="A1569" s="58"/>
      <c r="B1569" s="53"/>
      <c r="C1569" s="17" t="s">
        <v>163</v>
      </c>
      <c r="D1569" s="14">
        <f t="shared" si="726"/>
        <v>750</v>
      </c>
      <c r="E1569" s="14">
        <f t="shared" si="727"/>
        <v>750</v>
      </c>
      <c r="F1569" s="14">
        <v>750</v>
      </c>
      <c r="G1569" s="14">
        <v>750</v>
      </c>
      <c r="H1569" s="14">
        <v>0</v>
      </c>
      <c r="I1569" s="14">
        <v>0</v>
      </c>
      <c r="J1569" s="14">
        <v>0</v>
      </c>
      <c r="K1569" s="14">
        <v>0</v>
      </c>
      <c r="L1569" s="14">
        <v>0</v>
      </c>
      <c r="M1569" s="14">
        <v>0</v>
      </c>
      <c r="N1569" s="14">
        <v>0</v>
      </c>
      <c r="O1569" s="14">
        <v>0</v>
      </c>
      <c r="P1569" s="14">
        <v>0</v>
      </c>
      <c r="Q1569" s="14">
        <v>0</v>
      </c>
      <c r="R1569" s="62"/>
      <c r="S1569" s="63"/>
    </row>
    <row r="1570" spans="1:19" ht="19.5" customHeight="1">
      <c r="A1570" s="58"/>
      <c r="B1570" s="53"/>
      <c r="C1570" s="17" t="s">
        <v>164</v>
      </c>
      <c r="D1570" s="14">
        <f t="shared" si="726"/>
        <v>0</v>
      </c>
      <c r="E1570" s="14">
        <f t="shared" si="727"/>
        <v>0</v>
      </c>
      <c r="F1570" s="14">
        <v>0</v>
      </c>
      <c r="G1570" s="14">
        <v>0</v>
      </c>
      <c r="H1570" s="14">
        <v>0</v>
      </c>
      <c r="I1570" s="14">
        <v>0</v>
      </c>
      <c r="J1570" s="14">
        <v>0</v>
      </c>
      <c r="K1570" s="14">
        <v>0</v>
      </c>
      <c r="L1570" s="14">
        <v>0</v>
      </c>
      <c r="M1570" s="14">
        <v>0</v>
      </c>
      <c r="N1570" s="14">
        <v>0</v>
      </c>
      <c r="O1570" s="14">
        <v>0</v>
      </c>
      <c r="P1570" s="14">
        <v>0</v>
      </c>
      <c r="Q1570" s="14">
        <v>0</v>
      </c>
      <c r="R1570" s="62"/>
      <c r="S1570" s="63"/>
    </row>
    <row r="1571" spans="1:19" ht="19.5" customHeight="1">
      <c r="A1571" s="58"/>
      <c r="B1571" s="53"/>
      <c r="C1571" s="17" t="s">
        <v>256</v>
      </c>
      <c r="D1571" s="14">
        <f t="shared" si="726"/>
        <v>0</v>
      </c>
      <c r="E1571" s="14">
        <f t="shared" si="727"/>
        <v>0</v>
      </c>
      <c r="F1571" s="14">
        <v>0</v>
      </c>
      <c r="G1571" s="14">
        <v>0</v>
      </c>
      <c r="H1571" s="14">
        <v>0</v>
      </c>
      <c r="I1571" s="14">
        <v>0</v>
      </c>
      <c r="J1571" s="14">
        <v>0</v>
      </c>
      <c r="K1571" s="14">
        <v>0</v>
      </c>
      <c r="L1571" s="14">
        <v>0</v>
      </c>
      <c r="M1571" s="14">
        <v>0</v>
      </c>
      <c r="N1571" s="14">
        <v>0</v>
      </c>
      <c r="O1571" s="14">
        <v>0</v>
      </c>
      <c r="P1571" s="14">
        <v>0</v>
      </c>
      <c r="Q1571" s="14">
        <v>0</v>
      </c>
      <c r="R1571" s="62"/>
      <c r="S1571" s="63"/>
    </row>
    <row r="1572" spans="1:19" ht="19.5" customHeight="1">
      <c r="A1572" s="58"/>
      <c r="B1572" s="53"/>
      <c r="C1572" s="17" t="s">
        <v>259</v>
      </c>
      <c r="D1572" s="14">
        <f t="shared" si="726"/>
        <v>0</v>
      </c>
      <c r="E1572" s="14">
        <f t="shared" si="727"/>
        <v>0</v>
      </c>
      <c r="F1572" s="14">
        <v>0</v>
      </c>
      <c r="G1572" s="14">
        <v>0</v>
      </c>
      <c r="H1572" s="14">
        <v>0</v>
      </c>
      <c r="I1572" s="14">
        <v>0</v>
      </c>
      <c r="J1572" s="14">
        <v>0</v>
      </c>
      <c r="K1572" s="14">
        <v>0</v>
      </c>
      <c r="L1572" s="14">
        <v>0</v>
      </c>
      <c r="M1572" s="14">
        <v>0</v>
      </c>
      <c r="N1572" s="14">
        <v>0</v>
      </c>
      <c r="O1572" s="14">
        <v>0</v>
      </c>
      <c r="P1572" s="14">
        <v>0</v>
      </c>
      <c r="Q1572" s="14">
        <v>0</v>
      </c>
      <c r="R1572" s="62"/>
      <c r="S1572" s="63"/>
    </row>
    <row r="1573" spans="1:19" ht="19.5" customHeight="1">
      <c r="A1573" s="58"/>
      <c r="B1573" s="53"/>
      <c r="C1573" s="17" t="s">
        <v>27</v>
      </c>
      <c r="D1573" s="14">
        <f t="shared" si="726"/>
        <v>0</v>
      </c>
      <c r="E1573" s="14">
        <f t="shared" si="727"/>
        <v>0</v>
      </c>
      <c r="F1573" s="14">
        <v>0</v>
      </c>
      <c r="G1573" s="14">
        <v>0</v>
      </c>
      <c r="H1573" s="14">
        <v>0</v>
      </c>
      <c r="I1573" s="14">
        <v>0</v>
      </c>
      <c r="J1573" s="14">
        <v>0</v>
      </c>
      <c r="K1573" s="14">
        <v>0</v>
      </c>
      <c r="L1573" s="14">
        <v>0</v>
      </c>
      <c r="M1573" s="14">
        <v>0</v>
      </c>
      <c r="N1573" s="14">
        <v>0</v>
      </c>
      <c r="O1573" s="14">
        <v>0</v>
      </c>
      <c r="P1573" s="14">
        <v>0</v>
      </c>
      <c r="Q1573" s="14">
        <v>0</v>
      </c>
      <c r="R1573" s="62"/>
      <c r="S1573" s="63"/>
    </row>
    <row r="1574" spans="1:19" ht="19.5" customHeight="1">
      <c r="A1574" s="58"/>
      <c r="B1574" s="53"/>
      <c r="C1574" s="17" t="s">
        <v>28</v>
      </c>
      <c r="D1574" s="14">
        <f t="shared" si="726"/>
        <v>0</v>
      </c>
      <c r="E1574" s="14">
        <f t="shared" si="727"/>
        <v>0</v>
      </c>
      <c r="F1574" s="14">
        <v>0</v>
      </c>
      <c r="G1574" s="14">
        <v>0</v>
      </c>
      <c r="H1574" s="14">
        <v>0</v>
      </c>
      <c r="I1574" s="14">
        <v>0</v>
      </c>
      <c r="J1574" s="14">
        <v>0</v>
      </c>
      <c r="K1574" s="14">
        <v>0</v>
      </c>
      <c r="L1574" s="14">
        <v>0</v>
      </c>
      <c r="M1574" s="14">
        <v>0</v>
      </c>
      <c r="N1574" s="14">
        <v>0</v>
      </c>
      <c r="O1574" s="14">
        <v>0</v>
      </c>
      <c r="P1574" s="14">
        <v>0</v>
      </c>
      <c r="Q1574" s="14">
        <v>0</v>
      </c>
      <c r="R1574" s="62"/>
      <c r="S1574" s="63"/>
    </row>
    <row r="1575" spans="1:19" ht="19.5" customHeight="1">
      <c r="A1575" s="58"/>
      <c r="B1575" s="53"/>
      <c r="C1575" s="17" t="s">
        <v>29</v>
      </c>
      <c r="D1575" s="14">
        <f t="shared" si="726"/>
        <v>0</v>
      </c>
      <c r="E1575" s="14">
        <f t="shared" si="727"/>
        <v>0</v>
      </c>
      <c r="F1575" s="14">
        <v>0</v>
      </c>
      <c r="G1575" s="14">
        <v>0</v>
      </c>
      <c r="H1575" s="14">
        <v>0</v>
      </c>
      <c r="I1575" s="14">
        <v>0</v>
      </c>
      <c r="J1575" s="14">
        <v>0</v>
      </c>
      <c r="K1575" s="14">
        <v>0</v>
      </c>
      <c r="L1575" s="14">
        <v>0</v>
      </c>
      <c r="M1575" s="14">
        <v>0</v>
      </c>
      <c r="N1575" s="14">
        <v>0</v>
      </c>
      <c r="O1575" s="14">
        <v>0</v>
      </c>
      <c r="P1575" s="14">
        <v>0</v>
      </c>
      <c r="Q1575" s="14">
        <v>0</v>
      </c>
      <c r="R1575" s="62"/>
      <c r="S1575" s="63"/>
    </row>
    <row r="1576" spans="1:19" ht="19.5" customHeight="1">
      <c r="A1576" s="58"/>
      <c r="B1576" s="53"/>
      <c r="C1576" s="17" t="s">
        <v>30</v>
      </c>
      <c r="D1576" s="14">
        <f t="shared" si="726"/>
        <v>0</v>
      </c>
      <c r="E1576" s="14">
        <f t="shared" si="727"/>
        <v>0</v>
      </c>
      <c r="F1576" s="14">
        <v>0</v>
      </c>
      <c r="G1576" s="14">
        <v>0</v>
      </c>
      <c r="H1576" s="14">
        <v>0</v>
      </c>
      <c r="I1576" s="14">
        <v>0</v>
      </c>
      <c r="J1576" s="14">
        <v>0</v>
      </c>
      <c r="K1576" s="14">
        <v>0</v>
      </c>
      <c r="L1576" s="14">
        <v>0</v>
      </c>
      <c r="M1576" s="14">
        <v>0</v>
      </c>
      <c r="N1576" s="14">
        <v>0</v>
      </c>
      <c r="O1576" s="14">
        <v>0</v>
      </c>
      <c r="P1576" s="14">
        <v>0</v>
      </c>
      <c r="Q1576" s="14">
        <v>0</v>
      </c>
      <c r="R1576" s="62"/>
      <c r="S1576" s="63"/>
    </row>
    <row r="1577" spans="1:19" ht="19.5" customHeight="1">
      <c r="A1577" s="58"/>
      <c r="B1577" s="53"/>
      <c r="C1577" s="17" t="s">
        <v>31</v>
      </c>
      <c r="D1577" s="14">
        <f t="shared" si="726"/>
        <v>0</v>
      </c>
      <c r="E1577" s="14">
        <f t="shared" si="727"/>
        <v>0</v>
      </c>
      <c r="F1577" s="14">
        <v>0</v>
      </c>
      <c r="G1577" s="14">
        <v>0</v>
      </c>
      <c r="H1577" s="14">
        <v>0</v>
      </c>
      <c r="I1577" s="14">
        <v>0</v>
      </c>
      <c r="J1577" s="14">
        <v>0</v>
      </c>
      <c r="K1577" s="14">
        <v>0</v>
      </c>
      <c r="L1577" s="14">
        <v>0</v>
      </c>
      <c r="M1577" s="14">
        <v>0</v>
      </c>
      <c r="N1577" s="14">
        <v>0</v>
      </c>
      <c r="O1577" s="14">
        <v>0</v>
      </c>
      <c r="P1577" s="14">
        <v>0</v>
      </c>
      <c r="Q1577" s="14">
        <v>0</v>
      </c>
      <c r="R1577" s="62"/>
      <c r="S1577" s="63"/>
    </row>
    <row r="1578" spans="1:19" ht="19.5" customHeight="1">
      <c r="A1578" s="58"/>
      <c r="B1578" s="53"/>
      <c r="C1578" s="17" t="s">
        <v>32</v>
      </c>
      <c r="D1578" s="14">
        <f t="shared" si="726"/>
        <v>0</v>
      </c>
      <c r="E1578" s="14">
        <f t="shared" si="727"/>
        <v>0</v>
      </c>
      <c r="F1578" s="14">
        <v>0</v>
      </c>
      <c r="G1578" s="14">
        <v>0</v>
      </c>
      <c r="H1578" s="14">
        <v>0</v>
      </c>
      <c r="I1578" s="14">
        <v>0</v>
      </c>
      <c r="J1578" s="14">
        <v>0</v>
      </c>
      <c r="K1578" s="14">
        <v>0</v>
      </c>
      <c r="L1578" s="14">
        <v>0</v>
      </c>
      <c r="M1578" s="14">
        <v>0</v>
      </c>
      <c r="N1578" s="14">
        <v>0</v>
      </c>
      <c r="O1578" s="14">
        <v>0</v>
      </c>
      <c r="P1578" s="14">
        <v>0</v>
      </c>
      <c r="Q1578" s="14">
        <v>0</v>
      </c>
      <c r="R1578" s="62"/>
      <c r="S1578" s="63"/>
    </row>
    <row r="1579" spans="1:19" s="4" customFormat="1" ht="19.5" customHeight="1">
      <c r="A1579" s="58"/>
      <c r="B1579" s="47" t="s">
        <v>261</v>
      </c>
      <c r="C1579" s="17" t="s">
        <v>176</v>
      </c>
      <c r="D1579" s="14">
        <f>SUM(D1580:D1590)</f>
        <v>916.7</v>
      </c>
      <c r="E1579" s="14">
        <f>SUM(E1580:E1590)</f>
        <v>916.7</v>
      </c>
      <c r="F1579" s="14">
        <f aca="true" t="shared" si="728" ref="F1579:Q1579">SUM(F1580:F1585)</f>
        <v>916.7</v>
      </c>
      <c r="G1579" s="14">
        <f t="shared" si="728"/>
        <v>916.7</v>
      </c>
      <c r="H1579" s="14">
        <f t="shared" si="728"/>
        <v>0</v>
      </c>
      <c r="I1579" s="14">
        <f t="shared" si="728"/>
        <v>0</v>
      </c>
      <c r="J1579" s="14">
        <f t="shared" si="728"/>
        <v>0</v>
      </c>
      <c r="K1579" s="14">
        <f t="shared" si="728"/>
        <v>0</v>
      </c>
      <c r="L1579" s="14">
        <f t="shared" si="728"/>
        <v>0</v>
      </c>
      <c r="M1579" s="14">
        <f t="shared" si="728"/>
        <v>0</v>
      </c>
      <c r="N1579" s="14">
        <f t="shared" si="728"/>
        <v>0</v>
      </c>
      <c r="O1579" s="14">
        <f t="shared" si="728"/>
        <v>0</v>
      </c>
      <c r="P1579" s="14">
        <f t="shared" si="728"/>
        <v>0</v>
      </c>
      <c r="Q1579" s="14">
        <f t="shared" si="728"/>
        <v>0</v>
      </c>
      <c r="R1579" s="62"/>
      <c r="S1579" s="63"/>
    </row>
    <row r="1580" spans="1:19" s="4" customFormat="1" ht="19.5" customHeight="1">
      <c r="A1580" s="58"/>
      <c r="B1580" s="53"/>
      <c r="C1580" s="17" t="s">
        <v>162</v>
      </c>
      <c r="D1580" s="14">
        <f aca="true" t="shared" si="729" ref="D1580:D1590">F1580+H1580+J1580+L1580</f>
        <v>0</v>
      </c>
      <c r="E1580" s="14">
        <f aca="true" t="shared" si="730" ref="E1580:E1590">G1580+I1580+K1580+M1580</f>
        <v>0</v>
      </c>
      <c r="F1580" s="14">
        <f aca="true" t="shared" si="731" ref="F1580:Q1580">F1556+F1568</f>
        <v>0</v>
      </c>
      <c r="G1580" s="14">
        <f t="shared" si="731"/>
        <v>0</v>
      </c>
      <c r="H1580" s="14">
        <f t="shared" si="731"/>
        <v>0</v>
      </c>
      <c r="I1580" s="14">
        <f t="shared" si="731"/>
        <v>0</v>
      </c>
      <c r="J1580" s="14">
        <f t="shared" si="731"/>
        <v>0</v>
      </c>
      <c r="K1580" s="14">
        <f t="shared" si="731"/>
        <v>0</v>
      </c>
      <c r="L1580" s="14">
        <f t="shared" si="731"/>
        <v>0</v>
      </c>
      <c r="M1580" s="14">
        <f t="shared" si="731"/>
        <v>0</v>
      </c>
      <c r="N1580" s="14">
        <f t="shared" si="731"/>
        <v>0</v>
      </c>
      <c r="O1580" s="14">
        <f t="shared" si="731"/>
        <v>0</v>
      </c>
      <c r="P1580" s="14">
        <f t="shared" si="731"/>
        <v>0</v>
      </c>
      <c r="Q1580" s="14">
        <f t="shared" si="731"/>
        <v>0</v>
      </c>
      <c r="R1580" s="62"/>
      <c r="S1580" s="63"/>
    </row>
    <row r="1581" spans="1:19" s="4" customFormat="1" ht="19.5" customHeight="1">
      <c r="A1581" s="58"/>
      <c r="B1581" s="53"/>
      <c r="C1581" s="17" t="s">
        <v>163</v>
      </c>
      <c r="D1581" s="14">
        <f t="shared" si="729"/>
        <v>916.7</v>
      </c>
      <c r="E1581" s="14">
        <f t="shared" si="730"/>
        <v>916.7</v>
      </c>
      <c r="F1581" s="14">
        <f aca="true" t="shared" si="732" ref="F1581:Q1581">F1557+F1569</f>
        <v>916.7</v>
      </c>
      <c r="G1581" s="14">
        <f t="shared" si="732"/>
        <v>916.7</v>
      </c>
      <c r="H1581" s="14">
        <f t="shared" si="732"/>
        <v>0</v>
      </c>
      <c r="I1581" s="14">
        <f t="shared" si="732"/>
        <v>0</v>
      </c>
      <c r="J1581" s="14">
        <f t="shared" si="732"/>
        <v>0</v>
      </c>
      <c r="K1581" s="14">
        <f t="shared" si="732"/>
        <v>0</v>
      </c>
      <c r="L1581" s="14">
        <f t="shared" si="732"/>
        <v>0</v>
      </c>
      <c r="M1581" s="14">
        <f t="shared" si="732"/>
        <v>0</v>
      </c>
      <c r="N1581" s="14">
        <f t="shared" si="732"/>
        <v>0</v>
      </c>
      <c r="O1581" s="14">
        <f t="shared" si="732"/>
        <v>0</v>
      </c>
      <c r="P1581" s="14">
        <f t="shared" si="732"/>
        <v>0</v>
      </c>
      <c r="Q1581" s="14">
        <f t="shared" si="732"/>
        <v>0</v>
      </c>
      <c r="R1581" s="62"/>
      <c r="S1581" s="63"/>
    </row>
    <row r="1582" spans="1:19" s="4" customFormat="1" ht="19.5" customHeight="1">
      <c r="A1582" s="58"/>
      <c r="B1582" s="53"/>
      <c r="C1582" s="17" t="s">
        <v>164</v>
      </c>
      <c r="D1582" s="14">
        <f t="shared" si="729"/>
        <v>0</v>
      </c>
      <c r="E1582" s="14">
        <f t="shared" si="730"/>
        <v>0</v>
      </c>
      <c r="F1582" s="14">
        <f aca="true" t="shared" si="733" ref="F1582:Q1582">F1558+F1570</f>
        <v>0</v>
      </c>
      <c r="G1582" s="14">
        <f t="shared" si="733"/>
        <v>0</v>
      </c>
      <c r="H1582" s="14">
        <f t="shared" si="733"/>
        <v>0</v>
      </c>
      <c r="I1582" s="14">
        <f t="shared" si="733"/>
        <v>0</v>
      </c>
      <c r="J1582" s="14">
        <f t="shared" si="733"/>
        <v>0</v>
      </c>
      <c r="K1582" s="14">
        <f t="shared" si="733"/>
        <v>0</v>
      </c>
      <c r="L1582" s="14">
        <f t="shared" si="733"/>
        <v>0</v>
      </c>
      <c r="M1582" s="14">
        <f t="shared" si="733"/>
        <v>0</v>
      </c>
      <c r="N1582" s="14">
        <f t="shared" si="733"/>
        <v>0</v>
      </c>
      <c r="O1582" s="14">
        <f t="shared" si="733"/>
        <v>0</v>
      </c>
      <c r="P1582" s="14">
        <f t="shared" si="733"/>
        <v>0</v>
      </c>
      <c r="Q1582" s="14">
        <f t="shared" si="733"/>
        <v>0</v>
      </c>
      <c r="R1582" s="62"/>
      <c r="S1582" s="63"/>
    </row>
    <row r="1583" spans="1:19" s="4" customFormat="1" ht="19.5" customHeight="1">
      <c r="A1583" s="58"/>
      <c r="B1583" s="53"/>
      <c r="C1583" s="17" t="s">
        <v>263</v>
      </c>
      <c r="D1583" s="14">
        <f t="shared" si="729"/>
        <v>0</v>
      </c>
      <c r="E1583" s="14">
        <f t="shared" si="730"/>
        <v>0</v>
      </c>
      <c r="F1583" s="14">
        <f aca="true" t="shared" si="734" ref="F1583:Q1583">F1559+F1571</f>
        <v>0</v>
      </c>
      <c r="G1583" s="14">
        <f t="shared" si="734"/>
        <v>0</v>
      </c>
      <c r="H1583" s="14">
        <f t="shared" si="734"/>
        <v>0</v>
      </c>
      <c r="I1583" s="14">
        <f t="shared" si="734"/>
        <v>0</v>
      </c>
      <c r="J1583" s="14">
        <f t="shared" si="734"/>
        <v>0</v>
      </c>
      <c r="K1583" s="14">
        <f t="shared" si="734"/>
        <v>0</v>
      </c>
      <c r="L1583" s="14">
        <f t="shared" si="734"/>
        <v>0</v>
      </c>
      <c r="M1583" s="14">
        <f t="shared" si="734"/>
        <v>0</v>
      </c>
      <c r="N1583" s="14">
        <f t="shared" si="734"/>
        <v>0</v>
      </c>
      <c r="O1583" s="14">
        <f t="shared" si="734"/>
        <v>0</v>
      </c>
      <c r="P1583" s="14">
        <f t="shared" si="734"/>
        <v>0</v>
      </c>
      <c r="Q1583" s="14">
        <f t="shared" si="734"/>
        <v>0</v>
      </c>
      <c r="R1583" s="62"/>
      <c r="S1583" s="63"/>
    </row>
    <row r="1584" spans="1:19" s="4" customFormat="1" ht="19.5" customHeight="1">
      <c r="A1584" s="58"/>
      <c r="B1584" s="53"/>
      <c r="C1584" s="17" t="s">
        <v>257</v>
      </c>
      <c r="D1584" s="14">
        <f t="shared" si="729"/>
        <v>0</v>
      </c>
      <c r="E1584" s="14">
        <f t="shared" si="730"/>
        <v>0</v>
      </c>
      <c r="F1584" s="14">
        <f aca="true" t="shared" si="735" ref="F1584:Q1584">F1560+F1572</f>
        <v>0</v>
      </c>
      <c r="G1584" s="14">
        <f t="shared" si="735"/>
        <v>0</v>
      </c>
      <c r="H1584" s="14">
        <f t="shared" si="735"/>
        <v>0</v>
      </c>
      <c r="I1584" s="14">
        <f t="shared" si="735"/>
        <v>0</v>
      </c>
      <c r="J1584" s="14">
        <f t="shared" si="735"/>
        <v>0</v>
      </c>
      <c r="K1584" s="14">
        <f t="shared" si="735"/>
        <v>0</v>
      </c>
      <c r="L1584" s="14">
        <f t="shared" si="735"/>
        <v>0</v>
      </c>
      <c r="M1584" s="14">
        <f t="shared" si="735"/>
        <v>0</v>
      </c>
      <c r="N1584" s="14">
        <f t="shared" si="735"/>
        <v>0</v>
      </c>
      <c r="O1584" s="14">
        <f t="shared" si="735"/>
        <v>0</v>
      </c>
      <c r="P1584" s="14">
        <f t="shared" si="735"/>
        <v>0</v>
      </c>
      <c r="Q1584" s="14">
        <f t="shared" si="735"/>
        <v>0</v>
      </c>
      <c r="R1584" s="62"/>
      <c r="S1584" s="63"/>
    </row>
    <row r="1585" spans="1:19" s="4" customFormat="1" ht="19.5" customHeight="1">
      <c r="A1585" s="58"/>
      <c r="B1585" s="53"/>
      <c r="C1585" s="17" t="s">
        <v>258</v>
      </c>
      <c r="D1585" s="14">
        <f t="shared" si="729"/>
        <v>0</v>
      </c>
      <c r="E1585" s="14">
        <f t="shared" si="730"/>
        <v>0</v>
      </c>
      <c r="F1585" s="14">
        <f aca="true" t="shared" si="736" ref="F1585:Q1585">F1561+F1573</f>
        <v>0</v>
      </c>
      <c r="G1585" s="14">
        <f t="shared" si="736"/>
        <v>0</v>
      </c>
      <c r="H1585" s="14">
        <f t="shared" si="736"/>
        <v>0</v>
      </c>
      <c r="I1585" s="14">
        <f t="shared" si="736"/>
        <v>0</v>
      </c>
      <c r="J1585" s="14">
        <f t="shared" si="736"/>
        <v>0</v>
      </c>
      <c r="K1585" s="14">
        <f t="shared" si="736"/>
        <v>0</v>
      </c>
      <c r="L1585" s="14">
        <f t="shared" si="736"/>
        <v>0</v>
      </c>
      <c r="M1585" s="14">
        <f t="shared" si="736"/>
        <v>0</v>
      </c>
      <c r="N1585" s="14">
        <f t="shared" si="736"/>
        <v>0</v>
      </c>
      <c r="O1585" s="14">
        <f t="shared" si="736"/>
        <v>0</v>
      </c>
      <c r="P1585" s="14">
        <f t="shared" si="736"/>
        <v>0</v>
      </c>
      <c r="Q1585" s="14">
        <f t="shared" si="736"/>
        <v>0</v>
      </c>
      <c r="R1585" s="62"/>
      <c r="S1585" s="63"/>
    </row>
    <row r="1586" spans="1:19" s="4" customFormat="1" ht="19.5" customHeight="1">
      <c r="A1586" s="58"/>
      <c r="B1586" s="53"/>
      <c r="C1586" s="17" t="s">
        <v>22</v>
      </c>
      <c r="D1586" s="14">
        <f t="shared" si="729"/>
        <v>0</v>
      </c>
      <c r="E1586" s="14">
        <f t="shared" si="730"/>
        <v>0</v>
      </c>
      <c r="F1586" s="14">
        <f aca="true" t="shared" si="737" ref="F1586:Q1586">F1562+F1574</f>
        <v>0</v>
      </c>
      <c r="G1586" s="14">
        <f t="shared" si="737"/>
        <v>0</v>
      </c>
      <c r="H1586" s="14">
        <f t="shared" si="737"/>
        <v>0</v>
      </c>
      <c r="I1586" s="14">
        <f t="shared" si="737"/>
        <v>0</v>
      </c>
      <c r="J1586" s="14">
        <f t="shared" si="737"/>
        <v>0</v>
      </c>
      <c r="K1586" s="14">
        <f t="shared" si="737"/>
        <v>0</v>
      </c>
      <c r="L1586" s="14">
        <f t="shared" si="737"/>
        <v>0</v>
      </c>
      <c r="M1586" s="14">
        <f t="shared" si="737"/>
        <v>0</v>
      </c>
      <c r="N1586" s="14">
        <f t="shared" si="737"/>
        <v>0</v>
      </c>
      <c r="O1586" s="14">
        <f t="shared" si="737"/>
        <v>0</v>
      </c>
      <c r="P1586" s="14">
        <f t="shared" si="737"/>
        <v>0</v>
      </c>
      <c r="Q1586" s="14">
        <f t="shared" si="737"/>
        <v>0</v>
      </c>
      <c r="R1586" s="62"/>
      <c r="S1586" s="63"/>
    </row>
    <row r="1587" spans="1:19" s="4" customFormat="1" ht="19.5" customHeight="1">
      <c r="A1587" s="58"/>
      <c r="B1587" s="53"/>
      <c r="C1587" s="17" t="s">
        <v>23</v>
      </c>
      <c r="D1587" s="14">
        <f t="shared" si="729"/>
        <v>0</v>
      </c>
      <c r="E1587" s="14">
        <f t="shared" si="730"/>
        <v>0</v>
      </c>
      <c r="F1587" s="14">
        <f aca="true" t="shared" si="738" ref="F1587:Q1587">F1563+F1575</f>
        <v>0</v>
      </c>
      <c r="G1587" s="14">
        <f t="shared" si="738"/>
        <v>0</v>
      </c>
      <c r="H1587" s="14">
        <f t="shared" si="738"/>
        <v>0</v>
      </c>
      <c r="I1587" s="14">
        <f t="shared" si="738"/>
        <v>0</v>
      </c>
      <c r="J1587" s="14">
        <f t="shared" si="738"/>
        <v>0</v>
      </c>
      <c r="K1587" s="14">
        <f t="shared" si="738"/>
        <v>0</v>
      </c>
      <c r="L1587" s="14">
        <f t="shared" si="738"/>
        <v>0</v>
      </c>
      <c r="M1587" s="14">
        <f t="shared" si="738"/>
        <v>0</v>
      </c>
      <c r="N1587" s="14">
        <f t="shared" si="738"/>
        <v>0</v>
      </c>
      <c r="O1587" s="14">
        <f t="shared" si="738"/>
        <v>0</v>
      </c>
      <c r="P1587" s="14">
        <f t="shared" si="738"/>
        <v>0</v>
      </c>
      <c r="Q1587" s="14">
        <f t="shared" si="738"/>
        <v>0</v>
      </c>
      <c r="R1587" s="62"/>
      <c r="S1587" s="63"/>
    </row>
    <row r="1588" spans="1:19" s="4" customFormat="1" ht="19.5" customHeight="1">
      <c r="A1588" s="58"/>
      <c r="B1588" s="53"/>
      <c r="C1588" s="17" t="s">
        <v>24</v>
      </c>
      <c r="D1588" s="14">
        <f t="shared" si="729"/>
        <v>0</v>
      </c>
      <c r="E1588" s="14">
        <f t="shared" si="730"/>
        <v>0</v>
      </c>
      <c r="F1588" s="14">
        <f aca="true" t="shared" si="739" ref="F1588:Q1588">F1564+F1576</f>
        <v>0</v>
      </c>
      <c r="G1588" s="14">
        <f t="shared" si="739"/>
        <v>0</v>
      </c>
      <c r="H1588" s="14">
        <f t="shared" si="739"/>
        <v>0</v>
      </c>
      <c r="I1588" s="14">
        <f t="shared" si="739"/>
        <v>0</v>
      </c>
      <c r="J1588" s="14">
        <f t="shared" si="739"/>
        <v>0</v>
      </c>
      <c r="K1588" s="14">
        <f t="shared" si="739"/>
        <v>0</v>
      </c>
      <c r="L1588" s="14">
        <f t="shared" si="739"/>
        <v>0</v>
      </c>
      <c r="M1588" s="14">
        <f t="shared" si="739"/>
        <v>0</v>
      </c>
      <c r="N1588" s="14">
        <f t="shared" si="739"/>
        <v>0</v>
      </c>
      <c r="O1588" s="14">
        <f t="shared" si="739"/>
        <v>0</v>
      </c>
      <c r="P1588" s="14">
        <f t="shared" si="739"/>
        <v>0</v>
      </c>
      <c r="Q1588" s="14">
        <f t="shared" si="739"/>
        <v>0</v>
      </c>
      <c r="R1588" s="62"/>
      <c r="S1588" s="63"/>
    </row>
    <row r="1589" spans="1:19" s="4" customFormat="1" ht="19.5" customHeight="1">
      <c r="A1589" s="58"/>
      <c r="B1589" s="53"/>
      <c r="C1589" s="17" t="s">
        <v>25</v>
      </c>
      <c r="D1589" s="14">
        <f t="shared" si="729"/>
        <v>0</v>
      </c>
      <c r="E1589" s="14">
        <f t="shared" si="730"/>
        <v>0</v>
      </c>
      <c r="F1589" s="14">
        <f aca="true" t="shared" si="740" ref="F1589:Q1589">F1565+F1577</f>
        <v>0</v>
      </c>
      <c r="G1589" s="14">
        <f t="shared" si="740"/>
        <v>0</v>
      </c>
      <c r="H1589" s="14">
        <f t="shared" si="740"/>
        <v>0</v>
      </c>
      <c r="I1589" s="14">
        <f t="shared" si="740"/>
        <v>0</v>
      </c>
      <c r="J1589" s="14">
        <f t="shared" si="740"/>
        <v>0</v>
      </c>
      <c r="K1589" s="14">
        <f t="shared" si="740"/>
        <v>0</v>
      </c>
      <c r="L1589" s="14">
        <f t="shared" si="740"/>
        <v>0</v>
      </c>
      <c r="M1589" s="14">
        <f t="shared" si="740"/>
        <v>0</v>
      </c>
      <c r="N1589" s="14">
        <f t="shared" si="740"/>
        <v>0</v>
      </c>
      <c r="O1589" s="14">
        <f t="shared" si="740"/>
        <v>0</v>
      </c>
      <c r="P1589" s="14">
        <f t="shared" si="740"/>
        <v>0</v>
      </c>
      <c r="Q1589" s="14">
        <f t="shared" si="740"/>
        <v>0</v>
      </c>
      <c r="R1589" s="62"/>
      <c r="S1589" s="63"/>
    </row>
    <row r="1590" spans="1:19" s="4" customFormat="1" ht="19.5" customHeight="1" thickBot="1">
      <c r="A1590" s="59"/>
      <c r="B1590" s="54"/>
      <c r="C1590" s="20" t="s">
        <v>26</v>
      </c>
      <c r="D1590" s="21">
        <f t="shared" si="729"/>
        <v>0</v>
      </c>
      <c r="E1590" s="21">
        <f t="shared" si="730"/>
        <v>0</v>
      </c>
      <c r="F1590" s="21">
        <f aca="true" t="shared" si="741" ref="F1590:Q1590">F1566+F1578</f>
        <v>0</v>
      </c>
      <c r="G1590" s="21">
        <f t="shared" si="741"/>
        <v>0</v>
      </c>
      <c r="H1590" s="21">
        <f t="shared" si="741"/>
        <v>0</v>
      </c>
      <c r="I1590" s="21">
        <f t="shared" si="741"/>
        <v>0</v>
      </c>
      <c r="J1590" s="21">
        <f t="shared" si="741"/>
        <v>0</v>
      </c>
      <c r="K1590" s="21">
        <f t="shared" si="741"/>
        <v>0</v>
      </c>
      <c r="L1590" s="21">
        <f t="shared" si="741"/>
        <v>0</v>
      </c>
      <c r="M1590" s="21">
        <f t="shared" si="741"/>
        <v>0</v>
      </c>
      <c r="N1590" s="21">
        <f t="shared" si="741"/>
        <v>0</v>
      </c>
      <c r="O1590" s="21">
        <f t="shared" si="741"/>
        <v>0</v>
      </c>
      <c r="P1590" s="21">
        <f t="shared" si="741"/>
        <v>0</v>
      </c>
      <c r="Q1590" s="21">
        <f t="shared" si="741"/>
        <v>0</v>
      </c>
      <c r="R1590" s="64"/>
      <c r="S1590" s="65"/>
    </row>
    <row r="1591" spans="1:19" s="4" customFormat="1" ht="19.5" customHeight="1">
      <c r="A1591" s="57" t="s">
        <v>117</v>
      </c>
      <c r="B1591" s="52" t="s">
        <v>66</v>
      </c>
      <c r="C1591" s="18" t="s">
        <v>176</v>
      </c>
      <c r="D1591" s="19">
        <f>SUM(D1592:D1602)</f>
        <v>166.7</v>
      </c>
      <c r="E1591" s="19">
        <f>SUM(E1592:E1602)</f>
        <v>166.7</v>
      </c>
      <c r="F1591" s="19">
        <f aca="true" t="shared" si="742" ref="F1591:Q1591">SUM(F1592:F1597)</f>
        <v>166.7</v>
      </c>
      <c r="G1591" s="19">
        <f t="shared" si="742"/>
        <v>166.7</v>
      </c>
      <c r="H1591" s="19">
        <f t="shared" si="742"/>
        <v>0</v>
      </c>
      <c r="I1591" s="19">
        <f t="shared" si="742"/>
        <v>0</v>
      </c>
      <c r="J1591" s="19">
        <f t="shared" si="742"/>
        <v>0</v>
      </c>
      <c r="K1591" s="19">
        <f t="shared" si="742"/>
        <v>0</v>
      </c>
      <c r="L1591" s="19">
        <f t="shared" si="742"/>
        <v>0</v>
      </c>
      <c r="M1591" s="19">
        <f t="shared" si="742"/>
        <v>0</v>
      </c>
      <c r="N1591" s="19">
        <f t="shared" si="742"/>
        <v>0</v>
      </c>
      <c r="O1591" s="19">
        <f t="shared" si="742"/>
        <v>0</v>
      </c>
      <c r="P1591" s="19">
        <f t="shared" si="742"/>
        <v>0</v>
      </c>
      <c r="Q1591" s="19">
        <f t="shared" si="742"/>
        <v>0</v>
      </c>
      <c r="R1591" s="60" t="s">
        <v>180</v>
      </c>
      <c r="S1591" s="61"/>
    </row>
    <row r="1592" spans="1:19" ht="19.5" customHeight="1">
      <c r="A1592" s="58"/>
      <c r="B1592" s="53"/>
      <c r="C1592" s="17" t="s">
        <v>162</v>
      </c>
      <c r="D1592" s="14">
        <f aca="true" t="shared" si="743" ref="D1592:D1602">F1592+H1592+J1592+L1592</f>
        <v>0</v>
      </c>
      <c r="E1592" s="14">
        <f aca="true" t="shared" si="744" ref="E1592:E1602">G1592+I1592+K1592+M1592</f>
        <v>0</v>
      </c>
      <c r="F1592" s="14">
        <v>0</v>
      </c>
      <c r="G1592" s="14">
        <v>0</v>
      </c>
      <c r="H1592" s="14">
        <v>0</v>
      </c>
      <c r="I1592" s="14">
        <v>0</v>
      </c>
      <c r="J1592" s="14">
        <v>0</v>
      </c>
      <c r="K1592" s="14">
        <v>0</v>
      </c>
      <c r="L1592" s="14">
        <v>0</v>
      </c>
      <c r="M1592" s="14">
        <v>0</v>
      </c>
      <c r="N1592" s="14">
        <v>0</v>
      </c>
      <c r="O1592" s="14">
        <v>0</v>
      </c>
      <c r="P1592" s="14">
        <v>0</v>
      </c>
      <c r="Q1592" s="14">
        <v>0</v>
      </c>
      <c r="R1592" s="62"/>
      <c r="S1592" s="63"/>
    </row>
    <row r="1593" spans="1:19" ht="19.5" customHeight="1">
      <c r="A1593" s="58"/>
      <c r="B1593" s="53"/>
      <c r="C1593" s="17" t="s">
        <v>163</v>
      </c>
      <c r="D1593" s="14">
        <f t="shared" si="743"/>
        <v>166.7</v>
      </c>
      <c r="E1593" s="14">
        <f t="shared" si="744"/>
        <v>166.7</v>
      </c>
      <c r="F1593" s="14">
        <f>250-83.3</f>
        <v>166.7</v>
      </c>
      <c r="G1593" s="14">
        <f>250-83.3</f>
        <v>166.7</v>
      </c>
      <c r="H1593" s="14">
        <v>0</v>
      </c>
      <c r="I1593" s="14">
        <v>0</v>
      </c>
      <c r="J1593" s="14">
        <v>0</v>
      </c>
      <c r="K1593" s="14">
        <v>0</v>
      </c>
      <c r="L1593" s="14">
        <v>0</v>
      </c>
      <c r="M1593" s="14">
        <v>0</v>
      </c>
      <c r="N1593" s="14">
        <v>0</v>
      </c>
      <c r="O1593" s="14">
        <v>0</v>
      </c>
      <c r="P1593" s="14">
        <v>0</v>
      </c>
      <c r="Q1593" s="14">
        <v>0</v>
      </c>
      <c r="R1593" s="62"/>
      <c r="S1593" s="63"/>
    </row>
    <row r="1594" spans="1:19" ht="19.5" customHeight="1">
      <c r="A1594" s="58"/>
      <c r="B1594" s="53"/>
      <c r="C1594" s="17" t="s">
        <v>164</v>
      </c>
      <c r="D1594" s="14">
        <f t="shared" si="743"/>
        <v>0</v>
      </c>
      <c r="E1594" s="14">
        <f t="shared" si="744"/>
        <v>0</v>
      </c>
      <c r="F1594" s="14">
        <v>0</v>
      </c>
      <c r="G1594" s="14">
        <v>0</v>
      </c>
      <c r="H1594" s="14">
        <v>0</v>
      </c>
      <c r="I1594" s="14">
        <v>0</v>
      </c>
      <c r="J1594" s="14">
        <v>0</v>
      </c>
      <c r="K1594" s="14">
        <v>0</v>
      </c>
      <c r="L1594" s="14">
        <v>0</v>
      </c>
      <c r="M1594" s="14">
        <v>0</v>
      </c>
      <c r="N1594" s="14">
        <v>0</v>
      </c>
      <c r="O1594" s="14">
        <v>0</v>
      </c>
      <c r="P1594" s="14">
        <v>0</v>
      </c>
      <c r="Q1594" s="14">
        <v>0</v>
      </c>
      <c r="R1594" s="62"/>
      <c r="S1594" s="63"/>
    </row>
    <row r="1595" spans="1:19" ht="19.5" customHeight="1">
      <c r="A1595" s="58"/>
      <c r="B1595" s="53"/>
      <c r="C1595" s="17" t="s">
        <v>256</v>
      </c>
      <c r="D1595" s="14">
        <f t="shared" si="743"/>
        <v>0</v>
      </c>
      <c r="E1595" s="14">
        <f t="shared" si="744"/>
        <v>0</v>
      </c>
      <c r="F1595" s="14">
        <v>0</v>
      </c>
      <c r="G1595" s="14">
        <v>0</v>
      </c>
      <c r="H1595" s="14">
        <v>0</v>
      </c>
      <c r="I1595" s="14">
        <v>0</v>
      </c>
      <c r="J1595" s="14">
        <v>0</v>
      </c>
      <c r="K1595" s="14">
        <v>0</v>
      </c>
      <c r="L1595" s="14">
        <v>0</v>
      </c>
      <c r="M1595" s="14">
        <v>0</v>
      </c>
      <c r="N1595" s="14">
        <v>0</v>
      </c>
      <c r="O1595" s="14">
        <v>0</v>
      </c>
      <c r="P1595" s="14">
        <v>0</v>
      </c>
      <c r="Q1595" s="14">
        <v>0</v>
      </c>
      <c r="R1595" s="62"/>
      <c r="S1595" s="63"/>
    </row>
    <row r="1596" spans="1:19" ht="19.5" customHeight="1">
      <c r="A1596" s="58"/>
      <c r="B1596" s="53"/>
      <c r="C1596" s="17" t="s">
        <v>259</v>
      </c>
      <c r="D1596" s="14">
        <f t="shared" si="743"/>
        <v>0</v>
      </c>
      <c r="E1596" s="14">
        <f t="shared" si="744"/>
        <v>0</v>
      </c>
      <c r="F1596" s="14">
        <v>0</v>
      </c>
      <c r="G1596" s="14">
        <v>0</v>
      </c>
      <c r="H1596" s="14">
        <v>0</v>
      </c>
      <c r="I1596" s="14">
        <v>0</v>
      </c>
      <c r="J1596" s="14">
        <v>0</v>
      </c>
      <c r="K1596" s="14">
        <v>0</v>
      </c>
      <c r="L1596" s="14">
        <v>0</v>
      </c>
      <c r="M1596" s="14">
        <v>0</v>
      </c>
      <c r="N1596" s="14">
        <v>0</v>
      </c>
      <c r="O1596" s="14">
        <v>0</v>
      </c>
      <c r="P1596" s="14">
        <v>0</v>
      </c>
      <c r="Q1596" s="14">
        <v>0</v>
      </c>
      <c r="R1596" s="62"/>
      <c r="S1596" s="63"/>
    </row>
    <row r="1597" spans="1:19" ht="19.5" customHeight="1">
      <c r="A1597" s="58"/>
      <c r="B1597" s="53"/>
      <c r="C1597" s="17" t="s">
        <v>27</v>
      </c>
      <c r="D1597" s="14">
        <f t="shared" si="743"/>
        <v>0</v>
      </c>
      <c r="E1597" s="14">
        <f t="shared" si="744"/>
        <v>0</v>
      </c>
      <c r="F1597" s="14">
        <v>0</v>
      </c>
      <c r="G1597" s="14">
        <v>0</v>
      </c>
      <c r="H1597" s="14">
        <v>0</v>
      </c>
      <c r="I1597" s="14">
        <v>0</v>
      </c>
      <c r="J1597" s="14">
        <v>0</v>
      </c>
      <c r="K1597" s="14">
        <v>0</v>
      </c>
      <c r="L1597" s="14">
        <v>0</v>
      </c>
      <c r="M1597" s="14">
        <v>0</v>
      </c>
      <c r="N1597" s="14">
        <v>0</v>
      </c>
      <c r="O1597" s="14">
        <v>0</v>
      </c>
      <c r="P1597" s="14">
        <v>0</v>
      </c>
      <c r="Q1597" s="14">
        <v>0</v>
      </c>
      <c r="R1597" s="62"/>
      <c r="S1597" s="63"/>
    </row>
    <row r="1598" spans="1:19" ht="19.5" customHeight="1">
      <c r="A1598" s="58"/>
      <c r="B1598" s="53"/>
      <c r="C1598" s="17" t="s">
        <v>28</v>
      </c>
      <c r="D1598" s="14">
        <f t="shared" si="743"/>
        <v>0</v>
      </c>
      <c r="E1598" s="14">
        <f t="shared" si="744"/>
        <v>0</v>
      </c>
      <c r="F1598" s="14">
        <v>0</v>
      </c>
      <c r="G1598" s="14">
        <v>0</v>
      </c>
      <c r="H1598" s="14">
        <v>0</v>
      </c>
      <c r="I1598" s="14">
        <v>0</v>
      </c>
      <c r="J1598" s="14">
        <v>0</v>
      </c>
      <c r="K1598" s="14">
        <v>0</v>
      </c>
      <c r="L1598" s="14">
        <v>0</v>
      </c>
      <c r="M1598" s="14">
        <v>0</v>
      </c>
      <c r="N1598" s="14">
        <v>0</v>
      </c>
      <c r="O1598" s="14">
        <v>0</v>
      </c>
      <c r="P1598" s="14">
        <v>0</v>
      </c>
      <c r="Q1598" s="14">
        <v>0</v>
      </c>
      <c r="R1598" s="62"/>
      <c r="S1598" s="63"/>
    </row>
    <row r="1599" spans="1:19" ht="19.5" customHeight="1">
      <c r="A1599" s="58"/>
      <c r="B1599" s="53"/>
      <c r="C1599" s="17" t="s">
        <v>29</v>
      </c>
      <c r="D1599" s="14">
        <f t="shared" si="743"/>
        <v>0</v>
      </c>
      <c r="E1599" s="14">
        <f t="shared" si="744"/>
        <v>0</v>
      </c>
      <c r="F1599" s="14">
        <v>0</v>
      </c>
      <c r="G1599" s="14">
        <v>0</v>
      </c>
      <c r="H1599" s="14">
        <v>0</v>
      </c>
      <c r="I1599" s="14">
        <v>0</v>
      </c>
      <c r="J1599" s="14">
        <v>0</v>
      </c>
      <c r="K1599" s="14">
        <v>0</v>
      </c>
      <c r="L1599" s="14">
        <v>0</v>
      </c>
      <c r="M1599" s="14">
        <v>0</v>
      </c>
      <c r="N1599" s="14">
        <v>0</v>
      </c>
      <c r="O1599" s="14">
        <v>0</v>
      </c>
      <c r="P1599" s="14">
        <v>0</v>
      </c>
      <c r="Q1599" s="14">
        <v>0</v>
      </c>
      <c r="R1599" s="62"/>
      <c r="S1599" s="63"/>
    </row>
    <row r="1600" spans="1:19" ht="19.5" customHeight="1">
      <c r="A1600" s="58"/>
      <c r="B1600" s="53"/>
      <c r="C1600" s="17" t="s">
        <v>30</v>
      </c>
      <c r="D1600" s="14">
        <f t="shared" si="743"/>
        <v>0</v>
      </c>
      <c r="E1600" s="14">
        <f t="shared" si="744"/>
        <v>0</v>
      </c>
      <c r="F1600" s="14">
        <v>0</v>
      </c>
      <c r="G1600" s="14">
        <v>0</v>
      </c>
      <c r="H1600" s="14">
        <v>0</v>
      </c>
      <c r="I1600" s="14">
        <v>0</v>
      </c>
      <c r="J1600" s="14">
        <v>0</v>
      </c>
      <c r="K1600" s="14">
        <v>0</v>
      </c>
      <c r="L1600" s="14">
        <v>0</v>
      </c>
      <c r="M1600" s="14">
        <v>0</v>
      </c>
      <c r="N1600" s="14">
        <v>0</v>
      </c>
      <c r="O1600" s="14">
        <v>0</v>
      </c>
      <c r="P1600" s="14">
        <v>0</v>
      </c>
      <c r="Q1600" s="14">
        <v>0</v>
      </c>
      <c r="R1600" s="62"/>
      <c r="S1600" s="63"/>
    </row>
    <row r="1601" spans="1:19" ht="19.5" customHeight="1">
      <c r="A1601" s="58"/>
      <c r="B1601" s="53"/>
      <c r="C1601" s="17" t="s">
        <v>31</v>
      </c>
      <c r="D1601" s="14">
        <f t="shared" si="743"/>
        <v>0</v>
      </c>
      <c r="E1601" s="14">
        <f t="shared" si="744"/>
        <v>0</v>
      </c>
      <c r="F1601" s="14">
        <v>0</v>
      </c>
      <c r="G1601" s="14">
        <v>0</v>
      </c>
      <c r="H1601" s="14">
        <v>0</v>
      </c>
      <c r="I1601" s="14">
        <v>0</v>
      </c>
      <c r="J1601" s="14">
        <v>0</v>
      </c>
      <c r="K1601" s="14">
        <v>0</v>
      </c>
      <c r="L1601" s="14">
        <v>0</v>
      </c>
      <c r="M1601" s="14">
        <v>0</v>
      </c>
      <c r="N1601" s="14">
        <v>0</v>
      </c>
      <c r="O1601" s="14">
        <v>0</v>
      </c>
      <c r="P1601" s="14">
        <v>0</v>
      </c>
      <c r="Q1601" s="14">
        <v>0</v>
      </c>
      <c r="R1601" s="62"/>
      <c r="S1601" s="63"/>
    </row>
    <row r="1602" spans="1:19" ht="19.5" customHeight="1">
      <c r="A1602" s="58"/>
      <c r="B1602" s="53"/>
      <c r="C1602" s="17" t="s">
        <v>32</v>
      </c>
      <c r="D1602" s="14">
        <f t="shared" si="743"/>
        <v>0</v>
      </c>
      <c r="E1602" s="14">
        <f t="shared" si="744"/>
        <v>0</v>
      </c>
      <c r="F1602" s="14">
        <v>0</v>
      </c>
      <c r="G1602" s="14">
        <v>0</v>
      </c>
      <c r="H1602" s="14">
        <v>0</v>
      </c>
      <c r="I1602" s="14">
        <v>0</v>
      </c>
      <c r="J1602" s="14">
        <v>0</v>
      </c>
      <c r="K1602" s="14">
        <v>0</v>
      </c>
      <c r="L1602" s="14">
        <v>0</v>
      </c>
      <c r="M1602" s="14">
        <v>0</v>
      </c>
      <c r="N1602" s="14">
        <v>0</v>
      </c>
      <c r="O1602" s="14">
        <v>0</v>
      </c>
      <c r="P1602" s="14">
        <v>0</v>
      </c>
      <c r="Q1602" s="14">
        <v>0</v>
      </c>
      <c r="R1602" s="62"/>
      <c r="S1602" s="63"/>
    </row>
    <row r="1603" spans="1:19" s="4" customFormat="1" ht="19.5" customHeight="1">
      <c r="A1603" s="58"/>
      <c r="B1603" s="47" t="s">
        <v>317</v>
      </c>
      <c r="C1603" s="17" t="s">
        <v>176</v>
      </c>
      <c r="D1603" s="14">
        <f>SUM(D1604:D1614)</f>
        <v>750</v>
      </c>
      <c r="E1603" s="14">
        <f>SUM(E1604:E1614)</f>
        <v>750</v>
      </c>
      <c r="F1603" s="14">
        <f aca="true" t="shared" si="745" ref="F1603:Q1603">SUM(F1604:F1609)</f>
        <v>750</v>
      </c>
      <c r="G1603" s="14">
        <f t="shared" si="745"/>
        <v>750</v>
      </c>
      <c r="H1603" s="14">
        <f t="shared" si="745"/>
        <v>0</v>
      </c>
      <c r="I1603" s="14">
        <f t="shared" si="745"/>
        <v>0</v>
      </c>
      <c r="J1603" s="14">
        <f t="shared" si="745"/>
        <v>0</v>
      </c>
      <c r="K1603" s="14">
        <f t="shared" si="745"/>
        <v>0</v>
      </c>
      <c r="L1603" s="14">
        <f t="shared" si="745"/>
        <v>0</v>
      </c>
      <c r="M1603" s="14">
        <f t="shared" si="745"/>
        <v>0</v>
      </c>
      <c r="N1603" s="14">
        <f t="shared" si="745"/>
        <v>0</v>
      </c>
      <c r="O1603" s="14">
        <f t="shared" si="745"/>
        <v>0</v>
      </c>
      <c r="P1603" s="14">
        <f t="shared" si="745"/>
        <v>0</v>
      </c>
      <c r="Q1603" s="14">
        <f t="shared" si="745"/>
        <v>0</v>
      </c>
      <c r="R1603" s="62"/>
      <c r="S1603" s="63"/>
    </row>
    <row r="1604" spans="1:19" ht="19.5" customHeight="1">
      <c r="A1604" s="58"/>
      <c r="B1604" s="53"/>
      <c r="C1604" s="17" t="s">
        <v>162</v>
      </c>
      <c r="D1604" s="14">
        <f aca="true" t="shared" si="746" ref="D1604:D1614">F1604+H1604+J1604+L1604</f>
        <v>0</v>
      </c>
      <c r="E1604" s="14">
        <f aca="true" t="shared" si="747" ref="E1604:E1614">G1604+I1604+K1604+M1604</f>
        <v>0</v>
      </c>
      <c r="F1604" s="14">
        <v>0</v>
      </c>
      <c r="G1604" s="14">
        <v>0</v>
      </c>
      <c r="H1604" s="14">
        <v>0</v>
      </c>
      <c r="I1604" s="14">
        <v>0</v>
      </c>
      <c r="J1604" s="14">
        <v>0</v>
      </c>
      <c r="K1604" s="14">
        <v>0</v>
      </c>
      <c r="L1604" s="14">
        <v>0</v>
      </c>
      <c r="M1604" s="14">
        <v>0</v>
      </c>
      <c r="N1604" s="14">
        <v>0</v>
      </c>
      <c r="O1604" s="14">
        <v>0</v>
      </c>
      <c r="P1604" s="14">
        <v>0</v>
      </c>
      <c r="Q1604" s="14">
        <v>0</v>
      </c>
      <c r="R1604" s="62"/>
      <c r="S1604" s="63"/>
    </row>
    <row r="1605" spans="1:19" ht="19.5" customHeight="1">
      <c r="A1605" s="58"/>
      <c r="B1605" s="53"/>
      <c r="C1605" s="17" t="s">
        <v>163</v>
      </c>
      <c r="D1605" s="14">
        <f t="shared" si="746"/>
        <v>750</v>
      </c>
      <c r="E1605" s="14">
        <f t="shared" si="747"/>
        <v>750</v>
      </c>
      <c r="F1605" s="14">
        <v>750</v>
      </c>
      <c r="G1605" s="14">
        <v>750</v>
      </c>
      <c r="H1605" s="14">
        <v>0</v>
      </c>
      <c r="I1605" s="14">
        <v>0</v>
      </c>
      <c r="J1605" s="14">
        <v>0</v>
      </c>
      <c r="K1605" s="14">
        <v>0</v>
      </c>
      <c r="L1605" s="14">
        <v>0</v>
      </c>
      <c r="M1605" s="14">
        <v>0</v>
      </c>
      <c r="N1605" s="14">
        <v>0</v>
      </c>
      <c r="O1605" s="14">
        <v>0</v>
      </c>
      <c r="P1605" s="14">
        <v>0</v>
      </c>
      <c r="Q1605" s="14">
        <v>0</v>
      </c>
      <c r="R1605" s="62"/>
      <c r="S1605" s="63"/>
    </row>
    <row r="1606" spans="1:19" ht="19.5" customHeight="1">
      <c r="A1606" s="58"/>
      <c r="B1606" s="53"/>
      <c r="C1606" s="17" t="s">
        <v>164</v>
      </c>
      <c r="D1606" s="14">
        <f t="shared" si="746"/>
        <v>0</v>
      </c>
      <c r="E1606" s="14">
        <f t="shared" si="747"/>
        <v>0</v>
      </c>
      <c r="F1606" s="14">
        <v>0</v>
      </c>
      <c r="G1606" s="14">
        <v>0</v>
      </c>
      <c r="H1606" s="14">
        <v>0</v>
      </c>
      <c r="I1606" s="14">
        <v>0</v>
      </c>
      <c r="J1606" s="14">
        <v>0</v>
      </c>
      <c r="K1606" s="14">
        <v>0</v>
      </c>
      <c r="L1606" s="14">
        <v>0</v>
      </c>
      <c r="M1606" s="14">
        <v>0</v>
      </c>
      <c r="N1606" s="14">
        <v>0</v>
      </c>
      <c r="O1606" s="14">
        <v>0</v>
      </c>
      <c r="P1606" s="14">
        <v>0</v>
      </c>
      <c r="Q1606" s="14">
        <v>0</v>
      </c>
      <c r="R1606" s="62"/>
      <c r="S1606" s="63"/>
    </row>
    <row r="1607" spans="1:19" ht="19.5" customHeight="1">
      <c r="A1607" s="58"/>
      <c r="B1607" s="53"/>
      <c r="C1607" s="17" t="s">
        <v>256</v>
      </c>
      <c r="D1607" s="14">
        <f t="shared" si="746"/>
        <v>0</v>
      </c>
      <c r="E1607" s="14">
        <f t="shared" si="747"/>
        <v>0</v>
      </c>
      <c r="F1607" s="14">
        <v>0</v>
      </c>
      <c r="G1607" s="14">
        <v>0</v>
      </c>
      <c r="H1607" s="14">
        <v>0</v>
      </c>
      <c r="I1607" s="14">
        <v>0</v>
      </c>
      <c r="J1607" s="14">
        <v>0</v>
      </c>
      <c r="K1607" s="14">
        <v>0</v>
      </c>
      <c r="L1607" s="14">
        <v>0</v>
      </c>
      <c r="M1607" s="14">
        <v>0</v>
      </c>
      <c r="N1607" s="14">
        <v>0</v>
      </c>
      <c r="O1607" s="14">
        <v>0</v>
      </c>
      <c r="P1607" s="14">
        <v>0</v>
      </c>
      <c r="Q1607" s="14">
        <v>0</v>
      </c>
      <c r="R1607" s="62"/>
      <c r="S1607" s="63"/>
    </row>
    <row r="1608" spans="1:19" ht="19.5" customHeight="1">
      <c r="A1608" s="58"/>
      <c r="B1608" s="53"/>
      <c r="C1608" s="17" t="s">
        <v>259</v>
      </c>
      <c r="D1608" s="14">
        <f t="shared" si="746"/>
        <v>0</v>
      </c>
      <c r="E1608" s="14">
        <f t="shared" si="747"/>
        <v>0</v>
      </c>
      <c r="F1608" s="14">
        <v>0</v>
      </c>
      <c r="G1608" s="14">
        <v>0</v>
      </c>
      <c r="H1608" s="14">
        <v>0</v>
      </c>
      <c r="I1608" s="14">
        <v>0</v>
      </c>
      <c r="J1608" s="14">
        <v>0</v>
      </c>
      <c r="K1608" s="14">
        <v>0</v>
      </c>
      <c r="L1608" s="14">
        <v>0</v>
      </c>
      <c r="M1608" s="14">
        <v>0</v>
      </c>
      <c r="N1608" s="14">
        <v>0</v>
      </c>
      <c r="O1608" s="14">
        <v>0</v>
      </c>
      <c r="P1608" s="14">
        <v>0</v>
      </c>
      <c r="Q1608" s="14">
        <v>0</v>
      </c>
      <c r="R1608" s="62"/>
      <c r="S1608" s="63"/>
    </row>
    <row r="1609" spans="1:19" ht="19.5" customHeight="1">
      <c r="A1609" s="58"/>
      <c r="B1609" s="53"/>
      <c r="C1609" s="17" t="s">
        <v>27</v>
      </c>
      <c r="D1609" s="14">
        <f t="shared" si="746"/>
        <v>0</v>
      </c>
      <c r="E1609" s="14">
        <f t="shared" si="747"/>
        <v>0</v>
      </c>
      <c r="F1609" s="14">
        <v>0</v>
      </c>
      <c r="G1609" s="14">
        <v>0</v>
      </c>
      <c r="H1609" s="14">
        <v>0</v>
      </c>
      <c r="I1609" s="14">
        <v>0</v>
      </c>
      <c r="J1609" s="14">
        <v>0</v>
      </c>
      <c r="K1609" s="14">
        <v>0</v>
      </c>
      <c r="L1609" s="14">
        <v>0</v>
      </c>
      <c r="M1609" s="14">
        <v>0</v>
      </c>
      <c r="N1609" s="14">
        <v>0</v>
      </c>
      <c r="O1609" s="14">
        <v>0</v>
      </c>
      <c r="P1609" s="14">
        <v>0</v>
      </c>
      <c r="Q1609" s="14">
        <v>0</v>
      </c>
      <c r="R1609" s="62"/>
      <c r="S1609" s="63"/>
    </row>
    <row r="1610" spans="1:19" ht="19.5" customHeight="1">
      <c r="A1610" s="58"/>
      <c r="B1610" s="53"/>
      <c r="C1610" s="17" t="s">
        <v>28</v>
      </c>
      <c r="D1610" s="14">
        <f t="shared" si="746"/>
        <v>0</v>
      </c>
      <c r="E1610" s="14">
        <f t="shared" si="747"/>
        <v>0</v>
      </c>
      <c r="F1610" s="14">
        <v>0</v>
      </c>
      <c r="G1610" s="14">
        <v>0</v>
      </c>
      <c r="H1610" s="14">
        <v>0</v>
      </c>
      <c r="I1610" s="14">
        <v>0</v>
      </c>
      <c r="J1610" s="14">
        <v>0</v>
      </c>
      <c r="K1610" s="14">
        <v>0</v>
      </c>
      <c r="L1610" s="14">
        <v>0</v>
      </c>
      <c r="M1610" s="14">
        <v>0</v>
      </c>
      <c r="N1610" s="14">
        <v>0</v>
      </c>
      <c r="O1610" s="14">
        <v>0</v>
      </c>
      <c r="P1610" s="14">
        <v>0</v>
      </c>
      <c r="Q1610" s="14">
        <v>0</v>
      </c>
      <c r="R1610" s="62"/>
      <c r="S1610" s="63"/>
    </row>
    <row r="1611" spans="1:19" ht="19.5" customHeight="1">
      <c r="A1611" s="58"/>
      <c r="B1611" s="53"/>
      <c r="C1611" s="17" t="s">
        <v>29</v>
      </c>
      <c r="D1611" s="14">
        <f t="shared" si="746"/>
        <v>0</v>
      </c>
      <c r="E1611" s="14">
        <f t="shared" si="747"/>
        <v>0</v>
      </c>
      <c r="F1611" s="14">
        <v>0</v>
      </c>
      <c r="G1611" s="14">
        <v>0</v>
      </c>
      <c r="H1611" s="14">
        <v>0</v>
      </c>
      <c r="I1611" s="14">
        <v>0</v>
      </c>
      <c r="J1611" s="14">
        <v>0</v>
      </c>
      <c r="K1611" s="14">
        <v>0</v>
      </c>
      <c r="L1611" s="14">
        <v>0</v>
      </c>
      <c r="M1611" s="14">
        <v>0</v>
      </c>
      <c r="N1611" s="14">
        <v>0</v>
      </c>
      <c r="O1611" s="14">
        <v>0</v>
      </c>
      <c r="P1611" s="14">
        <v>0</v>
      </c>
      <c r="Q1611" s="14">
        <v>0</v>
      </c>
      <c r="R1611" s="62"/>
      <c r="S1611" s="63"/>
    </row>
    <row r="1612" spans="1:19" ht="19.5" customHeight="1">
      <c r="A1612" s="58"/>
      <c r="B1612" s="53"/>
      <c r="C1612" s="17" t="s">
        <v>30</v>
      </c>
      <c r="D1612" s="14">
        <f t="shared" si="746"/>
        <v>0</v>
      </c>
      <c r="E1612" s="14">
        <f t="shared" si="747"/>
        <v>0</v>
      </c>
      <c r="F1612" s="14">
        <v>0</v>
      </c>
      <c r="G1612" s="14">
        <v>0</v>
      </c>
      <c r="H1612" s="14">
        <v>0</v>
      </c>
      <c r="I1612" s="14">
        <v>0</v>
      </c>
      <c r="J1612" s="14">
        <v>0</v>
      </c>
      <c r="K1612" s="14">
        <v>0</v>
      </c>
      <c r="L1612" s="14">
        <v>0</v>
      </c>
      <c r="M1612" s="14">
        <v>0</v>
      </c>
      <c r="N1612" s="14">
        <v>0</v>
      </c>
      <c r="O1612" s="14">
        <v>0</v>
      </c>
      <c r="P1612" s="14">
        <v>0</v>
      </c>
      <c r="Q1612" s="14">
        <v>0</v>
      </c>
      <c r="R1612" s="62"/>
      <c r="S1612" s="63"/>
    </row>
    <row r="1613" spans="1:19" ht="19.5" customHeight="1">
      <c r="A1613" s="58"/>
      <c r="B1613" s="53"/>
      <c r="C1613" s="17" t="s">
        <v>31</v>
      </c>
      <c r="D1613" s="14">
        <f t="shared" si="746"/>
        <v>0</v>
      </c>
      <c r="E1613" s="14">
        <f t="shared" si="747"/>
        <v>0</v>
      </c>
      <c r="F1613" s="14">
        <v>0</v>
      </c>
      <c r="G1613" s="14">
        <v>0</v>
      </c>
      <c r="H1613" s="14">
        <v>0</v>
      </c>
      <c r="I1613" s="14">
        <v>0</v>
      </c>
      <c r="J1613" s="14">
        <v>0</v>
      </c>
      <c r="K1613" s="14">
        <v>0</v>
      </c>
      <c r="L1613" s="14">
        <v>0</v>
      </c>
      <c r="M1613" s="14">
        <v>0</v>
      </c>
      <c r="N1613" s="14">
        <v>0</v>
      </c>
      <c r="O1613" s="14">
        <v>0</v>
      </c>
      <c r="P1613" s="14">
        <v>0</v>
      </c>
      <c r="Q1613" s="14">
        <v>0</v>
      </c>
      <c r="R1613" s="62"/>
      <c r="S1613" s="63"/>
    </row>
    <row r="1614" spans="1:19" ht="19.5" customHeight="1">
      <c r="A1614" s="58"/>
      <c r="B1614" s="53"/>
      <c r="C1614" s="17" t="s">
        <v>32</v>
      </c>
      <c r="D1614" s="14">
        <f t="shared" si="746"/>
        <v>0</v>
      </c>
      <c r="E1614" s="14">
        <f t="shared" si="747"/>
        <v>0</v>
      </c>
      <c r="F1614" s="14">
        <v>0</v>
      </c>
      <c r="G1614" s="14">
        <v>0</v>
      </c>
      <c r="H1614" s="14">
        <v>0</v>
      </c>
      <c r="I1614" s="14">
        <v>0</v>
      </c>
      <c r="J1614" s="14">
        <v>0</v>
      </c>
      <c r="K1614" s="14">
        <v>0</v>
      </c>
      <c r="L1614" s="14">
        <v>0</v>
      </c>
      <c r="M1614" s="14">
        <v>0</v>
      </c>
      <c r="N1614" s="14">
        <v>0</v>
      </c>
      <c r="O1614" s="14">
        <v>0</v>
      </c>
      <c r="P1614" s="14">
        <v>0</v>
      </c>
      <c r="Q1614" s="14">
        <v>0</v>
      </c>
      <c r="R1614" s="62"/>
      <c r="S1614" s="63"/>
    </row>
    <row r="1615" spans="1:19" s="4" customFormat="1" ht="19.5" customHeight="1">
      <c r="A1615" s="58"/>
      <c r="B1615" s="47" t="s">
        <v>261</v>
      </c>
      <c r="C1615" s="17" t="s">
        <v>176</v>
      </c>
      <c r="D1615" s="14">
        <f>SUM(D1616:D1626)</f>
        <v>916.7</v>
      </c>
      <c r="E1615" s="14">
        <f>SUM(E1616:E1626)</f>
        <v>916.7</v>
      </c>
      <c r="F1615" s="14">
        <f aca="true" t="shared" si="748" ref="F1615:Q1615">SUM(F1616:F1621)</f>
        <v>916.7</v>
      </c>
      <c r="G1615" s="14">
        <f t="shared" si="748"/>
        <v>916.7</v>
      </c>
      <c r="H1615" s="14">
        <f t="shared" si="748"/>
        <v>0</v>
      </c>
      <c r="I1615" s="14">
        <f t="shared" si="748"/>
        <v>0</v>
      </c>
      <c r="J1615" s="14">
        <f t="shared" si="748"/>
        <v>0</v>
      </c>
      <c r="K1615" s="14">
        <f t="shared" si="748"/>
        <v>0</v>
      </c>
      <c r="L1615" s="14">
        <f t="shared" si="748"/>
        <v>0</v>
      </c>
      <c r="M1615" s="14">
        <f t="shared" si="748"/>
        <v>0</v>
      </c>
      <c r="N1615" s="14">
        <f t="shared" si="748"/>
        <v>0</v>
      </c>
      <c r="O1615" s="14">
        <f t="shared" si="748"/>
        <v>0</v>
      </c>
      <c r="P1615" s="14">
        <f t="shared" si="748"/>
        <v>0</v>
      </c>
      <c r="Q1615" s="14">
        <f t="shared" si="748"/>
        <v>0</v>
      </c>
      <c r="R1615" s="62"/>
      <c r="S1615" s="63"/>
    </row>
    <row r="1616" spans="1:19" s="4" customFormat="1" ht="19.5" customHeight="1">
      <c r="A1616" s="58"/>
      <c r="B1616" s="53"/>
      <c r="C1616" s="17" t="s">
        <v>162</v>
      </c>
      <c r="D1616" s="14">
        <f aca="true" t="shared" si="749" ref="D1616:D1626">F1616+H1616+J1616+L1616</f>
        <v>0</v>
      </c>
      <c r="E1616" s="14">
        <f aca="true" t="shared" si="750" ref="E1616:E1626">G1616+I1616+K1616+M1616</f>
        <v>0</v>
      </c>
      <c r="F1616" s="14">
        <f aca="true" t="shared" si="751" ref="F1616:Q1616">F1592+F1604</f>
        <v>0</v>
      </c>
      <c r="G1616" s="14">
        <f t="shared" si="751"/>
        <v>0</v>
      </c>
      <c r="H1616" s="14">
        <f t="shared" si="751"/>
        <v>0</v>
      </c>
      <c r="I1616" s="14">
        <f t="shared" si="751"/>
        <v>0</v>
      </c>
      <c r="J1616" s="14">
        <f t="shared" si="751"/>
        <v>0</v>
      </c>
      <c r="K1616" s="14">
        <f t="shared" si="751"/>
        <v>0</v>
      </c>
      <c r="L1616" s="14">
        <f t="shared" si="751"/>
        <v>0</v>
      </c>
      <c r="M1616" s="14">
        <f t="shared" si="751"/>
        <v>0</v>
      </c>
      <c r="N1616" s="14">
        <f t="shared" si="751"/>
        <v>0</v>
      </c>
      <c r="O1616" s="14">
        <f t="shared" si="751"/>
        <v>0</v>
      </c>
      <c r="P1616" s="14">
        <f t="shared" si="751"/>
        <v>0</v>
      </c>
      <c r="Q1616" s="14">
        <f t="shared" si="751"/>
        <v>0</v>
      </c>
      <c r="R1616" s="62"/>
      <c r="S1616" s="63"/>
    </row>
    <row r="1617" spans="1:19" s="4" customFormat="1" ht="19.5" customHeight="1">
      <c r="A1617" s="58"/>
      <c r="B1617" s="53"/>
      <c r="C1617" s="17" t="s">
        <v>163</v>
      </c>
      <c r="D1617" s="14">
        <f t="shared" si="749"/>
        <v>916.7</v>
      </c>
      <c r="E1617" s="14">
        <f t="shared" si="750"/>
        <v>916.7</v>
      </c>
      <c r="F1617" s="14">
        <f aca="true" t="shared" si="752" ref="F1617:Q1617">F1593+F1605</f>
        <v>916.7</v>
      </c>
      <c r="G1617" s="14">
        <f t="shared" si="752"/>
        <v>916.7</v>
      </c>
      <c r="H1617" s="14">
        <f t="shared" si="752"/>
        <v>0</v>
      </c>
      <c r="I1617" s="14">
        <f t="shared" si="752"/>
        <v>0</v>
      </c>
      <c r="J1617" s="14">
        <f t="shared" si="752"/>
        <v>0</v>
      </c>
      <c r="K1617" s="14">
        <f t="shared" si="752"/>
        <v>0</v>
      </c>
      <c r="L1617" s="14">
        <f t="shared" si="752"/>
        <v>0</v>
      </c>
      <c r="M1617" s="14">
        <f t="shared" si="752"/>
        <v>0</v>
      </c>
      <c r="N1617" s="14">
        <f t="shared" si="752"/>
        <v>0</v>
      </c>
      <c r="O1617" s="14">
        <f t="shared" si="752"/>
        <v>0</v>
      </c>
      <c r="P1617" s="14">
        <f t="shared" si="752"/>
        <v>0</v>
      </c>
      <c r="Q1617" s="14">
        <f t="shared" si="752"/>
        <v>0</v>
      </c>
      <c r="R1617" s="62"/>
      <c r="S1617" s="63"/>
    </row>
    <row r="1618" spans="1:19" ht="19.5" customHeight="1">
      <c r="A1618" s="58"/>
      <c r="B1618" s="53"/>
      <c r="C1618" s="17" t="s">
        <v>164</v>
      </c>
      <c r="D1618" s="14">
        <f t="shared" si="749"/>
        <v>0</v>
      </c>
      <c r="E1618" s="14">
        <f t="shared" si="750"/>
        <v>0</v>
      </c>
      <c r="F1618" s="14">
        <f aca="true" t="shared" si="753" ref="F1618:Q1618">F1594+F1606</f>
        <v>0</v>
      </c>
      <c r="G1618" s="14">
        <f t="shared" si="753"/>
        <v>0</v>
      </c>
      <c r="H1618" s="14">
        <f t="shared" si="753"/>
        <v>0</v>
      </c>
      <c r="I1618" s="14">
        <f t="shared" si="753"/>
        <v>0</v>
      </c>
      <c r="J1618" s="14">
        <f t="shared" si="753"/>
        <v>0</v>
      </c>
      <c r="K1618" s="14">
        <f t="shared" si="753"/>
        <v>0</v>
      </c>
      <c r="L1618" s="14">
        <f t="shared" si="753"/>
        <v>0</v>
      </c>
      <c r="M1618" s="14">
        <f t="shared" si="753"/>
        <v>0</v>
      </c>
      <c r="N1618" s="14">
        <f t="shared" si="753"/>
        <v>0</v>
      </c>
      <c r="O1618" s="14">
        <f t="shared" si="753"/>
        <v>0</v>
      </c>
      <c r="P1618" s="14">
        <f t="shared" si="753"/>
        <v>0</v>
      </c>
      <c r="Q1618" s="14">
        <f t="shared" si="753"/>
        <v>0</v>
      </c>
      <c r="R1618" s="62"/>
      <c r="S1618" s="63"/>
    </row>
    <row r="1619" spans="1:19" ht="19.5" customHeight="1">
      <c r="A1619" s="58"/>
      <c r="B1619" s="53"/>
      <c r="C1619" s="17" t="s">
        <v>263</v>
      </c>
      <c r="D1619" s="14">
        <f t="shared" si="749"/>
        <v>0</v>
      </c>
      <c r="E1619" s="14">
        <f t="shared" si="750"/>
        <v>0</v>
      </c>
      <c r="F1619" s="14">
        <f aca="true" t="shared" si="754" ref="F1619:Q1619">F1595+F1607</f>
        <v>0</v>
      </c>
      <c r="G1619" s="14">
        <f t="shared" si="754"/>
        <v>0</v>
      </c>
      <c r="H1619" s="14">
        <f t="shared" si="754"/>
        <v>0</v>
      </c>
      <c r="I1619" s="14">
        <f t="shared" si="754"/>
        <v>0</v>
      </c>
      <c r="J1619" s="14">
        <f t="shared" si="754"/>
        <v>0</v>
      </c>
      <c r="K1619" s="14">
        <f t="shared" si="754"/>
        <v>0</v>
      </c>
      <c r="L1619" s="14">
        <f t="shared" si="754"/>
        <v>0</v>
      </c>
      <c r="M1619" s="14">
        <f t="shared" si="754"/>
        <v>0</v>
      </c>
      <c r="N1619" s="14">
        <f t="shared" si="754"/>
        <v>0</v>
      </c>
      <c r="O1619" s="14">
        <f t="shared" si="754"/>
        <v>0</v>
      </c>
      <c r="P1619" s="14">
        <f t="shared" si="754"/>
        <v>0</v>
      </c>
      <c r="Q1619" s="14">
        <f t="shared" si="754"/>
        <v>0</v>
      </c>
      <c r="R1619" s="62"/>
      <c r="S1619" s="63"/>
    </row>
    <row r="1620" spans="1:19" ht="19.5" customHeight="1">
      <c r="A1620" s="58"/>
      <c r="B1620" s="53"/>
      <c r="C1620" s="17" t="s">
        <v>257</v>
      </c>
      <c r="D1620" s="14">
        <f t="shared" si="749"/>
        <v>0</v>
      </c>
      <c r="E1620" s="14">
        <f t="shared" si="750"/>
        <v>0</v>
      </c>
      <c r="F1620" s="14">
        <f aca="true" t="shared" si="755" ref="F1620:Q1620">F1596+F1608</f>
        <v>0</v>
      </c>
      <c r="G1620" s="14">
        <f t="shared" si="755"/>
        <v>0</v>
      </c>
      <c r="H1620" s="14">
        <f t="shared" si="755"/>
        <v>0</v>
      </c>
      <c r="I1620" s="14">
        <f t="shared" si="755"/>
        <v>0</v>
      </c>
      <c r="J1620" s="14">
        <f t="shared" si="755"/>
        <v>0</v>
      </c>
      <c r="K1620" s="14">
        <f t="shared" si="755"/>
        <v>0</v>
      </c>
      <c r="L1620" s="14">
        <f t="shared" si="755"/>
        <v>0</v>
      </c>
      <c r="M1620" s="14">
        <f t="shared" si="755"/>
        <v>0</v>
      </c>
      <c r="N1620" s="14">
        <f t="shared" si="755"/>
        <v>0</v>
      </c>
      <c r="O1620" s="14">
        <f t="shared" si="755"/>
        <v>0</v>
      </c>
      <c r="P1620" s="14">
        <f t="shared" si="755"/>
        <v>0</v>
      </c>
      <c r="Q1620" s="14">
        <f t="shared" si="755"/>
        <v>0</v>
      </c>
      <c r="R1620" s="62"/>
      <c r="S1620" s="63"/>
    </row>
    <row r="1621" spans="1:19" s="4" customFormat="1" ht="19.5" customHeight="1">
      <c r="A1621" s="58"/>
      <c r="B1621" s="53"/>
      <c r="C1621" s="17" t="s">
        <v>258</v>
      </c>
      <c r="D1621" s="14">
        <f t="shared" si="749"/>
        <v>0</v>
      </c>
      <c r="E1621" s="14">
        <f t="shared" si="750"/>
        <v>0</v>
      </c>
      <c r="F1621" s="14">
        <f aca="true" t="shared" si="756" ref="F1621:Q1621">F1597+F1609</f>
        <v>0</v>
      </c>
      <c r="G1621" s="14">
        <f t="shared" si="756"/>
        <v>0</v>
      </c>
      <c r="H1621" s="14">
        <f t="shared" si="756"/>
        <v>0</v>
      </c>
      <c r="I1621" s="14">
        <f t="shared" si="756"/>
        <v>0</v>
      </c>
      <c r="J1621" s="14">
        <f t="shared" si="756"/>
        <v>0</v>
      </c>
      <c r="K1621" s="14">
        <f t="shared" si="756"/>
        <v>0</v>
      </c>
      <c r="L1621" s="14">
        <f t="shared" si="756"/>
        <v>0</v>
      </c>
      <c r="M1621" s="14">
        <f t="shared" si="756"/>
        <v>0</v>
      </c>
      <c r="N1621" s="14">
        <f t="shared" si="756"/>
        <v>0</v>
      </c>
      <c r="O1621" s="14">
        <f t="shared" si="756"/>
        <v>0</v>
      </c>
      <c r="P1621" s="14">
        <f t="shared" si="756"/>
        <v>0</v>
      </c>
      <c r="Q1621" s="14">
        <f t="shared" si="756"/>
        <v>0</v>
      </c>
      <c r="R1621" s="62"/>
      <c r="S1621" s="63"/>
    </row>
    <row r="1622" spans="1:19" ht="19.5" customHeight="1">
      <c r="A1622" s="58"/>
      <c r="B1622" s="53"/>
      <c r="C1622" s="17" t="s">
        <v>22</v>
      </c>
      <c r="D1622" s="14">
        <f t="shared" si="749"/>
        <v>0</v>
      </c>
      <c r="E1622" s="14">
        <f t="shared" si="750"/>
        <v>0</v>
      </c>
      <c r="F1622" s="14">
        <f aca="true" t="shared" si="757" ref="F1622:Q1622">F1598+F1610</f>
        <v>0</v>
      </c>
      <c r="G1622" s="14">
        <f t="shared" si="757"/>
        <v>0</v>
      </c>
      <c r="H1622" s="14">
        <f t="shared" si="757"/>
        <v>0</v>
      </c>
      <c r="I1622" s="14">
        <f t="shared" si="757"/>
        <v>0</v>
      </c>
      <c r="J1622" s="14">
        <f t="shared" si="757"/>
        <v>0</v>
      </c>
      <c r="K1622" s="14">
        <f t="shared" si="757"/>
        <v>0</v>
      </c>
      <c r="L1622" s="14">
        <f t="shared" si="757"/>
        <v>0</v>
      </c>
      <c r="M1622" s="14">
        <f t="shared" si="757"/>
        <v>0</v>
      </c>
      <c r="N1622" s="14">
        <f t="shared" si="757"/>
        <v>0</v>
      </c>
      <c r="O1622" s="14">
        <f t="shared" si="757"/>
        <v>0</v>
      </c>
      <c r="P1622" s="14">
        <f t="shared" si="757"/>
        <v>0</v>
      </c>
      <c r="Q1622" s="14">
        <f t="shared" si="757"/>
        <v>0</v>
      </c>
      <c r="R1622" s="62"/>
      <c r="S1622" s="63"/>
    </row>
    <row r="1623" spans="1:19" ht="19.5" customHeight="1">
      <c r="A1623" s="58"/>
      <c r="B1623" s="53"/>
      <c r="C1623" s="17" t="s">
        <v>23</v>
      </c>
      <c r="D1623" s="14">
        <f t="shared" si="749"/>
        <v>0</v>
      </c>
      <c r="E1623" s="14">
        <f t="shared" si="750"/>
        <v>0</v>
      </c>
      <c r="F1623" s="14">
        <f aca="true" t="shared" si="758" ref="F1623:Q1623">F1599+F1611</f>
        <v>0</v>
      </c>
      <c r="G1623" s="14">
        <f t="shared" si="758"/>
        <v>0</v>
      </c>
      <c r="H1623" s="14">
        <f t="shared" si="758"/>
        <v>0</v>
      </c>
      <c r="I1623" s="14">
        <f t="shared" si="758"/>
        <v>0</v>
      </c>
      <c r="J1623" s="14">
        <f t="shared" si="758"/>
        <v>0</v>
      </c>
      <c r="K1623" s="14">
        <f t="shared" si="758"/>
        <v>0</v>
      </c>
      <c r="L1623" s="14">
        <f t="shared" si="758"/>
        <v>0</v>
      </c>
      <c r="M1623" s="14">
        <f t="shared" si="758"/>
        <v>0</v>
      </c>
      <c r="N1623" s="14">
        <f t="shared" si="758"/>
        <v>0</v>
      </c>
      <c r="O1623" s="14">
        <f t="shared" si="758"/>
        <v>0</v>
      </c>
      <c r="P1623" s="14">
        <f t="shared" si="758"/>
        <v>0</v>
      </c>
      <c r="Q1623" s="14">
        <f t="shared" si="758"/>
        <v>0</v>
      </c>
      <c r="R1623" s="62"/>
      <c r="S1623" s="63"/>
    </row>
    <row r="1624" spans="1:19" ht="19.5" customHeight="1">
      <c r="A1624" s="58"/>
      <c r="B1624" s="53"/>
      <c r="C1624" s="17" t="s">
        <v>24</v>
      </c>
      <c r="D1624" s="14">
        <f t="shared" si="749"/>
        <v>0</v>
      </c>
      <c r="E1624" s="14">
        <f t="shared" si="750"/>
        <v>0</v>
      </c>
      <c r="F1624" s="14">
        <f aca="true" t="shared" si="759" ref="F1624:Q1624">F1600+F1612</f>
        <v>0</v>
      </c>
      <c r="G1624" s="14">
        <f t="shared" si="759"/>
        <v>0</v>
      </c>
      <c r="H1624" s="14">
        <f t="shared" si="759"/>
        <v>0</v>
      </c>
      <c r="I1624" s="14">
        <f t="shared" si="759"/>
        <v>0</v>
      </c>
      <c r="J1624" s="14">
        <f t="shared" si="759"/>
        <v>0</v>
      </c>
      <c r="K1624" s="14">
        <f t="shared" si="759"/>
        <v>0</v>
      </c>
      <c r="L1624" s="14">
        <f t="shared" si="759"/>
        <v>0</v>
      </c>
      <c r="M1624" s="14">
        <f t="shared" si="759"/>
        <v>0</v>
      </c>
      <c r="N1624" s="14">
        <f t="shared" si="759"/>
        <v>0</v>
      </c>
      <c r="O1624" s="14">
        <f t="shared" si="759"/>
        <v>0</v>
      </c>
      <c r="P1624" s="14">
        <f t="shared" si="759"/>
        <v>0</v>
      </c>
      <c r="Q1624" s="14">
        <f t="shared" si="759"/>
        <v>0</v>
      </c>
      <c r="R1624" s="62"/>
      <c r="S1624" s="63"/>
    </row>
    <row r="1625" spans="1:19" ht="19.5" customHeight="1">
      <c r="A1625" s="58"/>
      <c r="B1625" s="53"/>
      <c r="C1625" s="17" t="s">
        <v>25</v>
      </c>
      <c r="D1625" s="14">
        <f t="shared" si="749"/>
        <v>0</v>
      </c>
      <c r="E1625" s="14">
        <f t="shared" si="750"/>
        <v>0</v>
      </c>
      <c r="F1625" s="14">
        <f aca="true" t="shared" si="760" ref="F1625:Q1625">F1601+F1613</f>
        <v>0</v>
      </c>
      <c r="G1625" s="14">
        <f t="shared" si="760"/>
        <v>0</v>
      </c>
      <c r="H1625" s="14">
        <f t="shared" si="760"/>
        <v>0</v>
      </c>
      <c r="I1625" s="14">
        <f t="shared" si="760"/>
        <v>0</v>
      </c>
      <c r="J1625" s="14">
        <f t="shared" si="760"/>
        <v>0</v>
      </c>
      <c r="K1625" s="14">
        <f t="shared" si="760"/>
        <v>0</v>
      </c>
      <c r="L1625" s="14">
        <f t="shared" si="760"/>
        <v>0</v>
      </c>
      <c r="M1625" s="14">
        <f t="shared" si="760"/>
        <v>0</v>
      </c>
      <c r="N1625" s="14">
        <f t="shared" si="760"/>
        <v>0</v>
      </c>
      <c r="O1625" s="14">
        <f t="shared" si="760"/>
        <v>0</v>
      </c>
      <c r="P1625" s="14">
        <f t="shared" si="760"/>
        <v>0</v>
      </c>
      <c r="Q1625" s="14">
        <f t="shared" si="760"/>
        <v>0</v>
      </c>
      <c r="R1625" s="62"/>
      <c r="S1625" s="63"/>
    </row>
    <row r="1626" spans="1:19" ht="19.5" customHeight="1" thickBot="1">
      <c r="A1626" s="59"/>
      <c r="B1626" s="54"/>
      <c r="C1626" s="20" t="s">
        <v>26</v>
      </c>
      <c r="D1626" s="21">
        <f t="shared" si="749"/>
        <v>0</v>
      </c>
      <c r="E1626" s="21">
        <f t="shared" si="750"/>
        <v>0</v>
      </c>
      <c r="F1626" s="21">
        <f aca="true" t="shared" si="761" ref="F1626:Q1626">F1602+F1614</f>
        <v>0</v>
      </c>
      <c r="G1626" s="21">
        <f t="shared" si="761"/>
        <v>0</v>
      </c>
      <c r="H1626" s="21">
        <f t="shared" si="761"/>
        <v>0</v>
      </c>
      <c r="I1626" s="21">
        <f t="shared" si="761"/>
        <v>0</v>
      </c>
      <c r="J1626" s="21">
        <f t="shared" si="761"/>
        <v>0</v>
      </c>
      <c r="K1626" s="21">
        <f t="shared" si="761"/>
        <v>0</v>
      </c>
      <c r="L1626" s="21">
        <f t="shared" si="761"/>
        <v>0</v>
      </c>
      <c r="M1626" s="21">
        <f t="shared" si="761"/>
        <v>0</v>
      </c>
      <c r="N1626" s="21">
        <f t="shared" si="761"/>
        <v>0</v>
      </c>
      <c r="O1626" s="21">
        <f t="shared" si="761"/>
        <v>0</v>
      </c>
      <c r="P1626" s="21">
        <f t="shared" si="761"/>
        <v>0</v>
      </c>
      <c r="Q1626" s="21">
        <f t="shared" si="761"/>
        <v>0</v>
      </c>
      <c r="R1626" s="64"/>
      <c r="S1626" s="65"/>
    </row>
    <row r="1627" spans="1:19" s="4" customFormat="1" ht="19.5" customHeight="1">
      <c r="A1627" s="57" t="s">
        <v>118</v>
      </c>
      <c r="B1627" s="52" t="s">
        <v>67</v>
      </c>
      <c r="C1627" s="18" t="s">
        <v>176</v>
      </c>
      <c r="D1627" s="19">
        <f>SUM(D1628:D1638)</f>
        <v>166.7</v>
      </c>
      <c r="E1627" s="19">
        <f>SUM(E1628:E1638)</f>
        <v>166.7</v>
      </c>
      <c r="F1627" s="19">
        <f aca="true" t="shared" si="762" ref="F1627:Q1627">SUM(F1628:F1633)</f>
        <v>166.7</v>
      </c>
      <c r="G1627" s="19">
        <f t="shared" si="762"/>
        <v>166.7</v>
      </c>
      <c r="H1627" s="19">
        <f t="shared" si="762"/>
        <v>0</v>
      </c>
      <c r="I1627" s="19">
        <f t="shared" si="762"/>
        <v>0</v>
      </c>
      <c r="J1627" s="19">
        <f t="shared" si="762"/>
        <v>0</v>
      </c>
      <c r="K1627" s="19">
        <f t="shared" si="762"/>
        <v>0</v>
      </c>
      <c r="L1627" s="19">
        <f t="shared" si="762"/>
        <v>0</v>
      </c>
      <c r="M1627" s="19">
        <f t="shared" si="762"/>
        <v>0</v>
      </c>
      <c r="N1627" s="19">
        <f t="shared" si="762"/>
        <v>0</v>
      </c>
      <c r="O1627" s="19">
        <f t="shared" si="762"/>
        <v>0</v>
      </c>
      <c r="P1627" s="19">
        <f t="shared" si="762"/>
        <v>0</v>
      </c>
      <c r="Q1627" s="19">
        <f t="shared" si="762"/>
        <v>0</v>
      </c>
      <c r="R1627" s="60" t="s">
        <v>180</v>
      </c>
      <c r="S1627" s="61"/>
    </row>
    <row r="1628" spans="1:19" ht="19.5" customHeight="1">
      <c r="A1628" s="58"/>
      <c r="B1628" s="53"/>
      <c r="C1628" s="17" t="s">
        <v>162</v>
      </c>
      <c r="D1628" s="14">
        <f aca="true" t="shared" si="763" ref="D1628:D1638">F1628+H1628+J1628+L1628</f>
        <v>0</v>
      </c>
      <c r="E1628" s="14">
        <f aca="true" t="shared" si="764" ref="E1628:E1638">G1628+I1628+K1628+M1628</f>
        <v>0</v>
      </c>
      <c r="F1628" s="14">
        <v>0</v>
      </c>
      <c r="G1628" s="14">
        <v>0</v>
      </c>
      <c r="H1628" s="14">
        <v>0</v>
      </c>
      <c r="I1628" s="14">
        <v>0</v>
      </c>
      <c r="J1628" s="14">
        <v>0</v>
      </c>
      <c r="K1628" s="14">
        <v>0</v>
      </c>
      <c r="L1628" s="14">
        <v>0</v>
      </c>
      <c r="M1628" s="14">
        <v>0</v>
      </c>
      <c r="N1628" s="14">
        <v>0</v>
      </c>
      <c r="O1628" s="14">
        <v>0</v>
      </c>
      <c r="P1628" s="14">
        <v>0</v>
      </c>
      <c r="Q1628" s="14">
        <v>0</v>
      </c>
      <c r="R1628" s="62"/>
      <c r="S1628" s="63"/>
    </row>
    <row r="1629" spans="1:19" ht="19.5" customHeight="1">
      <c r="A1629" s="58"/>
      <c r="B1629" s="53"/>
      <c r="C1629" s="17" t="s">
        <v>163</v>
      </c>
      <c r="D1629" s="14">
        <f t="shared" si="763"/>
        <v>166.7</v>
      </c>
      <c r="E1629" s="14">
        <f t="shared" si="764"/>
        <v>166.7</v>
      </c>
      <c r="F1629" s="14">
        <f>250-83.3</f>
        <v>166.7</v>
      </c>
      <c r="G1629" s="14">
        <f>250-83.3</f>
        <v>166.7</v>
      </c>
      <c r="H1629" s="14">
        <v>0</v>
      </c>
      <c r="I1629" s="14">
        <v>0</v>
      </c>
      <c r="J1629" s="14">
        <v>0</v>
      </c>
      <c r="K1629" s="14">
        <v>0</v>
      </c>
      <c r="L1629" s="14">
        <v>0</v>
      </c>
      <c r="M1629" s="14">
        <v>0</v>
      </c>
      <c r="N1629" s="14">
        <v>0</v>
      </c>
      <c r="O1629" s="14">
        <v>0</v>
      </c>
      <c r="P1629" s="14">
        <v>0</v>
      </c>
      <c r="Q1629" s="14">
        <v>0</v>
      </c>
      <c r="R1629" s="62"/>
      <c r="S1629" s="63"/>
    </row>
    <row r="1630" spans="1:19" ht="19.5" customHeight="1">
      <c r="A1630" s="58"/>
      <c r="B1630" s="53"/>
      <c r="C1630" s="17" t="s">
        <v>164</v>
      </c>
      <c r="D1630" s="14">
        <f t="shared" si="763"/>
        <v>0</v>
      </c>
      <c r="E1630" s="14">
        <f t="shared" si="764"/>
        <v>0</v>
      </c>
      <c r="F1630" s="14">
        <v>0</v>
      </c>
      <c r="G1630" s="14">
        <v>0</v>
      </c>
      <c r="H1630" s="14">
        <v>0</v>
      </c>
      <c r="I1630" s="14">
        <v>0</v>
      </c>
      <c r="J1630" s="14">
        <v>0</v>
      </c>
      <c r="K1630" s="14">
        <v>0</v>
      </c>
      <c r="L1630" s="14">
        <v>0</v>
      </c>
      <c r="M1630" s="14">
        <v>0</v>
      </c>
      <c r="N1630" s="14">
        <v>0</v>
      </c>
      <c r="O1630" s="14">
        <v>0</v>
      </c>
      <c r="P1630" s="14">
        <v>0</v>
      </c>
      <c r="Q1630" s="14">
        <v>0</v>
      </c>
      <c r="R1630" s="62"/>
      <c r="S1630" s="63"/>
    </row>
    <row r="1631" spans="1:19" ht="19.5" customHeight="1">
      <c r="A1631" s="58"/>
      <c r="B1631" s="53"/>
      <c r="C1631" s="17" t="s">
        <v>256</v>
      </c>
      <c r="D1631" s="14">
        <f t="shared" si="763"/>
        <v>0</v>
      </c>
      <c r="E1631" s="14">
        <f t="shared" si="764"/>
        <v>0</v>
      </c>
      <c r="F1631" s="14">
        <v>0</v>
      </c>
      <c r="G1631" s="14">
        <v>0</v>
      </c>
      <c r="H1631" s="14">
        <v>0</v>
      </c>
      <c r="I1631" s="14">
        <v>0</v>
      </c>
      <c r="J1631" s="14">
        <v>0</v>
      </c>
      <c r="K1631" s="14">
        <v>0</v>
      </c>
      <c r="L1631" s="14">
        <v>0</v>
      </c>
      <c r="M1631" s="14">
        <v>0</v>
      </c>
      <c r="N1631" s="14">
        <v>0</v>
      </c>
      <c r="O1631" s="14">
        <v>0</v>
      </c>
      <c r="P1631" s="14">
        <v>0</v>
      </c>
      <c r="Q1631" s="14">
        <v>0</v>
      </c>
      <c r="R1631" s="62"/>
      <c r="S1631" s="63"/>
    </row>
    <row r="1632" spans="1:19" ht="19.5" customHeight="1">
      <c r="A1632" s="58"/>
      <c r="B1632" s="53"/>
      <c r="C1632" s="17" t="s">
        <v>259</v>
      </c>
      <c r="D1632" s="14">
        <f t="shared" si="763"/>
        <v>0</v>
      </c>
      <c r="E1632" s="14">
        <f t="shared" si="764"/>
        <v>0</v>
      </c>
      <c r="F1632" s="14">
        <v>0</v>
      </c>
      <c r="G1632" s="14">
        <v>0</v>
      </c>
      <c r="H1632" s="14">
        <v>0</v>
      </c>
      <c r="I1632" s="14">
        <v>0</v>
      </c>
      <c r="J1632" s="14">
        <v>0</v>
      </c>
      <c r="K1632" s="14">
        <v>0</v>
      </c>
      <c r="L1632" s="14">
        <v>0</v>
      </c>
      <c r="M1632" s="14">
        <v>0</v>
      </c>
      <c r="N1632" s="14">
        <v>0</v>
      </c>
      <c r="O1632" s="14">
        <v>0</v>
      </c>
      <c r="P1632" s="14">
        <v>0</v>
      </c>
      <c r="Q1632" s="14">
        <v>0</v>
      </c>
      <c r="R1632" s="62"/>
      <c r="S1632" s="63"/>
    </row>
    <row r="1633" spans="1:19" ht="19.5" customHeight="1">
      <c r="A1633" s="58"/>
      <c r="B1633" s="53"/>
      <c r="C1633" s="17" t="s">
        <v>27</v>
      </c>
      <c r="D1633" s="14">
        <f t="shared" si="763"/>
        <v>0</v>
      </c>
      <c r="E1633" s="14">
        <f t="shared" si="764"/>
        <v>0</v>
      </c>
      <c r="F1633" s="14">
        <v>0</v>
      </c>
      <c r="G1633" s="14">
        <v>0</v>
      </c>
      <c r="H1633" s="14">
        <v>0</v>
      </c>
      <c r="I1633" s="14">
        <v>0</v>
      </c>
      <c r="J1633" s="14">
        <v>0</v>
      </c>
      <c r="K1633" s="14">
        <v>0</v>
      </c>
      <c r="L1633" s="14">
        <v>0</v>
      </c>
      <c r="M1633" s="14">
        <v>0</v>
      </c>
      <c r="N1633" s="14">
        <v>0</v>
      </c>
      <c r="O1633" s="14">
        <v>0</v>
      </c>
      <c r="P1633" s="14">
        <v>0</v>
      </c>
      <c r="Q1633" s="14">
        <v>0</v>
      </c>
      <c r="R1633" s="62"/>
      <c r="S1633" s="63"/>
    </row>
    <row r="1634" spans="1:19" ht="19.5" customHeight="1">
      <c r="A1634" s="58"/>
      <c r="B1634" s="53"/>
      <c r="C1634" s="17" t="s">
        <v>28</v>
      </c>
      <c r="D1634" s="14">
        <f t="shared" si="763"/>
        <v>0</v>
      </c>
      <c r="E1634" s="14">
        <f t="shared" si="764"/>
        <v>0</v>
      </c>
      <c r="F1634" s="14">
        <v>0</v>
      </c>
      <c r="G1634" s="14">
        <v>0</v>
      </c>
      <c r="H1634" s="14">
        <v>0</v>
      </c>
      <c r="I1634" s="14">
        <v>0</v>
      </c>
      <c r="J1634" s="14">
        <v>0</v>
      </c>
      <c r="K1634" s="14">
        <v>0</v>
      </c>
      <c r="L1634" s="14">
        <v>0</v>
      </c>
      <c r="M1634" s="14">
        <v>0</v>
      </c>
      <c r="N1634" s="14">
        <v>0</v>
      </c>
      <c r="O1634" s="14">
        <v>0</v>
      </c>
      <c r="P1634" s="14">
        <v>0</v>
      </c>
      <c r="Q1634" s="14">
        <v>0</v>
      </c>
      <c r="R1634" s="62"/>
      <c r="S1634" s="63"/>
    </row>
    <row r="1635" spans="1:19" ht="19.5" customHeight="1">
      <c r="A1635" s="58"/>
      <c r="B1635" s="53"/>
      <c r="C1635" s="17" t="s">
        <v>29</v>
      </c>
      <c r="D1635" s="14">
        <f t="shared" si="763"/>
        <v>0</v>
      </c>
      <c r="E1635" s="14">
        <f t="shared" si="764"/>
        <v>0</v>
      </c>
      <c r="F1635" s="14">
        <v>0</v>
      </c>
      <c r="G1635" s="14">
        <v>0</v>
      </c>
      <c r="H1635" s="14">
        <v>0</v>
      </c>
      <c r="I1635" s="14">
        <v>0</v>
      </c>
      <c r="J1635" s="14">
        <v>0</v>
      </c>
      <c r="K1635" s="14">
        <v>0</v>
      </c>
      <c r="L1635" s="14">
        <v>0</v>
      </c>
      <c r="M1635" s="14">
        <v>0</v>
      </c>
      <c r="N1635" s="14">
        <v>0</v>
      </c>
      <c r="O1635" s="14">
        <v>0</v>
      </c>
      <c r="P1635" s="14">
        <v>0</v>
      </c>
      <c r="Q1635" s="14">
        <v>0</v>
      </c>
      <c r="R1635" s="62"/>
      <c r="S1635" s="63"/>
    </row>
    <row r="1636" spans="1:19" ht="19.5" customHeight="1">
      <c r="A1636" s="58"/>
      <c r="B1636" s="53"/>
      <c r="C1636" s="17" t="s">
        <v>30</v>
      </c>
      <c r="D1636" s="14">
        <f t="shared" si="763"/>
        <v>0</v>
      </c>
      <c r="E1636" s="14">
        <f t="shared" si="764"/>
        <v>0</v>
      </c>
      <c r="F1636" s="14">
        <v>0</v>
      </c>
      <c r="G1636" s="14">
        <v>0</v>
      </c>
      <c r="H1636" s="14">
        <v>0</v>
      </c>
      <c r="I1636" s="14">
        <v>0</v>
      </c>
      <c r="J1636" s="14">
        <v>0</v>
      </c>
      <c r="K1636" s="14">
        <v>0</v>
      </c>
      <c r="L1636" s="14">
        <v>0</v>
      </c>
      <c r="M1636" s="14">
        <v>0</v>
      </c>
      <c r="N1636" s="14">
        <v>0</v>
      </c>
      <c r="O1636" s="14">
        <v>0</v>
      </c>
      <c r="P1636" s="14">
        <v>0</v>
      </c>
      <c r="Q1636" s="14">
        <v>0</v>
      </c>
      <c r="R1636" s="62"/>
      <c r="S1636" s="63"/>
    </row>
    <row r="1637" spans="1:19" ht="19.5" customHeight="1">
      <c r="A1637" s="58"/>
      <c r="B1637" s="53"/>
      <c r="C1637" s="17" t="s">
        <v>31</v>
      </c>
      <c r="D1637" s="14">
        <f t="shared" si="763"/>
        <v>0</v>
      </c>
      <c r="E1637" s="14">
        <f t="shared" si="764"/>
        <v>0</v>
      </c>
      <c r="F1637" s="14">
        <v>0</v>
      </c>
      <c r="G1637" s="14">
        <v>0</v>
      </c>
      <c r="H1637" s="14">
        <v>0</v>
      </c>
      <c r="I1637" s="14">
        <v>0</v>
      </c>
      <c r="J1637" s="14">
        <v>0</v>
      </c>
      <c r="K1637" s="14">
        <v>0</v>
      </c>
      <c r="L1637" s="14">
        <v>0</v>
      </c>
      <c r="M1637" s="14">
        <v>0</v>
      </c>
      <c r="N1637" s="14">
        <v>0</v>
      </c>
      <c r="O1637" s="14">
        <v>0</v>
      </c>
      <c r="P1637" s="14">
        <v>0</v>
      </c>
      <c r="Q1637" s="14">
        <v>0</v>
      </c>
      <c r="R1637" s="62"/>
      <c r="S1637" s="63"/>
    </row>
    <row r="1638" spans="1:19" ht="19.5" customHeight="1">
      <c r="A1638" s="58"/>
      <c r="B1638" s="53"/>
      <c r="C1638" s="17" t="s">
        <v>32</v>
      </c>
      <c r="D1638" s="14">
        <f t="shared" si="763"/>
        <v>0</v>
      </c>
      <c r="E1638" s="14">
        <f t="shared" si="764"/>
        <v>0</v>
      </c>
      <c r="F1638" s="14">
        <v>0</v>
      </c>
      <c r="G1638" s="14">
        <v>0</v>
      </c>
      <c r="H1638" s="14">
        <v>0</v>
      </c>
      <c r="I1638" s="14">
        <v>0</v>
      </c>
      <c r="J1638" s="14">
        <v>0</v>
      </c>
      <c r="K1638" s="14">
        <v>0</v>
      </c>
      <c r="L1638" s="14">
        <v>0</v>
      </c>
      <c r="M1638" s="14">
        <v>0</v>
      </c>
      <c r="N1638" s="14">
        <v>0</v>
      </c>
      <c r="O1638" s="14">
        <v>0</v>
      </c>
      <c r="P1638" s="14">
        <v>0</v>
      </c>
      <c r="Q1638" s="14">
        <v>0</v>
      </c>
      <c r="R1638" s="62"/>
      <c r="S1638" s="63"/>
    </row>
    <row r="1639" spans="1:19" s="4" customFormat="1" ht="19.5" customHeight="1">
      <c r="A1639" s="58"/>
      <c r="B1639" s="47" t="s">
        <v>318</v>
      </c>
      <c r="C1639" s="17" t="s">
        <v>176</v>
      </c>
      <c r="D1639" s="14">
        <f>SUM(D1640:D1650)</f>
        <v>750</v>
      </c>
      <c r="E1639" s="14">
        <f>SUM(E1640:E1650)</f>
        <v>750</v>
      </c>
      <c r="F1639" s="14">
        <f aca="true" t="shared" si="765" ref="F1639:Q1639">SUM(F1640:F1645)</f>
        <v>750</v>
      </c>
      <c r="G1639" s="14">
        <f t="shared" si="765"/>
        <v>750</v>
      </c>
      <c r="H1639" s="14">
        <f t="shared" si="765"/>
        <v>0</v>
      </c>
      <c r="I1639" s="14">
        <f t="shared" si="765"/>
        <v>0</v>
      </c>
      <c r="J1639" s="14">
        <f t="shared" si="765"/>
        <v>0</v>
      </c>
      <c r="K1639" s="14">
        <f t="shared" si="765"/>
        <v>0</v>
      </c>
      <c r="L1639" s="14">
        <f t="shared" si="765"/>
        <v>0</v>
      </c>
      <c r="M1639" s="14">
        <f t="shared" si="765"/>
        <v>0</v>
      </c>
      <c r="N1639" s="14">
        <f t="shared" si="765"/>
        <v>0</v>
      </c>
      <c r="O1639" s="14">
        <f t="shared" si="765"/>
        <v>0</v>
      </c>
      <c r="P1639" s="14">
        <f t="shared" si="765"/>
        <v>0</v>
      </c>
      <c r="Q1639" s="14">
        <f t="shared" si="765"/>
        <v>0</v>
      </c>
      <c r="R1639" s="62"/>
      <c r="S1639" s="63"/>
    </row>
    <row r="1640" spans="1:19" ht="19.5" customHeight="1">
      <c r="A1640" s="58"/>
      <c r="B1640" s="53"/>
      <c r="C1640" s="17" t="s">
        <v>162</v>
      </c>
      <c r="D1640" s="14">
        <f aca="true" t="shared" si="766" ref="D1640:D1650">F1640+H1640+J1640+L1640</f>
        <v>0</v>
      </c>
      <c r="E1640" s="14">
        <f aca="true" t="shared" si="767" ref="E1640:E1650">G1640+I1640+K1640+M1640</f>
        <v>0</v>
      </c>
      <c r="F1640" s="14">
        <v>0</v>
      </c>
      <c r="G1640" s="14">
        <v>0</v>
      </c>
      <c r="H1640" s="14">
        <v>0</v>
      </c>
      <c r="I1640" s="14">
        <v>0</v>
      </c>
      <c r="J1640" s="14">
        <v>0</v>
      </c>
      <c r="K1640" s="14">
        <v>0</v>
      </c>
      <c r="L1640" s="14">
        <v>0</v>
      </c>
      <c r="M1640" s="14">
        <v>0</v>
      </c>
      <c r="N1640" s="14">
        <v>0</v>
      </c>
      <c r="O1640" s="14">
        <v>0</v>
      </c>
      <c r="P1640" s="14">
        <v>0</v>
      </c>
      <c r="Q1640" s="14">
        <v>0</v>
      </c>
      <c r="R1640" s="62"/>
      <c r="S1640" s="63"/>
    </row>
    <row r="1641" spans="1:19" ht="19.5" customHeight="1">
      <c r="A1641" s="58"/>
      <c r="B1641" s="53"/>
      <c r="C1641" s="17" t="s">
        <v>163</v>
      </c>
      <c r="D1641" s="14">
        <f t="shared" si="766"/>
        <v>750</v>
      </c>
      <c r="E1641" s="14">
        <f t="shared" si="767"/>
        <v>750</v>
      </c>
      <c r="F1641" s="14">
        <v>750</v>
      </c>
      <c r="G1641" s="14">
        <v>750</v>
      </c>
      <c r="H1641" s="14">
        <v>0</v>
      </c>
      <c r="I1641" s="14">
        <v>0</v>
      </c>
      <c r="J1641" s="14">
        <v>0</v>
      </c>
      <c r="K1641" s="14">
        <v>0</v>
      </c>
      <c r="L1641" s="14">
        <v>0</v>
      </c>
      <c r="M1641" s="14">
        <v>0</v>
      </c>
      <c r="N1641" s="14">
        <v>0</v>
      </c>
      <c r="O1641" s="14">
        <v>0</v>
      </c>
      <c r="P1641" s="14">
        <v>0</v>
      </c>
      <c r="Q1641" s="14">
        <v>0</v>
      </c>
      <c r="R1641" s="62"/>
      <c r="S1641" s="63"/>
    </row>
    <row r="1642" spans="1:19" ht="19.5" customHeight="1">
      <c r="A1642" s="58"/>
      <c r="B1642" s="53"/>
      <c r="C1642" s="17" t="s">
        <v>164</v>
      </c>
      <c r="D1642" s="14">
        <f t="shared" si="766"/>
        <v>0</v>
      </c>
      <c r="E1642" s="14">
        <f t="shared" si="767"/>
        <v>0</v>
      </c>
      <c r="F1642" s="14">
        <v>0</v>
      </c>
      <c r="G1642" s="14">
        <v>0</v>
      </c>
      <c r="H1642" s="14">
        <v>0</v>
      </c>
      <c r="I1642" s="14">
        <v>0</v>
      </c>
      <c r="J1642" s="14">
        <v>0</v>
      </c>
      <c r="K1642" s="14">
        <v>0</v>
      </c>
      <c r="L1642" s="14">
        <v>0</v>
      </c>
      <c r="M1642" s="14">
        <v>0</v>
      </c>
      <c r="N1642" s="14">
        <v>0</v>
      </c>
      <c r="O1642" s="14">
        <v>0</v>
      </c>
      <c r="P1642" s="14">
        <v>0</v>
      </c>
      <c r="Q1642" s="14">
        <v>0</v>
      </c>
      <c r="R1642" s="62"/>
      <c r="S1642" s="63"/>
    </row>
    <row r="1643" spans="1:19" ht="19.5" customHeight="1">
      <c r="A1643" s="58"/>
      <c r="B1643" s="53"/>
      <c r="C1643" s="17" t="s">
        <v>256</v>
      </c>
      <c r="D1643" s="14">
        <f t="shared" si="766"/>
        <v>0</v>
      </c>
      <c r="E1643" s="14">
        <f t="shared" si="767"/>
        <v>0</v>
      </c>
      <c r="F1643" s="14">
        <v>0</v>
      </c>
      <c r="G1643" s="14">
        <v>0</v>
      </c>
      <c r="H1643" s="14">
        <v>0</v>
      </c>
      <c r="I1643" s="14">
        <v>0</v>
      </c>
      <c r="J1643" s="14">
        <v>0</v>
      </c>
      <c r="K1643" s="14">
        <v>0</v>
      </c>
      <c r="L1643" s="14">
        <v>0</v>
      </c>
      <c r="M1643" s="14">
        <v>0</v>
      </c>
      <c r="N1643" s="14">
        <v>0</v>
      </c>
      <c r="O1643" s="14">
        <v>0</v>
      </c>
      <c r="P1643" s="14">
        <v>0</v>
      </c>
      <c r="Q1643" s="14">
        <v>0</v>
      </c>
      <c r="R1643" s="62"/>
      <c r="S1643" s="63"/>
    </row>
    <row r="1644" spans="1:19" ht="19.5" customHeight="1">
      <c r="A1644" s="58"/>
      <c r="B1644" s="53"/>
      <c r="C1644" s="17" t="s">
        <v>259</v>
      </c>
      <c r="D1644" s="14">
        <f t="shared" si="766"/>
        <v>0</v>
      </c>
      <c r="E1644" s="14">
        <f t="shared" si="767"/>
        <v>0</v>
      </c>
      <c r="F1644" s="14">
        <v>0</v>
      </c>
      <c r="G1644" s="14">
        <v>0</v>
      </c>
      <c r="H1644" s="14">
        <v>0</v>
      </c>
      <c r="I1644" s="14">
        <v>0</v>
      </c>
      <c r="J1644" s="14">
        <v>0</v>
      </c>
      <c r="K1644" s="14">
        <v>0</v>
      </c>
      <c r="L1644" s="14">
        <v>0</v>
      </c>
      <c r="M1644" s="14">
        <v>0</v>
      </c>
      <c r="N1644" s="14">
        <v>0</v>
      </c>
      <c r="O1644" s="14">
        <v>0</v>
      </c>
      <c r="P1644" s="14">
        <v>0</v>
      </c>
      <c r="Q1644" s="14">
        <v>0</v>
      </c>
      <c r="R1644" s="62"/>
      <c r="S1644" s="63"/>
    </row>
    <row r="1645" spans="1:19" ht="19.5" customHeight="1">
      <c r="A1645" s="58"/>
      <c r="B1645" s="53"/>
      <c r="C1645" s="17" t="s">
        <v>27</v>
      </c>
      <c r="D1645" s="14">
        <f t="shared" si="766"/>
        <v>0</v>
      </c>
      <c r="E1645" s="14">
        <f t="shared" si="767"/>
        <v>0</v>
      </c>
      <c r="F1645" s="14">
        <v>0</v>
      </c>
      <c r="G1645" s="14">
        <v>0</v>
      </c>
      <c r="H1645" s="14">
        <v>0</v>
      </c>
      <c r="I1645" s="14">
        <v>0</v>
      </c>
      <c r="J1645" s="14">
        <v>0</v>
      </c>
      <c r="K1645" s="14">
        <v>0</v>
      </c>
      <c r="L1645" s="14">
        <v>0</v>
      </c>
      <c r="M1645" s="14">
        <v>0</v>
      </c>
      <c r="N1645" s="14">
        <v>0</v>
      </c>
      <c r="O1645" s="14">
        <v>0</v>
      </c>
      <c r="P1645" s="14">
        <v>0</v>
      </c>
      <c r="Q1645" s="14">
        <v>0</v>
      </c>
      <c r="R1645" s="62"/>
      <c r="S1645" s="63"/>
    </row>
    <row r="1646" spans="1:19" ht="19.5" customHeight="1">
      <c r="A1646" s="58"/>
      <c r="B1646" s="53"/>
      <c r="C1646" s="17" t="s">
        <v>28</v>
      </c>
      <c r="D1646" s="14">
        <f t="shared" si="766"/>
        <v>0</v>
      </c>
      <c r="E1646" s="14">
        <f t="shared" si="767"/>
        <v>0</v>
      </c>
      <c r="F1646" s="14">
        <v>0</v>
      </c>
      <c r="G1646" s="14">
        <v>0</v>
      </c>
      <c r="H1646" s="14">
        <v>0</v>
      </c>
      <c r="I1646" s="14">
        <v>0</v>
      </c>
      <c r="J1646" s="14">
        <v>0</v>
      </c>
      <c r="K1646" s="14">
        <v>0</v>
      </c>
      <c r="L1646" s="14">
        <v>0</v>
      </c>
      <c r="M1646" s="14">
        <v>0</v>
      </c>
      <c r="N1646" s="14">
        <v>0</v>
      </c>
      <c r="O1646" s="14">
        <v>0</v>
      </c>
      <c r="P1646" s="14">
        <v>0</v>
      </c>
      <c r="Q1646" s="14">
        <v>0</v>
      </c>
      <c r="R1646" s="62"/>
      <c r="S1646" s="63"/>
    </row>
    <row r="1647" spans="1:19" ht="19.5" customHeight="1">
      <c r="A1647" s="58"/>
      <c r="B1647" s="53"/>
      <c r="C1647" s="17" t="s">
        <v>29</v>
      </c>
      <c r="D1647" s="14">
        <f t="shared" si="766"/>
        <v>0</v>
      </c>
      <c r="E1647" s="14">
        <f t="shared" si="767"/>
        <v>0</v>
      </c>
      <c r="F1647" s="14">
        <v>0</v>
      </c>
      <c r="G1647" s="14">
        <v>0</v>
      </c>
      <c r="H1647" s="14">
        <v>0</v>
      </c>
      <c r="I1647" s="14">
        <v>0</v>
      </c>
      <c r="J1647" s="14">
        <v>0</v>
      </c>
      <c r="K1647" s="14">
        <v>0</v>
      </c>
      <c r="L1647" s="14">
        <v>0</v>
      </c>
      <c r="M1647" s="14">
        <v>0</v>
      </c>
      <c r="N1647" s="14">
        <v>0</v>
      </c>
      <c r="O1647" s="14">
        <v>0</v>
      </c>
      <c r="P1647" s="14">
        <v>0</v>
      </c>
      <c r="Q1647" s="14">
        <v>0</v>
      </c>
      <c r="R1647" s="62"/>
      <c r="S1647" s="63"/>
    </row>
    <row r="1648" spans="1:19" ht="19.5" customHeight="1">
      <c r="A1648" s="58"/>
      <c r="B1648" s="53"/>
      <c r="C1648" s="17" t="s">
        <v>30</v>
      </c>
      <c r="D1648" s="14">
        <f t="shared" si="766"/>
        <v>0</v>
      </c>
      <c r="E1648" s="14">
        <f t="shared" si="767"/>
        <v>0</v>
      </c>
      <c r="F1648" s="14">
        <v>0</v>
      </c>
      <c r="G1648" s="14">
        <v>0</v>
      </c>
      <c r="H1648" s="14">
        <v>0</v>
      </c>
      <c r="I1648" s="14">
        <v>0</v>
      </c>
      <c r="J1648" s="14">
        <v>0</v>
      </c>
      <c r="K1648" s="14">
        <v>0</v>
      </c>
      <c r="L1648" s="14">
        <v>0</v>
      </c>
      <c r="M1648" s="14">
        <v>0</v>
      </c>
      <c r="N1648" s="14">
        <v>0</v>
      </c>
      <c r="O1648" s="14">
        <v>0</v>
      </c>
      <c r="P1648" s="14">
        <v>0</v>
      </c>
      <c r="Q1648" s="14">
        <v>0</v>
      </c>
      <c r="R1648" s="62"/>
      <c r="S1648" s="63"/>
    </row>
    <row r="1649" spans="1:19" ht="19.5" customHeight="1">
      <c r="A1649" s="58"/>
      <c r="B1649" s="53"/>
      <c r="C1649" s="17" t="s">
        <v>31</v>
      </c>
      <c r="D1649" s="14">
        <f t="shared" si="766"/>
        <v>0</v>
      </c>
      <c r="E1649" s="14">
        <f t="shared" si="767"/>
        <v>0</v>
      </c>
      <c r="F1649" s="14">
        <v>0</v>
      </c>
      <c r="G1649" s="14">
        <v>0</v>
      </c>
      <c r="H1649" s="14">
        <v>0</v>
      </c>
      <c r="I1649" s="14">
        <v>0</v>
      </c>
      <c r="J1649" s="14">
        <v>0</v>
      </c>
      <c r="K1649" s="14">
        <v>0</v>
      </c>
      <c r="L1649" s="14">
        <v>0</v>
      </c>
      <c r="M1649" s="14">
        <v>0</v>
      </c>
      <c r="N1649" s="14">
        <v>0</v>
      </c>
      <c r="O1649" s="14">
        <v>0</v>
      </c>
      <c r="P1649" s="14">
        <v>0</v>
      </c>
      <c r="Q1649" s="14">
        <v>0</v>
      </c>
      <c r="R1649" s="62"/>
      <c r="S1649" s="63"/>
    </row>
    <row r="1650" spans="1:19" ht="19.5" customHeight="1">
      <c r="A1650" s="58"/>
      <c r="B1650" s="53"/>
      <c r="C1650" s="17" t="s">
        <v>32</v>
      </c>
      <c r="D1650" s="14">
        <f t="shared" si="766"/>
        <v>0</v>
      </c>
      <c r="E1650" s="14">
        <f t="shared" si="767"/>
        <v>0</v>
      </c>
      <c r="F1650" s="14">
        <v>0</v>
      </c>
      <c r="G1650" s="14">
        <v>0</v>
      </c>
      <c r="H1650" s="14">
        <v>0</v>
      </c>
      <c r="I1650" s="14">
        <v>0</v>
      </c>
      <c r="J1650" s="14">
        <v>0</v>
      </c>
      <c r="K1650" s="14">
        <v>0</v>
      </c>
      <c r="L1650" s="14">
        <v>0</v>
      </c>
      <c r="M1650" s="14">
        <v>0</v>
      </c>
      <c r="N1650" s="14">
        <v>0</v>
      </c>
      <c r="O1650" s="14">
        <v>0</v>
      </c>
      <c r="P1650" s="14">
        <v>0</v>
      </c>
      <c r="Q1650" s="14">
        <v>0</v>
      </c>
      <c r="R1650" s="62"/>
      <c r="S1650" s="63"/>
    </row>
    <row r="1651" spans="1:19" s="4" customFormat="1" ht="19.5" customHeight="1">
      <c r="A1651" s="58"/>
      <c r="B1651" s="47" t="s">
        <v>261</v>
      </c>
      <c r="C1651" s="17" t="s">
        <v>176</v>
      </c>
      <c r="D1651" s="14">
        <f>SUM(D1652:D1662)</f>
        <v>916.7</v>
      </c>
      <c r="E1651" s="14">
        <f>SUM(E1652:E1662)</f>
        <v>916.7</v>
      </c>
      <c r="F1651" s="14">
        <f aca="true" t="shared" si="768" ref="F1651:Q1651">SUM(F1652:F1657)</f>
        <v>916.7</v>
      </c>
      <c r="G1651" s="14">
        <f t="shared" si="768"/>
        <v>916.7</v>
      </c>
      <c r="H1651" s="14">
        <f t="shared" si="768"/>
        <v>0</v>
      </c>
      <c r="I1651" s="14">
        <f t="shared" si="768"/>
        <v>0</v>
      </c>
      <c r="J1651" s="14">
        <f t="shared" si="768"/>
        <v>0</v>
      </c>
      <c r="K1651" s="14">
        <f t="shared" si="768"/>
        <v>0</v>
      </c>
      <c r="L1651" s="14">
        <f t="shared" si="768"/>
        <v>0</v>
      </c>
      <c r="M1651" s="14">
        <f t="shared" si="768"/>
        <v>0</v>
      </c>
      <c r="N1651" s="14">
        <f t="shared" si="768"/>
        <v>0</v>
      </c>
      <c r="O1651" s="14">
        <f t="shared" si="768"/>
        <v>0</v>
      </c>
      <c r="P1651" s="14">
        <f t="shared" si="768"/>
        <v>0</v>
      </c>
      <c r="Q1651" s="14">
        <f t="shared" si="768"/>
        <v>0</v>
      </c>
      <c r="R1651" s="62"/>
      <c r="S1651" s="63"/>
    </row>
    <row r="1652" spans="1:19" s="4" customFormat="1" ht="19.5" customHeight="1">
      <c r="A1652" s="58"/>
      <c r="B1652" s="53"/>
      <c r="C1652" s="17" t="s">
        <v>162</v>
      </c>
      <c r="D1652" s="14">
        <f aca="true" t="shared" si="769" ref="D1652:D1662">F1652+H1652+J1652+L1652</f>
        <v>0</v>
      </c>
      <c r="E1652" s="14">
        <f aca="true" t="shared" si="770" ref="E1652:E1662">G1652+I1652+K1652+M1652</f>
        <v>0</v>
      </c>
      <c r="F1652" s="14">
        <f aca="true" t="shared" si="771" ref="F1652:Q1652">F1628+F1640</f>
        <v>0</v>
      </c>
      <c r="G1652" s="14">
        <f t="shared" si="771"/>
        <v>0</v>
      </c>
      <c r="H1652" s="14">
        <f t="shared" si="771"/>
        <v>0</v>
      </c>
      <c r="I1652" s="14">
        <f t="shared" si="771"/>
        <v>0</v>
      </c>
      <c r="J1652" s="14">
        <f t="shared" si="771"/>
        <v>0</v>
      </c>
      <c r="K1652" s="14">
        <f t="shared" si="771"/>
        <v>0</v>
      </c>
      <c r="L1652" s="14">
        <f t="shared" si="771"/>
        <v>0</v>
      </c>
      <c r="M1652" s="14">
        <f t="shared" si="771"/>
        <v>0</v>
      </c>
      <c r="N1652" s="14">
        <f t="shared" si="771"/>
        <v>0</v>
      </c>
      <c r="O1652" s="14">
        <f t="shared" si="771"/>
        <v>0</v>
      </c>
      <c r="P1652" s="14">
        <f t="shared" si="771"/>
        <v>0</v>
      </c>
      <c r="Q1652" s="14">
        <f t="shared" si="771"/>
        <v>0</v>
      </c>
      <c r="R1652" s="62"/>
      <c r="S1652" s="63"/>
    </row>
    <row r="1653" spans="1:19" s="4" customFormat="1" ht="19.5" customHeight="1">
      <c r="A1653" s="58"/>
      <c r="B1653" s="53"/>
      <c r="C1653" s="17" t="s">
        <v>163</v>
      </c>
      <c r="D1653" s="14">
        <f t="shared" si="769"/>
        <v>916.7</v>
      </c>
      <c r="E1653" s="14">
        <f t="shared" si="770"/>
        <v>916.7</v>
      </c>
      <c r="F1653" s="14">
        <f aca="true" t="shared" si="772" ref="F1653:Q1653">F1629+F1641</f>
        <v>916.7</v>
      </c>
      <c r="G1653" s="14">
        <f t="shared" si="772"/>
        <v>916.7</v>
      </c>
      <c r="H1653" s="14">
        <f t="shared" si="772"/>
        <v>0</v>
      </c>
      <c r="I1653" s="14">
        <f t="shared" si="772"/>
        <v>0</v>
      </c>
      <c r="J1653" s="14">
        <f t="shared" si="772"/>
        <v>0</v>
      </c>
      <c r="K1653" s="14">
        <f t="shared" si="772"/>
        <v>0</v>
      </c>
      <c r="L1653" s="14">
        <f t="shared" si="772"/>
        <v>0</v>
      </c>
      <c r="M1653" s="14">
        <f t="shared" si="772"/>
        <v>0</v>
      </c>
      <c r="N1653" s="14">
        <f t="shared" si="772"/>
        <v>0</v>
      </c>
      <c r="O1653" s="14">
        <f t="shared" si="772"/>
        <v>0</v>
      </c>
      <c r="P1653" s="14">
        <f t="shared" si="772"/>
        <v>0</v>
      </c>
      <c r="Q1653" s="14">
        <f t="shared" si="772"/>
        <v>0</v>
      </c>
      <c r="R1653" s="62"/>
      <c r="S1653" s="63"/>
    </row>
    <row r="1654" spans="1:19" ht="19.5" customHeight="1">
      <c r="A1654" s="58"/>
      <c r="B1654" s="53"/>
      <c r="C1654" s="17" t="s">
        <v>164</v>
      </c>
      <c r="D1654" s="14">
        <f t="shared" si="769"/>
        <v>0</v>
      </c>
      <c r="E1654" s="14">
        <f t="shared" si="770"/>
        <v>0</v>
      </c>
      <c r="F1654" s="14">
        <f aca="true" t="shared" si="773" ref="F1654:Q1654">F1630+F1642</f>
        <v>0</v>
      </c>
      <c r="G1654" s="14">
        <f t="shared" si="773"/>
        <v>0</v>
      </c>
      <c r="H1654" s="14">
        <f t="shared" si="773"/>
        <v>0</v>
      </c>
      <c r="I1654" s="14">
        <f t="shared" si="773"/>
        <v>0</v>
      </c>
      <c r="J1654" s="14">
        <f t="shared" si="773"/>
        <v>0</v>
      </c>
      <c r="K1654" s="14">
        <f t="shared" si="773"/>
        <v>0</v>
      </c>
      <c r="L1654" s="14">
        <f t="shared" si="773"/>
        <v>0</v>
      </c>
      <c r="M1654" s="14">
        <f t="shared" si="773"/>
        <v>0</v>
      </c>
      <c r="N1654" s="14">
        <f t="shared" si="773"/>
        <v>0</v>
      </c>
      <c r="O1654" s="14">
        <f t="shared" si="773"/>
        <v>0</v>
      </c>
      <c r="P1654" s="14">
        <f t="shared" si="773"/>
        <v>0</v>
      </c>
      <c r="Q1654" s="14">
        <f t="shared" si="773"/>
        <v>0</v>
      </c>
      <c r="R1654" s="62"/>
      <c r="S1654" s="63"/>
    </row>
    <row r="1655" spans="1:19" ht="19.5" customHeight="1">
      <c r="A1655" s="58"/>
      <c r="B1655" s="53"/>
      <c r="C1655" s="17" t="s">
        <v>263</v>
      </c>
      <c r="D1655" s="14">
        <f t="shared" si="769"/>
        <v>0</v>
      </c>
      <c r="E1655" s="14">
        <f t="shared" si="770"/>
        <v>0</v>
      </c>
      <c r="F1655" s="14">
        <f aca="true" t="shared" si="774" ref="F1655:Q1655">F1631+F1643</f>
        <v>0</v>
      </c>
      <c r="G1655" s="14">
        <f t="shared" si="774"/>
        <v>0</v>
      </c>
      <c r="H1655" s="14">
        <f t="shared" si="774"/>
        <v>0</v>
      </c>
      <c r="I1655" s="14">
        <f t="shared" si="774"/>
        <v>0</v>
      </c>
      <c r="J1655" s="14">
        <f t="shared" si="774"/>
        <v>0</v>
      </c>
      <c r="K1655" s="14">
        <f t="shared" si="774"/>
        <v>0</v>
      </c>
      <c r="L1655" s="14">
        <f t="shared" si="774"/>
        <v>0</v>
      </c>
      <c r="M1655" s="14">
        <f t="shared" si="774"/>
        <v>0</v>
      </c>
      <c r="N1655" s="14">
        <f t="shared" si="774"/>
        <v>0</v>
      </c>
      <c r="O1655" s="14">
        <f t="shared" si="774"/>
        <v>0</v>
      </c>
      <c r="P1655" s="14">
        <f t="shared" si="774"/>
        <v>0</v>
      </c>
      <c r="Q1655" s="14">
        <f t="shared" si="774"/>
        <v>0</v>
      </c>
      <c r="R1655" s="62"/>
      <c r="S1655" s="63"/>
    </row>
    <row r="1656" spans="1:19" ht="19.5" customHeight="1">
      <c r="A1656" s="58"/>
      <c r="B1656" s="53"/>
      <c r="C1656" s="17" t="s">
        <v>257</v>
      </c>
      <c r="D1656" s="14">
        <f t="shared" si="769"/>
        <v>0</v>
      </c>
      <c r="E1656" s="14">
        <f t="shared" si="770"/>
        <v>0</v>
      </c>
      <c r="F1656" s="14">
        <f aca="true" t="shared" si="775" ref="F1656:Q1656">F1632+F1644</f>
        <v>0</v>
      </c>
      <c r="G1656" s="14">
        <f t="shared" si="775"/>
        <v>0</v>
      </c>
      <c r="H1656" s="14">
        <f t="shared" si="775"/>
        <v>0</v>
      </c>
      <c r="I1656" s="14">
        <f t="shared" si="775"/>
        <v>0</v>
      </c>
      <c r="J1656" s="14">
        <f t="shared" si="775"/>
        <v>0</v>
      </c>
      <c r="K1656" s="14">
        <f t="shared" si="775"/>
        <v>0</v>
      </c>
      <c r="L1656" s="14">
        <f t="shared" si="775"/>
        <v>0</v>
      </c>
      <c r="M1656" s="14">
        <f t="shared" si="775"/>
        <v>0</v>
      </c>
      <c r="N1656" s="14">
        <f t="shared" si="775"/>
        <v>0</v>
      </c>
      <c r="O1656" s="14">
        <f t="shared" si="775"/>
        <v>0</v>
      </c>
      <c r="P1656" s="14">
        <f t="shared" si="775"/>
        <v>0</v>
      </c>
      <c r="Q1656" s="14">
        <f t="shared" si="775"/>
        <v>0</v>
      </c>
      <c r="R1656" s="62"/>
      <c r="S1656" s="63"/>
    </row>
    <row r="1657" spans="1:19" s="4" customFormat="1" ht="19.5" customHeight="1">
      <c r="A1657" s="58"/>
      <c r="B1657" s="53"/>
      <c r="C1657" s="17" t="s">
        <v>258</v>
      </c>
      <c r="D1657" s="14">
        <f t="shared" si="769"/>
        <v>0</v>
      </c>
      <c r="E1657" s="14">
        <f t="shared" si="770"/>
        <v>0</v>
      </c>
      <c r="F1657" s="14">
        <f aca="true" t="shared" si="776" ref="F1657:Q1657">F1633+F1645</f>
        <v>0</v>
      </c>
      <c r="G1657" s="14">
        <f t="shared" si="776"/>
        <v>0</v>
      </c>
      <c r="H1657" s="14">
        <f t="shared" si="776"/>
        <v>0</v>
      </c>
      <c r="I1657" s="14">
        <f t="shared" si="776"/>
        <v>0</v>
      </c>
      <c r="J1657" s="14">
        <f t="shared" si="776"/>
        <v>0</v>
      </c>
      <c r="K1657" s="14">
        <f t="shared" si="776"/>
        <v>0</v>
      </c>
      <c r="L1657" s="14">
        <f t="shared" si="776"/>
        <v>0</v>
      </c>
      <c r="M1657" s="14">
        <f t="shared" si="776"/>
        <v>0</v>
      </c>
      <c r="N1657" s="14">
        <f t="shared" si="776"/>
        <v>0</v>
      </c>
      <c r="O1657" s="14">
        <f t="shared" si="776"/>
        <v>0</v>
      </c>
      <c r="P1657" s="14">
        <f t="shared" si="776"/>
        <v>0</v>
      </c>
      <c r="Q1657" s="14">
        <f t="shared" si="776"/>
        <v>0</v>
      </c>
      <c r="R1657" s="62"/>
      <c r="S1657" s="63"/>
    </row>
    <row r="1658" spans="1:19" ht="19.5" customHeight="1">
      <c r="A1658" s="58"/>
      <c r="B1658" s="53"/>
      <c r="C1658" s="17" t="s">
        <v>22</v>
      </c>
      <c r="D1658" s="14">
        <f t="shared" si="769"/>
        <v>0</v>
      </c>
      <c r="E1658" s="14">
        <f t="shared" si="770"/>
        <v>0</v>
      </c>
      <c r="F1658" s="14">
        <f>F1634+F1646</f>
        <v>0</v>
      </c>
      <c r="G1658" s="14">
        <f aca="true" t="shared" si="777" ref="G1658:Q1658">G1634+G1646</f>
        <v>0</v>
      </c>
      <c r="H1658" s="14">
        <f t="shared" si="777"/>
        <v>0</v>
      </c>
      <c r="I1658" s="14">
        <f t="shared" si="777"/>
        <v>0</v>
      </c>
      <c r="J1658" s="14">
        <f t="shared" si="777"/>
        <v>0</v>
      </c>
      <c r="K1658" s="14">
        <f t="shared" si="777"/>
        <v>0</v>
      </c>
      <c r="L1658" s="14">
        <f t="shared" si="777"/>
        <v>0</v>
      </c>
      <c r="M1658" s="14">
        <f t="shared" si="777"/>
        <v>0</v>
      </c>
      <c r="N1658" s="14">
        <f t="shared" si="777"/>
        <v>0</v>
      </c>
      <c r="O1658" s="14">
        <f t="shared" si="777"/>
        <v>0</v>
      </c>
      <c r="P1658" s="14">
        <f t="shared" si="777"/>
        <v>0</v>
      </c>
      <c r="Q1658" s="14">
        <f t="shared" si="777"/>
        <v>0</v>
      </c>
      <c r="R1658" s="62"/>
      <c r="S1658" s="63"/>
    </row>
    <row r="1659" spans="1:19" ht="19.5" customHeight="1">
      <c r="A1659" s="58"/>
      <c r="B1659" s="53"/>
      <c r="C1659" s="17" t="s">
        <v>23</v>
      </c>
      <c r="D1659" s="14">
        <f t="shared" si="769"/>
        <v>0</v>
      </c>
      <c r="E1659" s="14">
        <f t="shared" si="770"/>
        <v>0</v>
      </c>
      <c r="F1659" s="14">
        <f aca="true" t="shared" si="778" ref="F1659:Q1659">F1635+F1647</f>
        <v>0</v>
      </c>
      <c r="G1659" s="14">
        <f t="shared" si="778"/>
        <v>0</v>
      </c>
      <c r="H1659" s="14">
        <f t="shared" si="778"/>
        <v>0</v>
      </c>
      <c r="I1659" s="14">
        <f t="shared" si="778"/>
        <v>0</v>
      </c>
      <c r="J1659" s="14">
        <f t="shared" si="778"/>
        <v>0</v>
      </c>
      <c r="K1659" s="14">
        <f t="shared" si="778"/>
        <v>0</v>
      </c>
      <c r="L1659" s="14">
        <f t="shared" si="778"/>
        <v>0</v>
      </c>
      <c r="M1659" s="14">
        <f t="shared" si="778"/>
        <v>0</v>
      </c>
      <c r="N1659" s="14">
        <f t="shared" si="778"/>
        <v>0</v>
      </c>
      <c r="O1659" s="14">
        <f t="shared" si="778"/>
        <v>0</v>
      </c>
      <c r="P1659" s="14">
        <f t="shared" si="778"/>
        <v>0</v>
      </c>
      <c r="Q1659" s="14">
        <f t="shared" si="778"/>
        <v>0</v>
      </c>
      <c r="R1659" s="62"/>
      <c r="S1659" s="63"/>
    </row>
    <row r="1660" spans="1:19" ht="19.5" customHeight="1">
      <c r="A1660" s="58"/>
      <c r="B1660" s="53"/>
      <c r="C1660" s="17" t="s">
        <v>24</v>
      </c>
      <c r="D1660" s="14">
        <f t="shared" si="769"/>
        <v>0</v>
      </c>
      <c r="E1660" s="14">
        <f t="shared" si="770"/>
        <v>0</v>
      </c>
      <c r="F1660" s="14">
        <f aca="true" t="shared" si="779" ref="F1660:Q1660">F1636+F1648</f>
        <v>0</v>
      </c>
      <c r="G1660" s="14">
        <f t="shared" si="779"/>
        <v>0</v>
      </c>
      <c r="H1660" s="14">
        <f t="shared" si="779"/>
        <v>0</v>
      </c>
      <c r="I1660" s="14">
        <f t="shared" si="779"/>
        <v>0</v>
      </c>
      <c r="J1660" s="14">
        <f t="shared" si="779"/>
        <v>0</v>
      </c>
      <c r="K1660" s="14">
        <f t="shared" si="779"/>
        <v>0</v>
      </c>
      <c r="L1660" s="14">
        <f t="shared" si="779"/>
        <v>0</v>
      </c>
      <c r="M1660" s="14">
        <f t="shared" si="779"/>
        <v>0</v>
      </c>
      <c r="N1660" s="14">
        <f t="shared" si="779"/>
        <v>0</v>
      </c>
      <c r="O1660" s="14">
        <f t="shared" si="779"/>
        <v>0</v>
      </c>
      <c r="P1660" s="14">
        <f t="shared" si="779"/>
        <v>0</v>
      </c>
      <c r="Q1660" s="14">
        <f t="shared" si="779"/>
        <v>0</v>
      </c>
      <c r="R1660" s="62"/>
      <c r="S1660" s="63"/>
    </row>
    <row r="1661" spans="1:19" ht="19.5" customHeight="1">
      <c r="A1661" s="58"/>
      <c r="B1661" s="53"/>
      <c r="C1661" s="17" t="s">
        <v>25</v>
      </c>
      <c r="D1661" s="14">
        <f t="shared" si="769"/>
        <v>0</v>
      </c>
      <c r="E1661" s="14">
        <f t="shared" si="770"/>
        <v>0</v>
      </c>
      <c r="F1661" s="14">
        <f aca="true" t="shared" si="780" ref="F1661:Q1661">F1637+F1649</f>
        <v>0</v>
      </c>
      <c r="G1661" s="14">
        <f t="shared" si="780"/>
        <v>0</v>
      </c>
      <c r="H1661" s="14">
        <f t="shared" si="780"/>
        <v>0</v>
      </c>
      <c r="I1661" s="14">
        <f t="shared" si="780"/>
        <v>0</v>
      </c>
      <c r="J1661" s="14">
        <f t="shared" si="780"/>
        <v>0</v>
      </c>
      <c r="K1661" s="14">
        <f t="shared" si="780"/>
        <v>0</v>
      </c>
      <c r="L1661" s="14">
        <f t="shared" si="780"/>
        <v>0</v>
      </c>
      <c r="M1661" s="14">
        <f t="shared" si="780"/>
        <v>0</v>
      </c>
      <c r="N1661" s="14">
        <f t="shared" si="780"/>
        <v>0</v>
      </c>
      <c r="O1661" s="14">
        <f t="shared" si="780"/>
        <v>0</v>
      </c>
      <c r="P1661" s="14">
        <f t="shared" si="780"/>
        <v>0</v>
      </c>
      <c r="Q1661" s="14">
        <f t="shared" si="780"/>
        <v>0</v>
      </c>
      <c r="R1661" s="62"/>
      <c r="S1661" s="63"/>
    </row>
    <row r="1662" spans="1:19" ht="19.5" customHeight="1" thickBot="1">
      <c r="A1662" s="59"/>
      <c r="B1662" s="54"/>
      <c r="C1662" s="20" t="s">
        <v>26</v>
      </c>
      <c r="D1662" s="21">
        <f t="shared" si="769"/>
        <v>0</v>
      </c>
      <c r="E1662" s="21">
        <f t="shared" si="770"/>
        <v>0</v>
      </c>
      <c r="F1662" s="21">
        <f aca="true" t="shared" si="781" ref="F1662:Q1662">F1638+F1650</f>
        <v>0</v>
      </c>
      <c r="G1662" s="21">
        <f t="shared" si="781"/>
        <v>0</v>
      </c>
      <c r="H1662" s="21">
        <f t="shared" si="781"/>
        <v>0</v>
      </c>
      <c r="I1662" s="21">
        <f t="shared" si="781"/>
        <v>0</v>
      </c>
      <c r="J1662" s="21">
        <f t="shared" si="781"/>
        <v>0</v>
      </c>
      <c r="K1662" s="21">
        <f t="shared" si="781"/>
        <v>0</v>
      </c>
      <c r="L1662" s="21">
        <f t="shared" si="781"/>
        <v>0</v>
      </c>
      <c r="M1662" s="21">
        <f t="shared" si="781"/>
        <v>0</v>
      </c>
      <c r="N1662" s="21">
        <f t="shared" si="781"/>
        <v>0</v>
      </c>
      <c r="O1662" s="21">
        <f t="shared" si="781"/>
        <v>0</v>
      </c>
      <c r="P1662" s="21">
        <f t="shared" si="781"/>
        <v>0</v>
      </c>
      <c r="Q1662" s="21">
        <f t="shared" si="781"/>
        <v>0</v>
      </c>
      <c r="R1662" s="64"/>
      <c r="S1662" s="65"/>
    </row>
    <row r="1663" spans="1:19" s="4" customFormat="1" ht="19.5" customHeight="1">
      <c r="A1663" s="57" t="s">
        <v>119</v>
      </c>
      <c r="B1663" s="52" t="s">
        <v>68</v>
      </c>
      <c r="C1663" s="18" t="s">
        <v>176</v>
      </c>
      <c r="D1663" s="19">
        <f>SUM(D1664:D1674)</f>
        <v>166.7</v>
      </c>
      <c r="E1663" s="19">
        <f>SUM(E1664:E1674)</f>
        <v>166.7</v>
      </c>
      <c r="F1663" s="19">
        <f aca="true" t="shared" si="782" ref="F1663:Q1663">SUM(F1664:F1669)</f>
        <v>166.7</v>
      </c>
      <c r="G1663" s="19">
        <f t="shared" si="782"/>
        <v>166.7</v>
      </c>
      <c r="H1663" s="19">
        <f t="shared" si="782"/>
        <v>0</v>
      </c>
      <c r="I1663" s="19">
        <f t="shared" si="782"/>
        <v>0</v>
      </c>
      <c r="J1663" s="19">
        <f t="shared" si="782"/>
        <v>0</v>
      </c>
      <c r="K1663" s="19">
        <f t="shared" si="782"/>
        <v>0</v>
      </c>
      <c r="L1663" s="19">
        <f t="shared" si="782"/>
        <v>0</v>
      </c>
      <c r="M1663" s="19">
        <f t="shared" si="782"/>
        <v>0</v>
      </c>
      <c r="N1663" s="19">
        <f t="shared" si="782"/>
        <v>0</v>
      </c>
      <c r="O1663" s="19">
        <f t="shared" si="782"/>
        <v>0</v>
      </c>
      <c r="P1663" s="19">
        <f t="shared" si="782"/>
        <v>0</v>
      </c>
      <c r="Q1663" s="19">
        <f t="shared" si="782"/>
        <v>0</v>
      </c>
      <c r="R1663" s="60" t="s">
        <v>180</v>
      </c>
      <c r="S1663" s="61"/>
    </row>
    <row r="1664" spans="1:19" ht="19.5" customHeight="1">
      <c r="A1664" s="58"/>
      <c r="B1664" s="53"/>
      <c r="C1664" s="17" t="s">
        <v>162</v>
      </c>
      <c r="D1664" s="14">
        <f aca="true" t="shared" si="783" ref="D1664:D1674">F1664+H1664+J1664+L1664</f>
        <v>0</v>
      </c>
      <c r="E1664" s="14">
        <f aca="true" t="shared" si="784" ref="E1664:E1674">G1664+I1664+K1664+M1664</f>
        <v>0</v>
      </c>
      <c r="F1664" s="14">
        <v>0</v>
      </c>
      <c r="G1664" s="14">
        <v>0</v>
      </c>
      <c r="H1664" s="14">
        <v>0</v>
      </c>
      <c r="I1664" s="14">
        <v>0</v>
      </c>
      <c r="J1664" s="14">
        <v>0</v>
      </c>
      <c r="K1664" s="14">
        <v>0</v>
      </c>
      <c r="L1664" s="14">
        <v>0</v>
      </c>
      <c r="M1664" s="14">
        <v>0</v>
      </c>
      <c r="N1664" s="14">
        <v>0</v>
      </c>
      <c r="O1664" s="14">
        <v>0</v>
      </c>
      <c r="P1664" s="14">
        <v>0</v>
      </c>
      <c r="Q1664" s="14">
        <v>0</v>
      </c>
      <c r="R1664" s="62"/>
      <c r="S1664" s="63"/>
    </row>
    <row r="1665" spans="1:19" ht="19.5" customHeight="1">
      <c r="A1665" s="58"/>
      <c r="B1665" s="53"/>
      <c r="C1665" s="17" t="s">
        <v>163</v>
      </c>
      <c r="D1665" s="14">
        <f t="shared" si="783"/>
        <v>166.7</v>
      </c>
      <c r="E1665" s="14">
        <f t="shared" si="784"/>
        <v>166.7</v>
      </c>
      <c r="F1665" s="14">
        <f>250-83.3</f>
        <v>166.7</v>
      </c>
      <c r="G1665" s="14">
        <f>250-83.3</f>
        <v>166.7</v>
      </c>
      <c r="H1665" s="14">
        <v>0</v>
      </c>
      <c r="I1665" s="14">
        <v>0</v>
      </c>
      <c r="J1665" s="14">
        <v>0</v>
      </c>
      <c r="K1665" s="14">
        <v>0</v>
      </c>
      <c r="L1665" s="14">
        <v>0</v>
      </c>
      <c r="M1665" s="14">
        <v>0</v>
      </c>
      <c r="N1665" s="14">
        <v>0</v>
      </c>
      <c r="O1665" s="14">
        <v>0</v>
      </c>
      <c r="P1665" s="14">
        <v>0</v>
      </c>
      <c r="Q1665" s="14">
        <v>0</v>
      </c>
      <c r="R1665" s="62"/>
      <c r="S1665" s="63"/>
    </row>
    <row r="1666" spans="1:19" ht="19.5" customHeight="1">
      <c r="A1666" s="58"/>
      <c r="B1666" s="53"/>
      <c r="C1666" s="17" t="s">
        <v>164</v>
      </c>
      <c r="D1666" s="14">
        <f t="shared" si="783"/>
        <v>0</v>
      </c>
      <c r="E1666" s="14">
        <f t="shared" si="784"/>
        <v>0</v>
      </c>
      <c r="F1666" s="14">
        <v>0</v>
      </c>
      <c r="G1666" s="14">
        <v>0</v>
      </c>
      <c r="H1666" s="14">
        <v>0</v>
      </c>
      <c r="I1666" s="14">
        <v>0</v>
      </c>
      <c r="J1666" s="14">
        <v>0</v>
      </c>
      <c r="K1666" s="14">
        <v>0</v>
      </c>
      <c r="L1666" s="14">
        <v>0</v>
      </c>
      <c r="M1666" s="14">
        <v>0</v>
      </c>
      <c r="N1666" s="14">
        <v>0</v>
      </c>
      <c r="O1666" s="14">
        <v>0</v>
      </c>
      <c r="P1666" s="14">
        <v>0</v>
      </c>
      <c r="Q1666" s="14">
        <v>0</v>
      </c>
      <c r="R1666" s="62"/>
      <c r="S1666" s="63"/>
    </row>
    <row r="1667" spans="1:19" ht="19.5" customHeight="1">
      <c r="A1667" s="58"/>
      <c r="B1667" s="53"/>
      <c r="C1667" s="17" t="s">
        <v>256</v>
      </c>
      <c r="D1667" s="14">
        <f t="shared" si="783"/>
        <v>0</v>
      </c>
      <c r="E1667" s="14">
        <f t="shared" si="784"/>
        <v>0</v>
      </c>
      <c r="F1667" s="14">
        <v>0</v>
      </c>
      <c r="G1667" s="14">
        <v>0</v>
      </c>
      <c r="H1667" s="14">
        <v>0</v>
      </c>
      <c r="I1667" s="14">
        <v>0</v>
      </c>
      <c r="J1667" s="14">
        <v>0</v>
      </c>
      <c r="K1667" s="14">
        <v>0</v>
      </c>
      <c r="L1667" s="14">
        <v>0</v>
      </c>
      <c r="M1667" s="14">
        <v>0</v>
      </c>
      <c r="N1667" s="14">
        <v>0</v>
      </c>
      <c r="O1667" s="14">
        <v>0</v>
      </c>
      <c r="P1667" s="14">
        <v>0</v>
      </c>
      <c r="Q1667" s="14">
        <v>0</v>
      </c>
      <c r="R1667" s="62"/>
      <c r="S1667" s="63"/>
    </row>
    <row r="1668" spans="1:19" ht="19.5" customHeight="1">
      <c r="A1668" s="58"/>
      <c r="B1668" s="53"/>
      <c r="C1668" s="17" t="s">
        <v>259</v>
      </c>
      <c r="D1668" s="14">
        <f t="shared" si="783"/>
        <v>0</v>
      </c>
      <c r="E1668" s="14">
        <f t="shared" si="784"/>
        <v>0</v>
      </c>
      <c r="F1668" s="14">
        <v>0</v>
      </c>
      <c r="G1668" s="14">
        <v>0</v>
      </c>
      <c r="H1668" s="14">
        <v>0</v>
      </c>
      <c r="I1668" s="14">
        <v>0</v>
      </c>
      <c r="J1668" s="14">
        <v>0</v>
      </c>
      <c r="K1668" s="14">
        <v>0</v>
      </c>
      <c r="L1668" s="14">
        <v>0</v>
      </c>
      <c r="M1668" s="14">
        <v>0</v>
      </c>
      <c r="N1668" s="14">
        <v>0</v>
      </c>
      <c r="O1668" s="14">
        <v>0</v>
      </c>
      <c r="P1668" s="14">
        <v>0</v>
      </c>
      <c r="Q1668" s="14">
        <v>0</v>
      </c>
      <c r="R1668" s="62"/>
      <c r="S1668" s="63"/>
    </row>
    <row r="1669" spans="1:19" ht="19.5" customHeight="1">
      <c r="A1669" s="58"/>
      <c r="B1669" s="53"/>
      <c r="C1669" s="17" t="s">
        <v>27</v>
      </c>
      <c r="D1669" s="14">
        <f t="shared" si="783"/>
        <v>0</v>
      </c>
      <c r="E1669" s="14">
        <f t="shared" si="784"/>
        <v>0</v>
      </c>
      <c r="F1669" s="14">
        <v>0</v>
      </c>
      <c r="G1669" s="14">
        <v>0</v>
      </c>
      <c r="H1669" s="14">
        <v>0</v>
      </c>
      <c r="I1669" s="14">
        <v>0</v>
      </c>
      <c r="J1669" s="14">
        <v>0</v>
      </c>
      <c r="K1669" s="14">
        <v>0</v>
      </c>
      <c r="L1669" s="14">
        <v>0</v>
      </c>
      <c r="M1669" s="14">
        <v>0</v>
      </c>
      <c r="N1669" s="14">
        <v>0</v>
      </c>
      <c r="O1669" s="14">
        <v>0</v>
      </c>
      <c r="P1669" s="14">
        <v>0</v>
      </c>
      <c r="Q1669" s="14">
        <v>0</v>
      </c>
      <c r="R1669" s="62"/>
      <c r="S1669" s="63"/>
    </row>
    <row r="1670" spans="1:19" ht="19.5" customHeight="1">
      <c r="A1670" s="58"/>
      <c r="B1670" s="53"/>
      <c r="C1670" s="17" t="s">
        <v>28</v>
      </c>
      <c r="D1670" s="14">
        <f t="shared" si="783"/>
        <v>0</v>
      </c>
      <c r="E1670" s="14">
        <f t="shared" si="784"/>
        <v>0</v>
      </c>
      <c r="F1670" s="14">
        <v>0</v>
      </c>
      <c r="G1670" s="14">
        <v>0</v>
      </c>
      <c r="H1670" s="14">
        <v>0</v>
      </c>
      <c r="I1670" s="14">
        <v>0</v>
      </c>
      <c r="J1670" s="14">
        <v>0</v>
      </c>
      <c r="K1670" s="14">
        <v>0</v>
      </c>
      <c r="L1670" s="14">
        <v>0</v>
      </c>
      <c r="M1670" s="14">
        <v>0</v>
      </c>
      <c r="N1670" s="14">
        <v>0</v>
      </c>
      <c r="O1670" s="14">
        <v>0</v>
      </c>
      <c r="P1670" s="14">
        <v>0</v>
      </c>
      <c r="Q1670" s="14">
        <v>0</v>
      </c>
      <c r="R1670" s="62"/>
      <c r="S1670" s="63"/>
    </row>
    <row r="1671" spans="1:19" ht="19.5" customHeight="1">
      <c r="A1671" s="58"/>
      <c r="B1671" s="53"/>
      <c r="C1671" s="17" t="s">
        <v>29</v>
      </c>
      <c r="D1671" s="14">
        <f t="shared" si="783"/>
        <v>0</v>
      </c>
      <c r="E1671" s="14">
        <f t="shared" si="784"/>
        <v>0</v>
      </c>
      <c r="F1671" s="14">
        <v>0</v>
      </c>
      <c r="G1671" s="14">
        <v>0</v>
      </c>
      <c r="H1671" s="14">
        <v>0</v>
      </c>
      <c r="I1671" s="14">
        <v>0</v>
      </c>
      <c r="J1671" s="14">
        <v>0</v>
      </c>
      <c r="K1671" s="14">
        <v>0</v>
      </c>
      <c r="L1671" s="14">
        <v>0</v>
      </c>
      <c r="M1671" s="14">
        <v>0</v>
      </c>
      <c r="N1671" s="14">
        <v>0</v>
      </c>
      <c r="O1671" s="14">
        <v>0</v>
      </c>
      <c r="P1671" s="14">
        <v>0</v>
      </c>
      <c r="Q1671" s="14">
        <v>0</v>
      </c>
      <c r="R1671" s="62"/>
      <c r="S1671" s="63"/>
    </row>
    <row r="1672" spans="1:19" ht="19.5" customHeight="1">
      <c r="A1672" s="58"/>
      <c r="B1672" s="53"/>
      <c r="C1672" s="17" t="s">
        <v>30</v>
      </c>
      <c r="D1672" s="14">
        <f t="shared" si="783"/>
        <v>0</v>
      </c>
      <c r="E1672" s="14">
        <f t="shared" si="784"/>
        <v>0</v>
      </c>
      <c r="F1672" s="14">
        <v>0</v>
      </c>
      <c r="G1672" s="14">
        <v>0</v>
      </c>
      <c r="H1672" s="14">
        <v>0</v>
      </c>
      <c r="I1672" s="14">
        <v>0</v>
      </c>
      <c r="J1672" s="14">
        <v>0</v>
      </c>
      <c r="K1672" s="14">
        <v>0</v>
      </c>
      <c r="L1672" s="14">
        <v>0</v>
      </c>
      <c r="M1672" s="14">
        <v>0</v>
      </c>
      <c r="N1672" s="14">
        <v>0</v>
      </c>
      <c r="O1672" s="14">
        <v>0</v>
      </c>
      <c r="P1672" s="14">
        <v>0</v>
      </c>
      <c r="Q1672" s="14">
        <v>0</v>
      </c>
      <c r="R1672" s="62"/>
      <c r="S1672" s="63"/>
    </row>
    <row r="1673" spans="1:19" ht="19.5" customHeight="1">
      <c r="A1673" s="58"/>
      <c r="B1673" s="53"/>
      <c r="C1673" s="17" t="s">
        <v>31</v>
      </c>
      <c r="D1673" s="14">
        <f t="shared" si="783"/>
        <v>0</v>
      </c>
      <c r="E1673" s="14">
        <f t="shared" si="784"/>
        <v>0</v>
      </c>
      <c r="F1673" s="14">
        <v>0</v>
      </c>
      <c r="G1673" s="14">
        <v>0</v>
      </c>
      <c r="H1673" s="14">
        <v>0</v>
      </c>
      <c r="I1673" s="14">
        <v>0</v>
      </c>
      <c r="J1673" s="14">
        <v>0</v>
      </c>
      <c r="K1673" s="14">
        <v>0</v>
      </c>
      <c r="L1673" s="14">
        <v>0</v>
      </c>
      <c r="M1673" s="14">
        <v>0</v>
      </c>
      <c r="N1673" s="14">
        <v>0</v>
      </c>
      <c r="O1673" s="14">
        <v>0</v>
      </c>
      <c r="P1673" s="14">
        <v>0</v>
      </c>
      <c r="Q1673" s="14">
        <v>0</v>
      </c>
      <c r="R1673" s="62"/>
      <c r="S1673" s="63"/>
    </row>
    <row r="1674" spans="1:19" ht="19.5" customHeight="1">
      <c r="A1674" s="58"/>
      <c r="B1674" s="53"/>
      <c r="C1674" s="17" t="s">
        <v>32</v>
      </c>
      <c r="D1674" s="14">
        <f t="shared" si="783"/>
        <v>0</v>
      </c>
      <c r="E1674" s="14">
        <f t="shared" si="784"/>
        <v>0</v>
      </c>
      <c r="F1674" s="14">
        <v>0</v>
      </c>
      <c r="G1674" s="14">
        <v>0</v>
      </c>
      <c r="H1674" s="14">
        <v>0</v>
      </c>
      <c r="I1674" s="14">
        <v>0</v>
      </c>
      <c r="J1674" s="14">
        <v>0</v>
      </c>
      <c r="K1674" s="14">
        <v>0</v>
      </c>
      <c r="L1674" s="14">
        <v>0</v>
      </c>
      <c r="M1674" s="14">
        <v>0</v>
      </c>
      <c r="N1674" s="14">
        <v>0</v>
      </c>
      <c r="O1674" s="14">
        <v>0</v>
      </c>
      <c r="P1674" s="14">
        <v>0</v>
      </c>
      <c r="Q1674" s="14">
        <v>0</v>
      </c>
      <c r="R1674" s="62"/>
      <c r="S1674" s="63"/>
    </row>
    <row r="1675" spans="1:19" s="4" customFormat="1" ht="19.5" customHeight="1">
      <c r="A1675" s="58"/>
      <c r="B1675" s="47" t="s">
        <v>319</v>
      </c>
      <c r="C1675" s="17" t="s">
        <v>176</v>
      </c>
      <c r="D1675" s="14">
        <f>SUM(D1676:D1686)</f>
        <v>750</v>
      </c>
      <c r="E1675" s="14">
        <f>SUM(E1676:E1686)</f>
        <v>750</v>
      </c>
      <c r="F1675" s="14">
        <f aca="true" t="shared" si="785" ref="F1675:Q1675">SUM(F1676:F1681)</f>
        <v>750</v>
      </c>
      <c r="G1675" s="14">
        <f t="shared" si="785"/>
        <v>750</v>
      </c>
      <c r="H1675" s="14">
        <f t="shared" si="785"/>
        <v>0</v>
      </c>
      <c r="I1675" s="14">
        <f t="shared" si="785"/>
        <v>0</v>
      </c>
      <c r="J1675" s="14">
        <f t="shared" si="785"/>
        <v>0</v>
      </c>
      <c r="K1675" s="14">
        <f t="shared" si="785"/>
        <v>0</v>
      </c>
      <c r="L1675" s="14">
        <f t="shared" si="785"/>
        <v>0</v>
      </c>
      <c r="M1675" s="14">
        <f t="shared" si="785"/>
        <v>0</v>
      </c>
      <c r="N1675" s="14">
        <f t="shared" si="785"/>
        <v>0</v>
      </c>
      <c r="O1675" s="14">
        <f t="shared" si="785"/>
        <v>0</v>
      </c>
      <c r="P1675" s="14">
        <f t="shared" si="785"/>
        <v>0</v>
      </c>
      <c r="Q1675" s="14">
        <f t="shared" si="785"/>
        <v>0</v>
      </c>
      <c r="R1675" s="62"/>
      <c r="S1675" s="63"/>
    </row>
    <row r="1676" spans="1:19" ht="19.5" customHeight="1">
      <c r="A1676" s="58"/>
      <c r="B1676" s="53"/>
      <c r="C1676" s="17" t="s">
        <v>162</v>
      </c>
      <c r="D1676" s="14">
        <f aca="true" t="shared" si="786" ref="D1676:D1686">F1676+H1676+J1676+L1676</f>
        <v>0</v>
      </c>
      <c r="E1676" s="14">
        <f aca="true" t="shared" si="787" ref="E1676:E1686">G1676+I1676+K1676+M1676</f>
        <v>0</v>
      </c>
      <c r="F1676" s="14">
        <v>0</v>
      </c>
      <c r="G1676" s="14">
        <v>0</v>
      </c>
      <c r="H1676" s="14">
        <v>0</v>
      </c>
      <c r="I1676" s="14">
        <v>0</v>
      </c>
      <c r="J1676" s="14">
        <v>0</v>
      </c>
      <c r="K1676" s="14">
        <v>0</v>
      </c>
      <c r="L1676" s="14">
        <v>0</v>
      </c>
      <c r="M1676" s="14">
        <v>0</v>
      </c>
      <c r="N1676" s="14">
        <v>0</v>
      </c>
      <c r="O1676" s="14">
        <v>0</v>
      </c>
      <c r="P1676" s="14">
        <v>0</v>
      </c>
      <c r="Q1676" s="14">
        <v>0</v>
      </c>
      <c r="R1676" s="62"/>
      <c r="S1676" s="63"/>
    </row>
    <row r="1677" spans="1:19" ht="19.5" customHeight="1">
      <c r="A1677" s="58"/>
      <c r="B1677" s="53"/>
      <c r="C1677" s="17" t="s">
        <v>163</v>
      </c>
      <c r="D1677" s="14">
        <f t="shared" si="786"/>
        <v>750</v>
      </c>
      <c r="E1677" s="14">
        <f t="shared" si="787"/>
        <v>750</v>
      </c>
      <c r="F1677" s="14">
        <v>750</v>
      </c>
      <c r="G1677" s="14">
        <v>750</v>
      </c>
      <c r="H1677" s="14">
        <v>0</v>
      </c>
      <c r="I1677" s="14">
        <v>0</v>
      </c>
      <c r="J1677" s="14">
        <v>0</v>
      </c>
      <c r="K1677" s="14">
        <v>0</v>
      </c>
      <c r="L1677" s="14">
        <v>0</v>
      </c>
      <c r="M1677" s="14">
        <v>0</v>
      </c>
      <c r="N1677" s="14">
        <v>0</v>
      </c>
      <c r="O1677" s="14">
        <v>0</v>
      </c>
      <c r="P1677" s="14">
        <v>0</v>
      </c>
      <c r="Q1677" s="14">
        <v>0</v>
      </c>
      <c r="R1677" s="62"/>
      <c r="S1677" s="63"/>
    </row>
    <row r="1678" spans="1:19" ht="19.5" customHeight="1">
      <c r="A1678" s="58"/>
      <c r="B1678" s="53"/>
      <c r="C1678" s="17" t="s">
        <v>164</v>
      </c>
      <c r="D1678" s="14">
        <f t="shared" si="786"/>
        <v>0</v>
      </c>
      <c r="E1678" s="14">
        <f t="shared" si="787"/>
        <v>0</v>
      </c>
      <c r="F1678" s="14">
        <v>0</v>
      </c>
      <c r="G1678" s="14">
        <v>0</v>
      </c>
      <c r="H1678" s="14">
        <v>0</v>
      </c>
      <c r="I1678" s="14">
        <v>0</v>
      </c>
      <c r="J1678" s="14">
        <v>0</v>
      </c>
      <c r="K1678" s="14">
        <v>0</v>
      </c>
      <c r="L1678" s="14">
        <v>0</v>
      </c>
      <c r="M1678" s="14">
        <v>0</v>
      </c>
      <c r="N1678" s="14">
        <v>0</v>
      </c>
      <c r="O1678" s="14">
        <v>0</v>
      </c>
      <c r="P1678" s="14">
        <v>0</v>
      </c>
      <c r="Q1678" s="14">
        <v>0</v>
      </c>
      <c r="R1678" s="62"/>
      <c r="S1678" s="63"/>
    </row>
    <row r="1679" spans="1:19" ht="19.5" customHeight="1">
      <c r="A1679" s="58"/>
      <c r="B1679" s="53"/>
      <c r="C1679" s="17" t="s">
        <v>256</v>
      </c>
      <c r="D1679" s="14">
        <f t="shared" si="786"/>
        <v>0</v>
      </c>
      <c r="E1679" s="14">
        <f t="shared" si="787"/>
        <v>0</v>
      </c>
      <c r="F1679" s="14">
        <v>0</v>
      </c>
      <c r="G1679" s="14">
        <v>0</v>
      </c>
      <c r="H1679" s="14">
        <v>0</v>
      </c>
      <c r="I1679" s="14">
        <v>0</v>
      </c>
      <c r="J1679" s="14">
        <v>0</v>
      </c>
      <c r="K1679" s="14">
        <v>0</v>
      </c>
      <c r="L1679" s="14">
        <v>0</v>
      </c>
      <c r="M1679" s="14">
        <v>0</v>
      </c>
      <c r="N1679" s="14">
        <v>0</v>
      </c>
      <c r="O1679" s="14">
        <v>0</v>
      </c>
      <c r="P1679" s="14">
        <v>0</v>
      </c>
      <c r="Q1679" s="14">
        <v>0</v>
      </c>
      <c r="R1679" s="62"/>
      <c r="S1679" s="63"/>
    </row>
    <row r="1680" spans="1:19" ht="19.5" customHeight="1">
      <c r="A1680" s="58"/>
      <c r="B1680" s="53"/>
      <c r="C1680" s="17" t="s">
        <v>259</v>
      </c>
      <c r="D1680" s="14">
        <f t="shared" si="786"/>
        <v>0</v>
      </c>
      <c r="E1680" s="14">
        <f t="shared" si="787"/>
        <v>0</v>
      </c>
      <c r="F1680" s="14">
        <v>0</v>
      </c>
      <c r="G1680" s="14">
        <v>0</v>
      </c>
      <c r="H1680" s="14">
        <v>0</v>
      </c>
      <c r="I1680" s="14">
        <v>0</v>
      </c>
      <c r="J1680" s="14">
        <v>0</v>
      </c>
      <c r="K1680" s="14">
        <v>0</v>
      </c>
      <c r="L1680" s="14">
        <v>0</v>
      </c>
      <c r="M1680" s="14">
        <v>0</v>
      </c>
      <c r="N1680" s="14">
        <v>0</v>
      </c>
      <c r="O1680" s="14">
        <v>0</v>
      </c>
      <c r="P1680" s="14">
        <v>0</v>
      </c>
      <c r="Q1680" s="14">
        <v>0</v>
      </c>
      <c r="R1680" s="62"/>
      <c r="S1680" s="63"/>
    </row>
    <row r="1681" spans="1:19" ht="19.5" customHeight="1">
      <c r="A1681" s="58"/>
      <c r="B1681" s="53"/>
      <c r="C1681" s="17" t="s">
        <v>27</v>
      </c>
      <c r="D1681" s="14">
        <f t="shared" si="786"/>
        <v>0</v>
      </c>
      <c r="E1681" s="14">
        <f t="shared" si="787"/>
        <v>0</v>
      </c>
      <c r="F1681" s="14">
        <v>0</v>
      </c>
      <c r="G1681" s="14">
        <v>0</v>
      </c>
      <c r="H1681" s="14">
        <v>0</v>
      </c>
      <c r="I1681" s="14">
        <v>0</v>
      </c>
      <c r="J1681" s="14">
        <v>0</v>
      </c>
      <c r="K1681" s="14">
        <v>0</v>
      </c>
      <c r="L1681" s="14">
        <v>0</v>
      </c>
      <c r="M1681" s="14">
        <v>0</v>
      </c>
      <c r="N1681" s="14">
        <v>0</v>
      </c>
      <c r="O1681" s="14">
        <v>0</v>
      </c>
      <c r="P1681" s="14">
        <v>0</v>
      </c>
      <c r="Q1681" s="14">
        <v>0</v>
      </c>
      <c r="R1681" s="62"/>
      <c r="S1681" s="63"/>
    </row>
    <row r="1682" spans="1:19" ht="19.5" customHeight="1">
      <c r="A1682" s="58"/>
      <c r="B1682" s="53"/>
      <c r="C1682" s="17" t="s">
        <v>28</v>
      </c>
      <c r="D1682" s="14">
        <f t="shared" si="786"/>
        <v>0</v>
      </c>
      <c r="E1682" s="14">
        <f t="shared" si="787"/>
        <v>0</v>
      </c>
      <c r="F1682" s="14">
        <v>0</v>
      </c>
      <c r="G1682" s="14">
        <v>0</v>
      </c>
      <c r="H1682" s="14">
        <v>0</v>
      </c>
      <c r="I1682" s="14">
        <v>0</v>
      </c>
      <c r="J1682" s="14">
        <v>0</v>
      </c>
      <c r="K1682" s="14">
        <v>0</v>
      </c>
      <c r="L1682" s="14">
        <v>0</v>
      </c>
      <c r="M1682" s="14">
        <v>0</v>
      </c>
      <c r="N1682" s="14">
        <v>0</v>
      </c>
      <c r="O1682" s="14">
        <v>0</v>
      </c>
      <c r="P1682" s="14">
        <v>0</v>
      </c>
      <c r="Q1682" s="14">
        <v>0</v>
      </c>
      <c r="R1682" s="62"/>
      <c r="S1682" s="63"/>
    </row>
    <row r="1683" spans="1:19" ht="19.5" customHeight="1">
      <c r="A1683" s="58"/>
      <c r="B1683" s="53"/>
      <c r="C1683" s="17" t="s">
        <v>29</v>
      </c>
      <c r="D1683" s="14">
        <f t="shared" si="786"/>
        <v>0</v>
      </c>
      <c r="E1683" s="14">
        <f t="shared" si="787"/>
        <v>0</v>
      </c>
      <c r="F1683" s="14">
        <v>0</v>
      </c>
      <c r="G1683" s="14">
        <v>0</v>
      </c>
      <c r="H1683" s="14">
        <v>0</v>
      </c>
      <c r="I1683" s="14">
        <v>0</v>
      </c>
      <c r="J1683" s="14">
        <v>0</v>
      </c>
      <c r="K1683" s="14">
        <v>0</v>
      </c>
      <c r="L1683" s="14">
        <v>0</v>
      </c>
      <c r="M1683" s="14">
        <v>0</v>
      </c>
      <c r="N1683" s="14">
        <v>0</v>
      </c>
      <c r="O1683" s="14">
        <v>0</v>
      </c>
      <c r="P1683" s="14">
        <v>0</v>
      </c>
      <c r="Q1683" s="14">
        <v>0</v>
      </c>
      <c r="R1683" s="62"/>
      <c r="S1683" s="63"/>
    </row>
    <row r="1684" spans="1:19" ht="19.5" customHeight="1">
      <c r="A1684" s="58"/>
      <c r="B1684" s="53"/>
      <c r="C1684" s="17" t="s">
        <v>30</v>
      </c>
      <c r="D1684" s="14">
        <f t="shared" si="786"/>
        <v>0</v>
      </c>
      <c r="E1684" s="14">
        <f t="shared" si="787"/>
        <v>0</v>
      </c>
      <c r="F1684" s="14">
        <v>0</v>
      </c>
      <c r="G1684" s="14">
        <v>0</v>
      </c>
      <c r="H1684" s="14">
        <v>0</v>
      </c>
      <c r="I1684" s="14">
        <v>0</v>
      </c>
      <c r="J1684" s="14">
        <v>0</v>
      </c>
      <c r="K1684" s="14">
        <v>0</v>
      </c>
      <c r="L1684" s="14">
        <v>0</v>
      </c>
      <c r="M1684" s="14">
        <v>0</v>
      </c>
      <c r="N1684" s="14">
        <v>0</v>
      </c>
      <c r="O1684" s="14">
        <v>0</v>
      </c>
      <c r="P1684" s="14">
        <v>0</v>
      </c>
      <c r="Q1684" s="14">
        <v>0</v>
      </c>
      <c r="R1684" s="62"/>
      <c r="S1684" s="63"/>
    </row>
    <row r="1685" spans="1:19" ht="19.5" customHeight="1">
      <c r="A1685" s="58"/>
      <c r="B1685" s="53"/>
      <c r="C1685" s="17" t="s">
        <v>31</v>
      </c>
      <c r="D1685" s="14">
        <f t="shared" si="786"/>
        <v>0</v>
      </c>
      <c r="E1685" s="14">
        <f t="shared" si="787"/>
        <v>0</v>
      </c>
      <c r="F1685" s="14">
        <v>0</v>
      </c>
      <c r="G1685" s="14">
        <v>0</v>
      </c>
      <c r="H1685" s="14">
        <v>0</v>
      </c>
      <c r="I1685" s="14">
        <v>0</v>
      </c>
      <c r="J1685" s="14">
        <v>0</v>
      </c>
      <c r="K1685" s="14">
        <v>0</v>
      </c>
      <c r="L1685" s="14">
        <v>0</v>
      </c>
      <c r="M1685" s="14">
        <v>0</v>
      </c>
      <c r="N1685" s="14">
        <v>0</v>
      </c>
      <c r="O1685" s="14">
        <v>0</v>
      </c>
      <c r="P1685" s="14">
        <v>0</v>
      </c>
      <c r="Q1685" s="14">
        <v>0</v>
      </c>
      <c r="R1685" s="62"/>
      <c r="S1685" s="63"/>
    </row>
    <row r="1686" spans="1:19" ht="19.5" customHeight="1">
      <c r="A1686" s="58"/>
      <c r="B1686" s="53"/>
      <c r="C1686" s="17" t="s">
        <v>32</v>
      </c>
      <c r="D1686" s="14">
        <f t="shared" si="786"/>
        <v>0</v>
      </c>
      <c r="E1686" s="14">
        <f t="shared" si="787"/>
        <v>0</v>
      </c>
      <c r="F1686" s="14">
        <v>0</v>
      </c>
      <c r="G1686" s="14">
        <v>0</v>
      </c>
      <c r="H1686" s="14">
        <v>0</v>
      </c>
      <c r="I1686" s="14">
        <v>0</v>
      </c>
      <c r="J1686" s="14">
        <v>0</v>
      </c>
      <c r="K1686" s="14">
        <v>0</v>
      </c>
      <c r="L1686" s="14">
        <v>0</v>
      </c>
      <c r="M1686" s="14">
        <v>0</v>
      </c>
      <c r="N1686" s="14">
        <v>0</v>
      </c>
      <c r="O1686" s="14">
        <v>0</v>
      </c>
      <c r="P1686" s="14">
        <v>0</v>
      </c>
      <c r="Q1686" s="14">
        <v>0</v>
      </c>
      <c r="R1686" s="62"/>
      <c r="S1686" s="63"/>
    </row>
    <row r="1687" spans="1:19" s="4" customFormat="1" ht="19.5" customHeight="1">
      <c r="A1687" s="58"/>
      <c r="B1687" s="47" t="s">
        <v>261</v>
      </c>
      <c r="C1687" s="17" t="s">
        <v>176</v>
      </c>
      <c r="D1687" s="14">
        <f>SUM(D1688:D1698)</f>
        <v>916.7</v>
      </c>
      <c r="E1687" s="14">
        <f>SUM(E1688:E1698)</f>
        <v>916.7</v>
      </c>
      <c r="F1687" s="14">
        <f aca="true" t="shared" si="788" ref="F1687:Q1687">SUM(F1688:F1693)</f>
        <v>916.7</v>
      </c>
      <c r="G1687" s="14">
        <f t="shared" si="788"/>
        <v>916.7</v>
      </c>
      <c r="H1687" s="14">
        <f t="shared" si="788"/>
        <v>0</v>
      </c>
      <c r="I1687" s="14">
        <f t="shared" si="788"/>
        <v>0</v>
      </c>
      <c r="J1687" s="14">
        <f t="shared" si="788"/>
        <v>0</v>
      </c>
      <c r="K1687" s="14">
        <f t="shared" si="788"/>
        <v>0</v>
      </c>
      <c r="L1687" s="14">
        <f t="shared" si="788"/>
        <v>0</v>
      </c>
      <c r="M1687" s="14">
        <f t="shared" si="788"/>
        <v>0</v>
      </c>
      <c r="N1687" s="14">
        <f t="shared" si="788"/>
        <v>0</v>
      </c>
      <c r="O1687" s="14">
        <f t="shared" si="788"/>
        <v>0</v>
      </c>
      <c r="P1687" s="14">
        <f t="shared" si="788"/>
        <v>0</v>
      </c>
      <c r="Q1687" s="14">
        <f t="shared" si="788"/>
        <v>0</v>
      </c>
      <c r="R1687" s="62"/>
      <c r="S1687" s="63"/>
    </row>
    <row r="1688" spans="1:19" s="4" customFormat="1" ht="19.5" customHeight="1">
      <c r="A1688" s="58"/>
      <c r="B1688" s="53"/>
      <c r="C1688" s="17" t="s">
        <v>162</v>
      </c>
      <c r="D1688" s="14">
        <f aca="true" t="shared" si="789" ref="D1688:D1698">F1688+H1688+J1688+L1688</f>
        <v>0</v>
      </c>
      <c r="E1688" s="14">
        <f aca="true" t="shared" si="790" ref="E1688:E1698">G1688+I1688+K1688+M1688</f>
        <v>0</v>
      </c>
      <c r="F1688" s="14">
        <f aca="true" t="shared" si="791" ref="F1688:Q1688">F1664+F1676</f>
        <v>0</v>
      </c>
      <c r="G1688" s="14">
        <f t="shared" si="791"/>
        <v>0</v>
      </c>
      <c r="H1688" s="14">
        <f t="shared" si="791"/>
        <v>0</v>
      </c>
      <c r="I1688" s="14">
        <f t="shared" si="791"/>
        <v>0</v>
      </c>
      <c r="J1688" s="14">
        <f t="shared" si="791"/>
        <v>0</v>
      </c>
      <c r="K1688" s="14">
        <f t="shared" si="791"/>
        <v>0</v>
      </c>
      <c r="L1688" s="14">
        <f t="shared" si="791"/>
        <v>0</v>
      </c>
      <c r="M1688" s="14">
        <f t="shared" si="791"/>
        <v>0</v>
      </c>
      <c r="N1688" s="14">
        <f t="shared" si="791"/>
        <v>0</v>
      </c>
      <c r="O1688" s="14">
        <f t="shared" si="791"/>
        <v>0</v>
      </c>
      <c r="P1688" s="14">
        <f t="shared" si="791"/>
        <v>0</v>
      </c>
      <c r="Q1688" s="14">
        <f t="shared" si="791"/>
        <v>0</v>
      </c>
      <c r="R1688" s="62"/>
      <c r="S1688" s="63"/>
    </row>
    <row r="1689" spans="1:19" s="4" customFormat="1" ht="19.5" customHeight="1">
      <c r="A1689" s="58"/>
      <c r="B1689" s="53"/>
      <c r="C1689" s="17" t="s">
        <v>163</v>
      </c>
      <c r="D1689" s="14">
        <f t="shared" si="789"/>
        <v>916.7</v>
      </c>
      <c r="E1689" s="14">
        <f t="shared" si="790"/>
        <v>916.7</v>
      </c>
      <c r="F1689" s="14">
        <f aca="true" t="shared" si="792" ref="F1689:Q1689">F1665+F1677</f>
        <v>916.7</v>
      </c>
      <c r="G1689" s="14">
        <f t="shared" si="792"/>
        <v>916.7</v>
      </c>
      <c r="H1689" s="14">
        <f t="shared" si="792"/>
        <v>0</v>
      </c>
      <c r="I1689" s="14">
        <f t="shared" si="792"/>
        <v>0</v>
      </c>
      <c r="J1689" s="14">
        <f t="shared" si="792"/>
        <v>0</v>
      </c>
      <c r="K1689" s="14">
        <f t="shared" si="792"/>
        <v>0</v>
      </c>
      <c r="L1689" s="14">
        <f t="shared" si="792"/>
        <v>0</v>
      </c>
      <c r="M1689" s="14">
        <f t="shared" si="792"/>
        <v>0</v>
      </c>
      <c r="N1689" s="14">
        <f t="shared" si="792"/>
        <v>0</v>
      </c>
      <c r="O1689" s="14">
        <f t="shared" si="792"/>
        <v>0</v>
      </c>
      <c r="P1689" s="14">
        <f t="shared" si="792"/>
        <v>0</v>
      </c>
      <c r="Q1689" s="14">
        <f t="shared" si="792"/>
        <v>0</v>
      </c>
      <c r="R1689" s="62"/>
      <c r="S1689" s="63"/>
    </row>
    <row r="1690" spans="1:19" s="4" customFormat="1" ht="19.5" customHeight="1">
      <c r="A1690" s="58"/>
      <c r="B1690" s="53"/>
      <c r="C1690" s="17" t="s">
        <v>164</v>
      </c>
      <c r="D1690" s="14">
        <f t="shared" si="789"/>
        <v>0</v>
      </c>
      <c r="E1690" s="14">
        <f t="shared" si="790"/>
        <v>0</v>
      </c>
      <c r="F1690" s="14">
        <f aca="true" t="shared" si="793" ref="F1690:Q1690">F1666+F1678</f>
        <v>0</v>
      </c>
      <c r="G1690" s="14">
        <f t="shared" si="793"/>
        <v>0</v>
      </c>
      <c r="H1690" s="14">
        <f t="shared" si="793"/>
        <v>0</v>
      </c>
      <c r="I1690" s="14">
        <f t="shared" si="793"/>
        <v>0</v>
      </c>
      <c r="J1690" s="14">
        <f t="shared" si="793"/>
        <v>0</v>
      </c>
      <c r="K1690" s="14">
        <f t="shared" si="793"/>
        <v>0</v>
      </c>
      <c r="L1690" s="14">
        <f t="shared" si="793"/>
        <v>0</v>
      </c>
      <c r="M1690" s="14">
        <f t="shared" si="793"/>
        <v>0</v>
      </c>
      <c r="N1690" s="14">
        <f t="shared" si="793"/>
        <v>0</v>
      </c>
      <c r="O1690" s="14">
        <f t="shared" si="793"/>
        <v>0</v>
      </c>
      <c r="P1690" s="14">
        <f t="shared" si="793"/>
        <v>0</v>
      </c>
      <c r="Q1690" s="14">
        <f t="shared" si="793"/>
        <v>0</v>
      </c>
      <c r="R1690" s="62"/>
      <c r="S1690" s="63"/>
    </row>
    <row r="1691" spans="1:19" s="4" customFormat="1" ht="19.5" customHeight="1">
      <c r="A1691" s="58"/>
      <c r="B1691" s="53"/>
      <c r="C1691" s="17" t="s">
        <v>263</v>
      </c>
      <c r="D1691" s="14">
        <f t="shared" si="789"/>
        <v>0</v>
      </c>
      <c r="E1691" s="14">
        <f t="shared" si="790"/>
        <v>0</v>
      </c>
      <c r="F1691" s="14">
        <f aca="true" t="shared" si="794" ref="F1691:Q1691">F1667+F1679</f>
        <v>0</v>
      </c>
      <c r="G1691" s="14">
        <f t="shared" si="794"/>
        <v>0</v>
      </c>
      <c r="H1691" s="14">
        <f t="shared" si="794"/>
        <v>0</v>
      </c>
      <c r="I1691" s="14">
        <f t="shared" si="794"/>
        <v>0</v>
      </c>
      <c r="J1691" s="14">
        <f t="shared" si="794"/>
        <v>0</v>
      </c>
      <c r="K1691" s="14">
        <f t="shared" si="794"/>
        <v>0</v>
      </c>
      <c r="L1691" s="14">
        <f t="shared" si="794"/>
        <v>0</v>
      </c>
      <c r="M1691" s="14">
        <f t="shared" si="794"/>
        <v>0</v>
      </c>
      <c r="N1691" s="14">
        <f t="shared" si="794"/>
        <v>0</v>
      </c>
      <c r="O1691" s="14">
        <f t="shared" si="794"/>
        <v>0</v>
      </c>
      <c r="P1691" s="14">
        <f t="shared" si="794"/>
        <v>0</v>
      </c>
      <c r="Q1691" s="14">
        <f t="shared" si="794"/>
        <v>0</v>
      </c>
      <c r="R1691" s="62"/>
      <c r="S1691" s="63"/>
    </row>
    <row r="1692" spans="1:19" s="4" customFormat="1" ht="19.5" customHeight="1">
      <c r="A1692" s="58"/>
      <c r="B1692" s="53"/>
      <c r="C1692" s="17" t="s">
        <v>257</v>
      </c>
      <c r="D1692" s="14">
        <f t="shared" si="789"/>
        <v>0</v>
      </c>
      <c r="E1692" s="14">
        <f t="shared" si="790"/>
        <v>0</v>
      </c>
      <c r="F1692" s="14">
        <f aca="true" t="shared" si="795" ref="F1692:Q1692">F1668+F1680</f>
        <v>0</v>
      </c>
      <c r="G1692" s="14">
        <f t="shared" si="795"/>
        <v>0</v>
      </c>
      <c r="H1692" s="14">
        <f t="shared" si="795"/>
        <v>0</v>
      </c>
      <c r="I1692" s="14">
        <f t="shared" si="795"/>
        <v>0</v>
      </c>
      <c r="J1692" s="14">
        <f t="shared" si="795"/>
        <v>0</v>
      </c>
      <c r="K1692" s="14">
        <f t="shared" si="795"/>
        <v>0</v>
      </c>
      <c r="L1692" s="14">
        <f t="shared" si="795"/>
        <v>0</v>
      </c>
      <c r="M1692" s="14">
        <f t="shared" si="795"/>
        <v>0</v>
      </c>
      <c r="N1692" s="14">
        <f t="shared" si="795"/>
        <v>0</v>
      </c>
      <c r="O1692" s="14">
        <f t="shared" si="795"/>
        <v>0</v>
      </c>
      <c r="P1692" s="14">
        <f t="shared" si="795"/>
        <v>0</v>
      </c>
      <c r="Q1692" s="14">
        <f t="shared" si="795"/>
        <v>0</v>
      </c>
      <c r="R1692" s="62"/>
      <c r="S1692" s="63"/>
    </row>
    <row r="1693" spans="1:19" s="4" customFormat="1" ht="19.5" customHeight="1">
      <c r="A1693" s="58"/>
      <c r="B1693" s="53"/>
      <c r="C1693" s="17" t="s">
        <v>258</v>
      </c>
      <c r="D1693" s="14">
        <f t="shared" si="789"/>
        <v>0</v>
      </c>
      <c r="E1693" s="14">
        <f t="shared" si="790"/>
        <v>0</v>
      </c>
      <c r="F1693" s="14">
        <f aca="true" t="shared" si="796" ref="F1693:Q1693">F1669+F1681</f>
        <v>0</v>
      </c>
      <c r="G1693" s="14">
        <f t="shared" si="796"/>
        <v>0</v>
      </c>
      <c r="H1693" s="14">
        <f t="shared" si="796"/>
        <v>0</v>
      </c>
      <c r="I1693" s="14">
        <f t="shared" si="796"/>
        <v>0</v>
      </c>
      <c r="J1693" s="14">
        <f t="shared" si="796"/>
        <v>0</v>
      </c>
      <c r="K1693" s="14">
        <f t="shared" si="796"/>
        <v>0</v>
      </c>
      <c r="L1693" s="14">
        <f t="shared" si="796"/>
        <v>0</v>
      </c>
      <c r="M1693" s="14">
        <f t="shared" si="796"/>
        <v>0</v>
      </c>
      <c r="N1693" s="14">
        <f t="shared" si="796"/>
        <v>0</v>
      </c>
      <c r="O1693" s="14">
        <f t="shared" si="796"/>
        <v>0</v>
      </c>
      <c r="P1693" s="14">
        <f t="shared" si="796"/>
        <v>0</v>
      </c>
      <c r="Q1693" s="14">
        <f t="shared" si="796"/>
        <v>0</v>
      </c>
      <c r="R1693" s="62"/>
      <c r="S1693" s="63"/>
    </row>
    <row r="1694" spans="1:19" s="4" customFormat="1" ht="19.5" customHeight="1">
      <c r="A1694" s="58"/>
      <c r="B1694" s="53"/>
      <c r="C1694" s="17" t="s">
        <v>22</v>
      </c>
      <c r="D1694" s="14">
        <f t="shared" si="789"/>
        <v>0</v>
      </c>
      <c r="E1694" s="14">
        <f t="shared" si="790"/>
        <v>0</v>
      </c>
      <c r="F1694" s="14">
        <f aca="true" t="shared" si="797" ref="F1694:Q1694">F1670+F1682</f>
        <v>0</v>
      </c>
      <c r="G1694" s="14">
        <f t="shared" si="797"/>
        <v>0</v>
      </c>
      <c r="H1694" s="14">
        <f t="shared" si="797"/>
        <v>0</v>
      </c>
      <c r="I1694" s="14">
        <f t="shared" si="797"/>
        <v>0</v>
      </c>
      <c r="J1694" s="14">
        <f t="shared" si="797"/>
        <v>0</v>
      </c>
      <c r="K1694" s="14">
        <f t="shared" si="797"/>
        <v>0</v>
      </c>
      <c r="L1694" s="14">
        <f t="shared" si="797"/>
        <v>0</v>
      </c>
      <c r="M1694" s="14">
        <f t="shared" si="797"/>
        <v>0</v>
      </c>
      <c r="N1694" s="14">
        <f t="shared" si="797"/>
        <v>0</v>
      </c>
      <c r="O1694" s="14">
        <f t="shared" si="797"/>
        <v>0</v>
      </c>
      <c r="P1694" s="14">
        <f t="shared" si="797"/>
        <v>0</v>
      </c>
      <c r="Q1694" s="14">
        <f t="shared" si="797"/>
        <v>0</v>
      </c>
      <c r="R1694" s="62"/>
      <c r="S1694" s="63"/>
    </row>
    <row r="1695" spans="1:19" s="4" customFormat="1" ht="19.5" customHeight="1">
      <c r="A1695" s="58"/>
      <c r="B1695" s="53"/>
      <c r="C1695" s="17" t="s">
        <v>23</v>
      </c>
      <c r="D1695" s="14">
        <f t="shared" si="789"/>
        <v>0</v>
      </c>
      <c r="E1695" s="14">
        <f t="shared" si="790"/>
        <v>0</v>
      </c>
      <c r="F1695" s="14">
        <f aca="true" t="shared" si="798" ref="F1695:Q1695">F1671+F1683</f>
        <v>0</v>
      </c>
      <c r="G1695" s="14">
        <f t="shared" si="798"/>
        <v>0</v>
      </c>
      <c r="H1695" s="14">
        <f t="shared" si="798"/>
        <v>0</v>
      </c>
      <c r="I1695" s="14">
        <f t="shared" si="798"/>
        <v>0</v>
      </c>
      <c r="J1695" s="14">
        <f t="shared" si="798"/>
        <v>0</v>
      </c>
      <c r="K1695" s="14">
        <f t="shared" si="798"/>
        <v>0</v>
      </c>
      <c r="L1695" s="14">
        <f t="shared" si="798"/>
        <v>0</v>
      </c>
      <c r="M1695" s="14">
        <f t="shared" si="798"/>
        <v>0</v>
      </c>
      <c r="N1695" s="14">
        <f t="shared" si="798"/>
        <v>0</v>
      </c>
      <c r="O1695" s="14">
        <f t="shared" si="798"/>
        <v>0</v>
      </c>
      <c r="P1695" s="14">
        <f t="shared" si="798"/>
        <v>0</v>
      </c>
      <c r="Q1695" s="14">
        <f t="shared" si="798"/>
        <v>0</v>
      </c>
      <c r="R1695" s="62"/>
      <c r="S1695" s="63"/>
    </row>
    <row r="1696" spans="1:19" s="4" customFormat="1" ht="19.5" customHeight="1">
      <c r="A1696" s="58"/>
      <c r="B1696" s="53"/>
      <c r="C1696" s="17" t="s">
        <v>24</v>
      </c>
      <c r="D1696" s="14">
        <f t="shared" si="789"/>
        <v>0</v>
      </c>
      <c r="E1696" s="14">
        <f t="shared" si="790"/>
        <v>0</v>
      </c>
      <c r="F1696" s="14">
        <f aca="true" t="shared" si="799" ref="F1696:Q1696">F1672+F1684</f>
        <v>0</v>
      </c>
      <c r="G1696" s="14">
        <f t="shared" si="799"/>
        <v>0</v>
      </c>
      <c r="H1696" s="14">
        <f t="shared" si="799"/>
        <v>0</v>
      </c>
      <c r="I1696" s="14">
        <f t="shared" si="799"/>
        <v>0</v>
      </c>
      <c r="J1696" s="14">
        <f t="shared" si="799"/>
        <v>0</v>
      </c>
      <c r="K1696" s="14">
        <f t="shared" si="799"/>
        <v>0</v>
      </c>
      <c r="L1696" s="14">
        <f t="shared" si="799"/>
        <v>0</v>
      </c>
      <c r="M1696" s="14">
        <f t="shared" si="799"/>
        <v>0</v>
      </c>
      <c r="N1696" s="14">
        <f t="shared" si="799"/>
        <v>0</v>
      </c>
      <c r="O1696" s="14">
        <f t="shared" si="799"/>
        <v>0</v>
      </c>
      <c r="P1696" s="14">
        <f t="shared" si="799"/>
        <v>0</v>
      </c>
      <c r="Q1696" s="14">
        <f t="shared" si="799"/>
        <v>0</v>
      </c>
      <c r="R1696" s="62"/>
      <c r="S1696" s="63"/>
    </row>
    <row r="1697" spans="1:19" s="4" customFormat="1" ht="19.5" customHeight="1">
      <c r="A1697" s="58"/>
      <c r="B1697" s="53"/>
      <c r="C1697" s="17" t="s">
        <v>25</v>
      </c>
      <c r="D1697" s="14">
        <f t="shared" si="789"/>
        <v>0</v>
      </c>
      <c r="E1697" s="14">
        <f t="shared" si="790"/>
        <v>0</v>
      </c>
      <c r="F1697" s="14">
        <f aca="true" t="shared" si="800" ref="F1697:Q1697">F1673+F1685</f>
        <v>0</v>
      </c>
      <c r="G1697" s="14">
        <f t="shared" si="800"/>
        <v>0</v>
      </c>
      <c r="H1697" s="14">
        <f t="shared" si="800"/>
        <v>0</v>
      </c>
      <c r="I1697" s="14">
        <f t="shared" si="800"/>
        <v>0</v>
      </c>
      <c r="J1697" s="14">
        <f t="shared" si="800"/>
        <v>0</v>
      </c>
      <c r="K1697" s="14">
        <f t="shared" si="800"/>
        <v>0</v>
      </c>
      <c r="L1697" s="14">
        <f t="shared" si="800"/>
        <v>0</v>
      </c>
      <c r="M1697" s="14">
        <f t="shared" si="800"/>
        <v>0</v>
      </c>
      <c r="N1697" s="14">
        <f t="shared" si="800"/>
        <v>0</v>
      </c>
      <c r="O1697" s="14">
        <f t="shared" si="800"/>
        <v>0</v>
      </c>
      <c r="P1697" s="14">
        <f t="shared" si="800"/>
        <v>0</v>
      </c>
      <c r="Q1697" s="14">
        <f t="shared" si="800"/>
        <v>0</v>
      </c>
      <c r="R1697" s="62"/>
      <c r="S1697" s="63"/>
    </row>
    <row r="1698" spans="1:19" s="4" customFormat="1" ht="19.5" customHeight="1" thickBot="1">
      <c r="A1698" s="58"/>
      <c r="B1698" s="53"/>
      <c r="C1698" s="25" t="s">
        <v>26</v>
      </c>
      <c r="D1698" s="26">
        <f t="shared" si="789"/>
        <v>0</v>
      </c>
      <c r="E1698" s="26">
        <f t="shared" si="790"/>
        <v>0</v>
      </c>
      <c r="F1698" s="26">
        <f aca="true" t="shared" si="801" ref="F1698:Q1698">F1674+F1686</f>
        <v>0</v>
      </c>
      <c r="G1698" s="26">
        <f t="shared" si="801"/>
        <v>0</v>
      </c>
      <c r="H1698" s="26">
        <f t="shared" si="801"/>
        <v>0</v>
      </c>
      <c r="I1698" s="26">
        <f t="shared" si="801"/>
        <v>0</v>
      </c>
      <c r="J1698" s="26">
        <f t="shared" si="801"/>
        <v>0</v>
      </c>
      <c r="K1698" s="26">
        <f t="shared" si="801"/>
        <v>0</v>
      </c>
      <c r="L1698" s="26">
        <f t="shared" si="801"/>
        <v>0</v>
      </c>
      <c r="M1698" s="26">
        <f t="shared" si="801"/>
        <v>0</v>
      </c>
      <c r="N1698" s="26">
        <f t="shared" si="801"/>
        <v>0</v>
      </c>
      <c r="O1698" s="26">
        <f t="shared" si="801"/>
        <v>0</v>
      </c>
      <c r="P1698" s="26">
        <f t="shared" si="801"/>
        <v>0</v>
      </c>
      <c r="Q1698" s="26">
        <f t="shared" si="801"/>
        <v>0</v>
      </c>
      <c r="R1698" s="62"/>
      <c r="S1698" s="63"/>
    </row>
    <row r="1699" spans="1:19" s="4" customFormat="1" ht="19.5" customHeight="1">
      <c r="A1699" s="57" t="s">
        <v>120</v>
      </c>
      <c r="B1699" s="43" t="s">
        <v>69</v>
      </c>
      <c r="C1699" s="18" t="s">
        <v>176</v>
      </c>
      <c r="D1699" s="19">
        <f>SUM(D1700:D1710)</f>
        <v>166.7</v>
      </c>
      <c r="E1699" s="19">
        <f>SUM(E1700:E1710)</f>
        <v>166.7</v>
      </c>
      <c r="F1699" s="19">
        <f aca="true" t="shared" si="802" ref="F1699:Q1699">SUM(F1700:F1705)</f>
        <v>166.7</v>
      </c>
      <c r="G1699" s="19">
        <f t="shared" si="802"/>
        <v>166.7</v>
      </c>
      <c r="H1699" s="19">
        <f t="shared" si="802"/>
        <v>0</v>
      </c>
      <c r="I1699" s="19">
        <f t="shared" si="802"/>
        <v>0</v>
      </c>
      <c r="J1699" s="19">
        <f t="shared" si="802"/>
        <v>0</v>
      </c>
      <c r="K1699" s="19">
        <f t="shared" si="802"/>
        <v>0</v>
      </c>
      <c r="L1699" s="19">
        <f t="shared" si="802"/>
        <v>0</v>
      </c>
      <c r="M1699" s="19">
        <f t="shared" si="802"/>
        <v>0</v>
      </c>
      <c r="N1699" s="19">
        <f t="shared" si="802"/>
        <v>0</v>
      </c>
      <c r="O1699" s="19">
        <f t="shared" si="802"/>
        <v>0</v>
      </c>
      <c r="P1699" s="19">
        <f t="shared" si="802"/>
        <v>0</v>
      </c>
      <c r="Q1699" s="19">
        <f t="shared" si="802"/>
        <v>0</v>
      </c>
      <c r="R1699" s="60" t="s">
        <v>180</v>
      </c>
      <c r="S1699" s="61"/>
    </row>
    <row r="1700" spans="1:19" ht="19.5" customHeight="1">
      <c r="A1700" s="58"/>
      <c r="B1700" s="70"/>
      <c r="C1700" s="17" t="s">
        <v>162</v>
      </c>
      <c r="D1700" s="14">
        <f aca="true" t="shared" si="803" ref="D1700:D1710">F1700+H1700+J1700+L1700</f>
        <v>0</v>
      </c>
      <c r="E1700" s="14">
        <f aca="true" t="shared" si="804" ref="E1700:E1710">G1700+I1700+K1700+M1700</f>
        <v>0</v>
      </c>
      <c r="F1700" s="14">
        <v>0</v>
      </c>
      <c r="G1700" s="14">
        <v>0</v>
      </c>
      <c r="H1700" s="14">
        <v>0</v>
      </c>
      <c r="I1700" s="14">
        <v>0</v>
      </c>
      <c r="J1700" s="14">
        <v>0</v>
      </c>
      <c r="K1700" s="14">
        <v>0</v>
      </c>
      <c r="L1700" s="14">
        <v>0</v>
      </c>
      <c r="M1700" s="14">
        <v>0</v>
      </c>
      <c r="N1700" s="14">
        <v>0</v>
      </c>
      <c r="O1700" s="14">
        <v>0</v>
      </c>
      <c r="P1700" s="14">
        <v>0</v>
      </c>
      <c r="Q1700" s="14">
        <v>0</v>
      </c>
      <c r="R1700" s="62"/>
      <c r="S1700" s="63"/>
    </row>
    <row r="1701" spans="1:19" ht="19.5" customHeight="1">
      <c r="A1701" s="58"/>
      <c r="B1701" s="70"/>
      <c r="C1701" s="17" t="s">
        <v>163</v>
      </c>
      <c r="D1701" s="14">
        <f t="shared" si="803"/>
        <v>166.7</v>
      </c>
      <c r="E1701" s="14">
        <f t="shared" si="804"/>
        <v>166.7</v>
      </c>
      <c r="F1701" s="14">
        <f>250-83.3</f>
        <v>166.7</v>
      </c>
      <c r="G1701" s="14">
        <f>250-83.3</f>
        <v>166.7</v>
      </c>
      <c r="H1701" s="14">
        <v>0</v>
      </c>
      <c r="I1701" s="14">
        <v>0</v>
      </c>
      <c r="J1701" s="14">
        <v>0</v>
      </c>
      <c r="K1701" s="14">
        <v>0</v>
      </c>
      <c r="L1701" s="14">
        <v>0</v>
      </c>
      <c r="M1701" s="14">
        <v>0</v>
      </c>
      <c r="N1701" s="14">
        <v>0</v>
      </c>
      <c r="O1701" s="14">
        <v>0</v>
      </c>
      <c r="P1701" s="14">
        <v>0</v>
      </c>
      <c r="Q1701" s="14">
        <v>0</v>
      </c>
      <c r="R1701" s="62"/>
      <c r="S1701" s="63"/>
    </row>
    <row r="1702" spans="1:19" ht="19.5" customHeight="1">
      <c r="A1702" s="58"/>
      <c r="B1702" s="70"/>
      <c r="C1702" s="17" t="s">
        <v>164</v>
      </c>
      <c r="D1702" s="14">
        <f t="shared" si="803"/>
        <v>0</v>
      </c>
      <c r="E1702" s="14">
        <f t="shared" si="804"/>
        <v>0</v>
      </c>
      <c r="F1702" s="14">
        <v>0</v>
      </c>
      <c r="G1702" s="14">
        <v>0</v>
      </c>
      <c r="H1702" s="14">
        <v>0</v>
      </c>
      <c r="I1702" s="14">
        <v>0</v>
      </c>
      <c r="J1702" s="14">
        <v>0</v>
      </c>
      <c r="K1702" s="14">
        <v>0</v>
      </c>
      <c r="L1702" s="14">
        <v>0</v>
      </c>
      <c r="M1702" s="14">
        <v>0</v>
      </c>
      <c r="N1702" s="14">
        <v>0</v>
      </c>
      <c r="O1702" s="14">
        <v>0</v>
      </c>
      <c r="P1702" s="14">
        <v>0</v>
      </c>
      <c r="Q1702" s="14">
        <v>0</v>
      </c>
      <c r="R1702" s="62"/>
      <c r="S1702" s="63"/>
    </row>
    <row r="1703" spans="1:19" ht="19.5" customHeight="1">
      <c r="A1703" s="58"/>
      <c r="B1703" s="70"/>
      <c r="C1703" s="17" t="s">
        <v>256</v>
      </c>
      <c r="D1703" s="14">
        <f t="shared" si="803"/>
        <v>0</v>
      </c>
      <c r="E1703" s="14">
        <f t="shared" si="804"/>
        <v>0</v>
      </c>
      <c r="F1703" s="14">
        <v>0</v>
      </c>
      <c r="G1703" s="14">
        <v>0</v>
      </c>
      <c r="H1703" s="14">
        <v>0</v>
      </c>
      <c r="I1703" s="14">
        <v>0</v>
      </c>
      <c r="J1703" s="14">
        <v>0</v>
      </c>
      <c r="K1703" s="14">
        <v>0</v>
      </c>
      <c r="L1703" s="14">
        <v>0</v>
      </c>
      <c r="M1703" s="14">
        <v>0</v>
      </c>
      <c r="N1703" s="14">
        <v>0</v>
      </c>
      <c r="O1703" s="14">
        <v>0</v>
      </c>
      <c r="P1703" s="14">
        <v>0</v>
      </c>
      <c r="Q1703" s="14">
        <v>0</v>
      </c>
      <c r="R1703" s="62"/>
      <c r="S1703" s="63"/>
    </row>
    <row r="1704" spans="1:19" ht="19.5" customHeight="1">
      <c r="A1704" s="58"/>
      <c r="B1704" s="70"/>
      <c r="C1704" s="17" t="s">
        <v>259</v>
      </c>
      <c r="D1704" s="14">
        <f t="shared" si="803"/>
        <v>0</v>
      </c>
      <c r="E1704" s="14">
        <f t="shared" si="804"/>
        <v>0</v>
      </c>
      <c r="F1704" s="14">
        <v>0</v>
      </c>
      <c r="G1704" s="14">
        <v>0</v>
      </c>
      <c r="H1704" s="14">
        <v>0</v>
      </c>
      <c r="I1704" s="14">
        <v>0</v>
      </c>
      <c r="J1704" s="14">
        <v>0</v>
      </c>
      <c r="K1704" s="14">
        <v>0</v>
      </c>
      <c r="L1704" s="14">
        <v>0</v>
      </c>
      <c r="M1704" s="14">
        <v>0</v>
      </c>
      <c r="N1704" s="14">
        <v>0</v>
      </c>
      <c r="O1704" s="14">
        <v>0</v>
      </c>
      <c r="P1704" s="14">
        <v>0</v>
      </c>
      <c r="Q1704" s="14">
        <v>0</v>
      </c>
      <c r="R1704" s="62"/>
      <c r="S1704" s="63"/>
    </row>
    <row r="1705" spans="1:19" ht="19.5" customHeight="1">
      <c r="A1705" s="58"/>
      <c r="B1705" s="70"/>
      <c r="C1705" s="17" t="s">
        <v>27</v>
      </c>
      <c r="D1705" s="14">
        <f t="shared" si="803"/>
        <v>0</v>
      </c>
      <c r="E1705" s="14">
        <f t="shared" si="804"/>
        <v>0</v>
      </c>
      <c r="F1705" s="14">
        <v>0</v>
      </c>
      <c r="G1705" s="14">
        <v>0</v>
      </c>
      <c r="H1705" s="14">
        <v>0</v>
      </c>
      <c r="I1705" s="14">
        <v>0</v>
      </c>
      <c r="J1705" s="14">
        <v>0</v>
      </c>
      <c r="K1705" s="14">
        <v>0</v>
      </c>
      <c r="L1705" s="14">
        <v>0</v>
      </c>
      <c r="M1705" s="14">
        <v>0</v>
      </c>
      <c r="N1705" s="14">
        <v>0</v>
      </c>
      <c r="O1705" s="14">
        <v>0</v>
      </c>
      <c r="P1705" s="14">
        <v>0</v>
      </c>
      <c r="Q1705" s="14">
        <v>0</v>
      </c>
      <c r="R1705" s="62"/>
      <c r="S1705" s="63"/>
    </row>
    <row r="1706" spans="1:19" ht="19.5" customHeight="1">
      <c r="A1706" s="58"/>
      <c r="B1706" s="70"/>
      <c r="C1706" s="17" t="s">
        <v>28</v>
      </c>
      <c r="D1706" s="14">
        <f t="shared" si="803"/>
        <v>0</v>
      </c>
      <c r="E1706" s="14">
        <f t="shared" si="804"/>
        <v>0</v>
      </c>
      <c r="F1706" s="14">
        <v>0</v>
      </c>
      <c r="G1706" s="14">
        <v>0</v>
      </c>
      <c r="H1706" s="14">
        <v>0</v>
      </c>
      <c r="I1706" s="14">
        <v>0</v>
      </c>
      <c r="J1706" s="14">
        <v>0</v>
      </c>
      <c r="K1706" s="14">
        <v>0</v>
      </c>
      <c r="L1706" s="14">
        <v>0</v>
      </c>
      <c r="M1706" s="14">
        <v>0</v>
      </c>
      <c r="N1706" s="14">
        <v>0</v>
      </c>
      <c r="O1706" s="14">
        <v>0</v>
      </c>
      <c r="P1706" s="14">
        <v>0</v>
      </c>
      <c r="Q1706" s="14">
        <v>0</v>
      </c>
      <c r="R1706" s="62"/>
      <c r="S1706" s="63"/>
    </row>
    <row r="1707" spans="1:19" ht="19.5" customHeight="1">
      <c r="A1707" s="58"/>
      <c r="B1707" s="70"/>
      <c r="C1707" s="17" t="s">
        <v>29</v>
      </c>
      <c r="D1707" s="14">
        <f t="shared" si="803"/>
        <v>0</v>
      </c>
      <c r="E1707" s="14">
        <f t="shared" si="804"/>
        <v>0</v>
      </c>
      <c r="F1707" s="14">
        <v>0</v>
      </c>
      <c r="G1707" s="14">
        <v>0</v>
      </c>
      <c r="H1707" s="14">
        <v>0</v>
      </c>
      <c r="I1707" s="14">
        <v>0</v>
      </c>
      <c r="J1707" s="14">
        <v>0</v>
      </c>
      <c r="K1707" s="14">
        <v>0</v>
      </c>
      <c r="L1707" s="14">
        <v>0</v>
      </c>
      <c r="M1707" s="14">
        <v>0</v>
      </c>
      <c r="N1707" s="14">
        <v>0</v>
      </c>
      <c r="O1707" s="14">
        <v>0</v>
      </c>
      <c r="P1707" s="14">
        <v>0</v>
      </c>
      <c r="Q1707" s="14">
        <v>0</v>
      </c>
      <c r="R1707" s="62"/>
      <c r="S1707" s="63"/>
    </row>
    <row r="1708" spans="1:19" ht="19.5" customHeight="1">
      <c r="A1708" s="58"/>
      <c r="B1708" s="70"/>
      <c r="C1708" s="17" t="s">
        <v>30</v>
      </c>
      <c r="D1708" s="14">
        <f t="shared" si="803"/>
        <v>0</v>
      </c>
      <c r="E1708" s="14">
        <f t="shared" si="804"/>
        <v>0</v>
      </c>
      <c r="F1708" s="14">
        <v>0</v>
      </c>
      <c r="G1708" s="14">
        <v>0</v>
      </c>
      <c r="H1708" s="14">
        <v>0</v>
      </c>
      <c r="I1708" s="14">
        <v>0</v>
      </c>
      <c r="J1708" s="14">
        <v>0</v>
      </c>
      <c r="K1708" s="14">
        <v>0</v>
      </c>
      <c r="L1708" s="14">
        <v>0</v>
      </c>
      <c r="M1708" s="14">
        <v>0</v>
      </c>
      <c r="N1708" s="14">
        <v>0</v>
      </c>
      <c r="O1708" s="14">
        <v>0</v>
      </c>
      <c r="P1708" s="14">
        <v>0</v>
      </c>
      <c r="Q1708" s="14">
        <v>0</v>
      </c>
      <c r="R1708" s="62"/>
      <c r="S1708" s="63"/>
    </row>
    <row r="1709" spans="1:19" ht="19.5" customHeight="1">
      <c r="A1709" s="58"/>
      <c r="B1709" s="70"/>
      <c r="C1709" s="17" t="s">
        <v>31</v>
      </c>
      <c r="D1709" s="14">
        <f t="shared" si="803"/>
        <v>0</v>
      </c>
      <c r="E1709" s="14">
        <f t="shared" si="804"/>
        <v>0</v>
      </c>
      <c r="F1709" s="14">
        <v>0</v>
      </c>
      <c r="G1709" s="14">
        <v>0</v>
      </c>
      <c r="H1709" s="14">
        <v>0</v>
      </c>
      <c r="I1709" s="14">
        <v>0</v>
      </c>
      <c r="J1709" s="14">
        <v>0</v>
      </c>
      <c r="K1709" s="14">
        <v>0</v>
      </c>
      <c r="L1709" s="14">
        <v>0</v>
      </c>
      <c r="M1709" s="14">
        <v>0</v>
      </c>
      <c r="N1709" s="14">
        <v>0</v>
      </c>
      <c r="O1709" s="14">
        <v>0</v>
      </c>
      <c r="P1709" s="14">
        <v>0</v>
      </c>
      <c r="Q1709" s="14">
        <v>0</v>
      </c>
      <c r="R1709" s="62"/>
      <c r="S1709" s="63"/>
    </row>
    <row r="1710" spans="1:19" ht="19.5" customHeight="1">
      <c r="A1710" s="58"/>
      <c r="B1710" s="70"/>
      <c r="C1710" s="17" t="s">
        <v>32</v>
      </c>
      <c r="D1710" s="14">
        <f t="shared" si="803"/>
        <v>0</v>
      </c>
      <c r="E1710" s="14">
        <f t="shared" si="804"/>
        <v>0</v>
      </c>
      <c r="F1710" s="14">
        <v>0</v>
      </c>
      <c r="G1710" s="14">
        <v>0</v>
      </c>
      <c r="H1710" s="14">
        <v>0</v>
      </c>
      <c r="I1710" s="14">
        <v>0</v>
      </c>
      <c r="J1710" s="14">
        <v>0</v>
      </c>
      <c r="K1710" s="14">
        <v>0</v>
      </c>
      <c r="L1710" s="14">
        <v>0</v>
      </c>
      <c r="M1710" s="14">
        <v>0</v>
      </c>
      <c r="N1710" s="14">
        <v>0</v>
      </c>
      <c r="O1710" s="14">
        <v>0</v>
      </c>
      <c r="P1710" s="14">
        <v>0</v>
      </c>
      <c r="Q1710" s="14">
        <v>0</v>
      </c>
      <c r="R1710" s="62"/>
      <c r="S1710" s="63"/>
    </row>
    <row r="1711" spans="1:19" s="4" customFormat="1" ht="19.5" customHeight="1">
      <c r="A1711" s="58"/>
      <c r="B1711" s="70" t="s">
        <v>320</v>
      </c>
      <c r="C1711" s="17" t="s">
        <v>176</v>
      </c>
      <c r="D1711" s="14">
        <f>SUM(D1712:D1722)</f>
        <v>750</v>
      </c>
      <c r="E1711" s="14">
        <f>SUM(E1712:E1722)</f>
        <v>750</v>
      </c>
      <c r="F1711" s="14">
        <f aca="true" t="shared" si="805" ref="F1711:Q1711">SUM(F1712:F1717)</f>
        <v>750</v>
      </c>
      <c r="G1711" s="14">
        <f t="shared" si="805"/>
        <v>750</v>
      </c>
      <c r="H1711" s="14">
        <f t="shared" si="805"/>
        <v>0</v>
      </c>
      <c r="I1711" s="14">
        <f t="shared" si="805"/>
        <v>0</v>
      </c>
      <c r="J1711" s="14">
        <f t="shared" si="805"/>
        <v>0</v>
      </c>
      <c r="K1711" s="14">
        <f t="shared" si="805"/>
        <v>0</v>
      </c>
      <c r="L1711" s="14">
        <f t="shared" si="805"/>
        <v>0</v>
      </c>
      <c r="M1711" s="14">
        <f t="shared" si="805"/>
        <v>0</v>
      </c>
      <c r="N1711" s="14">
        <f t="shared" si="805"/>
        <v>0</v>
      </c>
      <c r="O1711" s="14">
        <f t="shared" si="805"/>
        <v>0</v>
      </c>
      <c r="P1711" s="14">
        <f t="shared" si="805"/>
        <v>0</v>
      </c>
      <c r="Q1711" s="14">
        <f t="shared" si="805"/>
        <v>0</v>
      </c>
      <c r="R1711" s="62"/>
      <c r="S1711" s="63"/>
    </row>
    <row r="1712" spans="1:19" ht="19.5" customHeight="1">
      <c r="A1712" s="58"/>
      <c r="B1712" s="70"/>
      <c r="C1712" s="17" t="s">
        <v>162</v>
      </c>
      <c r="D1712" s="14">
        <f aca="true" t="shared" si="806" ref="D1712:D1722">F1712+H1712+J1712+L1712</f>
        <v>0</v>
      </c>
      <c r="E1712" s="14">
        <f aca="true" t="shared" si="807" ref="E1712:E1722">G1712+I1712+K1712+M1712</f>
        <v>0</v>
      </c>
      <c r="F1712" s="14">
        <v>0</v>
      </c>
      <c r="G1712" s="14">
        <v>0</v>
      </c>
      <c r="H1712" s="14">
        <v>0</v>
      </c>
      <c r="I1712" s="14">
        <v>0</v>
      </c>
      <c r="J1712" s="14">
        <v>0</v>
      </c>
      <c r="K1712" s="14">
        <v>0</v>
      </c>
      <c r="L1712" s="14">
        <v>0</v>
      </c>
      <c r="M1712" s="14">
        <v>0</v>
      </c>
      <c r="N1712" s="14">
        <v>0</v>
      </c>
      <c r="O1712" s="14">
        <v>0</v>
      </c>
      <c r="P1712" s="14">
        <v>0</v>
      </c>
      <c r="Q1712" s="14">
        <v>0</v>
      </c>
      <c r="R1712" s="62"/>
      <c r="S1712" s="63"/>
    </row>
    <row r="1713" spans="1:19" ht="19.5" customHeight="1">
      <c r="A1713" s="58"/>
      <c r="B1713" s="70"/>
      <c r="C1713" s="17" t="s">
        <v>163</v>
      </c>
      <c r="D1713" s="14">
        <f t="shared" si="806"/>
        <v>750</v>
      </c>
      <c r="E1713" s="14">
        <f t="shared" si="807"/>
        <v>750</v>
      </c>
      <c r="F1713" s="14">
        <v>750</v>
      </c>
      <c r="G1713" s="14">
        <v>750</v>
      </c>
      <c r="H1713" s="14">
        <v>0</v>
      </c>
      <c r="I1713" s="14">
        <v>0</v>
      </c>
      <c r="J1713" s="14">
        <v>0</v>
      </c>
      <c r="K1713" s="14">
        <v>0</v>
      </c>
      <c r="L1713" s="14">
        <v>0</v>
      </c>
      <c r="M1713" s="14">
        <v>0</v>
      </c>
      <c r="N1713" s="14">
        <v>0</v>
      </c>
      <c r="O1713" s="14">
        <v>0</v>
      </c>
      <c r="P1713" s="14">
        <v>0</v>
      </c>
      <c r="Q1713" s="14">
        <v>0</v>
      </c>
      <c r="R1713" s="62"/>
      <c r="S1713" s="63"/>
    </row>
    <row r="1714" spans="1:19" ht="19.5" customHeight="1">
      <c r="A1714" s="58"/>
      <c r="B1714" s="70"/>
      <c r="C1714" s="17" t="s">
        <v>164</v>
      </c>
      <c r="D1714" s="14">
        <f t="shared" si="806"/>
        <v>0</v>
      </c>
      <c r="E1714" s="14">
        <f t="shared" si="807"/>
        <v>0</v>
      </c>
      <c r="F1714" s="14">
        <v>0</v>
      </c>
      <c r="G1714" s="14">
        <v>0</v>
      </c>
      <c r="H1714" s="14">
        <v>0</v>
      </c>
      <c r="I1714" s="14">
        <v>0</v>
      </c>
      <c r="J1714" s="14">
        <v>0</v>
      </c>
      <c r="K1714" s="14">
        <v>0</v>
      </c>
      <c r="L1714" s="14">
        <v>0</v>
      </c>
      <c r="M1714" s="14">
        <v>0</v>
      </c>
      <c r="N1714" s="14">
        <v>0</v>
      </c>
      <c r="O1714" s="14">
        <v>0</v>
      </c>
      <c r="P1714" s="14">
        <v>0</v>
      </c>
      <c r="Q1714" s="14">
        <v>0</v>
      </c>
      <c r="R1714" s="62"/>
      <c r="S1714" s="63"/>
    </row>
    <row r="1715" spans="1:19" ht="19.5" customHeight="1">
      <c r="A1715" s="58"/>
      <c r="B1715" s="70"/>
      <c r="C1715" s="17" t="s">
        <v>256</v>
      </c>
      <c r="D1715" s="14">
        <f t="shared" si="806"/>
        <v>0</v>
      </c>
      <c r="E1715" s="14">
        <f t="shared" si="807"/>
        <v>0</v>
      </c>
      <c r="F1715" s="14">
        <v>0</v>
      </c>
      <c r="G1715" s="14">
        <v>0</v>
      </c>
      <c r="H1715" s="14">
        <v>0</v>
      </c>
      <c r="I1715" s="14">
        <v>0</v>
      </c>
      <c r="J1715" s="14">
        <v>0</v>
      </c>
      <c r="K1715" s="14">
        <v>0</v>
      </c>
      <c r="L1715" s="14">
        <v>0</v>
      </c>
      <c r="M1715" s="14">
        <v>0</v>
      </c>
      <c r="N1715" s="14">
        <v>0</v>
      </c>
      <c r="O1715" s="14">
        <v>0</v>
      </c>
      <c r="P1715" s="14">
        <v>0</v>
      </c>
      <c r="Q1715" s="14">
        <v>0</v>
      </c>
      <c r="R1715" s="62"/>
      <c r="S1715" s="63"/>
    </row>
    <row r="1716" spans="1:19" ht="19.5" customHeight="1">
      <c r="A1716" s="58"/>
      <c r="B1716" s="70"/>
      <c r="C1716" s="17" t="s">
        <v>259</v>
      </c>
      <c r="D1716" s="14">
        <f t="shared" si="806"/>
        <v>0</v>
      </c>
      <c r="E1716" s="14">
        <f t="shared" si="807"/>
        <v>0</v>
      </c>
      <c r="F1716" s="14">
        <v>0</v>
      </c>
      <c r="G1716" s="14">
        <v>0</v>
      </c>
      <c r="H1716" s="14">
        <v>0</v>
      </c>
      <c r="I1716" s="14">
        <v>0</v>
      </c>
      <c r="J1716" s="14">
        <v>0</v>
      </c>
      <c r="K1716" s="14">
        <v>0</v>
      </c>
      <c r="L1716" s="14">
        <v>0</v>
      </c>
      <c r="M1716" s="14">
        <v>0</v>
      </c>
      <c r="N1716" s="14">
        <v>0</v>
      </c>
      <c r="O1716" s="14">
        <v>0</v>
      </c>
      <c r="P1716" s="14">
        <v>0</v>
      </c>
      <c r="Q1716" s="14">
        <v>0</v>
      </c>
      <c r="R1716" s="62"/>
      <c r="S1716" s="63"/>
    </row>
    <row r="1717" spans="1:19" ht="19.5" customHeight="1">
      <c r="A1717" s="58"/>
      <c r="B1717" s="70"/>
      <c r="C1717" s="17" t="s">
        <v>27</v>
      </c>
      <c r="D1717" s="14">
        <f t="shared" si="806"/>
        <v>0</v>
      </c>
      <c r="E1717" s="14">
        <f t="shared" si="807"/>
        <v>0</v>
      </c>
      <c r="F1717" s="14">
        <v>0</v>
      </c>
      <c r="G1717" s="14">
        <v>0</v>
      </c>
      <c r="H1717" s="14">
        <v>0</v>
      </c>
      <c r="I1717" s="14">
        <v>0</v>
      </c>
      <c r="J1717" s="14">
        <v>0</v>
      </c>
      <c r="K1717" s="14">
        <v>0</v>
      </c>
      <c r="L1717" s="14">
        <v>0</v>
      </c>
      <c r="M1717" s="14">
        <v>0</v>
      </c>
      <c r="N1717" s="14">
        <v>0</v>
      </c>
      <c r="O1717" s="14">
        <v>0</v>
      </c>
      <c r="P1717" s="14">
        <v>0</v>
      </c>
      <c r="Q1717" s="14">
        <v>0</v>
      </c>
      <c r="R1717" s="62"/>
      <c r="S1717" s="63"/>
    </row>
    <row r="1718" spans="1:19" ht="19.5" customHeight="1">
      <c r="A1718" s="58"/>
      <c r="B1718" s="70"/>
      <c r="C1718" s="17" t="s">
        <v>28</v>
      </c>
      <c r="D1718" s="14">
        <f t="shared" si="806"/>
        <v>0</v>
      </c>
      <c r="E1718" s="14">
        <f t="shared" si="807"/>
        <v>0</v>
      </c>
      <c r="F1718" s="14">
        <v>0</v>
      </c>
      <c r="G1718" s="14">
        <v>0</v>
      </c>
      <c r="H1718" s="14">
        <v>0</v>
      </c>
      <c r="I1718" s="14">
        <v>0</v>
      </c>
      <c r="J1718" s="14">
        <v>0</v>
      </c>
      <c r="K1718" s="14">
        <v>0</v>
      </c>
      <c r="L1718" s="14">
        <v>0</v>
      </c>
      <c r="M1718" s="14">
        <v>0</v>
      </c>
      <c r="N1718" s="14">
        <v>0</v>
      </c>
      <c r="O1718" s="14">
        <v>0</v>
      </c>
      <c r="P1718" s="14">
        <v>0</v>
      </c>
      <c r="Q1718" s="14">
        <v>0</v>
      </c>
      <c r="R1718" s="62"/>
      <c r="S1718" s="63"/>
    </row>
    <row r="1719" spans="1:19" ht="19.5" customHeight="1">
      <c r="A1719" s="58"/>
      <c r="B1719" s="70"/>
      <c r="C1719" s="17" t="s">
        <v>29</v>
      </c>
      <c r="D1719" s="14">
        <f t="shared" si="806"/>
        <v>0</v>
      </c>
      <c r="E1719" s="14">
        <f t="shared" si="807"/>
        <v>0</v>
      </c>
      <c r="F1719" s="14">
        <v>0</v>
      </c>
      <c r="G1719" s="14">
        <v>0</v>
      </c>
      <c r="H1719" s="14">
        <v>0</v>
      </c>
      <c r="I1719" s="14">
        <v>0</v>
      </c>
      <c r="J1719" s="14">
        <v>0</v>
      </c>
      <c r="K1719" s="14">
        <v>0</v>
      </c>
      <c r="L1719" s="14">
        <v>0</v>
      </c>
      <c r="M1719" s="14">
        <v>0</v>
      </c>
      <c r="N1719" s="14">
        <v>0</v>
      </c>
      <c r="O1719" s="14">
        <v>0</v>
      </c>
      <c r="P1719" s="14">
        <v>0</v>
      </c>
      <c r="Q1719" s="14">
        <v>0</v>
      </c>
      <c r="R1719" s="62"/>
      <c r="S1719" s="63"/>
    </row>
    <row r="1720" spans="1:19" ht="19.5" customHeight="1">
      <c r="A1720" s="58"/>
      <c r="B1720" s="70"/>
      <c r="C1720" s="17" t="s">
        <v>30</v>
      </c>
      <c r="D1720" s="14">
        <f t="shared" si="806"/>
        <v>0</v>
      </c>
      <c r="E1720" s="14">
        <f t="shared" si="807"/>
        <v>0</v>
      </c>
      <c r="F1720" s="14">
        <v>0</v>
      </c>
      <c r="G1720" s="14">
        <v>0</v>
      </c>
      <c r="H1720" s="14">
        <v>0</v>
      </c>
      <c r="I1720" s="14">
        <v>0</v>
      </c>
      <c r="J1720" s="14">
        <v>0</v>
      </c>
      <c r="K1720" s="14">
        <v>0</v>
      </c>
      <c r="L1720" s="14">
        <v>0</v>
      </c>
      <c r="M1720" s="14">
        <v>0</v>
      </c>
      <c r="N1720" s="14">
        <v>0</v>
      </c>
      <c r="O1720" s="14">
        <v>0</v>
      </c>
      <c r="P1720" s="14">
        <v>0</v>
      </c>
      <c r="Q1720" s="14">
        <v>0</v>
      </c>
      <c r="R1720" s="62"/>
      <c r="S1720" s="63"/>
    </row>
    <row r="1721" spans="1:19" ht="19.5" customHeight="1">
      <c r="A1721" s="58"/>
      <c r="B1721" s="70"/>
      <c r="C1721" s="17" t="s">
        <v>31</v>
      </c>
      <c r="D1721" s="14">
        <f t="shared" si="806"/>
        <v>0</v>
      </c>
      <c r="E1721" s="14">
        <f t="shared" si="807"/>
        <v>0</v>
      </c>
      <c r="F1721" s="14">
        <v>0</v>
      </c>
      <c r="G1721" s="14">
        <v>0</v>
      </c>
      <c r="H1721" s="14">
        <v>0</v>
      </c>
      <c r="I1721" s="14">
        <v>0</v>
      </c>
      <c r="J1721" s="14">
        <v>0</v>
      </c>
      <c r="K1721" s="14">
        <v>0</v>
      </c>
      <c r="L1721" s="14">
        <v>0</v>
      </c>
      <c r="M1721" s="14">
        <v>0</v>
      </c>
      <c r="N1721" s="14">
        <v>0</v>
      </c>
      <c r="O1721" s="14">
        <v>0</v>
      </c>
      <c r="P1721" s="14">
        <v>0</v>
      </c>
      <c r="Q1721" s="14">
        <v>0</v>
      </c>
      <c r="R1721" s="62"/>
      <c r="S1721" s="63"/>
    </row>
    <row r="1722" spans="1:19" ht="19.5" customHeight="1">
      <c r="A1722" s="58"/>
      <c r="B1722" s="70"/>
      <c r="C1722" s="17" t="s">
        <v>32</v>
      </c>
      <c r="D1722" s="14">
        <f t="shared" si="806"/>
        <v>0</v>
      </c>
      <c r="E1722" s="14">
        <f t="shared" si="807"/>
        <v>0</v>
      </c>
      <c r="F1722" s="14">
        <v>0</v>
      </c>
      <c r="G1722" s="14">
        <v>0</v>
      </c>
      <c r="H1722" s="14">
        <v>0</v>
      </c>
      <c r="I1722" s="14">
        <v>0</v>
      </c>
      <c r="J1722" s="14">
        <v>0</v>
      </c>
      <c r="K1722" s="14">
        <v>0</v>
      </c>
      <c r="L1722" s="14">
        <v>0</v>
      </c>
      <c r="M1722" s="14">
        <v>0</v>
      </c>
      <c r="N1722" s="14">
        <v>0</v>
      </c>
      <c r="O1722" s="14">
        <v>0</v>
      </c>
      <c r="P1722" s="14">
        <v>0</v>
      </c>
      <c r="Q1722" s="14">
        <v>0</v>
      </c>
      <c r="R1722" s="62"/>
      <c r="S1722" s="63"/>
    </row>
    <row r="1723" spans="1:19" s="4" customFormat="1" ht="19.5" customHeight="1">
      <c r="A1723" s="58"/>
      <c r="B1723" s="47" t="s">
        <v>261</v>
      </c>
      <c r="C1723" s="17" t="s">
        <v>176</v>
      </c>
      <c r="D1723" s="14">
        <f>SUM(D1724:D1734)</f>
        <v>916.7</v>
      </c>
      <c r="E1723" s="14">
        <f>SUM(E1724:E1734)</f>
        <v>916.7</v>
      </c>
      <c r="F1723" s="14">
        <f aca="true" t="shared" si="808" ref="F1723:Q1723">SUM(F1724:F1729)</f>
        <v>916.7</v>
      </c>
      <c r="G1723" s="14">
        <f t="shared" si="808"/>
        <v>916.7</v>
      </c>
      <c r="H1723" s="14">
        <f t="shared" si="808"/>
        <v>0</v>
      </c>
      <c r="I1723" s="14">
        <f t="shared" si="808"/>
        <v>0</v>
      </c>
      <c r="J1723" s="14">
        <f t="shared" si="808"/>
        <v>0</v>
      </c>
      <c r="K1723" s="14">
        <f t="shared" si="808"/>
        <v>0</v>
      </c>
      <c r="L1723" s="14">
        <f t="shared" si="808"/>
        <v>0</v>
      </c>
      <c r="M1723" s="14">
        <f t="shared" si="808"/>
        <v>0</v>
      </c>
      <c r="N1723" s="14">
        <f t="shared" si="808"/>
        <v>0</v>
      </c>
      <c r="O1723" s="14">
        <f t="shared" si="808"/>
        <v>0</v>
      </c>
      <c r="P1723" s="14">
        <f t="shared" si="808"/>
        <v>0</v>
      </c>
      <c r="Q1723" s="14">
        <f t="shared" si="808"/>
        <v>0</v>
      </c>
      <c r="R1723" s="62"/>
      <c r="S1723" s="63"/>
    </row>
    <row r="1724" spans="1:19" s="4" customFormat="1" ht="19.5" customHeight="1">
      <c r="A1724" s="58"/>
      <c r="B1724" s="53"/>
      <c r="C1724" s="17" t="s">
        <v>162</v>
      </c>
      <c r="D1724" s="14">
        <f aca="true" t="shared" si="809" ref="D1724:D1734">F1724+H1724+J1724+L1724</f>
        <v>0</v>
      </c>
      <c r="E1724" s="14">
        <f aca="true" t="shared" si="810" ref="E1724:E1734">G1724+I1724+K1724+M1724</f>
        <v>0</v>
      </c>
      <c r="F1724" s="14">
        <f aca="true" t="shared" si="811" ref="F1724:Q1724">F1700+F1712</f>
        <v>0</v>
      </c>
      <c r="G1724" s="14">
        <f t="shared" si="811"/>
        <v>0</v>
      </c>
      <c r="H1724" s="14">
        <f t="shared" si="811"/>
        <v>0</v>
      </c>
      <c r="I1724" s="14">
        <f t="shared" si="811"/>
        <v>0</v>
      </c>
      <c r="J1724" s="14">
        <f t="shared" si="811"/>
        <v>0</v>
      </c>
      <c r="K1724" s="14">
        <f t="shared" si="811"/>
        <v>0</v>
      </c>
      <c r="L1724" s="14">
        <f t="shared" si="811"/>
        <v>0</v>
      </c>
      <c r="M1724" s="14">
        <f t="shared" si="811"/>
        <v>0</v>
      </c>
      <c r="N1724" s="14">
        <f t="shared" si="811"/>
        <v>0</v>
      </c>
      <c r="O1724" s="14">
        <f t="shared" si="811"/>
        <v>0</v>
      </c>
      <c r="P1724" s="14">
        <f t="shared" si="811"/>
        <v>0</v>
      </c>
      <c r="Q1724" s="14">
        <f t="shared" si="811"/>
        <v>0</v>
      </c>
      <c r="R1724" s="62"/>
      <c r="S1724" s="63"/>
    </row>
    <row r="1725" spans="1:19" s="4" customFormat="1" ht="19.5" customHeight="1">
      <c r="A1725" s="58"/>
      <c r="B1725" s="53"/>
      <c r="C1725" s="17" t="s">
        <v>163</v>
      </c>
      <c r="D1725" s="14">
        <f t="shared" si="809"/>
        <v>916.7</v>
      </c>
      <c r="E1725" s="14">
        <f t="shared" si="810"/>
        <v>916.7</v>
      </c>
      <c r="F1725" s="14">
        <f aca="true" t="shared" si="812" ref="F1725:Q1725">F1701+F1713</f>
        <v>916.7</v>
      </c>
      <c r="G1725" s="14">
        <f t="shared" si="812"/>
        <v>916.7</v>
      </c>
      <c r="H1725" s="14">
        <f t="shared" si="812"/>
        <v>0</v>
      </c>
      <c r="I1725" s="14">
        <f t="shared" si="812"/>
        <v>0</v>
      </c>
      <c r="J1725" s="14">
        <f t="shared" si="812"/>
        <v>0</v>
      </c>
      <c r="K1725" s="14">
        <f t="shared" si="812"/>
        <v>0</v>
      </c>
      <c r="L1725" s="14">
        <f t="shared" si="812"/>
        <v>0</v>
      </c>
      <c r="M1725" s="14">
        <f t="shared" si="812"/>
        <v>0</v>
      </c>
      <c r="N1725" s="14">
        <f t="shared" si="812"/>
        <v>0</v>
      </c>
      <c r="O1725" s="14">
        <f t="shared" si="812"/>
        <v>0</v>
      </c>
      <c r="P1725" s="14">
        <f t="shared" si="812"/>
        <v>0</v>
      </c>
      <c r="Q1725" s="14">
        <f t="shared" si="812"/>
        <v>0</v>
      </c>
      <c r="R1725" s="62"/>
      <c r="S1725" s="63"/>
    </row>
    <row r="1726" spans="1:19" ht="19.5" customHeight="1">
      <c r="A1726" s="58"/>
      <c r="B1726" s="53"/>
      <c r="C1726" s="17" t="s">
        <v>164</v>
      </c>
      <c r="D1726" s="14">
        <f t="shared" si="809"/>
        <v>0</v>
      </c>
      <c r="E1726" s="14">
        <f t="shared" si="810"/>
        <v>0</v>
      </c>
      <c r="F1726" s="14">
        <f aca="true" t="shared" si="813" ref="F1726:Q1726">F1702+F1714</f>
        <v>0</v>
      </c>
      <c r="G1726" s="14">
        <f t="shared" si="813"/>
        <v>0</v>
      </c>
      <c r="H1726" s="14">
        <f t="shared" si="813"/>
        <v>0</v>
      </c>
      <c r="I1726" s="14">
        <f t="shared" si="813"/>
        <v>0</v>
      </c>
      <c r="J1726" s="14">
        <f t="shared" si="813"/>
        <v>0</v>
      </c>
      <c r="K1726" s="14">
        <f t="shared" si="813"/>
        <v>0</v>
      </c>
      <c r="L1726" s="14">
        <f t="shared" si="813"/>
        <v>0</v>
      </c>
      <c r="M1726" s="14">
        <f t="shared" si="813"/>
        <v>0</v>
      </c>
      <c r="N1726" s="14">
        <f t="shared" si="813"/>
        <v>0</v>
      </c>
      <c r="O1726" s="14">
        <f t="shared" si="813"/>
        <v>0</v>
      </c>
      <c r="P1726" s="14">
        <f t="shared" si="813"/>
        <v>0</v>
      </c>
      <c r="Q1726" s="14">
        <f t="shared" si="813"/>
        <v>0</v>
      </c>
      <c r="R1726" s="62"/>
      <c r="S1726" s="63"/>
    </row>
    <row r="1727" spans="1:19" ht="19.5" customHeight="1">
      <c r="A1727" s="58"/>
      <c r="B1727" s="53"/>
      <c r="C1727" s="17" t="s">
        <v>263</v>
      </c>
      <c r="D1727" s="14">
        <f t="shared" si="809"/>
        <v>0</v>
      </c>
      <c r="E1727" s="14">
        <f t="shared" si="810"/>
        <v>0</v>
      </c>
      <c r="F1727" s="14">
        <f aca="true" t="shared" si="814" ref="F1727:Q1727">F1703+F1715</f>
        <v>0</v>
      </c>
      <c r="G1727" s="14">
        <f t="shared" si="814"/>
        <v>0</v>
      </c>
      <c r="H1727" s="14">
        <f t="shared" si="814"/>
        <v>0</v>
      </c>
      <c r="I1727" s="14">
        <f t="shared" si="814"/>
        <v>0</v>
      </c>
      <c r="J1727" s="14">
        <f t="shared" si="814"/>
        <v>0</v>
      </c>
      <c r="K1727" s="14">
        <f t="shared" si="814"/>
        <v>0</v>
      </c>
      <c r="L1727" s="14">
        <f t="shared" si="814"/>
        <v>0</v>
      </c>
      <c r="M1727" s="14">
        <f t="shared" si="814"/>
        <v>0</v>
      </c>
      <c r="N1727" s="14">
        <f t="shared" si="814"/>
        <v>0</v>
      </c>
      <c r="O1727" s="14">
        <f t="shared" si="814"/>
        <v>0</v>
      </c>
      <c r="P1727" s="14">
        <f t="shared" si="814"/>
        <v>0</v>
      </c>
      <c r="Q1727" s="14">
        <f t="shared" si="814"/>
        <v>0</v>
      </c>
      <c r="R1727" s="62"/>
      <c r="S1727" s="63"/>
    </row>
    <row r="1728" spans="1:19" ht="19.5" customHeight="1">
      <c r="A1728" s="58"/>
      <c r="B1728" s="53"/>
      <c r="C1728" s="17" t="s">
        <v>257</v>
      </c>
      <c r="D1728" s="14">
        <f t="shared" si="809"/>
        <v>0</v>
      </c>
      <c r="E1728" s="14">
        <f t="shared" si="810"/>
        <v>0</v>
      </c>
      <c r="F1728" s="14">
        <f aca="true" t="shared" si="815" ref="F1728:Q1728">F1704+F1716</f>
        <v>0</v>
      </c>
      <c r="G1728" s="14">
        <f t="shared" si="815"/>
        <v>0</v>
      </c>
      <c r="H1728" s="14">
        <f t="shared" si="815"/>
        <v>0</v>
      </c>
      <c r="I1728" s="14">
        <f t="shared" si="815"/>
        <v>0</v>
      </c>
      <c r="J1728" s="14">
        <f t="shared" si="815"/>
        <v>0</v>
      </c>
      <c r="K1728" s="14">
        <f t="shared" si="815"/>
        <v>0</v>
      </c>
      <c r="L1728" s="14">
        <f t="shared" si="815"/>
        <v>0</v>
      </c>
      <c r="M1728" s="14">
        <f t="shared" si="815"/>
        <v>0</v>
      </c>
      <c r="N1728" s="14">
        <f t="shared" si="815"/>
        <v>0</v>
      </c>
      <c r="O1728" s="14">
        <f t="shared" si="815"/>
        <v>0</v>
      </c>
      <c r="P1728" s="14">
        <f t="shared" si="815"/>
        <v>0</v>
      </c>
      <c r="Q1728" s="14">
        <f t="shared" si="815"/>
        <v>0</v>
      </c>
      <c r="R1728" s="62"/>
      <c r="S1728" s="63"/>
    </row>
    <row r="1729" spans="1:19" s="4" customFormat="1" ht="19.5" customHeight="1">
      <c r="A1729" s="58"/>
      <c r="B1729" s="53"/>
      <c r="C1729" s="17" t="s">
        <v>258</v>
      </c>
      <c r="D1729" s="14">
        <f t="shared" si="809"/>
        <v>0</v>
      </c>
      <c r="E1729" s="14">
        <f t="shared" si="810"/>
        <v>0</v>
      </c>
      <c r="F1729" s="14">
        <f aca="true" t="shared" si="816" ref="F1729:Q1729">F1705+F1717</f>
        <v>0</v>
      </c>
      <c r="G1729" s="14">
        <f t="shared" si="816"/>
        <v>0</v>
      </c>
      <c r="H1729" s="14">
        <f t="shared" si="816"/>
        <v>0</v>
      </c>
      <c r="I1729" s="14">
        <f t="shared" si="816"/>
        <v>0</v>
      </c>
      <c r="J1729" s="14">
        <f t="shared" si="816"/>
        <v>0</v>
      </c>
      <c r="K1729" s="14">
        <f t="shared" si="816"/>
        <v>0</v>
      </c>
      <c r="L1729" s="14">
        <f t="shared" si="816"/>
        <v>0</v>
      </c>
      <c r="M1729" s="14">
        <f t="shared" si="816"/>
        <v>0</v>
      </c>
      <c r="N1729" s="14">
        <f t="shared" si="816"/>
        <v>0</v>
      </c>
      <c r="O1729" s="14">
        <f t="shared" si="816"/>
        <v>0</v>
      </c>
      <c r="P1729" s="14">
        <f t="shared" si="816"/>
        <v>0</v>
      </c>
      <c r="Q1729" s="14">
        <f t="shared" si="816"/>
        <v>0</v>
      </c>
      <c r="R1729" s="62"/>
      <c r="S1729" s="63"/>
    </row>
    <row r="1730" spans="1:19" ht="19.5" customHeight="1">
      <c r="A1730" s="58"/>
      <c r="B1730" s="53"/>
      <c r="C1730" s="17" t="s">
        <v>22</v>
      </c>
      <c r="D1730" s="14">
        <f t="shared" si="809"/>
        <v>0</v>
      </c>
      <c r="E1730" s="14">
        <f t="shared" si="810"/>
        <v>0</v>
      </c>
      <c r="F1730" s="14">
        <f aca="true" t="shared" si="817" ref="F1730:Q1730">F1706+F1718</f>
        <v>0</v>
      </c>
      <c r="G1730" s="14">
        <f t="shared" si="817"/>
        <v>0</v>
      </c>
      <c r="H1730" s="14">
        <f t="shared" si="817"/>
        <v>0</v>
      </c>
      <c r="I1730" s="14">
        <f t="shared" si="817"/>
        <v>0</v>
      </c>
      <c r="J1730" s="14">
        <f t="shared" si="817"/>
        <v>0</v>
      </c>
      <c r="K1730" s="14">
        <f t="shared" si="817"/>
        <v>0</v>
      </c>
      <c r="L1730" s="14">
        <f t="shared" si="817"/>
        <v>0</v>
      </c>
      <c r="M1730" s="14">
        <f t="shared" si="817"/>
        <v>0</v>
      </c>
      <c r="N1730" s="14">
        <f t="shared" si="817"/>
        <v>0</v>
      </c>
      <c r="O1730" s="14">
        <f t="shared" si="817"/>
        <v>0</v>
      </c>
      <c r="P1730" s="14">
        <f t="shared" si="817"/>
        <v>0</v>
      </c>
      <c r="Q1730" s="14">
        <f t="shared" si="817"/>
        <v>0</v>
      </c>
      <c r="R1730" s="62"/>
      <c r="S1730" s="63"/>
    </row>
    <row r="1731" spans="1:19" ht="19.5" customHeight="1">
      <c r="A1731" s="58"/>
      <c r="B1731" s="53"/>
      <c r="C1731" s="17" t="s">
        <v>23</v>
      </c>
      <c r="D1731" s="14">
        <f t="shared" si="809"/>
        <v>0</v>
      </c>
      <c r="E1731" s="14">
        <f t="shared" si="810"/>
        <v>0</v>
      </c>
      <c r="F1731" s="14">
        <f aca="true" t="shared" si="818" ref="F1731:Q1731">F1707+F1719</f>
        <v>0</v>
      </c>
      <c r="G1731" s="14">
        <f t="shared" si="818"/>
        <v>0</v>
      </c>
      <c r="H1731" s="14">
        <f t="shared" si="818"/>
        <v>0</v>
      </c>
      <c r="I1731" s="14">
        <f t="shared" si="818"/>
        <v>0</v>
      </c>
      <c r="J1731" s="14">
        <f t="shared" si="818"/>
        <v>0</v>
      </c>
      <c r="K1731" s="14">
        <f t="shared" si="818"/>
        <v>0</v>
      </c>
      <c r="L1731" s="14">
        <f t="shared" si="818"/>
        <v>0</v>
      </c>
      <c r="M1731" s="14">
        <f t="shared" si="818"/>
        <v>0</v>
      </c>
      <c r="N1731" s="14">
        <f t="shared" si="818"/>
        <v>0</v>
      </c>
      <c r="O1731" s="14">
        <f t="shared" si="818"/>
        <v>0</v>
      </c>
      <c r="P1731" s="14">
        <f t="shared" si="818"/>
        <v>0</v>
      </c>
      <c r="Q1731" s="14">
        <f t="shared" si="818"/>
        <v>0</v>
      </c>
      <c r="R1731" s="62"/>
      <c r="S1731" s="63"/>
    </row>
    <row r="1732" spans="1:19" ht="19.5" customHeight="1">
      <c r="A1732" s="58"/>
      <c r="B1732" s="53"/>
      <c r="C1732" s="17" t="s">
        <v>24</v>
      </c>
      <c r="D1732" s="14">
        <f t="shared" si="809"/>
        <v>0</v>
      </c>
      <c r="E1732" s="14">
        <f t="shared" si="810"/>
        <v>0</v>
      </c>
      <c r="F1732" s="14">
        <f aca="true" t="shared" si="819" ref="F1732:Q1732">F1708+F1720</f>
        <v>0</v>
      </c>
      <c r="G1732" s="14">
        <f t="shared" si="819"/>
        <v>0</v>
      </c>
      <c r="H1732" s="14">
        <f t="shared" si="819"/>
        <v>0</v>
      </c>
      <c r="I1732" s="14">
        <f t="shared" si="819"/>
        <v>0</v>
      </c>
      <c r="J1732" s="14">
        <f t="shared" si="819"/>
        <v>0</v>
      </c>
      <c r="K1732" s="14">
        <f t="shared" si="819"/>
        <v>0</v>
      </c>
      <c r="L1732" s="14">
        <f t="shared" si="819"/>
        <v>0</v>
      </c>
      <c r="M1732" s="14">
        <f t="shared" si="819"/>
        <v>0</v>
      </c>
      <c r="N1732" s="14">
        <f t="shared" si="819"/>
        <v>0</v>
      </c>
      <c r="O1732" s="14">
        <f t="shared" si="819"/>
        <v>0</v>
      </c>
      <c r="P1732" s="14">
        <f t="shared" si="819"/>
        <v>0</v>
      </c>
      <c r="Q1732" s="14">
        <f t="shared" si="819"/>
        <v>0</v>
      </c>
      <c r="R1732" s="62"/>
      <c r="S1732" s="63"/>
    </row>
    <row r="1733" spans="1:19" ht="19.5" customHeight="1">
      <c r="A1733" s="58"/>
      <c r="B1733" s="53"/>
      <c r="C1733" s="17" t="s">
        <v>25</v>
      </c>
      <c r="D1733" s="14">
        <f t="shared" si="809"/>
        <v>0</v>
      </c>
      <c r="E1733" s="14">
        <f t="shared" si="810"/>
        <v>0</v>
      </c>
      <c r="F1733" s="14">
        <f aca="true" t="shared" si="820" ref="F1733:Q1733">F1709+F1721</f>
        <v>0</v>
      </c>
      <c r="G1733" s="14">
        <f t="shared" si="820"/>
        <v>0</v>
      </c>
      <c r="H1733" s="14">
        <f t="shared" si="820"/>
        <v>0</v>
      </c>
      <c r="I1733" s="14">
        <f t="shared" si="820"/>
        <v>0</v>
      </c>
      <c r="J1733" s="14">
        <f t="shared" si="820"/>
        <v>0</v>
      </c>
      <c r="K1733" s="14">
        <f t="shared" si="820"/>
        <v>0</v>
      </c>
      <c r="L1733" s="14">
        <f t="shared" si="820"/>
        <v>0</v>
      </c>
      <c r="M1733" s="14">
        <f t="shared" si="820"/>
        <v>0</v>
      </c>
      <c r="N1733" s="14">
        <f t="shared" si="820"/>
        <v>0</v>
      </c>
      <c r="O1733" s="14">
        <f t="shared" si="820"/>
        <v>0</v>
      </c>
      <c r="P1733" s="14">
        <f t="shared" si="820"/>
        <v>0</v>
      </c>
      <c r="Q1733" s="14">
        <f t="shared" si="820"/>
        <v>0</v>
      </c>
      <c r="R1733" s="62"/>
      <c r="S1733" s="63"/>
    </row>
    <row r="1734" spans="1:19" ht="19.5" customHeight="1" thickBot="1">
      <c r="A1734" s="58"/>
      <c r="B1734" s="53"/>
      <c r="C1734" s="25" t="s">
        <v>26</v>
      </c>
      <c r="D1734" s="26">
        <f t="shared" si="809"/>
        <v>0</v>
      </c>
      <c r="E1734" s="26">
        <f t="shared" si="810"/>
        <v>0</v>
      </c>
      <c r="F1734" s="26">
        <f aca="true" t="shared" si="821" ref="F1734:Q1734">F1710+F1722</f>
        <v>0</v>
      </c>
      <c r="G1734" s="26">
        <f t="shared" si="821"/>
        <v>0</v>
      </c>
      <c r="H1734" s="26">
        <f t="shared" si="821"/>
        <v>0</v>
      </c>
      <c r="I1734" s="26">
        <f t="shared" si="821"/>
        <v>0</v>
      </c>
      <c r="J1734" s="26">
        <f t="shared" si="821"/>
        <v>0</v>
      </c>
      <c r="K1734" s="26">
        <f t="shared" si="821"/>
        <v>0</v>
      </c>
      <c r="L1734" s="26">
        <f t="shared" si="821"/>
        <v>0</v>
      </c>
      <c r="M1734" s="26">
        <f t="shared" si="821"/>
        <v>0</v>
      </c>
      <c r="N1734" s="26">
        <f t="shared" si="821"/>
        <v>0</v>
      </c>
      <c r="O1734" s="26">
        <f t="shared" si="821"/>
        <v>0</v>
      </c>
      <c r="P1734" s="26">
        <f t="shared" si="821"/>
        <v>0</v>
      </c>
      <c r="Q1734" s="26">
        <f t="shared" si="821"/>
        <v>0</v>
      </c>
      <c r="R1734" s="62"/>
      <c r="S1734" s="63"/>
    </row>
    <row r="1735" spans="1:19" s="4" customFormat="1" ht="19.5" customHeight="1">
      <c r="A1735" s="57" t="s">
        <v>121</v>
      </c>
      <c r="B1735" s="52" t="s">
        <v>70</v>
      </c>
      <c r="C1735" s="18" t="s">
        <v>176</v>
      </c>
      <c r="D1735" s="19">
        <f>SUM(D1736:D1746)</f>
        <v>166.7</v>
      </c>
      <c r="E1735" s="19">
        <f>SUM(E1736:E1746)</f>
        <v>166.7</v>
      </c>
      <c r="F1735" s="19">
        <f aca="true" t="shared" si="822" ref="F1735:Q1735">SUM(F1736:F1741)</f>
        <v>166.7</v>
      </c>
      <c r="G1735" s="19">
        <f t="shared" si="822"/>
        <v>166.7</v>
      </c>
      <c r="H1735" s="19">
        <f t="shared" si="822"/>
        <v>0</v>
      </c>
      <c r="I1735" s="19">
        <f t="shared" si="822"/>
        <v>0</v>
      </c>
      <c r="J1735" s="19">
        <f t="shared" si="822"/>
        <v>0</v>
      </c>
      <c r="K1735" s="19">
        <f t="shared" si="822"/>
        <v>0</v>
      </c>
      <c r="L1735" s="19">
        <f t="shared" si="822"/>
        <v>0</v>
      </c>
      <c r="M1735" s="19">
        <f t="shared" si="822"/>
        <v>0</v>
      </c>
      <c r="N1735" s="19">
        <f t="shared" si="822"/>
        <v>0</v>
      </c>
      <c r="O1735" s="19">
        <f t="shared" si="822"/>
        <v>0</v>
      </c>
      <c r="P1735" s="19">
        <f t="shared" si="822"/>
        <v>0</v>
      </c>
      <c r="Q1735" s="19">
        <f t="shared" si="822"/>
        <v>0</v>
      </c>
      <c r="R1735" s="60" t="s">
        <v>180</v>
      </c>
      <c r="S1735" s="61"/>
    </row>
    <row r="1736" spans="1:19" ht="19.5" customHeight="1">
      <c r="A1736" s="58"/>
      <c r="B1736" s="53"/>
      <c r="C1736" s="17" t="s">
        <v>162</v>
      </c>
      <c r="D1736" s="14">
        <f aca="true" t="shared" si="823" ref="D1736:D1746">F1736+H1736+J1736+L1736</f>
        <v>0</v>
      </c>
      <c r="E1736" s="14">
        <f aca="true" t="shared" si="824" ref="E1736:E1746">G1736+I1736+K1736+M1736</f>
        <v>0</v>
      </c>
      <c r="F1736" s="14">
        <v>0</v>
      </c>
      <c r="G1736" s="14">
        <v>0</v>
      </c>
      <c r="H1736" s="14">
        <v>0</v>
      </c>
      <c r="I1736" s="14">
        <v>0</v>
      </c>
      <c r="J1736" s="14">
        <v>0</v>
      </c>
      <c r="K1736" s="14">
        <v>0</v>
      </c>
      <c r="L1736" s="14">
        <v>0</v>
      </c>
      <c r="M1736" s="14">
        <v>0</v>
      </c>
      <c r="N1736" s="14">
        <v>0</v>
      </c>
      <c r="O1736" s="14">
        <v>0</v>
      </c>
      <c r="P1736" s="14">
        <v>0</v>
      </c>
      <c r="Q1736" s="14">
        <v>0</v>
      </c>
      <c r="R1736" s="62"/>
      <c r="S1736" s="63"/>
    </row>
    <row r="1737" spans="1:19" ht="19.5" customHeight="1">
      <c r="A1737" s="58"/>
      <c r="B1737" s="53"/>
      <c r="C1737" s="17" t="s">
        <v>163</v>
      </c>
      <c r="D1737" s="14">
        <f t="shared" si="823"/>
        <v>166.7</v>
      </c>
      <c r="E1737" s="14">
        <f t="shared" si="824"/>
        <v>166.7</v>
      </c>
      <c r="F1737" s="14">
        <f>250-83.3</f>
        <v>166.7</v>
      </c>
      <c r="G1737" s="14">
        <f>250-83.3</f>
        <v>166.7</v>
      </c>
      <c r="H1737" s="14">
        <v>0</v>
      </c>
      <c r="I1737" s="14">
        <v>0</v>
      </c>
      <c r="J1737" s="14">
        <v>0</v>
      </c>
      <c r="K1737" s="14">
        <v>0</v>
      </c>
      <c r="L1737" s="14">
        <v>0</v>
      </c>
      <c r="M1737" s="14">
        <v>0</v>
      </c>
      <c r="N1737" s="14">
        <v>0</v>
      </c>
      <c r="O1737" s="14">
        <v>0</v>
      </c>
      <c r="P1737" s="14">
        <v>0</v>
      </c>
      <c r="Q1737" s="14">
        <v>0</v>
      </c>
      <c r="R1737" s="62"/>
      <c r="S1737" s="63"/>
    </row>
    <row r="1738" spans="1:19" ht="19.5" customHeight="1">
      <c r="A1738" s="58"/>
      <c r="B1738" s="53"/>
      <c r="C1738" s="17" t="s">
        <v>164</v>
      </c>
      <c r="D1738" s="14">
        <f t="shared" si="823"/>
        <v>0</v>
      </c>
      <c r="E1738" s="14">
        <f t="shared" si="824"/>
        <v>0</v>
      </c>
      <c r="F1738" s="14">
        <v>0</v>
      </c>
      <c r="G1738" s="14">
        <v>0</v>
      </c>
      <c r="H1738" s="14">
        <v>0</v>
      </c>
      <c r="I1738" s="14">
        <v>0</v>
      </c>
      <c r="J1738" s="14">
        <v>0</v>
      </c>
      <c r="K1738" s="14">
        <v>0</v>
      </c>
      <c r="L1738" s="14">
        <v>0</v>
      </c>
      <c r="M1738" s="14">
        <v>0</v>
      </c>
      <c r="N1738" s="14">
        <v>0</v>
      </c>
      <c r="O1738" s="14">
        <v>0</v>
      </c>
      <c r="P1738" s="14">
        <v>0</v>
      </c>
      <c r="Q1738" s="14">
        <v>0</v>
      </c>
      <c r="R1738" s="62"/>
      <c r="S1738" s="63"/>
    </row>
    <row r="1739" spans="1:19" ht="19.5" customHeight="1">
      <c r="A1739" s="58"/>
      <c r="B1739" s="53"/>
      <c r="C1739" s="17" t="s">
        <v>256</v>
      </c>
      <c r="D1739" s="14">
        <f t="shared" si="823"/>
        <v>0</v>
      </c>
      <c r="E1739" s="14">
        <f t="shared" si="824"/>
        <v>0</v>
      </c>
      <c r="F1739" s="14">
        <v>0</v>
      </c>
      <c r="G1739" s="14">
        <v>0</v>
      </c>
      <c r="H1739" s="14">
        <v>0</v>
      </c>
      <c r="I1739" s="14">
        <v>0</v>
      </c>
      <c r="J1739" s="14">
        <v>0</v>
      </c>
      <c r="K1739" s="14">
        <v>0</v>
      </c>
      <c r="L1739" s="14">
        <v>0</v>
      </c>
      <c r="M1739" s="14">
        <v>0</v>
      </c>
      <c r="N1739" s="14">
        <v>0</v>
      </c>
      <c r="O1739" s="14">
        <v>0</v>
      </c>
      <c r="P1739" s="14">
        <v>0</v>
      </c>
      <c r="Q1739" s="14">
        <v>0</v>
      </c>
      <c r="R1739" s="62"/>
      <c r="S1739" s="63"/>
    </row>
    <row r="1740" spans="1:19" ht="19.5" customHeight="1">
      <c r="A1740" s="58"/>
      <c r="B1740" s="53"/>
      <c r="C1740" s="17" t="s">
        <v>259</v>
      </c>
      <c r="D1740" s="14">
        <f t="shared" si="823"/>
        <v>0</v>
      </c>
      <c r="E1740" s="14">
        <f t="shared" si="824"/>
        <v>0</v>
      </c>
      <c r="F1740" s="14">
        <v>0</v>
      </c>
      <c r="G1740" s="14">
        <v>0</v>
      </c>
      <c r="H1740" s="14">
        <v>0</v>
      </c>
      <c r="I1740" s="14">
        <v>0</v>
      </c>
      <c r="J1740" s="14">
        <v>0</v>
      </c>
      <c r="K1740" s="14">
        <v>0</v>
      </c>
      <c r="L1740" s="14">
        <v>0</v>
      </c>
      <c r="M1740" s="14">
        <v>0</v>
      </c>
      <c r="N1740" s="14">
        <v>0</v>
      </c>
      <c r="O1740" s="14">
        <v>0</v>
      </c>
      <c r="P1740" s="14">
        <v>0</v>
      </c>
      <c r="Q1740" s="14">
        <v>0</v>
      </c>
      <c r="R1740" s="62"/>
      <c r="S1740" s="63"/>
    </row>
    <row r="1741" spans="1:19" ht="19.5" customHeight="1">
      <c r="A1741" s="58"/>
      <c r="B1741" s="53"/>
      <c r="C1741" s="17" t="s">
        <v>27</v>
      </c>
      <c r="D1741" s="14">
        <f t="shared" si="823"/>
        <v>0</v>
      </c>
      <c r="E1741" s="14">
        <f t="shared" si="824"/>
        <v>0</v>
      </c>
      <c r="F1741" s="14">
        <v>0</v>
      </c>
      <c r="G1741" s="14">
        <v>0</v>
      </c>
      <c r="H1741" s="14">
        <v>0</v>
      </c>
      <c r="I1741" s="14">
        <v>0</v>
      </c>
      <c r="J1741" s="14">
        <v>0</v>
      </c>
      <c r="K1741" s="14">
        <v>0</v>
      </c>
      <c r="L1741" s="14">
        <v>0</v>
      </c>
      <c r="M1741" s="14">
        <v>0</v>
      </c>
      <c r="N1741" s="14">
        <v>0</v>
      </c>
      <c r="O1741" s="14">
        <v>0</v>
      </c>
      <c r="P1741" s="14">
        <v>0</v>
      </c>
      <c r="Q1741" s="14">
        <v>0</v>
      </c>
      <c r="R1741" s="62"/>
      <c r="S1741" s="63"/>
    </row>
    <row r="1742" spans="1:19" ht="19.5" customHeight="1">
      <c r="A1742" s="58"/>
      <c r="B1742" s="53"/>
      <c r="C1742" s="17" t="s">
        <v>28</v>
      </c>
      <c r="D1742" s="14">
        <f t="shared" si="823"/>
        <v>0</v>
      </c>
      <c r="E1742" s="14">
        <f t="shared" si="824"/>
        <v>0</v>
      </c>
      <c r="F1742" s="14">
        <v>0</v>
      </c>
      <c r="G1742" s="14">
        <v>0</v>
      </c>
      <c r="H1742" s="14">
        <v>0</v>
      </c>
      <c r="I1742" s="14">
        <v>0</v>
      </c>
      <c r="J1742" s="14">
        <v>0</v>
      </c>
      <c r="K1742" s="14">
        <v>0</v>
      </c>
      <c r="L1742" s="14">
        <v>0</v>
      </c>
      <c r="M1742" s="14">
        <v>0</v>
      </c>
      <c r="N1742" s="14">
        <v>0</v>
      </c>
      <c r="O1742" s="14">
        <v>0</v>
      </c>
      <c r="P1742" s="14">
        <v>0</v>
      </c>
      <c r="Q1742" s="14">
        <v>0</v>
      </c>
      <c r="R1742" s="62"/>
      <c r="S1742" s="63"/>
    </row>
    <row r="1743" spans="1:19" ht="19.5" customHeight="1">
      <c r="A1743" s="58"/>
      <c r="B1743" s="53"/>
      <c r="C1743" s="17" t="s">
        <v>29</v>
      </c>
      <c r="D1743" s="14">
        <f t="shared" si="823"/>
        <v>0</v>
      </c>
      <c r="E1743" s="14">
        <f t="shared" si="824"/>
        <v>0</v>
      </c>
      <c r="F1743" s="14">
        <v>0</v>
      </c>
      <c r="G1743" s="14">
        <v>0</v>
      </c>
      <c r="H1743" s="14">
        <v>0</v>
      </c>
      <c r="I1743" s="14">
        <v>0</v>
      </c>
      <c r="J1743" s="14">
        <v>0</v>
      </c>
      <c r="K1743" s="14">
        <v>0</v>
      </c>
      <c r="L1743" s="14">
        <v>0</v>
      </c>
      <c r="M1743" s="14">
        <v>0</v>
      </c>
      <c r="N1743" s="14">
        <v>0</v>
      </c>
      <c r="O1743" s="14">
        <v>0</v>
      </c>
      <c r="P1743" s="14">
        <v>0</v>
      </c>
      <c r="Q1743" s="14">
        <v>0</v>
      </c>
      <c r="R1743" s="62"/>
      <c r="S1743" s="63"/>
    </row>
    <row r="1744" spans="1:19" ht="19.5" customHeight="1">
      <c r="A1744" s="58"/>
      <c r="B1744" s="53"/>
      <c r="C1744" s="17" t="s">
        <v>30</v>
      </c>
      <c r="D1744" s="14">
        <f t="shared" si="823"/>
        <v>0</v>
      </c>
      <c r="E1744" s="14">
        <f t="shared" si="824"/>
        <v>0</v>
      </c>
      <c r="F1744" s="14">
        <v>0</v>
      </c>
      <c r="G1744" s="14">
        <v>0</v>
      </c>
      <c r="H1744" s="14">
        <v>0</v>
      </c>
      <c r="I1744" s="14">
        <v>0</v>
      </c>
      <c r="J1744" s="14">
        <v>0</v>
      </c>
      <c r="K1744" s="14">
        <v>0</v>
      </c>
      <c r="L1744" s="14">
        <v>0</v>
      </c>
      <c r="M1744" s="14">
        <v>0</v>
      </c>
      <c r="N1744" s="14">
        <v>0</v>
      </c>
      <c r="O1744" s="14">
        <v>0</v>
      </c>
      <c r="P1744" s="14">
        <v>0</v>
      </c>
      <c r="Q1744" s="14">
        <v>0</v>
      </c>
      <c r="R1744" s="62"/>
      <c r="S1744" s="63"/>
    </row>
    <row r="1745" spans="1:19" ht="19.5" customHeight="1">
      <c r="A1745" s="58"/>
      <c r="B1745" s="53"/>
      <c r="C1745" s="17" t="s">
        <v>31</v>
      </c>
      <c r="D1745" s="14">
        <f t="shared" si="823"/>
        <v>0</v>
      </c>
      <c r="E1745" s="14">
        <f t="shared" si="824"/>
        <v>0</v>
      </c>
      <c r="F1745" s="14">
        <v>0</v>
      </c>
      <c r="G1745" s="14">
        <v>0</v>
      </c>
      <c r="H1745" s="14">
        <v>0</v>
      </c>
      <c r="I1745" s="14">
        <v>0</v>
      </c>
      <c r="J1745" s="14">
        <v>0</v>
      </c>
      <c r="K1745" s="14">
        <v>0</v>
      </c>
      <c r="L1745" s="14">
        <v>0</v>
      </c>
      <c r="M1745" s="14">
        <v>0</v>
      </c>
      <c r="N1745" s="14">
        <v>0</v>
      </c>
      <c r="O1745" s="14">
        <v>0</v>
      </c>
      <c r="P1745" s="14">
        <v>0</v>
      </c>
      <c r="Q1745" s="14">
        <v>0</v>
      </c>
      <c r="R1745" s="62"/>
      <c r="S1745" s="63"/>
    </row>
    <row r="1746" spans="1:19" ht="19.5" customHeight="1">
      <c r="A1746" s="58"/>
      <c r="B1746" s="53"/>
      <c r="C1746" s="17" t="s">
        <v>32</v>
      </c>
      <c r="D1746" s="14">
        <f t="shared" si="823"/>
        <v>0</v>
      </c>
      <c r="E1746" s="14">
        <f t="shared" si="824"/>
        <v>0</v>
      </c>
      <c r="F1746" s="14">
        <v>0</v>
      </c>
      <c r="G1746" s="14">
        <v>0</v>
      </c>
      <c r="H1746" s="14">
        <v>0</v>
      </c>
      <c r="I1746" s="14">
        <v>0</v>
      </c>
      <c r="J1746" s="14">
        <v>0</v>
      </c>
      <c r="K1746" s="14">
        <v>0</v>
      </c>
      <c r="L1746" s="14">
        <v>0</v>
      </c>
      <c r="M1746" s="14">
        <v>0</v>
      </c>
      <c r="N1746" s="14">
        <v>0</v>
      </c>
      <c r="O1746" s="14">
        <v>0</v>
      </c>
      <c r="P1746" s="14">
        <v>0</v>
      </c>
      <c r="Q1746" s="14">
        <v>0</v>
      </c>
      <c r="R1746" s="62"/>
      <c r="S1746" s="63"/>
    </row>
    <row r="1747" spans="1:19" s="4" customFormat="1" ht="19.5" customHeight="1">
      <c r="A1747" s="58"/>
      <c r="B1747" s="47" t="s">
        <v>321</v>
      </c>
      <c r="C1747" s="17" t="s">
        <v>176</v>
      </c>
      <c r="D1747" s="14">
        <f>SUM(D1748:D1758)</f>
        <v>750</v>
      </c>
      <c r="E1747" s="14">
        <f>SUM(E1748:E1758)</f>
        <v>750</v>
      </c>
      <c r="F1747" s="14">
        <f aca="true" t="shared" si="825" ref="F1747:Q1747">SUM(F1748:F1753)</f>
        <v>750</v>
      </c>
      <c r="G1747" s="14">
        <f t="shared" si="825"/>
        <v>750</v>
      </c>
      <c r="H1747" s="14">
        <f t="shared" si="825"/>
        <v>0</v>
      </c>
      <c r="I1747" s="14">
        <f t="shared" si="825"/>
        <v>0</v>
      </c>
      <c r="J1747" s="14">
        <f t="shared" si="825"/>
        <v>0</v>
      </c>
      <c r="K1747" s="14">
        <f t="shared" si="825"/>
        <v>0</v>
      </c>
      <c r="L1747" s="14">
        <f t="shared" si="825"/>
        <v>0</v>
      </c>
      <c r="M1747" s="14">
        <f t="shared" si="825"/>
        <v>0</v>
      </c>
      <c r="N1747" s="14">
        <f t="shared" si="825"/>
        <v>0</v>
      </c>
      <c r="O1747" s="14">
        <f t="shared" si="825"/>
        <v>0</v>
      </c>
      <c r="P1747" s="14">
        <f t="shared" si="825"/>
        <v>0</v>
      </c>
      <c r="Q1747" s="14">
        <f t="shared" si="825"/>
        <v>0</v>
      </c>
      <c r="R1747" s="62"/>
      <c r="S1747" s="63"/>
    </row>
    <row r="1748" spans="1:19" ht="19.5" customHeight="1">
      <c r="A1748" s="58"/>
      <c r="B1748" s="53"/>
      <c r="C1748" s="17" t="s">
        <v>162</v>
      </c>
      <c r="D1748" s="14">
        <f aca="true" t="shared" si="826" ref="D1748:D1758">F1748+H1748+J1748+L1748</f>
        <v>0</v>
      </c>
      <c r="E1748" s="14">
        <f aca="true" t="shared" si="827" ref="E1748:E1758">G1748+I1748+K1748+M1748</f>
        <v>0</v>
      </c>
      <c r="F1748" s="14">
        <v>0</v>
      </c>
      <c r="G1748" s="14">
        <v>0</v>
      </c>
      <c r="H1748" s="14">
        <v>0</v>
      </c>
      <c r="I1748" s="14">
        <v>0</v>
      </c>
      <c r="J1748" s="14">
        <v>0</v>
      </c>
      <c r="K1748" s="14">
        <v>0</v>
      </c>
      <c r="L1748" s="14">
        <v>0</v>
      </c>
      <c r="M1748" s="14">
        <v>0</v>
      </c>
      <c r="N1748" s="14">
        <v>0</v>
      </c>
      <c r="O1748" s="14">
        <v>0</v>
      </c>
      <c r="P1748" s="14">
        <v>0</v>
      </c>
      <c r="Q1748" s="14">
        <v>0</v>
      </c>
      <c r="R1748" s="62"/>
      <c r="S1748" s="63"/>
    </row>
    <row r="1749" spans="1:19" ht="19.5" customHeight="1">
      <c r="A1749" s="58"/>
      <c r="B1749" s="53"/>
      <c r="C1749" s="17" t="s">
        <v>163</v>
      </c>
      <c r="D1749" s="14">
        <f t="shared" si="826"/>
        <v>750</v>
      </c>
      <c r="E1749" s="14">
        <f t="shared" si="827"/>
        <v>750</v>
      </c>
      <c r="F1749" s="14">
        <v>750</v>
      </c>
      <c r="G1749" s="14">
        <v>750</v>
      </c>
      <c r="H1749" s="14">
        <v>0</v>
      </c>
      <c r="I1749" s="14">
        <v>0</v>
      </c>
      <c r="J1749" s="14">
        <v>0</v>
      </c>
      <c r="K1749" s="14">
        <v>0</v>
      </c>
      <c r="L1749" s="14">
        <v>0</v>
      </c>
      <c r="M1749" s="14">
        <v>0</v>
      </c>
      <c r="N1749" s="14">
        <v>0</v>
      </c>
      <c r="O1749" s="14">
        <v>0</v>
      </c>
      <c r="P1749" s="14">
        <v>0</v>
      </c>
      <c r="Q1749" s="14">
        <v>0</v>
      </c>
      <c r="R1749" s="62"/>
      <c r="S1749" s="63"/>
    </row>
    <row r="1750" spans="1:19" ht="19.5" customHeight="1">
      <c r="A1750" s="58"/>
      <c r="B1750" s="53"/>
      <c r="C1750" s="17" t="s">
        <v>164</v>
      </c>
      <c r="D1750" s="14">
        <f t="shared" si="826"/>
        <v>0</v>
      </c>
      <c r="E1750" s="14">
        <f t="shared" si="827"/>
        <v>0</v>
      </c>
      <c r="F1750" s="14">
        <v>0</v>
      </c>
      <c r="G1750" s="14">
        <v>0</v>
      </c>
      <c r="H1750" s="14">
        <v>0</v>
      </c>
      <c r="I1750" s="14">
        <v>0</v>
      </c>
      <c r="J1750" s="14">
        <v>0</v>
      </c>
      <c r="K1750" s="14">
        <v>0</v>
      </c>
      <c r="L1750" s="14">
        <v>0</v>
      </c>
      <c r="M1750" s="14">
        <v>0</v>
      </c>
      <c r="N1750" s="14">
        <v>0</v>
      </c>
      <c r="O1750" s="14">
        <v>0</v>
      </c>
      <c r="P1750" s="14">
        <v>0</v>
      </c>
      <c r="Q1750" s="14">
        <v>0</v>
      </c>
      <c r="R1750" s="62"/>
      <c r="S1750" s="63"/>
    </row>
    <row r="1751" spans="1:19" ht="19.5" customHeight="1">
      <c r="A1751" s="58"/>
      <c r="B1751" s="53"/>
      <c r="C1751" s="17" t="s">
        <v>256</v>
      </c>
      <c r="D1751" s="14">
        <f t="shared" si="826"/>
        <v>0</v>
      </c>
      <c r="E1751" s="14">
        <f t="shared" si="827"/>
        <v>0</v>
      </c>
      <c r="F1751" s="14">
        <v>0</v>
      </c>
      <c r="G1751" s="14">
        <v>0</v>
      </c>
      <c r="H1751" s="14">
        <v>0</v>
      </c>
      <c r="I1751" s="14">
        <v>0</v>
      </c>
      <c r="J1751" s="14">
        <v>0</v>
      </c>
      <c r="K1751" s="14">
        <v>0</v>
      </c>
      <c r="L1751" s="14">
        <v>0</v>
      </c>
      <c r="M1751" s="14">
        <v>0</v>
      </c>
      <c r="N1751" s="14">
        <v>0</v>
      </c>
      <c r="O1751" s="14">
        <v>0</v>
      </c>
      <c r="P1751" s="14">
        <v>0</v>
      </c>
      <c r="Q1751" s="14">
        <v>0</v>
      </c>
      <c r="R1751" s="62"/>
      <c r="S1751" s="63"/>
    </row>
    <row r="1752" spans="1:19" ht="19.5" customHeight="1">
      <c r="A1752" s="58"/>
      <c r="B1752" s="53"/>
      <c r="C1752" s="17" t="s">
        <v>259</v>
      </c>
      <c r="D1752" s="14">
        <f t="shared" si="826"/>
        <v>0</v>
      </c>
      <c r="E1752" s="14">
        <f t="shared" si="827"/>
        <v>0</v>
      </c>
      <c r="F1752" s="14">
        <v>0</v>
      </c>
      <c r="G1752" s="14">
        <v>0</v>
      </c>
      <c r="H1752" s="14">
        <v>0</v>
      </c>
      <c r="I1752" s="14">
        <v>0</v>
      </c>
      <c r="J1752" s="14">
        <v>0</v>
      </c>
      <c r="K1752" s="14">
        <v>0</v>
      </c>
      <c r="L1752" s="14">
        <v>0</v>
      </c>
      <c r="M1752" s="14">
        <v>0</v>
      </c>
      <c r="N1752" s="14">
        <v>0</v>
      </c>
      <c r="O1752" s="14">
        <v>0</v>
      </c>
      <c r="P1752" s="14">
        <v>0</v>
      </c>
      <c r="Q1752" s="14">
        <v>0</v>
      </c>
      <c r="R1752" s="62"/>
      <c r="S1752" s="63"/>
    </row>
    <row r="1753" spans="1:19" ht="19.5" customHeight="1">
      <c r="A1753" s="58"/>
      <c r="B1753" s="53"/>
      <c r="C1753" s="17" t="s">
        <v>27</v>
      </c>
      <c r="D1753" s="14">
        <f t="shared" si="826"/>
        <v>0</v>
      </c>
      <c r="E1753" s="14">
        <f t="shared" si="827"/>
        <v>0</v>
      </c>
      <c r="F1753" s="14">
        <v>0</v>
      </c>
      <c r="G1753" s="14">
        <v>0</v>
      </c>
      <c r="H1753" s="14">
        <v>0</v>
      </c>
      <c r="I1753" s="14">
        <v>0</v>
      </c>
      <c r="J1753" s="14">
        <v>0</v>
      </c>
      <c r="K1753" s="14">
        <v>0</v>
      </c>
      <c r="L1753" s="14">
        <v>0</v>
      </c>
      <c r="M1753" s="14">
        <v>0</v>
      </c>
      <c r="N1753" s="14">
        <v>0</v>
      </c>
      <c r="O1753" s="14">
        <v>0</v>
      </c>
      <c r="P1753" s="14">
        <v>0</v>
      </c>
      <c r="Q1753" s="14">
        <v>0</v>
      </c>
      <c r="R1753" s="62"/>
      <c r="S1753" s="63"/>
    </row>
    <row r="1754" spans="1:19" ht="19.5" customHeight="1">
      <c r="A1754" s="58"/>
      <c r="B1754" s="53"/>
      <c r="C1754" s="17" t="s">
        <v>28</v>
      </c>
      <c r="D1754" s="14">
        <f t="shared" si="826"/>
        <v>0</v>
      </c>
      <c r="E1754" s="14">
        <f t="shared" si="827"/>
        <v>0</v>
      </c>
      <c r="F1754" s="14">
        <v>0</v>
      </c>
      <c r="G1754" s="14">
        <v>0</v>
      </c>
      <c r="H1754" s="14">
        <v>0</v>
      </c>
      <c r="I1754" s="14">
        <v>0</v>
      </c>
      <c r="J1754" s="14">
        <v>0</v>
      </c>
      <c r="K1754" s="14">
        <v>0</v>
      </c>
      <c r="L1754" s="14">
        <v>0</v>
      </c>
      <c r="M1754" s="14">
        <v>0</v>
      </c>
      <c r="N1754" s="14">
        <v>0</v>
      </c>
      <c r="O1754" s="14">
        <v>0</v>
      </c>
      <c r="P1754" s="14">
        <v>0</v>
      </c>
      <c r="Q1754" s="14">
        <v>0</v>
      </c>
      <c r="R1754" s="62"/>
      <c r="S1754" s="63"/>
    </row>
    <row r="1755" spans="1:19" ht="19.5" customHeight="1">
      <c r="A1755" s="58"/>
      <c r="B1755" s="53"/>
      <c r="C1755" s="17" t="s">
        <v>29</v>
      </c>
      <c r="D1755" s="14">
        <f t="shared" si="826"/>
        <v>0</v>
      </c>
      <c r="E1755" s="14">
        <f t="shared" si="827"/>
        <v>0</v>
      </c>
      <c r="F1755" s="14">
        <v>0</v>
      </c>
      <c r="G1755" s="14">
        <v>0</v>
      </c>
      <c r="H1755" s="14">
        <v>0</v>
      </c>
      <c r="I1755" s="14">
        <v>0</v>
      </c>
      <c r="J1755" s="14">
        <v>0</v>
      </c>
      <c r="K1755" s="14">
        <v>0</v>
      </c>
      <c r="L1755" s="14">
        <v>0</v>
      </c>
      <c r="M1755" s="14">
        <v>0</v>
      </c>
      <c r="N1755" s="14">
        <v>0</v>
      </c>
      <c r="O1755" s="14">
        <v>0</v>
      </c>
      <c r="P1755" s="14">
        <v>0</v>
      </c>
      <c r="Q1755" s="14">
        <v>0</v>
      </c>
      <c r="R1755" s="62"/>
      <c r="S1755" s="63"/>
    </row>
    <row r="1756" spans="1:19" ht="19.5" customHeight="1">
      <c r="A1756" s="58"/>
      <c r="B1756" s="53"/>
      <c r="C1756" s="17" t="s">
        <v>30</v>
      </c>
      <c r="D1756" s="14">
        <f t="shared" si="826"/>
        <v>0</v>
      </c>
      <c r="E1756" s="14">
        <f t="shared" si="827"/>
        <v>0</v>
      </c>
      <c r="F1756" s="14">
        <v>0</v>
      </c>
      <c r="G1756" s="14">
        <v>0</v>
      </c>
      <c r="H1756" s="14">
        <v>0</v>
      </c>
      <c r="I1756" s="14">
        <v>0</v>
      </c>
      <c r="J1756" s="14">
        <v>0</v>
      </c>
      <c r="K1756" s="14">
        <v>0</v>
      </c>
      <c r="L1756" s="14">
        <v>0</v>
      </c>
      <c r="M1756" s="14">
        <v>0</v>
      </c>
      <c r="N1756" s="14">
        <v>0</v>
      </c>
      <c r="O1756" s="14">
        <v>0</v>
      </c>
      <c r="P1756" s="14">
        <v>0</v>
      </c>
      <c r="Q1756" s="14">
        <v>0</v>
      </c>
      <c r="R1756" s="62"/>
      <c r="S1756" s="63"/>
    </row>
    <row r="1757" spans="1:19" ht="19.5" customHeight="1">
      <c r="A1757" s="58"/>
      <c r="B1757" s="53"/>
      <c r="C1757" s="17" t="s">
        <v>31</v>
      </c>
      <c r="D1757" s="14">
        <f t="shared" si="826"/>
        <v>0</v>
      </c>
      <c r="E1757" s="14">
        <f t="shared" si="827"/>
        <v>0</v>
      </c>
      <c r="F1757" s="14">
        <v>0</v>
      </c>
      <c r="G1757" s="14">
        <v>0</v>
      </c>
      <c r="H1757" s="14">
        <v>0</v>
      </c>
      <c r="I1757" s="14">
        <v>0</v>
      </c>
      <c r="J1757" s="14">
        <v>0</v>
      </c>
      <c r="K1757" s="14">
        <v>0</v>
      </c>
      <c r="L1757" s="14">
        <v>0</v>
      </c>
      <c r="M1757" s="14">
        <v>0</v>
      </c>
      <c r="N1757" s="14">
        <v>0</v>
      </c>
      <c r="O1757" s="14">
        <v>0</v>
      </c>
      <c r="P1757" s="14">
        <v>0</v>
      </c>
      <c r="Q1757" s="14">
        <v>0</v>
      </c>
      <c r="R1757" s="62"/>
      <c r="S1757" s="63"/>
    </row>
    <row r="1758" spans="1:19" ht="19.5" customHeight="1">
      <c r="A1758" s="58"/>
      <c r="B1758" s="53"/>
      <c r="C1758" s="17" t="s">
        <v>32</v>
      </c>
      <c r="D1758" s="14">
        <f t="shared" si="826"/>
        <v>0</v>
      </c>
      <c r="E1758" s="14">
        <f t="shared" si="827"/>
        <v>0</v>
      </c>
      <c r="F1758" s="14">
        <v>0</v>
      </c>
      <c r="G1758" s="14">
        <v>0</v>
      </c>
      <c r="H1758" s="14">
        <v>0</v>
      </c>
      <c r="I1758" s="14">
        <v>0</v>
      </c>
      <c r="J1758" s="14">
        <v>0</v>
      </c>
      <c r="K1758" s="14">
        <v>0</v>
      </c>
      <c r="L1758" s="14">
        <v>0</v>
      </c>
      <c r="M1758" s="14">
        <v>0</v>
      </c>
      <c r="N1758" s="14">
        <v>0</v>
      </c>
      <c r="O1758" s="14">
        <v>0</v>
      </c>
      <c r="P1758" s="14">
        <v>0</v>
      </c>
      <c r="Q1758" s="14">
        <v>0</v>
      </c>
      <c r="R1758" s="62"/>
      <c r="S1758" s="63"/>
    </row>
    <row r="1759" spans="1:19" s="4" customFormat="1" ht="19.5" customHeight="1">
      <c r="A1759" s="58"/>
      <c r="B1759" s="47" t="s">
        <v>261</v>
      </c>
      <c r="C1759" s="17" t="s">
        <v>176</v>
      </c>
      <c r="D1759" s="14">
        <f>SUM(D1760:D1770)</f>
        <v>916.7</v>
      </c>
      <c r="E1759" s="14">
        <f>SUM(E1760:E1770)</f>
        <v>916.7</v>
      </c>
      <c r="F1759" s="14">
        <f aca="true" t="shared" si="828" ref="F1759:Q1759">SUM(F1760:F1765)</f>
        <v>916.7</v>
      </c>
      <c r="G1759" s="14">
        <f t="shared" si="828"/>
        <v>916.7</v>
      </c>
      <c r="H1759" s="14">
        <f t="shared" si="828"/>
        <v>0</v>
      </c>
      <c r="I1759" s="14">
        <f t="shared" si="828"/>
        <v>0</v>
      </c>
      <c r="J1759" s="14">
        <f t="shared" si="828"/>
        <v>0</v>
      </c>
      <c r="K1759" s="14">
        <f t="shared" si="828"/>
        <v>0</v>
      </c>
      <c r="L1759" s="14">
        <f t="shared" si="828"/>
        <v>0</v>
      </c>
      <c r="M1759" s="14">
        <f t="shared" si="828"/>
        <v>0</v>
      </c>
      <c r="N1759" s="14">
        <f t="shared" si="828"/>
        <v>0</v>
      </c>
      <c r="O1759" s="14">
        <f t="shared" si="828"/>
        <v>0</v>
      </c>
      <c r="P1759" s="14">
        <f t="shared" si="828"/>
        <v>0</v>
      </c>
      <c r="Q1759" s="14">
        <f t="shared" si="828"/>
        <v>0</v>
      </c>
      <c r="R1759" s="62"/>
      <c r="S1759" s="63"/>
    </row>
    <row r="1760" spans="1:19" s="4" customFormat="1" ht="19.5" customHeight="1">
      <c r="A1760" s="58"/>
      <c r="B1760" s="53"/>
      <c r="C1760" s="17" t="s">
        <v>162</v>
      </c>
      <c r="D1760" s="14">
        <f aca="true" t="shared" si="829" ref="D1760:D1770">F1760+H1760+J1760+L1760</f>
        <v>0</v>
      </c>
      <c r="E1760" s="14">
        <f aca="true" t="shared" si="830" ref="E1760:E1770">G1760+I1760+K1760+M1760</f>
        <v>0</v>
      </c>
      <c r="F1760" s="14">
        <f aca="true" t="shared" si="831" ref="F1760:Q1760">F1736+F1748</f>
        <v>0</v>
      </c>
      <c r="G1760" s="14">
        <f t="shared" si="831"/>
        <v>0</v>
      </c>
      <c r="H1760" s="14">
        <f t="shared" si="831"/>
        <v>0</v>
      </c>
      <c r="I1760" s="14">
        <f t="shared" si="831"/>
        <v>0</v>
      </c>
      <c r="J1760" s="14">
        <f t="shared" si="831"/>
        <v>0</v>
      </c>
      <c r="K1760" s="14">
        <f t="shared" si="831"/>
        <v>0</v>
      </c>
      <c r="L1760" s="14">
        <f t="shared" si="831"/>
        <v>0</v>
      </c>
      <c r="M1760" s="14">
        <f t="shared" si="831"/>
        <v>0</v>
      </c>
      <c r="N1760" s="14">
        <f t="shared" si="831"/>
        <v>0</v>
      </c>
      <c r="O1760" s="14">
        <f t="shared" si="831"/>
        <v>0</v>
      </c>
      <c r="P1760" s="14">
        <f t="shared" si="831"/>
        <v>0</v>
      </c>
      <c r="Q1760" s="14">
        <f t="shared" si="831"/>
        <v>0</v>
      </c>
      <c r="R1760" s="62"/>
      <c r="S1760" s="63"/>
    </row>
    <row r="1761" spans="1:19" s="4" customFormat="1" ht="19.5" customHeight="1">
      <c r="A1761" s="58"/>
      <c r="B1761" s="53"/>
      <c r="C1761" s="17" t="s">
        <v>163</v>
      </c>
      <c r="D1761" s="14">
        <f t="shared" si="829"/>
        <v>916.7</v>
      </c>
      <c r="E1761" s="14">
        <f t="shared" si="830"/>
        <v>916.7</v>
      </c>
      <c r="F1761" s="14">
        <f aca="true" t="shared" si="832" ref="F1761:Q1761">F1737+F1749</f>
        <v>916.7</v>
      </c>
      <c r="G1761" s="14">
        <f t="shared" si="832"/>
        <v>916.7</v>
      </c>
      <c r="H1761" s="14">
        <f t="shared" si="832"/>
        <v>0</v>
      </c>
      <c r="I1761" s="14">
        <f t="shared" si="832"/>
        <v>0</v>
      </c>
      <c r="J1761" s="14">
        <f t="shared" si="832"/>
        <v>0</v>
      </c>
      <c r="K1761" s="14">
        <f t="shared" si="832"/>
        <v>0</v>
      </c>
      <c r="L1761" s="14">
        <f t="shared" si="832"/>
        <v>0</v>
      </c>
      <c r="M1761" s="14">
        <f t="shared" si="832"/>
        <v>0</v>
      </c>
      <c r="N1761" s="14">
        <f t="shared" si="832"/>
        <v>0</v>
      </c>
      <c r="O1761" s="14">
        <f t="shared" si="832"/>
        <v>0</v>
      </c>
      <c r="P1761" s="14">
        <f t="shared" si="832"/>
        <v>0</v>
      </c>
      <c r="Q1761" s="14">
        <f t="shared" si="832"/>
        <v>0</v>
      </c>
      <c r="R1761" s="62"/>
      <c r="S1761" s="63"/>
    </row>
    <row r="1762" spans="1:19" s="4" customFormat="1" ht="19.5" customHeight="1">
      <c r="A1762" s="58"/>
      <c r="B1762" s="53"/>
      <c r="C1762" s="17" t="s">
        <v>164</v>
      </c>
      <c r="D1762" s="14">
        <f t="shared" si="829"/>
        <v>0</v>
      </c>
      <c r="E1762" s="14">
        <f t="shared" si="830"/>
        <v>0</v>
      </c>
      <c r="F1762" s="14">
        <f aca="true" t="shared" si="833" ref="F1762:Q1762">F1738+F1750</f>
        <v>0</v>
      </c>
      <c r="G1762" s="14">
        <f t="shared" si="833"/>
        <v>0</v>
      </c>
      <c r="H1762" s="14">
        <f t="shared" si="833"/>
        <v>0</v>
      </c>
      <c r="I1762" s="14">
        <f t="shared" si="833"/>
        <v>0</v>
      </c>
      <c r="J1762" s="14">
        <f t="shared" si="833"/>
        <v>0</v>
      </c>
      <c r="K1762" s="14">
        <f t="shared" si="833"/>
        <v>0</v>
      </c>
      <c r="L1762" s="14">
        <f t="shared" si="833"/>
        <v>0</v>
      </c>
      <c r="M1762" s="14">
        <f t="shared" si="833"/>
        <v>0</v>
      </c>
      <c r="N1762" s="14">
        <f t="shared" si="833"/>
        <v>0</v>
      </c>
      <c r="O1762" s="14">
        <f t="shared" si="833"/>
        <v>0</v>
      </c>
      <c r="P1762" s="14">
        <f t="shared" si="833"/>
        <v>0</v>
      </c>
      <c r="Q1762" s="14">
        <f t="shared" si="833"/>
        <v>0</v>
      </c>
      <c r="R1762" s="62"/>
      <c r="S1762" s="63"/>
    </row>
    <row r="1763" spans="1:19" s="4" customFormat="1" ht="19.5" customHeight="1">
      <c r="A1763" s="58"/>
      <c r="B1763" s="53"/>
      <c r="C1763" s="17" t="s">
        <v>263</v>
      </c>
      <c r="D1763" s="14">
        <f t="shared" si="829"/>
        <v>0</v>
      </c>
      <c r="E1763" s="14">
        <f t="shared" si="830"/>
        <v>0</v>
      </c>
      <c r="F1763" s="14">
        <f aca="true" t="shared" si="834" ref="F1763:Q1763">F1739+F1751</f>
        <v>0</v>
      </c>
      <c r="G1763" s="14">
        <f t="shared" si="834"/>
        <v>0</v>
      </c>
      <c r="H1763" s="14">
        <f t="shared" si="834"/>
        <v>0</v>
      </c>
      <c r="I1763" s="14">
        <f t="shared" si="834"/>
        <v>0</v>
      </c>
      <c r="J1763" s="14">
        <f t="shared" si="834"/>
        <v>0</v>
      </c>
      <c r="K1763" s="14">
        <f t="shared" si="834"/>
        <v>0</v>
      </c>
      <c r="L1763" s="14">
        <f t="shared" si="834"/>
        <v>0</v>
      </c>
      <c r="M1763" s="14">
        <f t="shared" si="834"/>
        <v>0</v>
      </c>
      <c r="N1763" s="14">
        <f t="shared" si="834"/>
        <v>0</v>
      </c>
      <c r="O1763" s="14">
        <f t="shared" si="834"/>
        <v>0</v>
      </c>
      <c r="P1763" s="14">
        <f t="shared" si="834"/>
        <v>0</v>
      </c>
      <c r="Q1763" s="14">
        <f t="shared" si="834"/>
        <v>0</v>
      </c>
      <c r="R1763" s="62"/>
      <c r="S1763" s="63"/>
    </row>
    <row r="1764" spans="1:19" s="4" customFormat="1" ht="19.5" customHeight="1">
      <c r="A1764" s="58"/>
      <c r="B1764" s="53"/>
      <c r="C1764" s="17" t="s">
        <v>257</v>
      </c>
      <c r="D1764" s="14">
        <f t="shared" si="829"/>
        <v>0</v>
      </c>
      <c r="E1764" s="14">
        <f t="shared" si="830"/>
        <v>0</v>
      </c>
      <c r="F1764" s="14">
        <f aca="true" t="shared" si="835" ref="F1764:Q1764">F1740+F1752</f>
        <v>0</v>
      </c>
      <c r="G1764" s="14">
        <f t="shared" si="835"/>
        <v>0</v>
      </c>
      <c r="H1764" s="14">
        <f t="shared" si="835"/>
        <v>0</v>
      </c>
      <c r="I1764" s="14">
        <f t="shared" si="835"/>
        <v>0</v>
      </c>
      <c r="J1764" s="14">
        <f t="shared" si="835"/>
        <v>0</v>
      </c>
      <c r="K1764" s="14">
        <f t="shared" si="835"/>
        <v>0</v>
      </c>
      <c r="L1764" s="14">
        <f t="shared" si="835"/>
        <v>0</v>
      </c>
      <c r="M1764" s="14">
        <f t="shared" si="835"/>
        <v>0</v>
      </c>
      <c r="N1764" s="14">
        <f t="shared" si="835"/>
        <v>0</v>
      </c>
      <c r="O1764" s="14">
        <f t="shared" si="835"/>
        <v>0</v>
      </c>
      <c r="P1764" s="14">
        <f t="shared" si="835"/>
        <v>0</v>
      </c>
      <c r="Q1764" s="14">
        <f t="shared" si="835"/>
        <v>0</v>
      </c>
      <c r="R1764" s="62"/>
      <c r="S1764" s="63"/>
    </row>
    <row r="1765" spans="1:19" s="4" customFormat="1" ht="19.5" customHeight="1">
      <c r="A1765" s="58"/>
      <c r="B1765" s="53"/>
      <c r="C1765" s="17" t="s">
        <v>258</v>
      </c>
      <c r="D1765" s="14">
        <f t="shared" si="829"/>
        <v>0</v>
      </c>
      <c r="E1765" s="14">
        <f t="shared" si="830"/>
        <v>0</v>
      </c>
      <c r="F1765" s="14">
        <f aca="true" t="shared" si="836" ref="F1765:Q1765">F1741+F1753</f>
        <v>0</v>
      </c>
      <c r="G1765" s="14">
        <f t="shared" si="836"/>
        <v>0</v>
      </c>
      <c r="H1765" s="14">
        <f t="shared" si="836"/>
        <v>0</v>
      </c>
      <c r="I1765" s="14">
        <f t="shared" si="836"/>
        <v>0</v>
      </c>
      <c r="J1765" s="14">
        <f t="shared" si="836"/>
        <v>0</v>
      </c>
      <c r="K1765" s="14">
        <f t="shared" si="836"/>
        <v>0</v>
      </c>
      <c r="L1765" s="14">
        <f t="shared" si="836"/>
        <v>0</v>
      </c>
      <c r="M1765" s="14">
        <f t="shared" si="836"/>
        <v>0</v>
      </c>
      <c r="N1765" s="14">
        <f t="shared" si="836"/>
        <v>0</v>
      </c>
      <c r="O1765" s="14">
        <f t="shared" si="836"/>
        <v>0</v>
      </c>
      <c r="P1765" s="14">
        <f t="shared" si="836"/>
        <v>0</v>
      </c>
      <c r="Q1765" s="14">
        <f t="shared" si="836"/>
        <v>0</v>
      </c>
      <c r="R1765" s="62"/>
      <c r="S1765" s="63"/>
    </row>
    <row r="1766" spans="1:19" s="4" customFormat="1" ht="19.5" customHeight="1">
      <c r="A1766" s="58"/>
      <c r="B1766" s="53"/>
      <c r="C1766" s="17" t="s">
        <v>22</v>
      </c>
      <c r="D1766" s="14">
        <f t="shared" si="829"/>
        <v>0</v>
      </c>
      <c r="E1766" s="14">
        <f t="shared" si="830"/>
        <v>0</v>
      </c>
      <c r="F1766" s="14">
        <f aca="true" t="shared" si="837" ref="F1766:Q1766">F1742+F1754</f>
        <v>0</v>
      </c>
      <c r="G1766" s="14">
        <f t="shared" si="837"/>
        <v>0</v>
      </c>
      <c r="H1766" s="14">
        <f t="shared" si="837"/>
        <v>0</v>
      </c>
      <c r="I1766" s="14">
        <f t="shared" si="837"/>
        <v>0</v>
      </c>
      <c r="J1766" s="14">
        <f t="shared" si="837"/>
        <v>0</v>
      </c>
      <c r="K1766" s="14">
        <f t="shared" si="837"/>
        <v>0</v>
      </c>
      <c r="L1766" s="14">
        <f t="shared" si="837"/>
        <v>0</v>
      </c>
      <c r="M1766" s="14">
        <f t="shared" si="837"/>
        <v>0</v>
      </c>
      <c r="N1766" s="14">
        <f t="shared" si="837"/>
        <v>0</v>
      </c>
      <c r="O1766" s="14">
        <f t="shared" si="837"/>
        <v>0</v>
      </c>
      <c r="P1766" s="14">
        <f t="shared" si="837"/>
        <v>0</v>
      </c>
      <c r="Q1766" s="14">
        <f t="shared" si="837"/>
        <v>0</v>
      </c>
      <c r="R1766" s="62"/>
      <c r="S1766" s="63"/>
    </row>
    <row r="1767" spans="1:19" s="4" customFormat="1" ht="19.5" customHeight="1">
      <c r="A1767" s="58"/>
      <c r="B1767" s="53"/>
      <c r="C1767" s="17" t="s">
        <v>23</v>
      </c>
      <c r="D1767" s="14">
        <f t="shared" si="829"/>
        <v>0</v>
      </c>
      <c r="E1767" s="14">
        <f t="shared" si="830"/>
        <v>0</v>
      </c>
      <c r="F1767" s="14">
        <f aca="true" t="shared" si="838" ref="F1767:Q1767">F1743+F1755</f>
        <v>0</v>
      </c>
      <c r="G1767" s="14">
        <f t="shared" si="838"/>
        <v>0</v>
      </c>
      <c r="H1767" s="14">
        <f t="shared" si="838"/>
        <v>0</v>
      </c>
      <c r="I1767" s="14">
        <f t="shared" si="838"/>
        <v>0</v>
      </c>
      <c r="J1767" s="14">
        <f t="shared" si="838"/>
        <v>0</v>
      </c>
      <c r="K1767" s="14">
        <f t="shared" si="838"/>
        <v>0</v>
      </c>
      <c r="L1767" s="14">
        <f t="shared" si="838"/>
        <v>0</v>
      </c>
      <c r="M1767" s="14">
        <f t="shared" si="838"/>
        <v>0</v>
      </c>
      <c r="N1767" s="14">
        <f t="shared" si="838"/>
        <v>0</v>
      </c>
      <c r="O1767" s="14">
        <f t="shared" si="838"/>
        <v>0</v>
      </c>
      <c r="P1767" s="14">
        <f t="shared" si="838"/>
        <v>0</v>
      </c>
      <c r="Q1767" s="14">
        <f t="shared" si="838"/>
        <v>0</v>
      </c>
      <c r="R1767" s="62"/>
      <c r="S1767" s="63"/>
    </row>
    <row r="1768" spans="1:19" s="4" customFormat="1" ht="19.5" customHeight="1">
      <c r="A1768" s="58"/>
      <c r="B1768" s="53"/>
      <c r="C1768" s="17" t="s">
        <v>24</v>
      </c>
      <c r="D1768" s="14">
        <f t="shared" si="829"/>
        <v>0</v>
      </c>
      <c r="E1768" s="14">
        <f t="shared" si="830"/>
        <v>0</v>
      </c>
      <c r="F1768" s="14">
        <f aca="true" t="shared" si="839" ref="F1768:Q1768">F1744+F1756</f>
        <v>0</v>
      </c>
      <c r="G1768" s="14">
        <f t="shared" si="839"/>
        <v>0</v>
      </c>
      <c r="H1768" s="14">
        <f t="shared" si="839"/>
        <v>0</v>
      </c>
      <c r="I1768" s="14">
        <f t="shared" si="839"/>
        <v>0</v>
      </c>
      <c r="J1768" s="14">
        <f t="shared" si="839"/>
        <v>0</v>
      </c>
      <c r="K1768" s="14">
        <f t="shared" si="839"/>
        <v>0</v>
      </c>
      <c r="L1768" s="14">
        <f t="shared" si="839"/>
        <v>0</v>
      </c>
      <c r="M1768" s="14">
        <f t="shared" si="839"/>
        <v>0</v>
      </c>
      <c r="N1768" s="14">
        <f t="shared" si="839"/>
        <v>0</v>
      </c>
      <c r="O1768" s="14">
        <f t="shared" si="839"/>
        <v>0</v>
      </c>
      <c r="P1768" s="14">
        <f t="shared" si="839"/>
        <v>0</v>
      </c>
      <c r="Q1768" s="14">
        <f t="shared" si="839"/>
        <v>0</v>
      </c>
      <c r="R1768" s="62"/>
      <c r="S1768" s="63"/>
    </row>
    <row r="1769" spans="1:19" s="4" customFormat="1" ht="19.5" customHeight="1">
      <c r="A1769" s="58"/>
      <c r="B1769" s="53"/>
      <c r="C1769" s="17" t="s">
        <v>25</v>
      </c>
      <c r="D1769" s="14">
        <f t="shared" si="829"/>
        <v>0</v>
      </c>
      <c r="E1769" s="14">
        <f t="shared" si="830"/>
        <v>0</v>
      </c>
      <c r="F1769" s="14">
        <f aca="true" t="shared" si="840" ref="F1769:Q1769">F1745+F1757</f>
        <v>0</v>
      </c>
      <c r="G1769" s="14">
        <f t="shared" si="840"/>
        <v>0</v>
      </c>
      <c r="H1769" s="14">
        <f t="shared" si="840"/>
        <v>0</v>
      </c>
      <c r="I1769" s="14">
        <f t="shared" si="840"/>
        <v>0</v>
      </c>
      <c r="J1769" s="14">
        <f t="shared" si="840"/>
        <v>0</v>
      </c>
      <c r="K1769" s="14">
        <f t="shared" si="840"/>
        <v>0</v>
      </c>
      <c r="L1769" s="14">
        <f t="shared" si="840"/>
        <v>0</v>
      </c>
      <c r="M1769" s="14">
        <f t="shared" si="840"/>
        <v>0</v>
      </c>
      <c r="N1769" s="14">
        <f t="shared" si="840"/>
        <v>0</v>
      </c>
      <c r="O1769" s="14">
        <f t="shared" si="840"/>
        <v>0</v>
      </c>
      <c r="P1769" s="14">
        <f t="shared" si="840"/>
        <v>0</v>
      </c>
      <c r="Q1769" s="14">
        <f t="shared" si="840"/>
        <v>0</v>
      </c>
      <c r="R1769" s="62"/>
      <c r="S1769" s="63"/>
    </row>
    <row r="1770" spans="1:19" s="4" customFormat="1" ht="19.5" customHeight="1" thickBot="1">
      <c r="A1770" s="59"/>
      <c r="B1770" s="54"/>
      <c r="C1770" s="20" t="s">
        <v>26</v>
      </c>
      <c r="D1770" s="21">
        <f t="shared" si="829"/>
        <v>0</v>
      </c>
      <c r="E1770" s="21">
        <f t="shared" si="830"/>
        <v>0</v>
      </c>
      <c r="F1770" s="21">
        <f aca="true" t="shared" si="841" ref="F1770:Q1770">F1746+F1758</f>
        <v>0</v>
      </c>
      <c r="G1770" s="21">
        <f t="shared" si="841"/>
        <v>0</v>
      </c>
      <c r="H1770" s="21">
        <f t="shared" si="841"/>
        <v>0</v>
      </c>
      <c r="I1770" s="21">
        <f t="shared" si="841"/>
        <v>0</v>
      </c>
      <c r="J1770" s="21">
        <f t="shared" si="841"/>
        <v>0</v>
      </c>
      <c r="K1770" s="21">
        <f t="shared" si="841"/>
        <v>0</v>
      </c>
      <c r="L1770" s="21">
        <f t="shared" si="841"/>
        <v>0</v>
      </c>
      <c r="M1770" s="21">
        <f t="shared" si="841"/>
        <v>0</v>
      </c>
      <c r="N1770" s="21">
        <f t="shared" si="841"/>
        <v>0</v>
      </c>
      <c r="O1770" s="21">
        <f t="shared" si="841"/>
        <v>0</v>
      </c>
      <c r="P1770" s="21">
        <f t="shared" si="841"/>
        <v>0</v>
      </c>
      <c r="Q1770" s="21">
        <f t="shared" si="841"/>
        <v>0</v>
      </c>
      <c r="R1770" s="64"/>
      <c r="S1770" s="65"/>
    </row>
    <row r="1771" spans="1:19" s="4" customFormat="1" ht="19.5" customHeight="1">
      <c r="A1771" s="57" t="s">
        <v>122</v>
      </c>
      <c r="B1771" s="52" t="s">
        <v>71</v>
      </c>
      <c r="C1771" s="18" t="s">
        <v>176</v>
      </c>
      <c r="D1771" s="19">
        <f>SUM(D1772:D1782)</f>
        <v>166.7</v>
      </c>
      <c r="E1771" s="19">
        <f>SUM(E1772:E1782)</f>
        <v>166.7</v>
      </c>
      <c r="F1771" s="19">
        <f aca="true" t="shared" si="842" ref="F1771:Q1771">SUM(F1772:F1777)</f>
        <v>166.7</v>
      </c>
      <c r="G1771" s="19">
        <f t="shared" si="842"/>
        <v>166.7</v>
      </c>
      <c r="H1771" s="19">
        <f t="shared" si="842"/>
        <v>0</v>
      </c>
      <c r="I1771" s="19">
        <f t="shared" si="842"/>
        <v>0</v>
      </c>
      <c r="J1771" s="19">
        <f t="shared" si="842"/>
        <v>0</v>
      </c>
      <c r="K1771" s="19">
        <f t="shared" si="842"/>
        <v>0</v>
      </c>
      <c r="L1771" s="19">
        <f t="shared" si="842"/>
        <v>0</v>
      </c>
      <c r="M1771" s="19">
        <f t="shared" si="842"/>
        <v>0</v>
      </c>
      <c r="N1771" s="19">
        <f t="shared" si="842"/>
        <v>0</v>
      </c>
      <c r="O1771" s="19">
        <f t="shared" si="842"/>
        <v>0</v>
      </c>
      <c r="P1771" s="19">
        <f t="shared" si="842"/>
        <v>0</v>
      </c>
      <c r="Q1771" s="19">
        <f t="shared" si="842"/>
        <v>0</v>
      </c>
      <c r="R1771" s="60" t="s">
        <v>180</v>
      </c>
      <c r="S1771" s="61"/>
    </row>
    <row r="1772" spans="1:19" ht="19.5" customHeight="1">
      <c r="A1772" s="58"/>
      <c r="B1772" s="53"/>
      <c r="C1772" s="17" t="s">
        <v>162</v>
      </c>
      <c r="D1772" s="14">
        <f aca="true" t="shared" si="843" ref="D1772:D1782">F1772+H1772+J1772+L1772</f>
        <v>0</v>
      </c>
      <c r="E1772" s="14">
        <f aca="true" t="shared" si="844" ref="E1772:E1782">G1772+I1772+K1772+M1772</f>
        <v>0</v>
      </c>
      <c r="F1772" s="14">
        <v>0</v>
      </c>
      <c r="G1772" s="14">
        <v>0</v>
      </c>
      <c r="H1772" s="14">
        <v>0</v>
      </c>
      <c r="I1772" s="14">
        <v>0</v>
      </c>
      <c r="J1772" s="14">
        <v>0</v>
      </c>
      <c r="K1772" s="14">
        <v>0</v>
      </c>
      <c r="L1772" s="14">
        <v>0</v>
      </c>
      <c r="M1772" s="14">
        <v>0</v>
      </c>
      <c r="N1772" s="14">
        <v>0</v>
      </c>
      <c r="O1772" s="14">
        <v>0</v>
      </c>
      <c r="P1772" s="14">
        <v>0</v>
      </c>
      <c r="Q1772" s="14">
        <v>0</v>
      </c>
      <c r="R1772" s="62"/>
      <c r="S1772" s="63"/>
    </row>
    <row r="1773" spans="1:19" ht="19.5" customHeight="1">
      <c r="A1773" s="58"/>
      <c r="B1773" s="53"/>
      <c r="C1773" s="17" t="s">
        <v>163</v>
      </c>
      <c r="D1773" s="14">
        <f t="shared" si="843"/>
        <v>166.7</v>
      </c>
      <c r="E1773" s="14">
        <f t="shared" si="844"/>
        <v>166.7</v>
      </c>
      <c r="F1773" s="14">
        <f>250-83.3</f>
        <v>166.7</v>
      </c>
      <c r="G1773" s="14">
        <f>250-83.3</f>
        <v>166.7</v>
      </c>
      <c r="H1773" s="14">
        <v>0</v>
      </c>
      <c r="I1773" s="14">
        <v>0</v>
      </c>
      <c r="J1773" s="14">
        <v>0</v>
      </c>
      <c r="K1773" s="14">
        <v>0</v>
      </c>
      <c r="L1773" s="14">
        <v>0</v>
      </c>
      <c r="M1773" s="14">
        <v>0</v>
      </c>
      <c r="N1773" s="14">
        <v>0</v>
      </c>
      <c r="O1773" s="14">
        <v>0</v>
      </c>
      <c r="P1773" s="14">
        <v>0</v>
      </c>
      <c r="Q1773" s="14">
        <v>0</v>
      </c>
      <c r="R1773" s="62"/>
      <c r="S1773" s="63"/>
    </row>
    <row r="1774" spans="1:19" ht="19.5" customHeight="1">
      <c r="A1774" s="58"/>
      <c r="B1774" s="53"/>
      <c r="C1774" s="17" t="s">
        <v>164</v>
      </c>
      <c r="D1774" s="14">
        <f t="shared" si="843"/>
        <v>0</v>
      </c>
      <c r="E1774" s="14">
        <f t="shared" si="844"/>
        <v>0</v>
      </c>
      <c r="F1774" s="14">
        <v>0</v>
      </c>
      <c r="G1774" s="14">
        <v>0</v>
      </c>
      <c r="H1774" s="14">
        <v>0</v>
      </c>
      <c r="I1774" s="14">
        <v>0</v>
      </c>
      <c r="J1774" s="14">
        <v>0</v>
      </c>
      <c r="K1774" s="14">
        <v>0</v>
      </c>
      <c r="L1774" s="14">
        <v>0</v>
      </c>
      <c r="M1774" s="14">
        <v>0</v>
      </c>
      <c r="N1774" s="14">
        <v>0</v>
      </c>
      <c r="O1774" s="14">
        <v>0</v>
      </c>
      <c r="P1774" s="14">
        <v>0</v>
      </c>
      <c r="Q1774" s="14">
        <v>0</v>
      </c>
      <c r="R1774" s="62"/>
      <c r="S1774" s="63"/>
    </row>
    <row r="1775" spans="1:19" ht="19.5" customHeight="1">
      <c r="A1775" s="58"/>
      <c r="B1775" s="53"/>
      <c r="C1775" s="17" t="s">
        <v>256</v>
      </c>
      <c r="D1775" s="14">
        <f t="shared" si="843"/>
        <v>0</v>
      </c>
      <c r="E1775" s="14">
        <f t="shared" si="844"/>
        <v>0</v>
      </c>
      <c r="F1775" s="14">
        <v>0</v>
      </c>
      <c r="G1775" s="14">
        <v>0</v>
      </c>
      <c r="H1775" s="14">
        <v>0</v>
      </c>
      <c r="I1775" s="14">
        <v>0</v>
      </c>
      <c r="J1775" s="14">
        <v>0</v>
      </c>
      <c r="K1775" s="14">
        <v>0</v>
      </c>
      <c r="L1775" s="14">
        <v>0</v>
      </c>
      <c r="M1775" s="14">
        <v>0</v>
      </c>
      <c r="N1775" s="14">
        <v>0</v>
      </c>
      <c r="O1775" s="14">
        <v>0</v>
      </c>
      <c r="P1775" s="14">
        <v>0</v>
      </c>
      <c r="Q1775" s="14">
        <v>0</v>
      </c>
      <c r="R1775" s="62"/>
      <c r="S1775" s="63"/>
    </row>
    <row r="1776" spans="1:19" ht="19.5" customHeight="1">
      <c r="A1776" s="58"/>
      <c r="B1776" s="53"/>
      <c r="C1776" s="17" t="s">
        <v>259</v>
      </c>
      <c r="D1776" s="14">
        <f t="shared" si="843"/>
        <v>0</v>
      </c>
      <c r="E1776" s="14">
        <f t="shared" si="844"/>
        <v>0</v>
      </c>
      <c r="F1776" s="14">
        <v>0</v>
      </c>
      <c r="G1776" s="14">
        <v>0</v>
      </c>
      <c r="H1776" s="14">
        <v>0</v>
      </c>
      <c r="I1776" s="14">
        <v>0</v>
      </c>
      <c r="J1776" s="14">
        <v>0</v>
      </c>
      <c r="K1776" s="14">
        <v>0</v>
      </c>
      <c r="L1776" s="14">
        <v>0</v>
      </c>
      <c r="M1776" s="14">
        <v>0</v>
      </c>
      <c r="N1776" s="14">
        <v>0</v>
      </c>
      <c r="O1776" s="14">
        <v>0</v>
      </c>
      <c r="P1776" s="14">
        <v>0</v>
      </c>
      <c r="Q1776" s="14">
        <v>0</v>
      </c>
      <c r="R1776" s="62"/>
      <c r="S1776" s="63"/>
    </row>
    <row r="1777" spans="1:19" ht="19.5" customHeight="1">
      <c r="A1777" s="58"/>
      <c r="B1777" s="53"/>
      <c r="C1777" s="17" t="s">
        <v>27</v>
      </c>
      <c r="D1777" s="14">
        <f t="shared" si="843"/>
        <v>0</v>
      </c>
      <c r="E1777" s="14">
        <f t="shared" si="844"/>
        <v>0</v>
      </c>
      <c r="F1777" s="14">
        <v>0</v>
      </c>
      <c r="G1777" s="14">
        <v>0</v>
      </c>
      <c r="H1777" s="14">
        <v>0</v>
      </c>
      <c r="I1777" s="14">
        <v>0</v>
      </c>
      <c r="J1777" s="14">
        <v>0</v>
      </c>
      <c r="K1777" s="14">
        <v>0</v>
      </c>
      <c r="L1777" s="14">
        <v>0</v>
      </c>
      <c r="M1777" s="14">
        <v>0</v>
      </c>
      <c r="N1777" s="14">
        <v>0</v>
      </c>
      <c r="O1777" s="14">
        <v>0</v>
      </c>
      <c r="P1777" s="14">
        <v>0</v>
      </c>
      <c r="Q1777" s="14">
        <v>0</v>
      </c>
      <c r="R1777" s="62"/>
      <c r="S1777" s="63"/>
    </row>
    <row r="1778" spans="1:19" ht="19.5" customHeight="1">
      <c r="A1778" s="58"/>
      <c r="B1778" s="53"/>
      <c r="C1778" s="17" t="s">
        <v>28</v>
      </c>
      <c r="D1778" s="14">
        <f t="shared" si="843"/>
        <v>0</v>
      </c>
      <c r="E1778" s="14">
        <f t="shared" si="844"/>
        <v>0</v>
      </c>
      <c r="F1778" s="14">
        <v>0</v>
      </c>
      <c r="G1778" s="14">
        <v>0</v>
      </c>
      <c r="H1778" s="14">
        <v>0</v>
      </c>
      <c r="I1778" s="14">
        <v>0</v>
      </c>
      <c r="J1778" s="14">
        <v>0</v>
      </c>
      <c r="K1778" s="14">
        <v>0</v>
      </c>
      <c r="L1778" s="14">
        <v>0</v>
      </c>
      <c r="M1778" s="14">
        <v>0</v>
      </c>
      <c r="N1778" s="14">
        <v>0</v>
      </c>
      <c r="O1778" s="14">
        <v>0</v>
      </c>
      <c r="P1778" s="14">
        <v>0</v>
      </c>
      <c r="Q1778" s="14">
        <v>0</v>
      </c>
      <c r="R1778" s="62"/>
      <c r="S1778" s="63"/>
    </row>
    <row r="1779" spans="1:19" ht="19.5" customHeight="1">
      <c r="A1779" s="58"/>
      <c r="B1779" s="53"/>
      <c r="C1779" s="17" t="s">
        <v>29</v>
      </c>
      <c r="D1779" s="14">
        <f t="shared" si="843"/>
        <v>0</v>
      </c>
      <c r="E1779" s="14">
        <f t="shared" si="844"/>
        <v>0</v>
      </c>
      <c r="F1779" s="14">
        <v>0</v>
      </c>
      <c r="G1779" s="14">
        <v>0</v>
      </c>
      <c r="H1779" s="14">
        <v>0</v>
      </c>
      <c r="I1779" s="14">
        <v>0</v>
      </c>
      <c r="J1779" s="14">
        <v>0</v>
      </c>
      <c r="K1779" s="14">
        <v>0</v>
      </c>
      <c r="L1779" s="14">
        <v>0</v>
      </c>
      <c r="M1779" s="14">
        <v>0</v>
      </c>
      <c r="N1779" s="14">
        <v>0</v>
      </c>
      <c r="O1779" s="14">
        <v>0</v>
      </c>
      <c r="P1779" s="14">
        <v>0</v>
      </c>
      <c r="Q1779" s="14">
        <v>0</v>
      </c>
      <c r="R1779" s="62"/>
      <c r="S1779" s="63"/>
    </row>
    <row r="1780" spans="1:19" ht="19.5" customHeight="1">
      <c r="A1780" s="58"/>
      <c r="B1780" s="53"/>
      <c r="C1780" s="17" t="s">
        <v>30</v>
      </c>
      <c r="D1780" s="14">
        <f t="shared" si="843"/>
        <v>0</v>
      </c>
      <c r="E1780" s="14">
        <f t="shared" si="844"/>
        <v>0</v>
      </c>
      <c r="F1780" s="14">
        <v>0</v>
      </c>
      <c r="G1780" s="14">
        <v>0</v>
      </c>
      <c r="H1780" s="14">
        <v>0</v>
      </c>
      <c r="I1780" s="14">
        <v>0</v>
      </c>
      <c r="J1780" s="14">
        <v>0</v>
      </c>
      <c r="K1780" s="14">
        <v>0</v>
      </c>
      <c r="L1780" s="14">
        <v>0</v>
      </c>
      <c r="M1780" s="14">
        <v>0</v>
      </c>
      <c r="N1780" s="14">
        <v>0</v>
      </c>
      <c r="O1780" s="14">
        <v>0</v>
      </c>
      <c r="P1780" s="14">
        <v>0</v>
      </c>
      <c r="Q1780" s="14">
        <v>0</v>
      </c>
      <c r="R1780" s="62"/>
      <c r="S1780" s="63"/>
    </row>
    <row r="1781" spans="1:19" ht="19.5" customHeight="1">
      <c r="A1781" s="58"/>
      <c r="B1781" s="53"/>
      <c r="C1781" s="17" t="s">
        <v>31</v>
      </c>
      <c r="D1781" s="14">
        <f t="shared" si="843"/>
        <v>0</v>
      </c>
      <c r="E1781" s="14">
        <f t="shared" si="844"/>
        <v>0</v>
      </c>
      <c r="F1781" s="14">
        <v>0</v>
      </c>
      <c r="G1781" s="14">
        <v>0</v>
      </c>
      <c r="H1781" s="14">
        <v>0</v>
      </c>
      <c r="I1781" s="14">
        <v>0</v>
      </c>
      <c r="J1781" s="14">
        <v>0</v>
      </c>
      <c r="K1781" s="14">
        <v>0</v>
      </c>
      <c r="L1781" s="14">
        <v>0</v>
      </c>
      <c r="M1781" s="14">
        <v>0</v>
      </c>
      <c r="N1781" s="14">
        <v>0</v>
      </c>
      <c r="O1781" s="14">
        <v>0</v>
      </c>
      <c r="P1781" s="14">
        <v>0</v>
      </c>
      <c r="Q1781" s="14">
        <v>0</v>
      </c>
      <c r="R1781" s="62"/>
      <c r="S1781" s="63"/>
    </row>
    <row r="1782" spans="1:19" ht="19.5" customHeight="1">
      <c r="A1782" s="58"/>
      <c r="B1782" s="53"/>
      <c r="C1782" s="17" t="s">
        <v>32</v>
      </c>
      <c r="D1782" s="14">
        <f t="shared" si="843"/>
        <v>0</v>
      </c>
      <c r="E1782" s="14">
        <f t="shared" si="844"/>
        <v>0</v>
      </c>
      <c r="F1782" s="14">
        <v>0</v>
      </c>
      <c r="G1782" s="14">
        <v>0</v>
      </c>
      <c r="H1782" s="14">
        <v>0</v>
      </c>
      <c r="I1782" s="14">
        <v>0</v>
      </c>
      <c r="J1782" s="14">
        <v>0</v>
      </c>
      <c r="K1782" s="14">
        <v>0</v>
      </c>
      <c r="L1782" s="14">
        <v>0</v>
      </c>
      <c r="M1782" s="14">
        <v>0</v>
      </c>
      <c r="N1782" s="14">
        <v>0</v>
      </c>
      <c r="O1782" s="14">
        <v>0</v>
      </c>
      <c r="P1782" s="14">
        <v>0</v>
      </c>
      <c r="Q1782" s="14">
        <v>0</v>
      </c>
      <c r="R1782" s="62"/>
      <c r="S1782" s="63"/>
    </row>
    <row r="1783" spans="1:19" s="4" customFormat="1" ht="19.5" customHeight="1">
      <c r="A1783" s="58"/>
      <c r="B1783" s="47" t="s">
        <v>322</v>
      </c>
      <c r="C1783" s="17" t="s">
        <v>176</v>
      </c>
      <c r="D1783" s="14">
        <f>SUM(D1784:D1794)</f>
        <v>750</v>
      </c>
      <c r="E1783" s="14">
        <f>SUM(E1784:E1794)</f>
        <v>750</v>
      </c>
      <c r="F1783" s="14">
        <f aca="true" t="shared" si="845" ref="F1783:Q1783">SUM(F1784:F1789)</f>
        <v>750</v>
      </c>
      <c r="G1783" s="14">
        <f t="shared" si="845"/>
        <v>750</v>
      </c>
      <c r="H1783" s="14">
        <f t="shared" si="845"/>
        <v>0</v>
      </c>
      <c r="I1783" s="14">
        <f t="shared" si="845"/>
        <v>0</v>
      </c>
      <c r="J1783" s="14">
        <f t="shared" si="845"/>
        <v>0</v>
      </c>
      <c r="K1783" s="14">
        <f t="shared" si="845"/>
        <v>0</v>
      </c>
      <c r="L1783" s="14">
        <f t="shared" si="845"/>
        <v>0</v>
      </c>
      <c r="M1783" s="14">
        <f t="shared" si="845"/>
        <v>0</v>
      </c>
      <c r="N1783" s="14">
        <f t="shared" si="845"/>
        <v>0</v>
      </c>
      <c r="O1783" s="14">
        <f t="shared" si="845"/>
        <v>0</v>
      </c>
      <c r="P1783" s="14">
        <f t="shared" si="845"/>
        <v>0</v>
      </c>
      <c r="Q1783" s="14">
        <f t="shared" si="845"/>
        <v>0</v>
      </c>
      <c r="R1783" s="62"/>
      <c r="S1783" s="63"/>
    </row>
    <row r="1784" spans="1:19" ht="19.5" customHeight="1">
      <c r="A1784" s="58"/>
      <c r="B1784" s="53"/>
      <c r="C1784" s="17" t="s">
        <v>162</v>
      </c>
      <c r="D1784" s="14">
        <f aca="true" t="shared" si="846" ref="D1784:D1794">F1784+H1784+J1784+L1784</f>
        <v>0</v>
      </c>
      <c r="E1784" s="14">
        <f aca="true" t="shared" si="847" ref="E1784:E1794">G1784+I1784+K1784+M1784</f>
        <v>0</v>
      </c>
      <c r="F1784" s="14">
        <v>0</v>
      </c>
      <c r="G1784" s="14">
        <v>0</v>
      </c>
      <c r="H1784" s="14">
        <v>0</v>
      </c>
      <c r="I1784" s="14">
        <v>0</v>
      </c>
      <c r="J1784" s="14">
        <v>0</v>
      </c>
      <c r="K1784" s="14">
        <v>0</v>
      </c>
      <c r="L1784" s="14">
        <v>0</v>
      </c>
      <c r="M1784" s="14">
        <v>0</v>
      </c>
      <c r="N1784" s="14">
        <v>0</v>
      </c>
      <c r="O1784" s="14">
        <v>0</v>
      </c>
      <c r="P1784" s="14">
        <v>0</v>
      </c>
      <c r="Q1784" s="14">
        <v>0</v>
      </c>
      <c r="R1784" s="62"/>
      <c r="S1784" s="63"/>
    </row>
    <row r="1785" spans="1:19" ht="19.5" customHeight="1">
      <c r="A1785" s="58"/>
      <c r="B1785" s="53"/>
      <c r="C1785" s="17" t="s">
        <v>163</v>
      </c>
      <c r="D1785" s="14">
        <f t="shared" si="846"/>
        <v>750</v>
      </c>
      <c r="E1785" s="14">
        <f t="shared" si="847"/>
        <v>750</v>
      </c>
      <c r="F1785" s="14">
        <v>750</v>
      </c>
      <c r="G1785" s="14">
        <v>750</v>
      </c>
      <c r="H1785" s="14">
        <v>0</v>
      </c>
      <c r="I1785" s="14">
        <v>0</v>
      </c>
      <c r="J1785" s="14">
        <v>0</v>
      </c>
      <c r="K1785" s="14">
        <v>0</v>
      </c>
      <c r="L1785" s="14">
        <v>0</v>
      </c>
      <c r="M1785" s="14">
        <v>0</v>
      </c>
      <c r="N1785" s="14">
        <v>0</v>
      </c>
      <c r="O1785" s="14">
        <v>0</v>
      </c>
      <c r="P1785" s="14">
        <v>0</v>
      </c>
      <c r="Q1785" s="14">
        <v>0</v>
      </c>
      <c r="R1785" s="62"/>
      <c r="S1785" s="63"/>
    </row>
    <row r="1786" spans="1:19" ht="19.5" customHeight="1">
      <c r="A1786" s="58"/>
      <c r="B1786" s="53"/>
      <c r="C1786" s="17" t="s">
        <v>164</v>
      </c>
      <c r="D1786" s="14">
        <f t="shared" si="846"/>
        <v>0</v>
      </c>
      <c r="E1786" s="14">
        <f t="shared" si="847"/>
        <v>0</v>
      </c>
      <c r="F1786" s="14">
        <v>0</v>
      </c>
      <c r="G1786" s="14">
        <v>0</v>
      </c>
      <c r="H1786" s="14">
        <v>0</v>
      </c>
      <c r="I1786" s="14">
        <v>0</v>
      </c>
      <c r="J1786" s="14">
        <v>0</v>
      </c>
      <c r="K1786" s="14">
        <v>0</v>
      </c>
      <c r="L1786" s="14">
        <v>0</v>
      </c>
      <c r="M1786" s="14">
        <v>0</v>
      </c>
      <c r="N1786" s="14">
        <v>0</v>
      </c>
      <c r="O1786" s="14">
        <v>0</v>
      </c>
      <c r="P1786" s="14">
        <v>0</v>
      </c>
      <c r="Q1786" s="14">
        <v>0</v>
      </c>
      <c r="R1786" s="62"/>
      <c r="S1786" s="63"/>
    </row>
    <row r="1787" spans="1:19" ht="19.5" customHeight="1">
      <c r="A1787" s="58"/>
      <c r="B1787" s="53"/>
      <c r="C1787" s="17" t="s">
        <v>256</v>
      </c>
      <c r="D1787" s="14">
        <f t="shared" si="846"/>
        <v>0</v>
      </c>
      <c r="E1787" s="14">
        <f t="shared" si="847"/>
        <v>0</v>
      </c>
      <c r="F1787" s="14">
        <v>0</v>
      </c>
      <c r="G1787" s="14">
        <v>0</v>
      </c>
      <c r="H1787" s="14">
        <v>0</v>
      </c>
      <c r="I1787" s="14">
        <v>0</v>
      </c>
      <c r="J1787" s="14">
        <v>0</v>
      </c>
      <c r="K1787" s="14">
        <v>0</v>
      </c>
      <c r="L1787" s="14">
        <v>0</v>
      </c>
      <c r="M1787" s="14">
        <v>0</v>
      </c>
      <c r="N1787" s="14">
        <v>0</v>
      </c>
      <c r="O1787" s="14">
        <v>0</v>
      </c>
      <c r="P1787" s="14">
        <v>0</v>
      </c>
      <c r="Q1787" s="14">
        <v>0</v>
      </c>
      <c r="R1787" s="62"/>
      <c r="S1787" s="63"/>
    </row>
    <row r="1788" spans="1:19" ht="19.5" customHeight="1">
      <c r="A1788" s="58"/>
      <c r="B1788" s="53"/>
      <c r="C1788" s="17" t="s">
        <v>259</v>
      </c>
      <c r="D1788" s="14">
        <f t="shared" si="846"/>
        <v>0</v>
      </c>
      <c r="E1788" s="14">
        <f t="shared" si="847"/>
        <v>0</v>
      </c>
      <c r="F1788" s="14">
        <v>0</v>
      </c>
      <c r="G1788" s="14">
        <v>0</v>
      </c>
      <c r="H1788" s="14">
        <v>0</v>
      </c>
      <c r="I1788" s="14">
        <v>0</v>
      </c>
      <c r="J1788" s="14">
        <v>0</v>
      </c>
      <c r="K1788" s="14">
        <v>0</v>
      </c>
      <c r="L1788" s="14">
        <v>0</v>
      </c>
      <c r="M1788" s="14">
        <v>0</v>
      </c>
      <c r="N1788" s="14">
        <v>0</v>
      </c>
      <c r="O1788" s="14">
        <v>0</v>
      </c>
      <c r="P1788" s="14">
        <v>0</v>
      </c>
      <c r="Q1788" s="14">
        <v>0</v>
      </c>
      <c r="R1788" s="62"/>
      <c r="S1788" s="63"/>
    </row>
    <row r="1789" spans="1:19" ht="19.5" customHeight="1">
      <c r="A1789" s="58"/>
      <c r="B1789" s="53"/>
      <c r="C1789" s="17" t="s">
        <v>27</v>
      </c>
      <c r="D1789" s="14">
        <f t="shared" si="846"/>
        <v>0</v>
      </c>
      <c r="E1789" s="14">
        <f t="shared" si="847"/>
        <v>0</v>
      </c>
      <c r="F1789" s="14">
        <v>0</v>
      </c>
      <c r="G1789" s="14">
        <v>0</v>
      </c>
      <c r="H1789" s="14">
        <v>0</v>
      </c>
      <c r="I1789" s="14">
        <v>0</v>
      </c>
      <c r="J1789" s="14">
        <v>0</v>
      </c>
      <c r="K1789" s="14">
        <v>0</v>
      </c>
      <c r="L1789" s="14">
        <v>0</v>
      </c>
      <c r="M1789" s="14">
        <v>0</v>
      </c>
      <c r="N1789" s="14">
        <v>0</v>
      </c>
      <c r="O1789" s="14">
        <v>0</v>
      </c>
      <c r="P1789" s="14">
        <v>0</v>
      </c>
      <c r="Q1789" s="14">
        <v>0</v>
      </c>
      <c r="R1789" s="62"/>
      <c r="S1789" s="63"/>
    </row>
    <row r="1790" spans="1:19" ht="19.5" customHeight="1">
      <c r="A1790" s="58"/>
      <c r="B1790" s="53"/>
      <c r="C1790" s="17" t="s">
        <v>28</v>
      </c>
      <c r="D1790" s="14">
        <f t="shared" si="846"/>
        <v>0</v>
      </c>
      <c r="E1790" s="14">
        <f t="shared" si="847"/>
        <v>0</v>
      </c>
      <c r="F1790" s="14">
        <v>0</v>
      </c>
      <c r="G1790" s="14">
        <v>0</v>
      </c>
      <c r="H1790" s="14">
        <v>0</v>
      </c>
      <c r="I1790" s="14">
        <v>0</v>
      </c>
      <c r="J1790" s="14">
        <v>0</v>
      </c>
      <c r="K1790" s="14">
        <v>0</v>
      </c>
      <c r="L1790" s="14">
        <v>0</v>
      </c>
      <c r="M1790" s="14">
        <v>0</v>
      </c>
      <c r="N1790" s="14">
        <v>0</v>
      </c>
      <c r="O1790" s="14">
        <v>0</v>
      </c>
      <c r="P1790" s="14">
        <v>0</v>
      </c>
      <c r="Q1790" s="14">
        <v>0</v>
      </c>
      <c r="R1790" s="62"/>
      <c r="S1790" s="63"/>
    </row>
    <row r="1791" spans="1:19" ht="19.5" customHeight="1">
      <c r="A1791" s="58"/>
      <c r="B1791" s="53"/>
      <c r="C1791" s="17" t="s">
        <v>29</v>
      </c>
      <c r="D1791" s="14">
        <f t="shared" si="846"/>
        <v>0</v>
      </c>
      <c r="E1791" s="14">
        <f t="shared" si="847"/>
        <v>0</v>
      </c>
      <c r="F1791" s="14">
        <v>0</v>
      </c>
      <c r="G1791" s="14">
        <v>0</v>
      </c>
      <c r="H1791" s="14">
        <v>0</v>
      </c>
      <c r="I1791" s="14">
        <v>0</v>
      </c>
      <c r="J1791" s="14">
        <v>0</v>
      </c>
      <c r="K1791" s="14">
        <v>0</v>
      </c>
      <c r="L1791" s="14">
        <v>0</v>
      </c>
      <c r="M1791" s="14">
        <v>0</v>
      </c>
      <c r="N1791" s="14">
        <v>0</v>
      </c>
      <c r="O1791" s="14">
        <v>0</v>
      </c>
      <c r="P1791" s="14">
        <v>0</v>
      </c>
      <c r="Q1791" s="14">
        <v>0</v>
      </c>
      <c r="R1791" s="62"/>
      <c r="S1791" s="63"/>
    </row>
    <row r="1792" spans="1:19" ht="19.5" customHeight="1">
      <c r="A1792" s="58"/>
      <c r="B1792" s="53"/>
      <c r="C1792" s="17" t="s">
        <v>30</v>
      </c>
      <c r="D1792" s="14">
        <f t="shared" si="846"/>
        <v>0</v>
      </c>
      <c r="E1792" s="14">
        <f t="shared" si="847"/>
        <v>0</v>
      </c>
      <c r="F1792" s="14">
        <v>0</v>
      </c>
      <c r="G1792" s="14">
        <v>0</v>
      </c>
      <c r="H1792" s="14">
        <v>0</v>
      </c>
      <c r="I1792" s="14">
        <v>0</v>
      </c>
      <c r="J1792" s="14">
        <v>0</v>
      </c>
      <c r="K1792" s="14">
        <v>0</v>
      </c>
      <c r="L1792" s="14">
        <v>0</v>
      </c>
      <c r="M1792" s="14">
        <v>0</v>
      </c>
      <c r="N1792" s="14">
        <v>0</v>
      </c>
      <c r="O1792" s="14">
        <v>0</v>
      </c>
      <c r="P1792" s="14">
        <v>0</v>
      </c>
      <c r="Q1792" s="14">
        <v>0</v>
      </c>
      <c r="R1792" s="62"/>
      <c r="S1792" s="63"/>
    </row>
    <row r="1793" spans="1:19" ht="19.5" customHeight="1">
      <c r="A1793" s="58"/>
      <c r="B1793" s="53"/>
      <c r="C1793" s="17" t="s">
        <v>31</v>
      </c>
      <c r="D1793" s="14">
        <f t="shared" si="846"/>
        <v>0</v>
      </c>
      <c r="E1793" s="14">
        <f t="shared" si="847"/>
        <v>0</v>
      </c>
      <c r="F1793" s="14">
        <v>0</v>
      </c>
      <c r="G1793" s="14">
        <v>0</v>
      </c>
      <c r="H1793" s="14">
        <v>0</v>
      </c>
      <c r="I1793" s="14">
        <v>0</v>
      </c>
      <c r="J1793" s="14">
        <v>0</v>
      </c>
      <c r="K1793" s="14">
        <v>0</v>
      </c>
      <c r="L1793" s="14">
        <v>0</v>
      </c>
      <c r="M1793" s="14">
        <v>0</v>
      </c>
      <c r="N1793" s="14">
        <v>0</v>
      </c>
      <c r="O1793" s="14">
        <v>0</v>
      </c>
      <c r="P1793" s="14">
        <v>0</v>
      </c>
      <c r="Q1793" s="14">
        <v>0</v>
      </c>
      <c r="R1793" s="62"/>
      <c r="S1793" s="63"/>
    </row>
    <row r="1794" spans="1:19" ht="19.5" customHeight="1">
      <c r="A1794" s="58"/>
      <c r="B1794" s="69"/>
      <c r="C1794" s="17" t="s">
        <v>32</v>
      </c>
      <c r="D1794" s="14">
        <f t="shared" si="846"/>
        <v>0</v>
      </c>
      <c r="E1794" s="14">
        <f t="shared" si="847"/>
        <v>0</v>
      </c>
      <c r="F1794" s="14">
        <v>0</v>
      </c>
      <c r="G1794" s="14">
        <v>0</v>
      </c>
      <c r="H1794" s="14">
        <v>0</v>
      </c>
      <c r="I1794" s="14">
        <v>0</v>
      </c>
      <c r="J1794" s="14">
        <v>0</v>
      </c>
      <c r="K1794" s="14">
        <v>0</v>
      </c>
      <c r="L1794" s="14">
        <v>0</v>
      </c>
      <c r="M1794" s="14">
        <v>0</v>
      </c>
      <c r="N1794" s="14">
        <v>0</v>
      </c>
      <c r="O1794" s="14">
        <v>0</v>
      </c>
      <c r="P1794" s="14">
        <v>0</v>
      </c>
      <c r="Q1794" s="14">
        <v>0</v>
      </c>
      <c r="R1794" s="62"/>
      <c r="S1794" s="63"/>
    </row>
    <row r="1795" spans="1:19" s="4" customFormat="1" ht="19.5" customHeight="1">
      <c r="A1795" s="58"/>
      <c r="B1795" s="47" t="s">
        <v>261</v>
      </c>
      <c r="C1795" s="17" t="s">
        <v>176</v>
      </c>
      <c r="D1795" s="14">
        <f>SUM(D1796:D1806)</f>
        <v>916.7</v>
      </c>
      <c r="E1795" s="14">
        <f>SUM(E1796:E1806)</f>
        <v>916.7</v>
      </c>
      <c r="F1795" s="14">
        <f aca="true" t="shared" si="848" ref="F1795:Q1795">SUM(F1796:F1801)</f>
        <v>916.7</v>
      </c>
      <c r="G1795" s="14">
        <f t="shared" si="848"/>
        <v>916.7</v>
      </c>
      <c r="H1795" s="14">
        <f t="shared" si="848"/>
        <v>0</v>
      </c>
      <c r="I1795" s="14">
        <f t="shared" si="848"/>
        <v>0</v>
      </c>
      <c r="J1795" s="14">
        <f t="shared" si="848"/>
        <v>0</v>
      </c>
      <c r="K1795" s="14">
        <f t="shared" si="848"/>
        <v>0</v>
      </c>
      <c r="L1795" s="14">
        <f t="shared" si="848"/>
        <v>0</v>
      </c>
      <c r="M1795" s="14">
        <f t="shared" si="848"/>
        <v>0</v>
      </c>
      <c r="N1795" s="14">
        <f t="shared" si="848"/>
        <v>0</v>
      </c>
      <c r="O1795" s="14">
        <f t="shared" si="848"/>
        <v>0</v>
      </c>
      <c r="P1795" s="14">
        <f t="shared" si="848"/>
        <v>0</v>
      </c>
      <c r="Q1795" s="14">
        <f t="shared" si="848"/>
        <v>0</v>
      </c>
      <c r="R1795" s="62"/>
      <c r="S1795" s="63"/>
    </row>
    <row r="1796" spans="1:19" s="4" customFormat="1" ht="19.5" customHeight="1">
      <c r="A1796" s="58"/>
      <c r="B1796" s="53"/>
      <c r="C1796" s="17" t="s">
        <v>162</v>
      </c>
      <c r="D1796" s="14">
        <f aca="true" t="shared" si="849" ref="D1796:D1806">F1796+H1796+J1796+L1796</f>
        <v>0</v>
      </c>
      <c r="E1796" s="14">
        <f aca="true" t="shared" si="850" ref="E1796:E1806">G1796+I1796+K1796+M1796</f>
        <v>0</v>
      </c>
      <c r="F1796" s="14">
        <f aca="true" t="shared" si="851" ref="F1796:Q1796">F1772+F1784</f>
        <v>0</v>
      </c>
      <c r="G1796" s="14">
        <f t="shared" si="851"/>
        <v>0</v>
      </c>
      <c r="H1796" s="14">
        <f t="shared" si="851"/>
        <v>0</v>
      </c>
      <c r="I1796" s="14">
        <f t="shared" si="851"/>
        <v>0</v>
      </c>
      <c r="J1796" s="14">
        <f t="shared" si="851"/>
        <v>0</v>
      </c>
      <c r="K1796" s="14">
        <f t="shared" si="851"/>
        <v>0</v>
      </c>
      <c r="L1796" s="14">
        <f t="shared" si="851"/>
        <v>0</v>
      </c>
      <c r="M1796" s="14">
        <f t="shared" si="851"/>
        <v>0</v>
      </c>
      <c r="N1796" s="14">
        <f t="shared" si="851"/>
        <v>0</v>
      </c>
      <c r="O1796" s="14">
        <f t="shared" si="851"/>
        <v>0</v>
      </c>
      <c r="P1796" s="14">
        <f t="shared" si="851"/>
        <v>0</v>
      </c>
      <c r="Q1796" s="14">
        <f t="shared" si="851"/>
        <v>0</v>
      </c>
      <c r="R1796" s="62"/>
      <c r="S1796" s="63"/>
    </row>
    <row r="1797" spans="1:19" s="4" customFormat="1" ht="19.5" customHeight="1">
      <c r="A1797" s="58"/>
      <c r="B1797" s="53"/>
      <c r="C1797" s="17" t="s">
        <v>163</v>
      </c>
      <c r="D1797" s="14">
        <f t="shared" si="849"/>
        <v>916.7</v>
      </c>
      <c r="E1797" s="14">
        <f t="shared" si="850"/>
        <v>916.7</v>
      </c>
      <c r="F1797" s="14">
        <f aca="true" t="shared" si="852" ref="F1797:Q1797">F1773+F1785</f>
        <v>916.7</v>
      </c>
      <c r="G1797" s="14">
        <f t="shared" si="852"/>
        <v>916.7</v>
      </c>
      <c r="H1797" s="14">
        <f t="shared" si="852"/>
        <v>0</v>
      </c>
      <c r="I1797" s="14">
        <f t="shared" si="852"/>
        <v>0</v>
      </c>
      <c r="J1797" s="14">
        <f t="shared" si="852"/>
        <v>0</v>
      </c>
      <c r="K1797" s="14">
        <f t="shared" si="852"/>
        <v>0</v>
      </c>
      <c r="L1797" s="14">
        <f t="shared" si="852"/>
        <v>0</v>
      </c>
      <c r="M1797" s="14">
        <f t="shared" si="852"/>
        <v>0</v>
      </c>
      <c r="N1797" s="14">
        <f t="shared" si="852"/>
        <v>0</v>
      </c>
      <c r="O1797" s="14">
        <f t="shared" si="852"/>
        <v>0</v>
      </c>
      <c r="P1797" s="14">
        <f t="shared" si="852"/>
        <v>0</v>
      </c>
      <c r="Q1797" s="14">
        <f t="shared" si="852"/>
        <v>0</v>
      </c>
      <c r="R1797" s="62"/>
      <c r="S1797" s="63"/>
    </row>
    <row r="1798" spans="1:19" ht="19.5" customHeight="1">
      <c r="A1798" s="58"/>
      <c r="B1798" s="53"/>
      <c r="C1798" s="17" t="s">
        <v>164</v>
      </c>
      <c r="D1798" s="14">
        <f t="shared" si="849"/>
        <v>0</v>
      </c>
      <c r="E1798" s="14">
        <f t="shared" si="850"/>
        <v>0</v>
      </c>
      <c r="F1798" s="14">
        <f aca="true" t="shared" si="853" ref="F1798:Q1798">F1774+F1786</f>
        <v>0</v>
      </c>
      <c r="G1798" s="14">
        <f t="shared" si="853"/>
        <v>0</v>
      </c>
      <c r="H1798" s="14">
        <f t="shared" si="853"/>
        <v>0</v>
      </c>
      <c r="I1798" s="14">
        <f t="shared" si="853"/>
        <v>0</v>
      </c>
      <c r="J1798" s="14">
        <f t="shared" si="853"/>
        <v>0</v>
      </c>
      <c r="K1798" s="14">
        <f t="shared" si="853"/>
        <v>0</v>
      </c>
      <c r="L1798" s="14">
        <f t="shared" si="853"/>
        <v>0</v>
      </c>
      <c r="M1798" s="14">
        <f t="shared" si="853"/>
        <v>0</v>
      </c>
      <c r="N1798" s="14">
        <f t="shared" si="853"/>
        <v>0</v>
      </c>
      <c r="O1798" s="14">
        <f t="shared" si="853"/>
        <v>0</v>
      </c>
      <c r="P1798" s="14">
        <f t="shared" si="853"/>
        <v>0</v>
      </c>
      <c r="Q1798" s="14">
        <f t="shared" si="853"/>
        <v>0</v>
      </c>
      <c r="R1798" s="62"/>
      <c r="S1798" s="63"/>
    </row>
    <row r="1799" spans="1:19" ht="19.5" customHeight="1">
      <c r="A1799" s="58"/>
      <c r="B1799" s="53"/>
      <c r="C1799" s="17" t="s">
        <v>263</v>
      </c>
      <c r="D1799" s="14">
        <f t="shared" si="849"/>
        <v>0</v>
      </c>
      <c r="E1799" s="14">
        <f t="shared" si="850"/>
        <v>0</v>
      </c>
      <c r="F1799" s="14">
        <f aca="true" t="shared" si="854" ref="F1799:Q1799">F1775+F1787</f>
        <v>0</v>
      </c>
      <c r="G1799" s="14">
        <f t="shared" si="854"/>
        <v>0</v>
      </c>
      <c r="H1799" s="14">
        <f t="shared" si="854"/>
        <v>0</v>
      </c>
      <c r="I1799" s="14">
        <f t="shared" si="854"/>
        <v>0</v>
      </c>
      <c r="J1799" s="14">
        <f t="shared" si="854"/>
        <v>0</v>
      </c>
      <c r="K1799" s="14">
        <f t="shared" si="854"/>
        <v>0</v>
      </c>
      <c r="L1799" s="14">
        <f t="shared" si="854"/>
        <v>0</v>
      </c>
      <c r="M1799" s="14">
        <f t="shared" si="854"/>
        <v>0</v>
      </c>
      <c r="N1799" s="14">
        <f t="shared" si="854"/>
        <v>0</v>
      </c>
      <c r="O1799" s="14">
        <f t="shared" si="854"/>
        <v>0</v>
      </c>
      <c r="P1799" s="14">
        <f t="shared" si="854"/>
        <v>0</v>
      </c>
      <c r="Q1799" s="14">
        <f t="shared" si="854"/>
        <v>0</v>
      </c>
      <c r="R1799" s="62"/>
      <c r="S1799" s="63"/>
    </row>
    <row r="1800" spans="1:19" ht="19.5" customHeight="1">
      <c r="A1800" s="58"/>
      <c r="B1800" s="53"/>
      <c r="C1800" s="17" t="s">
        <v>257</v>
      </c>
      <c r="D1800" s="14">
        <f t="shared" si="849"/>
        <v>0</v>
      </c>
      <c r="E1800" s="14">
        <f t="shared" si="850"/>
        <v>0</v>
      </c>
      <c r="F1800" s="14">
        <f aca="true" t="shared" si="855" ref="F1800:Q1800">F1776+F1788</f>
        <v>0</v>
      </c>
      <c r="G1800" s="14">
        <f t="shared" si="855"/>
        <v>0</v>
      </c>
      <c r="H1800" s="14">
        <f t="shared" si="855"/>
        <v>0</v>
      </c>
      <c r="I1800" s="14">
        <f t="shared" si="855"/>
        <v>0</v>
      </c>
      <c r="J1800" s="14">
        <f t="shared" si="855"/>
        <v>0</v>
      </c>
      <c r="K1800" s="14">
        <f t="shared" si="855"/>
        <v>0</v>
      </c>
      <c r="L1800" s="14">
        <f t="shared" si="855"/>
        <v>0</v>
      </c>
      <c r="M1800" s="14">
        <f t="shared" si="855"/>
        <v>0</v>
      </c>
      <c r="N1800" s="14">
        <f t="shared" si="855"/>
        <v>0</v>
      </c>
      <c r="O1800" s="14">
        <f t="shared" si="855"/>
        <v>0</v>
      </c>
      <c r="P1800" s="14">
        <f t="shared" si="855"/>
        <v>0</v>
      </c>
      <c r="Q1800" s="14">
        <f t="shared" si="855"/>
        <v>0</v>
      </c>
      <c r="R1800" s="62"/>
      <c r="S1800" s="63"/>
    </row>
    <row r="1801" spans="1:19" s="4" customFormat="1" ht="19.5" customHeight="1">
      <c r="A1801" s="58"/>
      <c r="B1801" s="53"/>
      <c r="C1801" s="17" t="s">
        <v>258</v>
      </c>
      <c r="D1801" s="14">
        <f t="shared" si="849"/>
        <v>0</v>
      </c>
      <c r="E1801" s="14">
        <f t="shared" si="850"/>
        <v>0</v>
      </c>
      <c r="F1801" s="14">
        <f aca="true" t="shared" si="856" ref="F1801:Q1801">F1777+F1789</f>
        <v>0</v>
      </c>
      <c r="G1801" s="14">
        <f t="shared" si="856"/>
        <v>0</v>
      </c>
      <c r="H1801" s="14">
        <f t="shared" si="856"/>
        <v>0</v>
      </c>
      <c r="I1801" s="14">
        <f t="shared" si="856"/>
        <v>0</v>
      </c>
      <c r="J1801" s="14">
        <f t="shared" si="856"/>
        <v>0</v>
      </c>
      <c r="K1801" s="14">
        <f t="shared" si="856"/>
        <v>0</v>
      </c>
      <c r="L1801" s="14">
        <f t="shared" si="856"/>
        <v>0</v>
      </c>
      <c r="M1801" s="14">
        <f t="shared" si="856"/>
        <v>0</v>
      </c>
      <c r="N1801" s="14">
        <f t="shared" si="856"/>
        <v>0</v>
      </c>
      <c r="O1801" s="14">
        <f t="shared" si="856"/>
        <v>0</v>
      </c>
      <c r="P1801" s="14">
        <f t="shared" si="856"/>
        <v>0</v>
      </c>
      <c r="Q1801" s="14">
        <f t="shared" si="856"/>
        <v>0</v>
      </c>
      <c r="R1801" s="62"/>
      <c r="S1801" s="63"/>
    </row>
    <row r="1802" spans="1:19" ht="19.5" customHeight="1">
      <c r="A1802" s="58"/>
      <c r="B1802" s="53"/>
      <c r="C1802" s="17" t="s">
        <v>22</v>
      </c>
      <c r="D1802" s="14">
        <f t="shared" si="849"/>
        <v>0</v>
      </c>
      <c r="E1802" s="14">
        <f t="shared" si="850"/>
        <v>0</v>
      </c>
      <c r="F1802" s="14">
        <f aca="true" t="shared" si="857" ref="F1802:Q1802">F1778+F1790</f>
        <v>0</v>
      </c>
      <c r="G1802" s="14">
        <f t="shared" si="857"/>
        <v>0</v>
      </c>
      <c r="H1802" s="14">
        <f t="shared" si="857"/>
        <v>0</v>
      </c>
      <c r="I1802" s="14">
        <f t="shared" si="857"/>
        <v>0</v>
      </c>
      <c r="J1802" s="14">
        <f t="shared" si="857"/>
        <v>0</v>
      </c>
      <c r="K1802" s="14">
        <f t="shared" si="857"/>
        <v>0</v>
      </c>
      <c r="L1802" s="14">
        <f t="shared" si="857"/>
        <v>0</v>
      </c>
      <c r="M1802" s="14">
        <f t="shared" si="857"/>
        <v>0</v>
      </c>
      <c r="N1802" s="14">
        <f t="shared" si="857"/>
        <v>0</v>
      </c>
      <c r="O1802" s="14">
        <f t="shared" si="857"/>
        <v>0</v>
      </c>
      <c r="P1802" s="14">
        <f t="shared" si="857"/>
        <v>0</v>
      </c>
      <c r="Q1802" s="14">
        <f t="shared" si="857"/>
        <v>0</v>
      </c>
      <c r="R1802" s="62"/>
      <c r="S1802" s="63"/>
    </row>
    <row r="1803" spans="1:19" ht="19.5" customHeight="1">
      <c r="A1803" s="58"/>
      <c r="B1803" s="53"/>
      <c r="C1803" s="17" t="s">
        <v>23</v>
      </c>
      <c r="D1803" s="14">
        <f t="shared" si="849"/>
        <v>0</v>
      </c>
      <c r="E1803" s="14">
        <f t="shared" si="850"/>
        <v>0</v>
      </c>
      <c r="F1803" s="14">
        <f aca="true" t="shared" si="858" ref="F1803:Q1803">F1779+F1791</f>
        <v>0</v>
      </c>
      <c r="G1803" s="14">
        <f t="shared" si="858"/>
        <v>0</v>
      </c>
      <c r="H1803" s="14">
        <f t="shared" si="858"/>
        <v>0</v>
      </c>
      <c r="I1803" s="14">
        <f t="shared" si="858"/>
        <v>0</v>
      </c>
      <c r="J1803" s="14">
        <f t="shared" si="858"/>
        <v>0</v>
      </c>
      <c r="K1803" s="14">
        <f t="shared" si="858"/>
        <v>0</v>
      </c>
      <c r="L1803" s="14">
        <f t="shared" si="858"/>
        <v>0</v>
      </c>
      <c r="M1803" s="14">
        <f t="shared" si="858"/>
        <v>0</v>
      </c>
      <c r="N1803" s="14">
        <f t="shared" si="858"/>
        <v>0</v>
      </c>
      <c r="O1803" s="14">
        <f t="shared" si="858"/>
        <v>0</v>
      </c>
      <c r="P1803" s="14">
        <f t="shared" si="858"/>
        <v>0</v>
      </c>
      <c r="Q1803" s="14">
        <f t="shared" si="858"/>
        <v>0</v>
      </c>
      <c r="R1803" s="62"/>
      <c r="S1803" s="63"/>
    </row>
    <row r="1804" spans="1:19" ht="19.5" customHeight="1">
      <c r="A1804" s="58"/>
      <c r="B1804" s="53"/>
      <c r="C1804" s="17" t="s">
        <v>24</v>
      </c>
      <c r="D1804" s="14">
        <f t="shared" si="849"/>
        <v>0</v>
      </c>
      <c r="E1804" s="14">
        <f t="shared" si="850"/>
        <v>0</v>
      </c>
      <c r="F1804" s="14">
        <f aca="true" t="shared" si="859" ref="F1804:Q1804">F1780+F1792</f>
        <v>0</v>
      </c>
      <c r="G1804" s="14">
        <f t="shared" si="859"/>
        <v>0</v>
      </c>
      <c r="H1804" s="14">
        <f t="shared" si="859"/>
        <v>0</v>
      </c>
      <c r="I1804" s="14">
        <f t="shared" si="859"/>
        <v>0</v>
      </c>
      <c r="J1804" s="14">
        <f t="shared" si="859"/>
        <v>0</v>
      </c>
      <c r="K1804" s="14">
        <f t="shared" si="859"/>
        <v>0</v>
      </c>
      <c r="L1804" s="14">
        <f t="shared" si="859"/>
        <v>0</v>
      </c>
      <c r="M1804" s="14">
        <f t="shared" si="859"/>
        <v>0</v>
      </c>
      <c r="N1804" s="14">
        <f t="shared" si="859"/>
        <v>0</v>
      </c>
      <c r="O1804" s="14">
        <f t="shared" si="859"/>
        <v>0</v>
      </c>
      <c r="P1804" s="14">
        <f t="shared" si="859"/>
        <v>0</v>
      </c>
      <c r="Q1804" s="14">
        <f t="shared" si="859"/>
        <v>0</v>
      </c>
      <c r="R1804" s="62"/>
      <c r="S1804" s="63"/>
    </row>
    <row r="1805" spans="1:19" ht="19.5" customHeight="1">
      <c r="A1805" s="58"/>
      <c r="B1805" s="53"/>
      <c r="C1805" s="17" t="s">
        <v>25</v>
      </c>
      <c r="D1805" s="14">
        <f t="shared" si="849"/>
        <v>0</v>
      </c>
      <c r="E1805" s="14">
        <f t="shared" si="850"/>
        <v>0</v>
      </c>
      <c r="F1805" s="14">
        <f aca="true" t="shared" si="860" ref="F1805:Q1805">F1781+F1793</f>
        <v>0</v>
      </c>
      <c r="G1805" s="14">
        <f t="shared" si="860"/>
        <v>0</v>
      </c>
      <c r="H1805" s="14">
        <f t="shared" si="860"/>
        <v>0</v>
      </c>
      <c r="I1805" s="14">
        <f t="shared" si="860"/>
        <v>0</v>
      </c>
      <c r="J1805" s="14">
        <f t="shared" si="860"/>
        <v>0</v>
      </c>
      <c r="K1805" s="14">
        <f t="shared" si="860"/>
        <v>0</v>
      </c>
      <c r="L1805" s="14">
        <f t="shared" si="860"/>
        <v>0</v>
      </c>
      <c r="M1805" s="14">
        <f t="shared" si="860"/>
        <v>0</v>
      </c>
      <c r="N1805" s="14">
        <f t="shared" si="860"/>
        <v>0</v>
      </c>
      <c r="O1805" s="14">
        <f t="shared" si="860"/>
        <v>0</v>
      </c>
      <c r="P1805" s="14">
        <f t="shared" si="860"/>
        <v>0</v>
      </c>
      <c r="Q1805" s="14">
        <f t="shared" si="860"/>
        <v>0</v>
      </c>
      <c r="R1805" s="62"/>
      <c r="S1805" s="63"/>
    </row>
    <row r="1806" spans="1:19" ht="19.5" customHeight="1" thickBot="1">
      <c r="A1806" s="59"/>
      <c r="B1806" s="54"/>
      <c r="C1806" s="20" t="s">
        <v>26</v>
      </c>
      <c r="D1806" s="21">
        <f t="shared" si="849"/>
        <v>0</v>
      </c>
      <c r="E1806" s="21">
        <f t="shared" si="850"/>
        <v>0</v>
      </c>
      <c r="F1806" s="21">
        <f aca="true" t="shared" si="861" ref="F1806:Q1806">F1782+F1794</f>
        <v>0</v>
      </c>
      <c r="G1806" s="21">
        <f t="shared" si="861"/>
        <v>0</v>
      </c>
      <c r="H1806" s="21">
        <f t="shared" si="861"/>
        <v>0</v>
      </c>
      <c r="I1806" s="21">
        <f t="shared" si="861"/>
        <v>0</v>
      </c>
      <c r="J1806" s="21">
        <f t="shared" si="861"/>
        <v>0</v>
      </c>
      <c r="K1806" s="21">
        <f t="shared" si="861"/>
        <v>0</v>
      </c>
      <c r="L1806" s="21">
        <f t="shared" si="861"/>
        <v>0</v>
      </c>
      <c r="M1806" s="21">
        <f t="shared" si="861"/>
        <v>0</v>
      </c>
      <c r="N1806" s="21">
        <f t="shared" si="861"/>
        <v>0</v>
      </c>
      <c r="O1806" s="21">
        <f t="shared" si="861"/>
        <v>0</v>
      </c>
      <c r="P1806" s="21">
        <f t="shared" si="861"/>
        <v>0</v>
      </c>
      <c r="Q1806" s="21">
        <f t="shared" si="861"/>
        <v>0</v>
      </c>
      <c r="R1806" s="64"/>
      <c r="S1806" s="65"/>
    </row>
    <row r="1807" spans="1:19" s="4" customFormat="1" ht="19.5" customHeight="1">
      <c r="A1807" s="57" t="s">
        <v>123</v>
      </c>
      <c r="B1807" s="52" t="s">
        <v>72</v>
      </c>
      <c r="C1807" s="18" t="s">
        <v>176</v>
      </c>
      <c r="D1807" s="19">
        <f>SUM(D1808:D1818)</f>
        <v>166.7</v>
      </c>
      <c r="E1807" s="19">
        <f>SUM(E1808:E1818)</f>
        <v>166.7</v>
      </c>
      <c r="F1807" s="19">
        <f aca="true" t="shared" si="862" ref="F1807:Q1807">SUM(F1808:F1813)</f>
        <v>166.7</v>
      </c>
      <c r="G1807" s="19">
        <f t="shared" si="862"/>
        <v>166.7</v>
      </c>
      <c r="H1807" s="19">
        <f t="shared" si="862"/>
        <v>0</v>
      </c>
      <c r="I1807" s="19">
        <f t="shared" si="862"/>
        <v>0</v>
      </c>
      <c r="J1807" s="19">
        <f t="shared" si="862"/>
        <v>0</v>
      </c>
      <c r="K1807" s="19">
        <f t="shared" si="862"/>
        <v>0</v>
      </c>
      <c r="L1807" s="19">
        <f t="shared" si="862"/>
        <v>0</v>
      </c>
      <c r="M1807" s="19">
        <f t="shared" si="862"/>
        <v>0</v>
      </c>
      <c r="N1807" s="19">
        <f t="shared" si="862"/>
        <v>0</v>
      </c>
      <c r="O1807" s="19">
        <f t="shared" si="862"/>
        <v>0</v>
      </c>
      <c r="P1807" s="19">
        <f t="shared" si="862"/>
        <v>0</v>
      </c>
      <c r="Q1807" s="19">
        <f t="shared" si="862"/>
        <v>0</v>
      </c>
      <c r="R1807" s="60" t="s">
        <v>180</v>
      </c>
      <c r="S1807" s="61"/>
    </row>
    <row r="1808" spans="1:19" ht="19.5" customHeight="1">
      <c r="A1808" s="58"/>
      <c r="B1808" s="53"/>
      <c r="C1808" s="17" t="s">
        <v>162</v>
      </c>
      <c r="D1808" s="14">
        <f aca="true" t="shared" si="863" ref="D1808:D1818">F1808+H1808+J1808+L1808</f>
        <v>0</v>
      </c>
      <c r="E1808" s="14">
        <f aca="true" t="shared" si="864" ref="E1808:E1818">G1808+I1808+K1808+M1808</f>
        <v>0</v>
      </c>
      <c r="F1808" s="14">
        <v>0</v>
      </c>
      <c r="G1808" s="14">
        <v>0</v>
      </c>
      <c r="H1808" s="14">
        <v>0</v>
      </c>
      <c r="I1808" s="14">
        <v>0</v>
      </c>
      <c r="J1808" s="14">
        <v>0</v>
      </c>
      <c r="K1808" s="14">
        <v>0</v>
      </c>
      <c r="L1808" s="14">
        <v>0</v>
      </c>
      <c r="M1808" s="14">
        <v>0</v>
      </c>
      <c r="N1808" s="14">
        <v>0</v>
      </c>
      <c r="O1808" s="14">
        <v>0</v>
      </c>
      <c r="P1808" s="14">
        <v>0</v>
      </c>
      <c r="Q1808" s="14">
        <v>0</v>
      </c>
      <c r="R1808" s="62"/>
      <c r="S1808" s="63"/>
    </row>
    <row r="1809" spans="1:19" ht="19.5" customHeight="1">
      <c r="A1809" s="58"/>
      <c r="B1809" s="53"/>
      <c r="C1809" s="17" t="s">
        <v>163</v>
      </c>
      <c r="D1809" s="14">
        <f t="shared" si="863"/>
        <v>166.7</v>
      </c>
      <c r="E1809" s="14">
        <f t="shared" si="864"/>
        <v>166.7</v>
      </c>
      <c r="F1809" s="14">
        <f>250-83.3</f>
        <v>166.7</v>
      </c>
      <c r="G1809" s="14">
        <f>250-83.3</f>
        <v>166.7</v>
      </c>
      <c r="H1809" s="14">
        <v>0</v>
      </c>
      <c r="I1809" s="14">
        <v>0</v>
      </c>
      <c r="J1809" s="14">
        <v>0</v>
      </c>
      <c r="K1809" s="14">
        <v>0</v>
      </c>
      <c r="L1809" s="14">
        <v>0</v>
      </c>
      <c r="M1809" s="14">
        <v>0</v>
      </c>
      <c r="N1809" s="14">
        <v>0</v>
      </c>
      <c r="O1809" s="14">
        <v>0</v>
      </c>
      <c r="P1809" s="14">
        <v>0</v>
      </c>
      <c r="Q1809" s="14">
        <v>0</v>
      </c>
      <c r="R1809" s="62"/>
      <c r="S1809" s="63"/>
    </row>
    <row r="1810" spans="1:19" ht="19.5" customHeight="1">
      <c r="A1810" s="58"/>
      <c r="B1810" s="53"/>
      <c r="C1810" s="17" t="s">
        <v>164</v>
      </c>
      <c r="D1810" s="14">
        <f t="shared" si="863"/>
        <v>0</v>
      </c>
      <c r="E1810" s="14">
        <f t="shared" si="864"/>
        <v>0</v>
      </c>
      <c r="F1810" s="14">
        <v>0</v>
      </c>
      <c r="G1810" s="14">
        <v>0</v>
      </c>
      <c r="H1810" s="14">
        <v>0</v>
      </c>
      <c r="I1810" s="14">
        <v>0</v>
      </c>
      <c r="J1810" s="14">
        <v>0</v>
      </c>
      <c r="K1810" s="14">
        <v>0</v>
      </c>
      <c r="L1810" s="14">
        <v>0</v>
      </c>
      <c r="M1810" s="14">
        <v>0</v>
      </c>
      <c r="N1810" s="14">
        <v>0</v>
      </c>
      <c r="O1810" s="14">
        <v>0</v>
      </c>
      <c r="P1810" s="14">
        <v>0</v>
      </c>
      <c r="Q1810" s="14">
        <v>0</v>
      </c>
      <c r="R1810" s="62"/>
      <c r="S1810" s="63"/>
    </row>
    <row r="1811" spans="1:19" ht="19.5" customHeight="1">
      <c r="A1811" s="58"/>
      <c r="B1811" s="53"/>
      <c r="C1811" s="17" t="s">
        <v>256</v>
      </c>
      <c r="D1811" s="14">
        <f t="shared" si="863"/>
        <v>0</v>
      </c>
      <c r="E1811" s="14">
        <f t="shared" si="864"/>
        <v>0</v>
      </c>
      <c r="F1811" s="14">
        <v>0</v>
      </c>
      <c r="G1811" s="14">
        <v>0</v>
      </c>
      <c r="H1811" s="14">
        <v>0</v>
      </c>
      <c r="I1811" s="14">
        <v>0</v>
      </c>
      <c r="J1811" s="14">
        <v>0</v>
      </c>
      <c r="K1811" s="14">
        <v>0</v>
      </c>
      <c r="L1811" s="14">
        <v>0</v>
      </c>
      <c r="M1811" s="14">
        <v>0</v>
      </c>
      <c r="N1811" s="14">
        <v>0</v>
      </c>
      <c r="O1811" s="14">
        <v>0</v>
      </c>
      <c r="P1811" s="14">
        <v>0</v>
      </c>
      <c r="Q1811" s="14">
        <v>0</v>
      </c>
      <c r="R1811" s="62"/>
      <c r="S1811" s="63"/>
    </row>
    <row r="1812" spans="1:19" ht="19.5" customHeight="1">
      <c r="A1812" s="58"/>
      <c r="B1812" s="53"/>
      <c r="C1812" s="17" t="s">
        <v>259</v>
      </c>
      <c r="D1812" s="14">
        <f t="shared" si="863"/>
        <v>0</v>
      </c>
      <c r="E1812" s="14">
        <f t="shared" si="864"/>
        <v>0</v>
      </c>
      <c r="F1812" s="14">
        <v>0</v>
      </c>
      <c r="G1812" s="14">
        <v>0</v>
      </c>
      <c r="H1812" s="14">
        <v>0</v>
      </c>
      <c r="I1812" s="14">
        <v>0</v>
      </c>
      <c r="J1812" s="14">
        <v>0</v>
      </c>
      <c r="K1812" s="14">
        <v>0</v>
      </c>
      <c r="L1812" s="14">
        <v>0</v>
      </c>
      <c r="M1812" s="14">
        <v>0</v>
      </c>
      <c r="N1812" s="14">
        <v>0</v>
      </c>
      <c r="O1812" s="14">
        <v>0</v>
      </c>
      <c r="P1812" s="14">
        <v>0</v>
      </c>
      <c r="Q1812" s="14">
        <v>0</v>
      </c>
      <c r="R1812" s="62"/>
      <c r="S1812" s="63"/>
    </row>
    <row r="1813" spans="1:19" ht="19.5" customHeight="1">
      <c r="A1813" s="58"/>
      <c r="B1813" s="53"/>
      <c r="C1813" s="17" t="s">
        <v>27</v>
      </c>
      <c r="D1813" s="14">
        <f t="shared" si="863"/>
        <v>0</v>
      </c>
      <c r="E1813" s="14">
        <f t="shared" si="864"/>
        <v>0</v>
      </c>
      <c r="F1813" s="14">
        <v>0</v>
      </c>
      <c r="G1813" s="14">
        <v>0</v>
      </c>
      <c r="H1813" s="14">
        <v>0</v>
      </c>
      <c r="I1813" s="14">
        <v>0</v>
      </c>
      <c r="J1813" s="14">
        <v>0</v>
      </c>
      <c r="K1813" s="14">
        <v>0</v>
      </c>
      <c r="L1813" s="14">
        <v>0</v>
      </c>
      <c r="M1813" s="14">
        <v>0</v>
      </c>
      <c r="N1813" s="14">
        <v>0</v>
      </c>
      <c r="O1813" s="14">
        <v>0</v>
      </c>
      <c r="P1813" s="14">
        <v>0</v>
      </c>
      <c r="Q1813" s="14">
        <v>0</v>
      </c>
      <c r="R1813" s="62"/>
      <c r="S1813" s="63"/>
    </row>
    <row r="1814" spans="1:19" ht="19.5" customHeight="1">
      <c r="A1814" s="58"/>
      <c r="B1814" s="53"/>
      <c r="C1814" s="17" t="s">
        <v>28</v>
      </c>
      <c r="D1814" s="14">
        <f t="shared" si="863"/>
        <v>0</v>
      </c>
      <c r="E1814" s="14">
        <f t="shared" si="864"/>
        <v>0</v>
      </c>
      <c r="F1814" s="14">
        <v>0</v>
      </c>
      <c r="G1814" s="14">
        <v>0</v>
      </c>
      <c r="H1814" s="14">
        <v>0</v>
      </c>
      <c r="I1814" s="14">
        <v>0</v>
      </c>
      <c r="J1814" s="14">
        <v>0</v>
      </c>
      <c r="K1814" s="14">
        <v>0</v>
      </c>
      <c r="L1814" s="14">
        <v>0</v>
      </c>
      <c r="M1814" s="14">
        <v>0</v>
      </c>
      <c r="N1814" s="14">
        <v>0</v>
      </c>
      <c r="O1814" s="14">
        <v>0</v>
      </c>
      <c r="P1814" s="14">
        <v>0</v>
      </c>
      <c r="Q1814" s="14">
        <v>0</v>
      </c>
      <c r="R1814" s="62"/>
      <c r="S1814" s="63"/>
    </row>
    <row r="1815" spans="1:19" ht="19.5" customHeight="1">
      <c r="A1815" s="58"/>
      <c r="B1815" s="53"/>
      <c r="C1815" s="17" t="s">
        <v>29</v>
      </c>
      <c r="D1815" s="14">
        <f t="shared" si="863"/>
        <v>0</v>
      </c>
      <c r="E1815" s="14">
        <f t="shared" si="864"/>
        <v>0</v>
      </c>
      <c r="F1815" s="14">
        <v>0</v>
      </c>
      <c r="G1815" s="14">
        <v>0</v>
      </c>
      <c r="H1815" s="14">
        <v>0</v>
      </c>
      <c r="I1815" s="14">
        <v>0</v>
      </c>
      <c r="J1815" s="14">
        <v>0</v>
      </c>
      <c r="K1815" s="14">
        <v>0</v>
      </c>
      <c r="L1815" s="14">
        <v>0</v>
      </c>
      <c r="M1815" s="14">
        <v>0</v>
      </c>
      <c r="N1815" s="14">
        <v>0</v>
      </c>
      <c r="O1815" s="14">
        <v>0</v>
      </c>
      <c r="P1815" s="14">
        <v>0</v>
      </c>
      <c r="Q1815" s="14">
        <v>0</v>
      </c>
      <c r="R1815" s="62"/>
      <c r="S1815" s="63"/>
    </row>
    <row r="1816" spans="1:19" ht="19.5" customHeight="1">
      <c r="A1816" s="58"/>
      <c r="B1816" s="53"/>
      <c r="C1816" s="17" t="s">
        <v>30</v>
      </c>
      <c r="D1816" s="14">
        <f t="shared" si="863"/>
        <v>0</v>
      </c>
      <c r="E1816" s="14">
        <f t="shared" si="864"/>
        <v>0</v>
      </c>
      <c r="F1816" s="14">
        <v>0</v>
      </c>
      <c r="G1816" s="14">
        <v>0</v>
      </c>
      <c r="H1816" s="14">
        <v>0</v>
      </c>
      <c r="I1816" s="14">
        <v>0</v>
      </c>
      <c r="J1816" s="14">
        <v>0</v>
      </c>
      <c r="K1816" s="14">
        <v>0</v>
      </c>
      <c r="L1816" s="14">
        <v>0</v>
      </c>
      <c r="M1816" s="14">
        <v>0</v>
      </c>
      <c r="N1816" s="14">
        <v>0</v>
      </c>
      <c r="O1816" s="14">
        <v>0</v>
      </c>
      <c r="P1816" s="14">
        <v>0</v>
      </c>
      <c r="Q1816" s="14">
        <v>0</v>
      </c>
      <c r="R1816" s="62"/>
      <c r="S1816" s="63"/>
    </row>
    <row r="1817" spans="1:19" ht="19.5" customHeight="1">
      <c r="A1817" s="58"/>
      <c r="B1817" s="53"/>
      <c r="C1817" s="17" t="s">
        <v>31</v>
      </c>
      <c r="D1817" s="14">
        <f t="shared" si="863"/>
        <v>0</v>
      </c>
      <c r="E1817" s="14">
        <f t="shared" si="864"/>
        <v>0</v>
      </c>
      <c r="F1817" s="14">
        <v>0</v>
      </c>
      <c r="G1817" s="14">
        <v>0</v>
      </c>
      <c r="H1817" s="14">
        <v>0</v>
      </c>
      <c r="I1817" s="14">
        <v>0</v>
      </c>
      <c r="J1817" s="14">
        <v>0</v>
      </c>
      <c r="K1817" s="14">
        <v>0</v>
      </c>
      <c r="L1817" s="14">
        <v>0</v>
      </c>
      <c r="M1817" s="14">
        <v>0</v>
      </c>
      <c r="N1817" s="14">
        <v>0</v>
      </c>
      <c r="O1817" s="14">
        <v>0</v>
      </c>
      <c r="P1817" s="14">
        <v>0</v>
      </c>
      <c r="Q1817" s="14">
        <v>0</v>
      </c>
      <c r="R1817" s="62"/>
      <c r="S1817" s="63"/>
    </row>
    <row r="1818" spans="1:19" ht="19.5" customHeight="1">
      <c r="A1818" s="58"/>
      <c r="B1818" s="69"/>
      <c r="C1818" s="17" t="s">
        <v>32</v>
      </c>
      <c r="D1818" s="14">
        <f t="shared" si="863"/>
        <v>0</v>
      </c>
      <c r="E1818" s="14">
        <f t="shared" si="864"/>
        <v>0</v>
      </c>
      <c r="F1818" s="14">
        <v>0</v>
      </c>
      <c r="G1818" s="14">
        <v>0</v>
      </c>
      <c r="H1818" s="14">
        <v>0</v>
      </c>
      <c r="I1818" s="14">
        <v>0</v>
      </c>
      <c r="J1818" s="14">
        <v>0</v>
      </c>
      <c r="K1818" s="14">
        <v>0</v>
      </c>
      <c r="L1818" s="14">
        <v>0</v>
      </c>
      <c r="M1818" s="14">
        <v>0</v>
      </c>
      <c r="N1818" s="14">
        <v>0</v>
      </c>
      <c r="O1818" s="14">
        <v>0</v>
      </c>
      <c r="P1818" s="14">
        <v>0</v>
      </c>
      <c r="Q1818" s="14">
        <v>0</v>
      </c>
      <c r="R1818" s="62"/>
      <c r="S1818" s="63"/>
    </row>
    <row r="1819" spans="1:19" s="4" customFormat="1" ht="19.5" customHeight="1">
      <c r="A1819" s="58"/>
      <c r="B1819" s="47" t="s">
        <v>323</v>
      </c>
      <c r="C1819" s="17" t="s">
        <v>176</v>
      </c>
      <c r="D1819" s="14">
        <f>SUM(D1820:D1830)</f>
        <v>750</v>
      </c>
      <c r="E1819" s="14">
        <f>SUM(E1820:E1830)</f>
        <v>750</v>
      </c>
      <c r="F1819" s="14">
        <f aca="true" t="shared" si="865" ref="F1819:Q1819">SUM(F1820:F1825)</f>
        <v>750</v>
      </c>
      <c r="G1819" s="14">
        <f t="shared" si="865"/>
        <v>750</v>
      </c>
      <c r="H1819" s="14">
        <f t="shared" si="865"/>
        <v>0</v>
      </c>
      <c r="I1819" s="14">
        <f t="shared" si="865"/>
        <v>0</v>
      </c>
      <c r="J1819" s="14">
        <f t="shared" si="865"/>
        <v>0</v>
      </c>
      <c r="K1819" s="14">
        <f t="shared" si="865"/>
        <v>0</v>
      </c>
      <c r="L1819" s="14">
        <f t="shared" si="865"/>
        <v>0</v>
      </c>
      <c r="M1819" s="14">
        <f t="shared" si="865"/>
        <v>0</v>
      </c>
      <c r="N1819" s="14">
        <f t="shared" si="865"/>
        <v>0</v>
      </c>
      <c r="O1819" s="14">
        <f t="shared" si="865"/>
        <v>0</v>
      </c>
      <c r="P1819" s="14">
        <f t="shared" si="865"/>
        <v>0</v>
      </c>
      <c r="Q1819" s="14">
        <f t="shared" si="865"/>
        <v>0</v>
      </c>
      <c r="R1819" s="62"/>
      <c r="S1819" s="63"/>
    </row>
    <row r="1820" spans="1:19" ht="19.5" customHeight="1">
      <c r="A1820" s="58"/>
      <c r="B1820" s="53"/>
      <c r="C1820" s="17" t="s">
        <v>162</v>
      </c>
      <c r="D1820" s="14">
        <f aca="true" t="shared" si="866" ref="D1820:D1830">F1820+H1820+J1820+L1820</f>
        <v>0</v>
      </c>
      <c r="E1820" s="14">
        <f aca="true" t="shared" si="867" ref="E1820:E1830">G1820+I1820+K1820+M1820</f>
        <v>0</v>
      </c>
      <c r="F1820" s="14">
        <v>0</v>
      </c>
      <c r="G1820" s="14">
        <v>0</v>
      </c>
      <c r="H1820" s="14">
        <v>0</v>
      </c>
      <c r="I1820" s="14">
        <v>0</v>
      </c>
      <c r="J1820" s="14">
        <v>0</v>
      </c>
      <c r="K1820" s="14">
        <v>0</v>
      </c>
      <c r="L1820" s="14">
        <v>0</v>
      </c>
      <c r="M1820" s="14">
        <v>0</v>
      </c>
      <c r="N1820" s="14">
        <v>0</v>
      </c>
      <c r="O1820" s="14">
        <v>0</v>
      </c>
      <c r="P1820" s="14">
        <v>0</v>
      </c>
      <c r="Q1820" s="14">
        <v>0</v>
      </c>
      <c r="R1820" s="62"/>
      <c r="S1820" s="63"/>
    </row>
    <row r="1821" spans="1:19" ht="19.5" customHeight="1">
      <c r="A1821" s="58"/>
      <c r="B1821" s="53"/>
      <c r="C1821" s="17" t="s">
        <v>163</v>
      </c>
      <c r="D1821" s="14">
        <f t="shared" si="866"/>
        <v>750</v>
      </c>
      <c r="E1821" s="14">
        <f t="shared" si="867"/>
        <v>750</v>
      </c>
      <c r="F1821" s="14">
        <v>750</v>
      </c>
      <c r="G1821" s="14">
        <v>750</v>
      </c>
      <c r="H1821" s="14">
        <v>0</v>
      </c>
      <c r="I1821" s="14">
        <v>0</v>
      </c>
      <c r="J1821" s="14">
        <v>0</v>
      </c>
      <c r="K1821" s="14">
        <v>0</v>
      </c>
      <c r="L1821" s="14">
        <v>0</v>
      </c>
      <c r="M1821" s="14">
        <v>0</v>
      </c>
      <c r="N1821" s="14">
        <v>0</v>
      </c>
      <c r="O1821" s="14">
        <v>0</v>
      </c>
      <c r="P1821" s="14">
        <v>0</v>
      </c>
      <c r="Q1821" s="14">
        <v>0</v>
      </c>
      <c r="R1821" s="62"/>
      <c r="S1821" s="63"/>
    </row>
    <row r="1822" spans="1:19" ht="19.5" customHeight="1">
      <c r="A1822" s="58"/>
      <c r="B1822" s="53"/>
      <c r="C1822" s="17" t="s">
        <v>164</v>
      </c>
      <c r="D1822" s="14">
        <f t="shared" si="866"/>
        <v>0</v>
      </c>
      <c r="E1822" s="14">
        <f t="shared" si="867"/>
        <v>0</v>
      </c>
      <c r="F1822" s="14">
        <v>0</v>
      </c>
      <c r="G1822" s="14">
        <v>0</v>
      </c>
      <c r="H1822" s="14">
        <v>0</v>
      </c>
      <c r="I1822" s="14">
        <v>0</v>
      </c>
      <c r="J1822" s="14">
        <v>0</v>
      </c>
      <c r="K1822" s="14">
        <v>0</v>
      </c>
      <c r="L1822" s="14">
        <v>0</v>
      </c>
      <c r="M1822" s="14">
        <v>0</v>
      </c>
      <c r="N1822" s="14">
        <v>0</v>
      </c>
      <c r="O1822" s="14">
        <v>0</v>
      </c>
      <c r="P1822" s="14">
        <v>0</v>
      </c>
      <c r="Q1822" s="14">
        <v>0</v>
      </c>
      <c r="R1822" s="62"/>
      <c r="S1822" s="63"/>
    </row>
    <row r="1823" spans="1:19" ht="19.5" customHeight="1">
      <c r="A1823" s="58"/>
      <c r="B1823" s="53"/>
      <c r="C1823" s="17" t="s">
        <v>256</v>
      </c>
      <c r="D1823" s="14">
        <f t="shared" si="866"/>
        <v>0</v>
      </c>
      <c r="E1823" s="14">
        <f t="shared" si="867"/>
        <v>0</v>
      </c>
      <c r="F1823" s="14">
        <v>0</v>
      </c>
      <c r="G1823" s="14">
        <v>0</v>
      </c>
      <c r="H1823" s="14">
        <v>0</v>
      </c>
      <c r="I1823" s="14">
        <v>0</v>
      </c>
      <c r="J1823" s="14">
        <v>0</v>
      </c>
      <c r="K1823" s="14">
        <v>0</v>
      </c>
      <c r="L1823" s="14">
        <v>0</v>
      </c>
      <c r="M1823" s="14">
        <v>0</v>
      </c>
      <c r="N1823" s="14">
        <v>0</v>
      </c>
      <c r="O1823" s="14">
        <v>0</v>
      </c>
      <c r="P1823" s="14">
        <v>0</v>
      </c>
      <c r="Q1823" s="14">
        <v>0</v>
      </c>
      <c r="R1823" s="62"/>
      <c r="S1823" s="63"/>
    </row>
    <row r="1824" spans="1:19" ht="19.5" customHeight="1">
      <c r="A1824" s="58"/>
      <c r="B1824" s="53"/>
      <c r="C1824" s="17" t="s">
        <v>259</v>
      </c>
      <c r="D1824" s="14">
        <f t="shared" si="866"/>
        <v>0</v>
      </c>
      <c r="E1824" s="14">
        <f t="shared" si="867"/>
        <v>0</v>
      </c>
      <c r="F1824" s="14">
        <v>0</v>
      </c>
      <c r="G1824" s="14">
        <v>0</v>
      </c>
      <c r="H1824" s="14">
        <v>0</v>
      </c>
      <c r="I1824" s="14">
        <v>0</v>
      </c>
      <c r="J1824" s="14">
        <v>0</v>
      </c>
      <c r="K1824" s="14">
        <v>0</v>
      </c>
      <c r="L1824" s="14">
        <v>0</v>
      </c>
      <c r="M1824" s="14">
        <v>0</v>
      </c>
      <c r="N1824" s="14">
        <v>0</v>
      </c>
      <c r="O1824" s="14">
        <v>0</v>
      </c>
      <c r="P1824" s="14">
        <v>0</v>
      </c>
      <c r="Q1824" s="14">
        <v>0</v>
      </c>
      <c r="R1824" s="62"/>
      <c r="S1824" s="63"/>
    </row>
    <row r="1825" spans="1:19" ht="19.5" customHeight="1">
      <c r="A1825" s="58"/>
      <c r="B1825" s="53"/>
      <c r="C1825" s="17" t="s">
        <v>27</v>
      </c>
      <c r="D1825" s="14">
        <f t="shared" si="866"/>
        <v>0</v>
      </c>
      <c r="E1825" s="14">
        <f t="shared" si="867"/>
        <v>0</v>
      </c>
      <c r="F1825" s="14">
        <v>0</v>
      </c>
      <c r="G1825" s="14">
        <v>0</v>
      </c>
      <c r="H1825" s="14">
        <v>0</v>
      </c>
      <c r="I1825" s="14">
        <v>0</v>
      </c>
      <c r="J1825" s="14">
        <v>0</v>
      </c>
      <c r="K1825" s="14">
        <v>0</v>
      </c>
      <c r="L1825" s="14">
        <v>0</v>
      </c>
      <c r="M1825" s="14">
        <v>0</v>
      </c>
      <c r="N1825" s="14">
        <v>0</v>
      </c>
      <c r="O1825" s="14">
        <v>0</v>
      </c>
      <c r="P1825" s="14">
        <v>0</v>
      </c>
      <c r="Q1825" s="14">
        <v>0</v>
      </c>
      <c r="R1825" s="62"/>
      <c r="S1825" s="63"/>
    </row>
    <row r="1826" spans="1:19" ht="19.5" customHeight="1">
      <c r="A1826" s="58"/>
      <c r="B1826" s="53"/>
      <c r="C1826" s="17" t="s">
        <v>28</v>
      </c>
      <c r="D1826" s="14">
        <f t="shared" si="866"/>
        <v>0</v>
      </c>
      <c r="E1826" s="14">
        <f t="shared" si="867"/>
        <v>0</v>
      </c>
      <c r="F1826" s="14">
        <v>0</v>
      </c>
      <c r="G1826" s="14">
        <v>0</v>
      </c>
      <c r="H1826" s="14">
        <v>0</v>
      </c>
      <c r="I1826" s="14">
        <v>0</v>
      </c>
      <c r="J1826" s="14">
        <v>0</v>
      </c>
      <c r="K1826" s="14">
        <v>0</v>
      </c>
      <c r="L1826" s="14">
        <v>0</v>
      </c>
      <c r="M1826" s="14">
        <v>0</v>
      </c>
      <c r="N1826" s="14">
        <v>0</v>
      </c>
      <c r="O1826" s="14">
        <v>0</v>
      </c>
      <c r="P1826" s="14">
        <v>0</v>
      </c>
      <c r="Q1826" s="14">
        <v>0</v>
      </c>
      <c r="R1826" s="62"/>
      <c r="S1826" s="63"/>
    </row>
    <row r="1827" spans="1:19" ht="19.5" customHeight="1">
      <c r="A1827" s="58"/>
      <c r="B1827" s="53"/>
      <c r="C1827" s="17" t="s">
        <v>29</v>
      </c>
      <c r="D1827" s="14">
        <f t="shared" si="866"/>
        <v>0</v>
      </c>
      <c r="E1827" s="14">
        <f t="shared" si="867"/>
        <v>0</v>
      </c>
      <c r="F1827" s="14">
        <v>0</v>
      </c>
      <c r="G1827" s="14">
        <v>0</v>
      </c>
      <c r="H1827" s="14">
        <v>0</v>
      </c>
      <c r="I1827" s="14">
        <v>0</v>
      </c>
      <c r="J1827" s="14">
        <v>0</v>
      </c>
      <c r="K1827" s="14">
        <v>0</v>
      </c>
      <c r="L1827" s="14">
        <v>0</v>
      </c>
      <c r="M1827" s="14">
        <v>0</v>
      </c>
      <c r="N1827" s="14">
        <v>0</v>
      </c>
      <c r="O1827" s="14">
        <v>0</v>
      </c>
      <c r="P1827" s="14">
        <v>0</v>
      </c>
      <c r="Q1827" s="14">
        <v>0</v>
      </c>
      <c r="R1827" s="62"/>
      <c r="S1827" s="63"/>
    </row>
    <row r="1828" spans="1:19" ht="19.5" customHeight="1">
      <c r="A1828" s="58"/>
      <c r="B1828" s="53"/>
      <c r="C1828" s="17" t="s">
        <v>30</v>
      </c>
      <c r="D1828" s="14">
        <f t="shared" si="866"/>
        <v>0</v>
      </c>
      <c r="E1828" s="14">
        <f t="shared" si="867"/>
        <v>0</v>
      </c>
      <c r="F1828" s="14">
        <v>0</v>
      </c>
      <c r="G1828" s="14">
        <v>0</v>
      </c>
      <c r="H1828" s="14">
        <v>0</v>
      </c>
      <c r="I1828" s="14">
        <v>0</v>
      </c>
      <c r="J1828" s="14">
        <v>0</v>
      </c>
      <c r="K1828" s="14">
        <v>0</v>
      </c>
      <c r="L1828" s="14">
        <v>0</v>
      </c>
      <c r="M1828" s="14">
        <v>0</v>
      </c>
      <c r="N1828" s="14">
        <v>0</v>
      </c>
      <c r="O1828" s="14">
        <v>0</v>
      </c>
      <c r="P1828" s="14">
        <v>0</v>
      </c>
      <c r="Q1828" s="14">
        <v>0</v>
      </c>
      <c r="R1828" s="62"/>
      <c r="S1828" s="63"/>
    </row>
    <row r="1829" spans="1:19" ht="19.5" customHeight="1">
      <c r="A1829" s="58"/>
      <c r="B1829" s="53"/>
      <c r="C1829" s="17" t="s">
        <v>31</v>
      </c>
      <c r="D1829" s="14">
        <f t="shared" si="866"/>
        <v>0</v>
      </c>
      <c r="E1829" s="14">
        <f t="shared" si="867"/>
        <v>0</v>
      </c>
      <c r="F1829" s="14">
        <v>0</v>
      </c>
      <c r="G1829" s="14">
        <v>0</v>
      </c>
      <c r="H1829" s="14">
        <v>0</v>
      </c>
      <c r="I1829" s="14">
        <v>0</v>
      </c>
      <c r="J1829" s="14">
        <v>0</v>
      </c>
      <c r="K1829" s="14">
        <v>0</v>
      </c>
      <c r="L1829" s="14">
        <v>0</v>
      </c>
      <c r="M1829" s="14">
        <v>0</v>
      </c>
      <c r="N1829" s="14">
        <v>0</v>
      </c>
      <c r="O1829" s="14">
        <v>0</v>
      </c>
      <c r="P1829" s="14">
        <v>0</v>
      </c>
      <c r="Q1829" s="14">
        <v>0</v>
      </c>
      <c r="R1829" s="62"/>
      <c r="S1829" s="63"/>
    </row>
    <row r="1830" spans="1:19" ht="19.5" customHeight="1">
      <c r="A1830" s="58"/>
      <c r="B1830" s="69"/>
      <c r="C1830" s="17" t="s">
        <v>32</v>
      </c>
      <c r="D1830" s="14">
        <f t="shared" si="866"/>
        <v>0</v>
      </c>
      <c r="E1830" s="14">
        <f t="shared" si="867"/>
        <v>0</v>
      </c>
      <c r="F1830" s="14">
        <v>0</v>
      </c>
      <c r="G1830" s="14">
        <v>0</v>
      </c>
      <c r="H1830" s="14">
        <v>0</v>
      </c>
      <c r="I1830" s="14">
        <v>0</v>
      </c>
      <c r="J1830" s="14">
        <v>0</v>
      </c>
      <c r="K1830" s="14">
        <v>0</v>
      </c>
      <c r="L1830" s="14">
        <v>0</v>
      </c>
      <c r="M1830" s="14">
        <v>0</v>
      </c>
      <c r="N1830" s="14">
        <v>0</v>
      </c>
      <c r="O1830" s="14">
        <v>0</v>
      </c>
      <c r="P1830" s="14">
        <v>0</v>
      </c>
      <c r="Q1830" s="14">
        <v>0</v>
      </c>
      <c r="R1830" s="62"/>
      <c r="S1830" s="63"/>
    </row>
    <row r="1831" spans="1:19" s="4" customFormat="1" ht="19.5" customHeight="1">
      <c r="A1831" s="58"/>
      <c r="B1831" s="47" t="s">
        <v>261</v>
      </c>
      <c r="C1831" s="17" t="s">
        <v>176</v>
      </c>
      <c r="D1831" s="14">
        <f>SUM(D1832:D1842)</f>
        <v>916.7</v>
      </c>
      <c r="E1831" s="14">
        <f>SUM(E1832:E1842)</f>
        <v>916.7</v>
      </c>
      <c r="F1831" s="14">
        <f aca="true" t="shared" si="868" ref="F1831:Q1831">SUM(F1832:F1837)</f>
        <v>916.7</v>
      </c>
      <c r="G1831" s="14">
        <f t="shared" si="868"/>
        <v>916.7</v>
      </c>
      <c r="H1831" s="14">
        <f t="shared" si="868"/>
        <v>0</v>
      </c>
      <c r="I1831" s="14">
        <f t="shared" si="868"/>
        <v>0</v>
      </c>
      <c r="J1831" s="14">
        <f t="shared" si="868"/>
        <v>0</v>
      </c>
      <c r="K1831" s="14">
        <f t="shared" si="868"/>
        <v>0</v>
      </c>
      <c r="L1831" s="14">
        <f t="shared" si="868"/>
        <v>0</v>
      </c>
      <c r="M1831" s="14">
        <f t="shared" si="868"/>
        <v>0</v>
      </c>
      <c r="N1831" s="14">
        <f t="shared" si="868"/>
        <v>0</v>
      </c>
      <c r="O1831" s="14">
        <f t="shared" si="868"/>
        <v>0</v>
      </c>
      <c r="P1831" s="14">
        <f t="shared" si="868"/>
        <v>0</v>
      </c>
      <c r="Q1831" s="14">
        <f t="shared" si="868"/>
        <v>0</v>
      </c>
      <c r="R1831" s="62"/>
      <c r="S1831" s="63"/>
    </row>
    <row r="1832" spans="1:19" s="4" customFormat="1" ht="19.5" customHeight="1">
      <c r="A1832" s="58"/>
      <c r="B1832" s="53"/>
      <c r="C1832" s="17" t="s">
        <v>162</v>
      </c>
      <c r="D1832" s="14">
        <f aca="true" t="shared" si="869" ref="D1832:D1842">F1832+H1832+J1832+L1832</f>
        <v>0</v>
      </c>
      <c r="E1832" s="14">
        <f aca="true" t="shared" si="870" ref="E1832:E1842">G1832+I1832+K1832+M1832</f>
        <v>0</v>
      </c>
      <c r="F1832" s="14">
        <f aca="true" t="shared" si="871" ref="F1832:Q1832">F1808+F1820</f>
        <v>0</v>
      </c>
      <c r="G1832" s="14">
        <f t="shared" si="871"/>
        <v>0</v>
      </c>
      <c r="H1832" s="14">
        <f t="shared" si="871"/>
        <v>0</v>
      </c>
      <c r="I1832" s="14">
        <f t="shared" si="871"/>
        <v>0</v>
      </c>
      <c r="J1832" s="14">
        <f t="shared" si="871"/>
        <v>0</v>
      </c>
      <c r="K1832" s="14">
        <f t="shared" si="871"/>
        <v>0</v>
      </c>
      <c r="L1832" s="14">
        <f t="shared" si="871"/>
        <v>0</v>
      </c>
      <c r="M1832" s="14">
        <f t="shared" si="871"/>
        <v>0</v>
      </c>
      <c r="N1832" s="14">
        <f t="shared" si="871"/>
        <v>0</v>
      </c>
      <c r="O1832" s="14">
        <f t="shared" si="871"/>
        <v>0</v>
      </c>
      <c r="P1832" s="14">
        <f t="shared" si="871"/>
        <v>0</v>
      </c>
      <c r="Q1832" s="14">
        <f t="shared" si="871"/>
        <v>0</v>
      </c>
      <c r="R1832" s="62"/>
      <c r="S1832" s="63"/>
    </row>
    <row r="1833" spans="1:19" s="4" customFormat="1" ht="19.5" customHeight="1">
      <c r="A1833" s="58"/>
      <c r="B1833" s="53"/>
      <c r="C1833" s="17" t="s">
        <v>163</v>
      </c>
      <c r="D1833" s="14">
        <f t="shared" si="869"/>
        <v>916.7</v>
      </c>
      <c r="E1833" s="14">
        <f t="shared" si="870"/>
        <v>916.7</v>
      </c>
      <c r="F1833" s="14">
        <f aca="true" t="shared" si="872" ref="F1833:Q1833">F1809+F1821</f>
        <v>916.7</v>
      </c>
      <c r="G1833" s="14">
        <f t="shared" si="872"/>
        <v>916.7</v>
      </c>
      <c r="H1833" s="14">
        <f t="shared" si="872"/>
        <v>0</v>
      </c>
      <c r="I1833" s="14">
        <f t="shared" si="872"/>
        <v>0</v>
      </c>
      <c r="J1833" s="14">
        <f t="shared" si="872"/>
        <v>0</v>
      </c>
      <c r="K1833" s="14">
        <f t="shared" si="872"/>
        <v>0</v>
      </c>
      <c r="L1833" s="14">
        <f t="shared" si="872"/>
        <v>0</v>
      </c>
      <c r="M1833" s="14">
        <f t="shared" si="872"/>
        <v>0</v>
      </c>
      <c r="N1833" s="14">
        <f t="shared" si="872"/>
        <v>0</v>
      </c>
      <c r="O1833" s="14">
        <f t="shared" si="872"/>
        <v>0</v>
      </c>
      <c r="P1833" s="14">
        <f t="shared" si="872"/>
        <v>0</v>
      </c>
      <c r="Q1833" s="14">
        <f t="shared" si="872"/>
        <v>0</v>
      </c>
      <c r="R1833" s="62"/>
      <c r="S1833" s="63"/>
    </row>
    <row r="1834" spans="1:19" ht="19.5" customHeight="1">
      <c r="A1834" s="58"/>
      <c r="B1834" s="53"/>
      <c r="C1834" s="17" t="s">
        <v>164</v>
      </c>
      <c r="D1834" s="14">
        <f t="shared" si="869"/>
        <v>0</v>
      </c>
      <c r="E1834" s="14">
        <f t="shared" si="870"/>
        <v>0</v>
      </c>
      <c r="F1834" s="14">
        <f aca="true" t="shared" si="873" ref="F1834:Q1834">F1810+F1822</f>
        <v>0</v>
      </c>
      <c r="G1834" s="14">
        <f t="shared" si="873"/>
        <v>0</v>
      </c>
      <c r="H1834" s="14">
        <f t="shared" si="873"/>
        <v>0</v>
      </c>
      <c r="I1834" s="14">
        <f t="shared" si="873"/>
        <v>0</v>
      </c>
      <c r="J1834" s="14">
        <f t="shared" si="873"/>
        <v>0</v>
      </c>
      <c r="K1834" s="14">
        <f t="shared" si="873"/>
        <v>0</v>
      </c>
      <c r="L1834" s="14">
        <f t="shared" si="873"/>
        <v>0</v>
      </c>
      <c r="M1834" s="14">
        <f t="shared" si="873"/>
        <v>0</v>
      </c>
      <c r="N1834" s="14">
        <f t="shared" si="873"/>
        <v>0</v>
      </c>
      <c r="O1834" s="14">
        <f t="shared" si="873"/>
        <v>0</v>
      </c>
      <c r="P1834" s="14">
        <f t="shared" si="873"/>
        <v>0</v>
      </c>
      <c r="Q1834" s="14">
        <f t="shared" si="873"/>
        <v>0</v>
      </c>
      <c r="R1834" s="62"/>
      <c r="S1834" s="63"/>
    </row>
    <row r="1835" spans="1:19" ht="19.5" customHeight="1">
      <c r="A1835" s="58"/>
      <c r="B1835" s="53"/>
      <c r="C1835" s="17" t="s">
        <v>263</v>
      </c>
      <c r="D1835" s="14">
        <f t="shared" si="869"/>
        <v>0</v>
      </c>
      <c r="E1835" s="14">
        <f t="shared" si="870"/>
        <v>0</v>
      </c>
      <c r="F1835" s="14">
        <f aca="true" t="shared" si="874" ref="F1835:Q1835">F1811+F1823</f>
        <v>0</v>
      </c>
      <c r="G1835" s="14">
        <f t="shared" si="874"/>
        <v>0</v>
      </c>
      <c r="H1835" s="14">
        <f t="shared" si="874"/>
        <v>0</v>
      </c>
      <c r="I1835" s="14">
        <f t="shared" si="874"/>
        <v>0</v>
      </c>
      <c r="J1835" s="14">
        <f t="shared" si="874"/>
        <v>0</v>
      </c>
      <c r="K1835" s="14">
        <f t="shared" si="874"/>
        <v>0</v>
      </c>
      <c r="L1835" s="14">
        <f t="shared" si="874"/>
        <v>0</v>
      </c>
      <c r="M1835" s="14">
        <f t="shared" si="874"/>
        <v>0</v>
      </c>
      <c r="N1835" s="14">
        <f t="shared" si="874"/>
        <v>0</v>
      </c>
      <c r="O1835" s="14">
        <f t="shared" si="874"/>
        <v>0</v>
      </c>
      <c r="P1835" s="14">
        <f t="shared" si="874"/>
        <v>0</v>
      </c>
      <c r="Q1835" s="14">
        <f t="shared" si="874"/>
        <v>0</v>
      </c>
      <c r="R1835" s="62"/>
      <c r="S1835" s="63"/>
    </row>
    <row r="1836" spans="1:19" ht="19.5" customHeight="1">
      <c r="A1836" s="58"/>
      <c r="B1836" s="53"/>
      <c r="C1836" s="17" t="s">
        <v>257</v>
      </c>
      <c r="D1836" s="14">
        <f t="shared" si="869"/>
        <v>0</v>
      </c>
      <c r="E1836" s="14">
        <f t="shared" si="870"/>
        <v>0</v>
      </c>
      <c r="F1836" s="14">
        <f aca="true" t="shared" si="875" ref="F1836:Q1836">F1812+F1824</f>
        <v>0</v>
      </c>
      <c r="G1836" s="14">
        <f t="shared" si="875"/>
        <v>0</v>
      </c>
      <c r="H1836" s="14">
        <f t="shared" si="875"/>
        <v>0</v>
      </c>
      <c r="I1836" s="14">
        <f t="shared" si="875"/>
        <v>0</v>
      </c>
      <c r="J1836" s="14">
        <f t="shared" si="875"/>
        <v>0</v>
      </c>
      <c r="K1836" s="14">
        <f t="shared" si="875"/>
        <v>0</v>
      </c>
      <c r="L1836" s="14">
        <f t="shared" si="875"/>
        <v>0</v>
      </c>
      <c r="M1836" s="14">
        <f t="shared" si="875"/>
        <v>0</v>
      </c>
      <c r="N1836" s="14">
        <f t="shared" si="875"/>
        <v>0</v>
      </c>
      <c r="O1836" s="14">
        <f t="shared" si="875"/>
        <v>0</v>
      </c>
      <c r="P1836" s="14">
        <f t="shared" si="875"/>
        <v>0</v>
      </c>
      <c r="Q1836" s="14">
        <f t="shared" si="875"/>
        <v>0</v>
      </c>
      <c r="R1836" s="62"/>
      <c r="S1836" s="63"/>
    </row>
    <row r="1837" spans="1:19" s="4" customFormat="1" ht="19.5" customHeight="1">
      <c r="A1837" s="58"/>
      <c r="B1837" s="53"/>
      <c r="C1837" s="17" t="s">
        <v>258</v>
      </c>
      <c r="D1837" s="14">
        <f t="shared" si="869"/>
        <v>0</v>
      </c>
      <c r="E1837" s="14">
        <f t="shared" si="870"/>
        <v>0</v>
      </c>
      <c r="F1837" s="14">
        <f aca="true" t="shared" si="876" ref="F1837:Q1837">F1813+F1825</f>
        <v>0</v>
      </c>
      <c r="G1837" s="14">
        <f t="shared" si="876"/>
        <v>0</v>
      </c>
      <c r="H1837" s="14">
        <f t="shared" si="876"/>
        <v>0</v>
      </c>
      <c r="I1837" s="14">
        <f t="shared" si="876"/>
        <v>0</v>
      </c>
      <c r="J1837" s="14">
        <f t="shared" si="876"/>
        <v>0</v>
      </c>
      <c r="K1837" s="14">
        <f t="shared" si="876"/>
        <v>0</v>
      </c>
      <c r="L1837" s="14">
        <f t="shared" si="876"/>
        <v>0</v>
      </c>
      <c r="M1837" s="14">
        <f t="shared" si="876"/>
        <v>0</v>
      </c>
      <c r="N1837" s="14">
        <f t="shared" si="876"/>
        <v>0</v>
      </c>
      <c r="O1837" s="14">
        <f t="shared" si="876"/>
        <v>0</v>
      </c>
      <c r="P1837" s="14">
        <f t="shared" si="876"/>
        <v>0</v>
      </c>
      <c r="Q1837" s="14">
        <f t="shared" si="876"/>
        <v>0</v>
      </c>
      <c r="R1837" s="62"/>
      <c r="S1837" s="63"/>
    </row>
    <row r="1838" spans="1:19" ht="19.5" customHeight="1">
      <c r="A1838" s="58"/>
      <c r="B1838" s="53"/>
      <c r="C1838" s="17" t="s">
        <v>22</v>
      </c>
      <c r="D1838" s="14">
        <f t="shared" si="869"/>
        <v>0</v>
      </c>
      <c r="E1838" s="14">
        <f t="shared" si="870"/>
        <v>0</v>
      </c>
      <c r="F1838" s="14">
        <f aca="true" t="shared" si="877" ref="F1838:Q1838">F1814+F1826</f>
        <v>0</v>
      </c>
      <c r="G1838" s="14">
        <f t="shared" si="877"/>
        <v>0</v>
      </c>
      <c r="H1838" s="14">
        <f t="shared" si="877"/>
        <v>0</v>
      </c>
      <c r="I1838" s="14">
        <f t="shared" si="877"/>
        <v>0</v>
      </c>
      <c r="J1838" s="14">
        <f t="shared" si="877"/>
        <v>0</v>
      </c>
      <c r="K1838" s="14">
        <f t="shared" si="877"/>
        <v>0</v>
      </c>
      <c r="L1838" s="14">
        <f t="shared" si="877"/>
        <v>0</v>
      </c>
      <c r="M1838" s="14">
        <f t="shared" si="877"/>
        <v>0</v>
      </c>
      <c r="N1838" s="14">
        <f t="shared" si="877"/>
        <v>0</v>
      </c>
      <c r="O1838" s="14">
        <f t="shared" si="877"/>
        <v>0</v>
      </c>
      <c r="P1838" s="14">
        <f t="shared" si="877"/>
        <v>0</v>
      </c>
      <c r="Q1838" s="14">
        <f t="shared" si="877"/>
        <v>0</v>
      </c>
      <c r="R1838" s="62"/>
      <c r="S1838" s="63"/>
    </row>
    <row r="1839" spans="1:19" ht="19.5" customHeight="1">
      <c r="A1839" s="58"/>
      <c r="B1839" s="53"/>
      <c r="C1839" s="17" t="s">
        <v>23</v>
      </c>
      <c r="D1839" s="14">
        <f t="shared" si="869"/>
        <v>0</v>
      </c>
      <c r="E1839" s="14">
        <f t="shared" si="870"/>
        <v>0</v>
      </c>
      <c r="F1839" s="14">
        <f aca="true" t="shared" si="878" ref="F1839:Q1839">F1815+F1827</f>
        <v>0</v>
      </c>
      <c r="G1839" s="14">
        <f t="shared" si="878"/>
        <v>0</v>
      </c>
      <c r="H1839" s="14">
        <f t="shared" si="878"/>
        <v>0</v>
      </c>
      <c r="I1839" s="14">
        <f t="shared" si="878"/>
        <v>0</v>
      </c>
      <c r="J1839" s="14">
        <f t="shared" si="878"/>
        <v>0</v>
      </c>
      <c r="K1839" s="14">
        <f t="shared" si="878"/>
        <v>0</v>
      </c>
      <c r="L1839" s="14">
        <f t="shared" si="878"/>
        <v>0</v>
      </c>
      <c r="M1839" s="14">
        <f t="shared" si="878"/>
        <v>0</v>
      </c>
      <c r="N1839" s="14">
        <f t="shared" si="878"/>
        <v>0</v>
      </c>
      <c r="O1839" s="14">
        <f t="shared" si="878"/>
        <v>0</v>
      </c>
      <c r="P1839" s="14">
        <f t="shared" si="878"/>
        <v>0</v>
      </c>
      <c r="Q1839" s="14">
        <f t="shared" si="878"/>
        <v>0</v>
      </c>
      <c r="R1839" s="62"/>
      <c r="S1839" s="63"/>
    </row>
    <row r="1840" spans="1:19" ht="19.5" customHeight="1">
      <c r="A1840" s="58"/>
      <c r="B1840" s="53"/>
      <c r="C1840" s="17" t="s">
        <v>24</v>
      </c>
      <c r="D1840" s="14">
        <f t="shared" si="869"/>
        <v>0</v>
      </c>
      <c r="E1840" s="14">
        <f t="shared" si="870"/>
        <v>0</v>
      </c>
      <c r="F1840" s="14">
        <f aca="true" t="shared" si="879" ref="F1840:Q1840">F1816+F1828</f>
        <v>0</v>
      </c>
      <c r="G1840" s="14">
        <f t="shared" si="879"/>
        <v>0</v>
      </c>
      <c r="H1840" s="14">
        <f t="shared" si="879"/>
        <v>0</v>
      </c>
      <c r="I1840" s="14">
        <f t="shared" si="879"/>
        <v>0</v>
      </c>
      <c r="J1840" s="14">
        <f t="shared" si="879"/>
        <v>0</v>
      </c>
      <c r="K1840" s="14">
        <f t="shared" si="879"/>
        <v>0</v>
      </c>
      <c r="L1840" s="14">
        <f t="shared" si="879"/>
        <v>0</v>
      </c>
      <c r="M1840" s="14">
        <f t="shared" si="879"/>
        <v>0</v>
      </c>
      <c r="N1840" s="14">
        <f t="shared" si="879"/>
        <v>0</v>
      </c>
      <c r="O1840" s="14">
        <f t="shared" si="879"/>
        <v>0</v>
      </c>
      <c r="P1840" s="14">
        <f t="shared" si="879"/>
        <v>0</v>
      </c>
      <c r="Q1840" s="14">
        <f t="shared" si="879"/>
        <v>0</v>
      </c>
      <c r="R1840" s="62"/>
      <c r="S1840" s="63"/>
    </row>
    <row r="1841" spans="1:19" ht="19.5" customHeight="1">
      <c r="A1841" s="58"/>
      <c r="B1841" s="53"/>
      <c r="C1841" s="17" t="s">
        <v>25</v>
      </c>
      <c r="D1841" s="14">
        <f t="shared" si="869"/>
        <v>0</v>
      </c>
      <c r="E1841" s="14">
        <f t="shared" si="870"/>
        <v>0</v>
      </c>
      <c r="F1841" s="14">
        <f aca="true" t="shared" si="880" ref="F1841:Q1841">F1817+F1829</f>
        <v>0</v>
      </c>
      <c r="G1841" s="14">
        <f t="shared" si="880"/>
        <v>0</v>
      </c>
      <c r="H1841" s="14">
        <f t="shared" si="880"/>
        <v>0</v>
      </c>
      <c r="I1841" s="14">
        <f t="shared" si="880"/>
        <v>0</v>
      </c>
      <c r="J1841" s="14">
        <f t="shared" si="880"/>
        <v>0</v>
      </c>
      <c r="K1841" s="14">
        <f t="shared" si="880"/>
        <v>0</v>
      </c>
      <c r="L1841" s="14">
        <f t="shared" si="880"/>
        <v>0</v>
      </c>
      <c r="M1841" s="14">
        <f t="shared" si="880"/>
        <v>0</v>
      </c>
      <c r="N1841" s="14">
        <f t="shared" si="880"/>
        <v>0</v>
      </c>
      <c r="O1841" s="14">
        <f t="shared" si="880"/>
        <v>0</v>
      </c>
      <c r="P1841" s="14">
        <f t="shared" si="880"/>
        <v>0</v>
      </c>
      <c r="Q1841" s="14">
        <f t="shared" si="880"/>
        <v>0</v>
      </c>
      <c r="R1841" s="62"/>
      <c r="S1841" s="63"/>
    </row>
    <row r="1842" spans="1:19" ht="19.5" customHeight="1" thickBot="1">
      <c r="A1842" s="59"/>
      <c r="B1842" s="54"/>
      <c r="C1842" s="20" t="s">
        <v>26</v>
      </c>
      <c r="D1842" s="21">
        <f t="shared" si="869"/>
        <v>0</v>
      </c>
      <c r="E1842" s="21">
        <f t="shared" si="870"/>
        <v>0</v>
      </c>
      <c r="F1842" s="21">
        <f aca="true" t="shared" si="881" ref="F1842:Q1842">F1818+F1830</f>
        <v>0</v>
      </c>
      <c r="G1842" s="21">
        <f t="shared" si="881"/>
        <v>0</v>
      </c>
      <c r="H1842" s="21">
        <f t="shared" si="881"/>
        <v>0</v>
      </c>
      <c r="I1842" s="21">
        <f t="shared" si="881"/>
        <v>0</v>
      </c>
      <c r="J1842" s="21">
        <f t="shared" si="881"/>
        <v>0</v>
      </c>
      <c r="K1842" s="21">
        <f t="shared" si="881"/>
        <v>0</v>
      </c>
      <c r="L1842" s="21">
        <f t="shared" si="881"/>
        <v>0</v>
      </c>
      <c r="M1842" s="21">
        <f t="shared" si="881"/>
        <v>0</v>
      </c>
      <c r="N1842" s="21">
        <f t="shared" si="881"/>
        <v>0</v>
      </c>
      <c r="O1842" s="21">
        <f t="shared" si="881"/>
        <v>0</v>
      </c>
      <c r="P1842" s="21">
        <f t="shared" si="881"/>
        <v>0</v>
      </c>
      <c r="Q1842" s="21">
        <f t="shared" si="881"/>
        <v>0</v>
      </c>
      <c r="R1842" s="64"/>
      <c r="S1842" s="65"/>
    </row>
    <row r="1843" spans="1:19" s="4" customFormat="1" ht="19.5" customHeight="1">
      <c r="A1843" s="57" t="s">
        <v>124</v>
      </c>
      <c r="B1843" s="52" t="s">
        <v>73</v>
      </c>
      <c r="C1843" s="18" t="s">
        <v>176</v>
      </c>
      <c r="D1843" s="19">
        <f>SUM(D1844:D1854)</f>
        <v>166.7</v>
      </c>
      <c r="E1843" s="19">
        <f>SUM(E1844:E1854)</f>
        <v>166.7</v>
      </c>
      <c r="F1843" s="19">
        <f aca="true" t="shared" si="882" ref="F1843:Q1843">SUM(F1844:F1849)</f>
        <v>166.7</v>
      </c>
      <c r="G1843" s="19">
        <f t="shared" si="882"/>
        <v>166.7</v>
      </c>
      <c r="H1843" s="19">
        <f t="shared" si="882"/>
        <v>0</v>
      </c>
      <c r="I1843" s="19">
        <f t="shared" si="882"/>
        <v>0</v>
      </c>
      <c r="J1843" s="19">
        <f t="shared" si="882"/>
        <v>0</v>
      </c>
      <c r="K1843" s="19">
        <f t="shared" si="882"/>
        <v>0</v>
      </c>
      <c r="L1843" s="19">
        <f t="shared" si="882"/>
        <v>0</v>
      </c>
      <c r="M1843" s="19">
        <f t="shared" si="882"/>
        <v>0</v>
      </c>
      <c r="N1843" s="19">
        <f t="shared" si="882"/>
        <v>0</v>
      </c>
      <c r="O1843" s="19">
        <f t="shared" si="882"/>
        <v>0</v>
      </c>
      <c r="P1843" s="19">
        <f t="shared" si="882"/>
        <v>0</v>
      </c>
      <c r="Q1843" s="19">
        <f t="shared" si="882"/>
        <v>0</v>
      </c>
      <c r="R1843" s="60" t="s">
        <v>180</v>
      </c>
      <c r="S1843" s="61"/>
    </row>
    <row r="1844" spans="1:19" ht="19.5" customHeight="1">
      <c r="A1844" s="58"/>
      <c r="B1844" s="53"/>
      <c r="C1844" s="17" t="s">
        <v>162</v>
      </c>
      <c r="D1844" s="14">
        <f aca="true" t="shared" si="883" ref="D1844:D1854">F1844+H1844+J1844+L1844</f>
        <v>0</v>
      </c>
      <c r="E1844" s="14">
        <f aca="true" t="shared" si="884" ref="E1844:E1854">G1844+I1844+K1844+M1844</f>
        <v>0</v>
      </c>
      <c r="F1844" s="14">
        <v>0</v>
      </c>
      <c r="G1844" s="14">
        <v>0</v>
      </c>
      <c r="H1844" s="14">
        <v>0</v>
      </c>
      <c r="I1844" s="14">
        <v>0</v>
      </c>
      <c r="J1844" s="14">
        <v>0</v>
      </c>
      <c r="K1844" s="14">
        <v>0</v>
      </c>
      <c r="L1844" s="14">
        <v>0</v>
      </c>
      <c r="M1844" s="14">
        <v>0</v>
      </c>
      <c r="N1844" s="14">
        <v>0</v>
      </c>
      <c r="O1844" s="14">
        <v>0</v>
      </c>
      <c r="P1844" s="14">
        <v>0</v>
      </c>
      <c r="Q1844" s="14">
        <v>0</v>
      </c>
      <c r="R1844" s="62"/>
      <c r="S1844" s="63"/>
    </row>
    <row r="1845" spans="1:19" ht="19.5" customHeight="1">
      <c r="A1845" s="58"/>
      <c r="B1845" s="53"/>
      <c r="C1845" s="17" t="s">
        <v>163</v>
      </c>
      <c r="D1845" s="14">
        <f t="shared" si="883"/>
        <v>166.7</v>
      </c>
      <c r="E1845" s="14">
        <f t="shared" si="884"/>
        <v>166.7</v>
      </c>
      <c r="F1845" s="14">
        <f>250-83.3</f>
        <v>166.7</v>
      </c>
      <c r="G1845" s="14">
        <f>250-83.3</f>
        <v>166.7</v>
      </c>
      <c r="H1845" s="14">
        <v>0</v>
      </c>
      <c r="I1845" s="14">
        <v>0</v>
      </c>
      <c r="J1845" s="14">
        <v>0</v>
      </c>
      <c r="K1845" s="14">
        <v>0</v>
      </c>
      <c r="L1845" s="14">
        <v>0</v>
      </c>
      <c r="M1845" s="14">
        <v>0</v>
      </c>
      <c r="N1845" s="14">
        <v>0</v>
      </c>
      <c r="O1845" s="14">
        <v>0</v>
      </c>
      <c r="P1845" s="14">
        <v>0</v>
      </c>
      <c r="Q1845" s="14">
        <v>0</v>
      </c>
      <c r="R1845" s="62"/>
      <c r="S1845" s="63"/>
    </row>
    <row r="1846" spans="1:19" ht="19.5" customHeight="1">
      <c r="A1846" s="58"/>
      <c r="B1846" s="53"/>
      <c r="C1846" s="17" t="s">
        <v>164</v>
      </c>
      <c r="D1846" s="14">
        <f t="shared" si="883"/>
        <v>0</v>
      </c>
      <c r="E1846" s="14">
        <f t="shared" si="884"/>
        <v>0</v>
      </c>
      <c r="F1846" s="14">
        <v>0</v>
      </c>
      <c r="G1846" s="14">
        <v>0</v>
      </c>
      <c r="H1846" s="14">
        <v>0</v>
      </c>
      <c r="I1846" s="14">
        <v>0</v>
      </c>
      <c r="J1846" s="14">
        <v>0</v>
      </c>
      <c r="K1846" s="14">
        <v>0</v>
      </c>
      <c r="L1846" s="14">
        <v>0</v>
      </c>
      <c r="M1846" s="14">
        <v>0</v>
      </c>
      <c r="N1846" s="14">
        <v>0</v>
      </c>
      <c r="O1846" s="14">
        <v>0</v>
      </c>
      <c r="P1846" s="14">
        <v>0</v>
      </c>
      <c r="Q1846" s="14">
        <v>0</v>
      </c>
      <c r="R1846" s="62"/>
      <c r="S1846" s="63"/>
    </row>
    <row r="1847" spans="1:19" ht="19.5" customHeight="1">
      <c r="A1847" s="58"/>
      <c r="B1847" s="53"/>
      <c r="C1847" s="17" t="s">
        <v>256</v>
      </c>
      <c r="D1847" s="14">
        <f t="shared" si="883"/>
        <v>0</v>
      </c>
      <c r="E1847" s="14">
        <f t="shared" si="884"/>
        <v>0</v>
      </c>
      <c r="F1847" s="14">
        <v>0</v>
      </c>
      <c r="G1847" s="14">
        <v>0</v>
      </c>
      <c r="H1847" s="14">
        <v>0</v>
      </c>
      <c r="I1847" s="14">
        <v>0</v>
      </c>
      <c r="J1847" s="14">
        <v>0</v>
      </c>
      <c r="K1847" s="14">
        <v>0</v>
      </c>
      <c r="L1847" s="14">
        <v>0</v>
      </c>
      <c r="M1847" s="14">
        <v>0</v>
      </c>
      <c r="N1847" s="14">
        <v>0</v>
      </c>
      <c r="O1847" s="14">
        <v>0</v>
      </c>
      <c r="P1847" s="14">
        <v>0</v>
      </c>
      <c r="Q1847" s="14">
        <v>0</v>
      </c>
      <c r="R1847" s="62"/>
      <c r="S1847" s="63"/>
    </row>
    <row r="1848" spans="1:19" ht="19.5" customHeight="1">
      <c r="A1848" s="58"/>
      <c r="B1848" s="53"/>
      <c r="C1848" s="17" t="s">
        <v>259</v>
      </c>
      <c r="D1848" s="14">
        <f t="shared" si="883"/>
        <v>0</v>
      </c>
      <c r="E1848" s="14">
        <f t="shared" si="884"/>
        <v>0</v>
      </c>
      <c r="F1848" s="14">
        <v>0</v>
      </c>
      <c r="G1848" s="14">
        <v>0</v>
      </c>
      <c r="H1848" s="14">
        <v>0</v>
      </c>
      <c r="I1848" s="14">
        <v>0</v>
      </c>
      <c r="J1848" s="14">
        <v>0</v>
      </c>
      <c r="K1848" s="14">
        <v>0</v>
      </c>
      <c r="L1848" s="14">
        <v>0</v>
      </c>
      <c r="M1848" s="14">
        <v>0</v>
      </c>
      <c r="N1848" s="14">
        <v>0</v>
      </c>
      <c r="O1848" s="14">
        <v>0</v>
      </c>
      <c r="P1848" s="14">
        <v>0</v>
      </c>
      <c r="Q1848" s="14">
        <v>0</v>
      </c>
      <c r="R1848" s="62"/>
      <c r="S1848" s="63"/>
    </row>
    <row r="1849" spans="1:19" ht="19.5" customHeight="1">
      <c r="A1849" s="58"/>
      <c r="B1849" s="53"/>
      <c r="C1849" s="17" t="s">
        <v>258</v>
      </c>
      <c r="D1849" s="14">
        <f t="shared" si="883"/>
        <v>0</v>
      </c>
      <c r="E1849" s="14">
        <f t="shared" si="884"/>
        <v>0</v>
      </c>
      <c r="F1849" s="14">
        <v>0</v>
      </c>
      <c r="G1849" s="14">
        <v>0</v>
      </c>
      <c r="H1849" s="14">
        <v>0</v>
      </c>
      <c r="I1849" s="14">
        <v>0</v>
      </c>
      <c r="J1849" s="14">
        <v>0</v>
      </c>
      <c r="K1849" s="14">
        <v>0</v>
      </c>
      <c r="L1849" s="14">
        <v>0</v>
      </c>
      <c r="M1849" s="14">
        <v>0</v>
      </c>
      <c r="N1849" s="14">
        <v>0</v>
      </c>
      <c r="O1849" s="14">
        <v>0</v>
      </c>
      <c r="P1849" s="14">
        <v>0</v>
      </c>
      <c r="Q1849" s="14">
        <v>0</v>
      </c>
      <c r="R1849" s="62"/>
      <c r="S1849" s="63"/>
    </row>
    <row r="1850" spans="1:19" ht="19.5" customHeight="1">
      <c r="A1850" s="58"/>
      <c r="B1850" s="53"/>
      <c r="C1850" s="17" t="s">
        <v>28</v>
      </c>
      <c r="D1850" s="14">
        <f t="shared" si="883"/>
        <v>0</v>
      </c>
      <c r="E1850" s="14">
        <f t="shared" si="884"/>
        <v>0</v>
      </c>
      <c r="F1850" s="14">
        <v>0</v>
      </c>
      <c r="G1850" s="14">
        <v>0</v>
      </c>
      <c r="H1850" s="14">
        <v>0</v>
      </c>
      <c r="I1850" s="14">
        <v>0</v>
      </c>
      <c r="J1850" s="14">
        <v>0</v>
      </c>
      <c r="K1850" s="14">
        <v>0</v>
      </c>
      <c r="L1850" s="14">
        <v>0</v>
      </c>
      <c r="M1850" s="14">
        <v>0</v>
      </c>
      <c r="N1850" s="14">
        <v>0</v>
      </c>
      <c r="O1850" s="14">
        <v>0</v>
      </c>
      <c r="P1850" s="14">
        <v>0</v>
      </c>
      <c r="Q1850" s="14">
        <v>0</v>
      </c>
      <c r="R1850" s="62"/>
      <c r="S1850" s="63"/>
    </row>
    <row r="1851" spans="1:19" ht="19.5" customHeight="1">
      <c r="A1851" s="58"/>
      <c r="B1851" s="53"/>
      <c r="C1851" s="17" t="s">
        <v>29</v>
      </c>
      <c r="D1851" s="14">
        <f t="shared" si="883"/>
        <v>0</v>
      </c>
      <c r="E1851" s="14">
        <f t="shared" si="884"/>
        <v>0</v>
      </c>
      <c r="F1851" s="14">
        <v>0</v>
      </c>
      <c r="G1851" s="14">
        <v>0</v>
      </c>
      <c r="H1851" s="14">
        <v>0</v>
      </c>
      <c r="I1851" s="14">
        <v>0</v>
      </c>
      <c r="J1851" s="14">
        <v>0</v>
      </c>
      <c r="K1851" s="14">
        <v>0</v>
      </c>
      <c r="L1851" s="14">
        <v>0</v>
      </c>
      <c r="M1851" s="14">
        <v>0</v>
      </c>
      <c r="N1851" s="14">
        <v>0</v>
      </c>
      <c r="O1851" s="14">
        <v>0</v>
      </c>
      <c r="P1851" s="14">
        <v>0</v>
      </c>
      <c r="Q1851" s="14">
        <v>0</v>
      </c>
      <c r="R1851" s="62"/>
      <c r="S1851" s="63"/>
    </row>
    <row r="1852" spans="1:19" ht="19.5" customHeight="1">
      <c r="A1852" s="58"/>
      <c r="B1852" s="53"/>
      <c r="C1852" s="17" t="s">
        <v>30</v>
      </c>
      <c r="D1852" s="14">
        <f t="shared" si="883"/>
        <v>0</v>
      </c>
      <c r="E1852" s="14">
        <f t="shared" si="884"/>
        <v>0</v>
      </c>
      <c r="F1852" s="14">
        <v>0</v>
      </c>
      <c r="G1852" s="14">
        <v>0</v>
      </c>
      <c r="H1852" s="14">
        <v>0</v>
      </c>
      <c r="I1852" s="14">
        <v>0</v>
      </c>
      <c r="J1852" s="14">
        <v>0</v>
      </c>
      <c r="K1852" s="14">
        <v>0</v>
      </c>
      <c r="L1852" s="14">
        <v>0</v>
      </c>
      <c r="M1852" s="14">
        <v>0</v>
      </c>
      <c r="N1852" s="14">
        <v>0</v>
      </c>
      <c r="O1852" s="14">
        <v>0</v>
      </c>
      <c r="P1852" s="14">
        <v>0</v>
      </c>
      <c r="Q1852" s="14">
        <v>0</v>
      </c>
      <c r="R1852" s="62"/>
      <c r="S1852" s="63"/>
    </row>
    <row r="1853" spans="1:19" ht="19.5" customHeight="1">
      <c r="A1853" s="58"/>
      <c r="B1853" s="53"/>
      <c r="C1853" s="17" t="s">
        <v>31</v>
      </c>
      <c r="D1853" s="14">
        <f t="shared" si="883"/>
        <v>0</v>
      </c>
      <c r="E1853" s="14">
        <f t="shared" si="884"/>
        <v>0</v>
      </c>
      <c r="F1853" s="14">
        <v>0</v>
      </c>
      <c r="G1853" s="14">
        <v>0</v>
      </c>
      <c r="H1853" s="14">
        <v>0</v>
      </c>
      <c r="I1853" s="14">
        <v>0</v>
      </c>
      <c r="J1853" s="14">
        <v>0</v>
      </c>
      <c r="K1853" s="14">
        <v>0</v>
      </c>
      <c r="L1853" s="14">
        <v>0</v>
      </c>
      <c r="M1853" s="14">
        <v>0</v>
      </c>
      <c r="N1853" s="14">
        <v>0</v>
      </c>
      <c r="O1853" s="14">
        <v>0</v>
      </c>
      <c r="P1853" s="14">
        <v>0</v>
      </c>
      <c r="Q1853" s="14">
        <v>0</v>
      </c>
      <c r="R1853" s="62"/>
      <c r="S1853" s="63"/>
    </row>
    <row r="1854" spans="1:19" ht="19.5" customHeight="1">
      <c r="A1854" s="58"/>
      <c r="B1854" s="69"/>
      <c r="C1854" s="17" t="s">
        <v>32</v>
      </c>
      <c r="D1854" s="14">
        <f t="shared" si="883"/>
        <v>0</v>
      </c>
      <c r="E1854" s="14">
        <f t="shared" si="884"/>
        <v>0</v>
      </c>
      <c r="F1854" s="14">
        <v>0</v>
      </c>
      <c r="G1854" s="14">
        <v>0</v>
      </c>
      <c r="H1854" s="14">
        <v>0</v>
      </c>
      <c r="I1854" s="14">
        <v>0</v>
      </c>
      <c r="J1854" s="14">
        <v>0</v>
      </c>
      <c r="K1854" s="14">
        <v>0</v>
      </c>
      <c r="L1854" s="14">
        <v>0</v>
      </c>
      <c r="M1854" s="14">
        <v>0</v>
      </c>
      <c r="N1854" s="14">
        <v>0</v>
      </c>
      <c r="O1854" s="14">
        <v>0</v>
      </c>
      <c r="P1854" s="14">
        <v>0</v>
      </c>
      <c r="Q1854" s="14">
        <v>0</v>
      </c>
      <c r="R1854" s="62"/>
      <c r="S1854" s="63"/>
    </row>
    <row r="1855" spans="1:19" s="4" customFormat="1" ht="19.5" customHeight="1">
      <c r="A1855" s="58"/>
      <c r="B1855" s="47" t="s">
        <v>324</v>
      </c>
      <c r="C1855" s="17" t="s">
        <v>176</v>
      </c>
      <c r="D1855" s="14">
        <f>SUM(D1856:D1866)</f>
        <v>750</v>
      </c>
      <c r="E1855" s="14">
        <f>SUM(E1856:E1866)</f>
        <v>750</v>
      </c>
      <c r="F1855" s="14">
        <f aca="true" t="shared" si="885" ref="F1855:Q1855">SUM(F1856:F1861)</f>
        <v>750</v>
      </c>
      <c r="G1855" s="14">
        <f t="shared" si="885"/>
        <v>750</v>
      </c>
      <c r="H1855" s="14">
        <f t="shared" si="885"/>
        <v>0</v>
      </c>
      <c r="I1855" s="14">
        <f t="shared" si="885"/>
        <v>0</v>
      </c>
      <c r="J1855" s="14">
        <f t="shared" si="885"/>
        <v>0</v>
      </c>
      <c r="K1855" s="14">
        <f t="shared" si="885"/>
        <v>0</v>
      </c>
      <c r="L1855" s="14">
        <f t="shared" si="885"/>
        <v>0</v>
      </c>
      <c r="M1855" s="14">
        <f t="shared" si="885"/>
        <v>0</v>
      </c>
      <c r="N1855" s="14">
        <f t="shared" si="885"/>
        <v>0</v>
      </c>
      <c r="O1855" s="14">
        <f t="shared" si="885"/>
        <v>0</v>
      </c>
      <c r="P1855" s="14">
        <f t="shared" si="885"/>
        <v>0</v>
      </c>
      <c r="Q1855" s="14">
        <f t="shared" si="885"/>
        <v>0</v>
      </c>
      <c r="R1855" s="62"/>
      <c r="S1855" s="63"/>
    </row>
    <row r="1856" spans="1:19" ht="19.5" customHeight="1">
      <c r="A1856" s="58"/>
      <c r="B1856" s="53"/>
      <c r="C1856" s="17" t="s">
        <v>162</v>
      </c>
      <c r="D1856" s="14">
        <f aca="true" t="shared" si="886" ref="D1856:D1866">F1856+H1856+J1856+L1856</f>
        <v>0</v>
      </c>
      <c r="E1856" s="14">
        <f aca="true" t="shared" si="887" ref="E1856:E1866">G1856+I1856+K1856+M1856</f>
        <v>0</v>
      </c>
      <c r="F1856" s="14">
        <v>0</v>
      </c>
      <c r="G1856" s="14">
        <v>0</v>
      </c>
      <c r="H1856" s="14">
        <v>0</v>
      </c>
      <c r="I1856" s="14">
        <v>0</v>
      </c>
      <c r="J1856" s="14">
        <v>0</v>
      </c>
      <c r="K1856" s="14">
        <v>0</v>
      </c>
      <c r="L1856" s="14">
        <v>0</v>
      </c>
      <c r="M1856" s="14">
        <v>0</v>
      </c>
      <c r="N1856" s="14">
        <v>0</v>
      </c>
      <c r="O1856" s="14">
        <v>0</v>
      </c>
      <c r="P1856" s="14">
        <v>0</v>
      </c>
      <c r="Q1856" s="14">
        <v>0</v>
      </c>
      <c r="R1856" s="62"/>
      <c r="S1856" s="63"/>
    </row>
    <row r="1857" spans="1:19" ht="19.5" customHeight="1">
      <c r="A1857" s="58"/>
      <c r="B1857" s="53"/>
      <c r="C1857" s="17" t="s">
        <v>163</v>
      </c>
      <c r="D1857" s="14">
        <f t="shared" si="886"/>
        <v>750</v>
      </c>
      <c r="E1857" s="14">
        <f t="shared" si="887"/>
        <v>750</v>
      </c>
      <c r="F1857" s="14">
        <v>750</v>
      </c>
      <c r="G1857" s="14">
        <v>750</v>
      </c>
      <c r="H1857" s="14">
        <v>0</v>
      </c>
      <c r="I1857" s="14">
        <v>0</v>
      </c>
      <c r="J1857" s="14">
        <v>0</v>
      </c>
      <c r="K1857" s="14">
        <v>0</v>
      </c>
      <c r="L1857" s="14">
        <v>0</v>
      </c>
      <c r="M1857" s="14">
        <v>0</v>
      </c>
      <c r="N1857" s="14">
        <v>0</v>
      </c>
      <c r="O1857" s="14">
        <v>0</v>
      </c>
      <c r="P1857" s="14">
        <v>0</v>
      </c>
      <c r="Q1857" s="14">
        <v>0</v>
      </c>
      <c r="R1857" s="62"/>
      <c r="S1857" s="63"/>
    </row>
    <row r="1858" spans="1:19" ht="19.5" customHeight="1">
      <c r="A1858" s="58"/>
      <c r="B1858" s="53"/>
      <c r="C1858" s="17" t="s">
        <v>164</v>
      </c>
      <c r="D1858" s="14">
        <f t="shared" si="886"/>
        <v>0</v>
      </c>
      <c r="E1858" s="14">
        <f t="shared" si="887"/>
        <v>0</v>
      </c>
      <c r="F1858" s="14">
        <v>0</v>
      </c>
      <c r="G1858" s="14">
        <v>0</v>
      </c>
      <c r="H1858" s="14">
        <v>0</v>
      </c>
      <c r="I1858" s="14">
        <v>0</v>
      </c>
      <c r="J1858" s="14">
        <v>0</v>
      </c>
      <c r="K1858" s="14">
        <v>0</v>
      </c>
      <c r="L1858" s="14">
        <v>0</v>
      </c>
      <c r="M1858" s="14">
        <v>0</v>
      </c>
      <c r="N1858" s="14">
        <v>0</v>
      </c>
      <c r="O1858" s="14">
        <v>0</v>
      </c>
      <c r="P1858" s="14">
        <v>0</v>
      </c>
      <c r="Q1858" s="14">
        <v>0</v>
      </c>
      <c r="R1858" s="62"/>
      <c r="S1858" s="63"/>
    </row>
    <row r="1859" spans="1:19" ht="19.5" customHeight="1">
      <c r="A1859" s="58"/>
      <c r="B1859" s="53"/>
      <c r="C1859" s="17" t="s">
        <v>256</v>
      </c>
      <c r="D1859" s="14">
        <f t="shared" si="886"/>
        <v>0</v>
      </c>
      <c r="E1859" s="14">
        <f t="shared" si="887"/>
        <v>0</v>
      </c>
      <c r="F1859" s="14">
        <v>0</v>
      </c>
      <c r="G1859" s="14">
        <v>0</v>
      </c>
      <c r="H1859" s="14">
        <v>0</v>
      </c>
      <c r="I1859" s="14">
        <v>0</v>
      </c>
      <c r="J1859" s="14">
        <v>0</v>
      </c>
      <c r="K1859" s="14">
        <v>0</v>
      </c>
      <c r="L1859" s="14">
        <v>0</v>
      </c>
      <c r="M1859" s="14">
        <v>0</v>
      </c>
      <c r="N1859" s="14">
        <v>0</v>
      </c>
      <c r="O1859" s="14">
        <v>0</v>
      </c>
      <c r="P1859" s="14">
        <v>0</v>
      </c>
      <c r="Q1859" s="14">
        <v>0</v>
      </c>
      <c r="R1859" s="62"/>
      <c r="S1859" s="63"/>
    </row>
    <row r="1860" spans="1:19" ht="19.5" customHeight="1">
      <c r="A1860" s="58"/>
      <c r="B1860" s="53"/>
      <c r="C1860" s="17" t="s">
        <v>259</v>
      </c>
      <c r="D1860" s="14">
        <f t="shared" si="886"/>
        <v>0</v>
      </c>
      <c r="E1860" s="14">
        <f t="shared" si="887"/>
        <v>0</v>
      </c>
      <c r="F1860" s="14">
        <v>0</v>
      </c>
      <c r="G1860" s="14">
        <v>0</v>
      </c>
      <c r="H1860" s="14">
        <v>0</v>
      </c>
      <c r="I1860" s="14">
        <v>0</v>
      </c>
      <c r="J1860" s="14">
        <v>0</v>
      </c>
      <c r="K1860" s="14">
        <v>0</v>
      </c>
      <c r="L1860" s="14">
        <v>0</v>
      </c>
      <c r="M1860" s="14">
        <v>0</v>
      </c>
      <c r="N1860" s="14">
        <v>0</v>
      </c>
      <c r="O1860" s="14">
        <v>0</v>
      </c>
      <c r="P1860" s="14">
        <v>0</v>
      </c>
      <c r="Q1860" s="14">
        <v>0</v>
      </c>
      <c r="R1860" s="62"/>
      <c r="S1860" s="63"/>
    </row>
    <row r="1861" spans="1:19" ht="19.5" customHeight="1">
      <c r="A1861" s="58"/>
      <c r="B1861" s="53"/>
      <c r="C1861" s="17" t="s">
        <v>258</v>
      </c>
      <c r="D1861" s="14">
        <f t="shared" si="886"/>
        <v>0</v>
      </c>
      <c r="E1861" s="14">
        <f t="shared" si="887"/>
        <v>0</v>
      </c>
      <c r="F1861" s="14">
        <v>0</v>
      </c>
      <c r="G1861" s="14">
        <v>0</v>
      </c>
      <c r="H1861" s="14">
        <v>0</v>
      </c>
      <c r="I1861" s="14">
        <v>0</v>
      </c>
      <c r="J1861" s="14">
        <v>0</v>
      </c>
      <c r="K1861" s="14">
        <v>0</v>
      </c>
      <c r="L1861" s="14">
        <v>0</v>
      </c>
      <c r="M1861" s="14">
        <v>0</v>
      </c>
      <c r="N1861" s="14">
        <v>0</v>
      </c>
      <c r="O1861" s="14">
        <v>0</v>
      </c>
      <c r="P1861" s="14">
        <v>0</v>
      </c>
      <c r="Q1861" s="14">
        <v>0</v>
      </c>
      <c r="R1861" s="62"/>
      <c r="S1861" s="63"/>
    </row>
    <row r="1862" spans="1:19" ht="19.5" customHeight="1">
      <c r="A1862" s="58"/>
      <c r="B1862" s="53"/>
      <c r="C1862" s="17" t="s">
        <v>28</v>
      </c>
      <c r="D1862" s="14">
        <f t="shared" si="886"/>
        <v>0</v>
      </c>
      <c r="E1862" s="14">
        <f t="shared" si="887"/>
        <v>0</v>
      </c>
      <c r="F1862" s="14">
        <v>0</v>
      </c>
      <c r="G1862" s="14">
        <v>0</v>
      </c>
      <c r="H1862" s="14">
        <v>0</v>
      </c>
      <c r="I1862" s="14">
        <v>0</v>
      </c>
      <c r="J1862" s="14">
        <v>0</v>
      </c>
      <c r="K1862" s="14">
        <v>0</v>
      </c>
      <c r="L1862" s="14">
        <v>0</v>
      </c>
      <c r="M1862" s="14">
        <v>0</v>
      </c>
      <c r="N1862" s="14">
        <v>0</v>
      </c>
      <c r="O1862" s="14">
        <v>0</v>
      </c>
      <c r="P1862" s="14">
        <v>0</v>
      </c>
      <c r="Q1862" s="14">
        <v>0</v>
      </c>
      <c r="R1862" s="62"/>
      <c r="S1862" s="63"/>
    </row>
    <row r="1863" spans="1:19" ht="19.5" customHeight="1">
      <c r="A1863" s="58"/>
      <c r="B1863" s="53"/>
      <c r="C1863" s="17" t="s">
        <v>29</v>
      </c>
      <c r="D1863" s="14">
        <f t="shared" si="886"/>
        <v>0</v>
      </c>
      <c r="E1863" s="14">
        <f t="shared" si="887"/>
        <v>0</v>
      </c>
      <c r="F1863" s="14">
        <v>0</v>
      </c>
      <c r="G1863" s="14">
        <v>0</v>
      </c>
      <c r="H1863" s="14">
        <v>0</v>
      </c>
      <c r="I1863" s="14">
        <v>0</v>
      </c>
      <c r="J1863" s="14">
        <v>0</v>
      </c>
      <c r="K1863" s="14">
        <v>0</v>
      </c>
      <c r="L1863" s="14">
        <v>0</v>
      </c>
      <c r="M1863" s="14">
        <v>0</v>
      </c>
      <c r="N1863" s="14">
        <v>0</v>
      </c>
      <c r="O1863" s="14">
        <v>0</v>
      </c>
      <c r="P1863" s="14">
        <v>0</v>
      </c>
      <c r="Q1863" s="14">
        <v>0</v>
      </c>
      <c r="R1863" s="62"/>
      <c r="S1863" s="63"/>
    </row>
    <row r="1864" spans="1:19" ht="19.5" customHeight="1">
      <c r="A1864" s="58"/>
      <c r="B1864" s="53"/>
      <c r="C1864" s="17" t="s">
        <v>30</v>
      </c>
      <c r="D1864" s="14">
        <f t="shared" si="886"/>
        <v>0</v>
      </c>
      <c r="E1864" s="14">
        <f t="shared" si="887"/>
        <v>0</v>
      </c>
      <c r="F1864" s="14">
        <v>0</v>
      </c>
      <c r="G1864" s="14">
        <v>0</v>
      </c>
      <c r="H1864" s="14">
        <v>0</v>
      </c>
      <c r="I1864" s="14">
        <v>0</v>
      </c>
      <c r="J1864" s="14">
        <v>0</v>
      </c>
      <c r="K1864" s="14">
        <v>0</v>
      </c>
      <c r="L1864" s="14">
        <v>0</v>
      </c>
      <c r="M1864" s="14">
        <v>0</v>
      </c>
      <c r="N1864" s="14">
        <v>0</v>
      </c>
      <c r="O1864" s="14">
        <v>0</v>
      </c>
      <c r="P1864" s="14">
        <v>0</v>
      </c>
      <c r="Q1864" s="14">
        <v>0</v>
      </c>
      <c r="R1864" s="62"/>
      <c r="S1864" s="63"/>
    </row>
    <row r="1865" spans="1:19" ht="19.5" customHeight="1">
      <c r="A1865" s="58"/>
      <c r="B1865" s="53"/>
      <c r="C1865" s="17" t="s">
        <v>31</v>
      </c>
      <c r="D1865" s="14">
        <f t="shared" si="886"/>
        <v>0</v>
      </c>
      <c r="E1865" s="14">
        <f t="shared" si="887"/>
        <v>0</v>
      </c>
      <c r="F1865" s="14">
        <v>0</v>
      </c>
      <c r="G1865" s="14">
        <v>0</v>
      </c>
      <c r="H1865" s="14">
        <v>0</v>
      </c>
      <c r="I1865" s="14">
        <v>0</v>
      </c>
      <c r="J1865" s="14">
        <v>0</v>
      </c>
      <c r="K1865" s="14">
        <v>0</v>
      </c>
      <c r="L1865" s="14">
        <v>0</v>
      </c>
      <c r="M1865" s="14">
        <v>0</v>
      </c>
      <c r="N1865" s="14">
        <v>0</v>
      </c>
      <c r="O1865" s="14">
        <v>0</v>
      </c>
      <c r="P1865" s="14">
        <v>0</v>
      </c>
      <c r="Q1865" s="14">
        <v>0</v>
      </c>
      <c r="R1865" s="62"/>
      <c r="S1865" s="63"/>
    </row>
    <row r="1866" spans="1:19" ht="19.5" customHeight="1">
      <c r="A1866" s="58"/>
      <c r="B1866" s="69"/>
      <c r="C1866" s="17" t="s">
        <v>32</v>
      </c>
      <c r="D1866" s="14">
        <f t="shared" si="886"/>
        <v>0</v>
      </c>
      <c r="E1866" s="14">
        <f t="shared" si="887"/>
        <v>0</v>
      </c>
      <c r="F1866" s="14">
        <v>0</v>
      </c>
      <c r="G1866" s="14">
        <v>0</v>
      </c>
      <c r="H1866" s="14">
        <v>0</v>
      </c>
      <c r="I1866" s="14">
        <v>0</v>
      </c>
      <c r="J1866" s="14">
        <v>0</v>
      </c>
      <c r="K1866" s="14">
        <v>0</v>
      </c>
      <c r="L1866" s="14">
        <v>0</v>
      </c>
      <c r="M1866" s="14">
        <v>0</v>
      </c>
      <c r="N1866" s="14">
        <v>0</v>
      </c>
      <c r="O1866" s="14">
        <v>0</v>
      </c>
      <c r="P1866" s="14">
        <v>0</v>
      </c>
      <c r="Q1866" s="14">
        <v>0</v>
      </c>
      <c r="R1866" s="62"/>
      <c r="S1866" s="63"/>
    </row>
    <row r="1867" spans="1:19" s="4" customFormat="1" ht="19.5" customHeight="1">
      <c r="A1867" s="58"/>
      <c r="B1867" s="47" t="s">
        <v>261</v>
      </c>
      <c r="C1867" s="17" t="s">
        <v>176</v>
      </c>
      <c r="D1867" s="14">
        <f>SUM(D1868:D1878)</f>
        <v>916.7</v>
      </c>
      <c r="E1867" s="14">
        <f>SUM(E1868:E1878)</f>
        <v>916.7</v>
      </c>
      <c r="F1867" s="14">
        <f aca="true" t="shared" si="888" ref="F1867:Q1867">SUM(F1868:F1873)</f>
        <v>916.7</v>
      </c>
      <c r="G1867" s="14">
        <f t="shared" si="888"/>
        <v>916.7</v>
      </c>
      <c r="H1867" s="14">
        <f t="shared" si="888"/>
        <v>0</v>
      </c>
      <c r="I1867" s="14">
        <f t="shared" si="888"/>
        <v>0</v>
      </c>
      <c r="J1867" s="14">
        <f t="shared" si="888"/>
        <v>0</v>
      </c>
      <c r="K1867" s="14">
        <f t="shared" si="888"/>
        <v>0</v>
      </c>
      <c r="L1867" s="14">
        <f t="shared" si="888"/>
        <v>0</v>
      </c>
      <c r="M1867" s="14">
        <f t="shared" si="888"/>
        <v>0</v>
      </c>
      <c r="N1867" s="14">
        <f t="shared" si="888"/>
        <v>0</v>
      </c>
      <c r="O1867" s="14">
        <f t="shared" si="888"/>
        <v>0</v>
      </c>
      <c r="P1867" s="14">
        <f t="shared" si="888"/>
        <v>0</v>
      </c>
      <c r="Q1867" s="14">
        <f t="shared" si="888"/>
        <v>0</v>
      </c>
      <c r="R1867" s="62"/>
      <c r="S1867" s="63"/>
    </row>
    <row r="1868" spans="1:19" s="4" customFormat="1" ht="19.5" customHeight="1">
      <c r="A1868" s="58"/>
      <c r="B1868" s="53"/>
      <c r="C1868" s="17" t="s">
        <v>162</v>
      </c>
      <c r="D1868" s="14">
        <f aca="true" t="shared" si="889" ref="D1868:D1878">F1868+H1868+J1868+L1868</f>
        <v>0</v>
      </c>
      <c r="E1868" s="14">
        <f aca="true" t="shared" si="890" ref="E1868:E1878">G1868+I1868+K1868+M1868</f>
        <v>0</v>
      </c>
      <c r="F1868" s="14">
        <f aca="true" t="shared" si="891" ref="F1868:Q1868">F1844+F1856</f>
        <v>0</v>
      </c>
      <c r="G1868" s="14">
        <f t="shared" si="891"/>
        <v>0</v>
      </c>
      <c r="H1868" s="14">
        <f t="shared" si="891"/>
        <v>0</v>
      </c>
      <c r="I1868" s="14">
        <f t="shared" si="891"/>
        <v>0</v>
      </c>
      <c r="J1868" s="14">
        <f t="shared" si="891"/>
        <v>0</v>
      </c>
      <c r="K1868" s="14">
        <f t="shared" si="891"/>
        <v>0</v>
      </c>
      <c r="L1868" s="14">
        <f t="shared" si="891"/>
        <v>0</v>
      </c>
      <c r="M1868" s="14">
        <f t="shared" si="891"/>
        <v>0</v>
      </c>
      <c r="N1868" s="14">
        <f t="shared" si="891"/>
        <v>0</v>
      </c>
      <c r="O1868" s="14">
        <f t="shared" si="891"/>
        <v>0</v>
      </c>
      <c r="P1868" s="14">
        <f t="shared" si="891"/>
        <v>0</v>
      </c>
      <c r="Q1868" s="14">
        <f t="shared" si="891"/>
        <v>0</v>
      </c>
      <c r="R1868" s="62"/>
      <c r="S1868" s="63"/>
    </row>
    <row r="1869" spans="1:19" s="4" customFormat="1" ht="19.5" customHeight="1">
      <c r="A1869" s="58"/>
      <c r="B1869" s="53"/>
      <c r="C1869" s="17" t="s">
        <v>163</v>
      </c>
      <c r="D1869" s="14">
        <f t="shared" si="889"/>
        <v>916.7</v>
      </c>
      <c r="E1869" s="14">
        <f t="shared" si="890"/>
        <v>916.7</v>
      </c>
      <c r="F1869" s="14">
        <f aca="true" t="shared" si="892" ref="F1869:Q1869">F1845+F1857</f>
        <v>916.7</v>
      </c>
      <c r="G1869" s="14">
        <f t="shared" si="892"/>
        <v>916.7</v>
      </c>
      <c r="H1869" s="14">
        <f t="shared" si="892"/>
        <v>0</v>
      </c>
      <c r="I1869" s="14">
        <f t="shared" si="892"/>
        <v>0</v>
      </c>
      <c r="J1869" s="14">
        <f t="shared" si="892"/>
        <v>0</v>
      </c>
      <c r="K1869" s="14">
        <f t="shared" si="892"/>
        <v>0</v>
      </c>
      <c r="L1869" s="14">
        <f t="shared" si="892"/>
        <v>0</v>
      </c>
      <c r="M1869" s="14">
        <f t="shared" si="892"/>
        <v>0</v>
      </c>
      <c r="N1869" s="14">
        <f t="shared" si="892"/>
        <v>0</v>
      </c>
      <c r="O1869" s="14">
        <f t="shared" si="892"/>
        <v>0</v>
      </c>
      <c r="P1869" s="14">
        <f t="shared" si="892"/>
        <v>0</v>
      </c>
      <c r="Q1869" s="14">
        <f t="shared" si="892"/>
        <v>0</v>
      </c>
      <c r="R1869" s="62"/>
      <c r="S1869" s="63"/>
    </row>
    <row r="1870" spans="1:19" s="4" customFormat="1" ht="19.5" customHeight="1">
      <c r="A1870" s="58"/>
      <c r="B1870" s="53"/>
      <c r="C1870" s="17" t="s">
        <v>164</v>
      </c>
      <c r="D1870" s="14">
        <f t="shared" si="889"/>
        <v>0</v>
      </c>
      <c r="E1870" s="14">
        <f t="shared" si="890"/>
        <v>0</v>
      </c>
      <c r="F1870" s="14">
        <f aca="true" t="shared" si="893" ref="F1870:Q1870">F1846+F1858</f>
        <v>0</v>
      </c>
      <c r="G1870" s="14">
        <f t="shared" si="893"/>
        <v>0</v>
      </c>
      <c r="H1870" s="14">
        <f t="shared" si="893"/>
        <v>0</v>
      </c>
      <c r="I1870" s="14">
        <f t="shared" si="893"/>
        <v>0</v>
      </c>
      <c r="J1870" s="14">
        <f t="shared" si="893"/>
        <v>0</v>
      </c>
      <c r="K1870" s="14">
        <f t="shared" si="893"/>
        <v>0</v>
      </c>
      <c r="L1870" s="14">
        <f t="shared" si="893"/>
        <v>0</v>
      </c>
      <c r="M1870" s="14">
        <f t="shared" si="893"/>
        <v>0</v>
      </c>
      <c r="N1870" s="14">
        <f t="shared" si="893"/>
        <v>0</v>
      </c>
      <c r="O1870" s="14">
        <f t="shared" si="893"/>
        <v>0</v>
      </c>
      <c r="P1870" s="14">
        <f t="shared" si="893"/>
        <v>0</v>
      </c>
      <c r="Q1870" s="14">
        <f t="shared" si="893"/>
        <v>0</v>
      </c>
      <c r="R1870" s="62"/>
      <c r="S1870" s="63"/>
    </row>
    <row r="1871" spans="1:19" s="4" customFormat="1" ht="19.5" customHeight="1">
      <c r="A1871" s="58"/>
      <c r="B1871" s="53"/>
      <c r="C1871" s="17" t="s">
        <v>263</v>
      </c>
      <c r="D1871" s="14">
        <f t="shared" si="889"/>
        <v>0</v>
      </c>
      <c r="E1871" s="14">
        <f t="shared" si="890"/>
        <v>0</v>
      </c>
      <c r="F1871" s="14">
        <f aca="true" t="shared" si="894" ref="F1871:Q1871">F1847+F1859</f>
        <v>0</v>
      </c>
      <c r="G1871" s="14">
        <f t="shared" si="894"/>
        <v>0</v>
      </c>
      <c r="H1871" s="14">
        <f t="shared" si="894"/>
        <v>0</v>
      </c>
      <c r="I1871" s="14">
        <f t="shared" si="894"/>
        <v>0</v>
      </c>
      <c r="J1871" s="14">
        <f t="shared" si="894"/>
        <v>0</v>
      </c>
      <c r="K1871" s="14">
        <f t="shared" si="894"/>
        <v>0</v>
      </c>
      <c r="L1871" s="14">
        <f t="shared" si="894"/>
        <v>0</v>
      </c>
      <c r="M1871" s="14">
        <f t="shared" si="894"/>
        <v>0</v>
      </c>
      <c r="N1871" s="14">
        <f t="shared" si="894"/>
        <v>0</v>
      </c>
      <c r="O1871" s="14">
        <f t="shared" si="894"/>
        <v>0</v>
      </c>
      <c r="P1871" s="14">
        <f t="shared" si="894"/>
        <v>0</v>
      </c>
      <c r="Q1871" s="14">
        <f t="shared" si="894"/>
        <v>0</v>
      </c>
      <c r="R1871" s="62"/>
      <c r="S1871" s="63"/>
    </row>
    <row r="1872" spans="1:19" s="4" customFormat="1" ht="19.5" customHeight="1">
      <c r="A1872" s="58"/>
      <c r="B1872" s="53"/>
      <c r="C1872" s="17" t="s">
        <v>257</v>
      </c>
      <c r="D1872" s="14">
        <f t="shared" si="889"/>
        <v>0</v>
      </c>
      <c r="E1872" s="14">
        <f t="shared" si="890"/>
        <v>0</v>
      </c>
      <c r="F1872" s="14">
        <f aca="true" t="shared" si="895" ref="F1872:Q1872">F1848+F1860</f>
        <v>0</v>
      </c>
      <c r="G1872" s="14">
        <f t="shared" si="895"/>
        <v>0</v>
      </c>
      <c r="H1872" s="14">
        <f t="shared" si="895"/>
        <v>0</v>
      </c>
      <c r="I1872" s="14">
        <f t="shared" si="895"/>
        <v>0</v>
      </c>
      <c r="J1872" s="14">
        <f t="shared" si="895"/>
        <v>0</v>
      </c>
      <c r="K1872" s="14">
        <f t="shared" si="895"/>
        <v>0</v>
      </c>
      <c r="L1872" s="14">
        <f t="shared" si="895"/>
        <v>0</v>
      </c>
      <c r="M1872" s="14">
        <f t="shared" si="895"/>
        <v>0</v>
      </c>
      <c r="N1872" s="14">
        <f t="shared" si="895"/>
        <v>0</v>
      </c>
      <c r="O1872" s="14">
        <f t="shared" si="895"/>
        <v>0</v>
      </c>
      <c r="P1872" s="14">
        <f t="shared" si="895"/>
        <v>0</v>
      </c>
      <c r="Q1872" s="14">
        <f t="shared" si="895"/>
        <v>0</v>
      </c>
      <c r="R1872" s="62"/>
      <c r="S1872" s="63"/>
    </row>
    <row r="1873" spans="1:19" s="4" customFormat="1" ht="19.5" customHeight="1">
      <c r="A1873" s="58"/>
      <c r="B1873" s="53"/>
      <c r="C1873" s="17" t="s">
        <v>258</v>
      </c>
      <c r="D1873" s="14">
        <f t="shared" si="889"/>
        <v>0</v>
      </c>
      <c r="E1873" s="14">
        <f t="shared" si="890"/>
        <v>0</v>
      </c>
      <c r="F1873" s="14">
        <f aca="true" t="shared" si="896" ref="F1873:Q1873">F1849+F1861</f>
        <v>0</v>
      </c>
      <c r="G1873" s="14">
        <f t="shared" si="896"/>
        <v>0</v>
      </c>
      <c r="H1873" s="14">
        <f t="shared" si="896"/>
        <v>0</v>
      </c>
      <c r="I1873" s="14">
        <f t="shared" si="896"/>
        <v>0</v>
      </c>
      <c r="J1873" s="14">
        <f t="shared" si="896"/>
        <v>0</v>
      </c>
      <c r="K1873" s="14">
        <f t="shared" si="896"/>
        <v>0</v>
      </c>
      <c r="L1873" s="14">
        <f t="shared" si="896"/>
        <v>0</v>
      </c>
      <c r="M1873" s="14">
        <f t="shared" si="896"/>
        <v>0</v>
      </c>
      <c r="N1873" s="14">
        <f t="shared" si="896"/>
        <v>0</v>
      </c>
      <c r="O1873" s="14">
        <f t="shared" si="896"/>
        <v>0</v>
      </c>
      <c r="P1873" s="14">
        <f t="shared" si="896"/>
        <v>0</v>
      </c>
      <c r="Q1873" s="14">
        <f t="shared" si="896"/>
        <v>0</v>
      </c>
      <c r="R1873" s="62"/>
      <c r="S1873" s="63"/>
    </row>
    <row r="1874" spans="1:19" s="4" customFormat="1" ht="19.5" customHeight="1">
      <c r="A1874" s="58"/>
      <c r="B1874" s="53"/>
      <c r="C1874" s="17" t="s">
        <v>28</v>
      </c>
      <c r="D1874" s="14">
        <f t="shared" si="889"/>
        <v>0</v>
      </c>
      <c r="E1874" s="14">
        <f t="shared" si="890"/>
        <v>0</v>
      </c>
      <c r="F1874" s="14">
        <f aca="true" t="shared" si="897" ref="F1874:Q1874">F1850+F1862</f>
        <v>0</v>
      </c>
      <c r="G1874" s="14">
        <f t="shared" si="897"/>
        <v>0</v>
      </c>
      <c r="H1874" s="14">
        <f t="shared" si="897"/>
        <v>0</v>
      </c>
      <c r="I1874" s="14">
        <f t="shared" si="897"/>
        <v>0</v>
      </c>
      <c r="J1874" s="14">
        <f t="shared" si="897"/>
        <v>0</v>
      </c>
      <c r="K1874" s="14">
        <f t="shared" si="897"/>
        <v>0</v>
      </c>
      <c r="L1874" s="14">
        <f t="shared" si="897"/>
        <v>0</v>
      </c>
      <c r="M1874" s="14">
        <f t="shared" si="897"/>
        <v>0</v>
      </c>
      <c r="N1874" s="14">
        <f t="shared" si="897"/>
        <v>0</v>
      </c>
      <c r="O1874" s="14">
        <f t="shared" si="897"/>
        <v>0</v>
      </c>
      <c r="P1874" s="14">
        <f t="shared" si="897"/>
        <v>0</v>
      </c>
      <c r="Q1874" s="14">
        <f t="shared" si="897"/>
        <v>0</v>
      </c>
      <c r="R1874" s="62"/>
      <c r="S1874" s="63"/>
    </row>
    <row r="1875" spans="1:19" s="4" customFormat="1" ht="19.5" customHeight="1">
      <c r="A1875" s="58"/>
      <c r="B1875" s="53"/>
      <c r="C1875" s="17" t="s">
        <v>29</v>
      </c>
      <c r="D1875" s="14">
        <f t="shared" si="889"/>
        <v>0</v>
      </c>
      <c r="E1875" s="14">
        <f t="shared" si="890"/>
        <v>0</v>
      </c>
      <c r="F1875" s="14">
        <f aca="true" t="shared" si="898" ref="F1875:Q1875">F1851+F1863</f>
        <v>0</v>
      </c>
      <c r="G1875" s="14">
        <f t="shared" si="898"/>
        <v>0</v>
      </c>
      <c r="H1875" s="14">
        <f t="shared" si="898"/>
        <v>0</v>
      </c>
      <c r="I1875" s="14">
        <f t="shared" si="898"/>
        <v>0</v>
      </c>
      <c r="J1875" s="14">
        <f t="shared" si="898"/>
        <v>0</v>
      </c>
      <c r="K1875" s="14">
        <f t="shared" si="898"/>
        <v>0</v>
      </c>
      <c r="L1875" s="14">
        <f t="shared" si="898"/>
        <v>0</v>
      </c>
      <c r="M1875" s="14">
        <f t="shared" si="898"/>
        <v>0</v>
      </c>
      <c r="N1875" s="14">
        <f t="shared" si="898"/>
        <v>0</v>
      </c>
      <c r="O1875" s="14">
        <f t="shared" si="898"/>
        <v>0</v>
      </c>
      <c r="P1875" s="14">
        <f t="shared" si="898"/>
        <v>0</v>
      </c>
      <c r="Q1875" s="14">
        <f t="shared" si="898"/>
        <v>0</v>
      </c>
      <c r="R1875" s="62"/>
      <c r="S1875" s="63"/>
    </row>
    <row r="1876" spans="1:19" s="4" customFormat="1" ht="19.5" customHeight="1">
      <c r="A1876" s="58"/>
      <c r="B1876" s="53"/>
      <c r="C1876" s="17" t="s">
        <v>30</v>
      </c>
      <c r="D1876" s="14">
        <f t="shared" si="889"/>
        <v>0</v>
      </c>
      <c r="E1876" s="14">
        <f t="shared" si="890"/>
        <v>0</v>
      </c>
      <c r="F1876" s="14">
        <f aca="true" t="shared" si="899" ref="F1876:Q1876">F1852+F1864</f>
        <v>0</v>
      </c>
      <c r="G1876" s="14">
        <f t="shared" si="899"/>
        <v>0</v>
      </c>
      <c r="H1876" s="14">
        <f t="shared" si="899"/>
        <v>0</v>
      </c>
      <c r="I1876" s="14">
        <f t="shared" si="899"/>
        <v>0</v>
      </c>
      <c r="J1876" s="14">
        <f t="shared" si="899"/>
        <v>0</v>
      </c>
      <c r="K1876" s="14">
        <f t="shared" si="899"/>
        <v>0</v>
      </c>
      <c r="L1876" s="14">
        <f t="shared" si="899"/>
        <v>0</v>
      </c>
      <c r="M1876" s="14">
        <f t="shared" si="899"/>
        <v>0</v>
      </c>
      <c r="N1876" s="14">
        <f t="shared" si="899"/>
        <v>0</v>
      </c>
      <c r="O1876" s="14">
        <f t="shared" si="899"/>
        <v>0</v>
      </c>
      <c r="P1876" s="14">
        <f t="shared" si="899"/>
        <v>0</v>
      </c>
      <c r="Q1876" s="14">
        <f t="shared" si="899"/>
        <v>0</v>
      </c>
      <c r="R1876" s="62"/>
      <c r="S1876" s="63"/>
    </row>
    <row r="1877" spans="1:19" s="4" customFormat="1" ht="19.5" customHeight="1">
      <c r="A1877" s="58"/>
      <c r="B1877" s="53"/>
      <c r="C1877" s="17" t="s">
        <v>31</v>
      </c>
      <c r="D1877" s="14">
        <f t="shared" si="889"/>
        <v>0</v>
      </c>
      <c r="E1877" s="14">
        <f t="shared" si="890"/>
        <v>0</v>
      </c>
      <c r="F1877" s="14">
        <f aca="true" t="shared" si="900" ref="F1877:Q1877">F1853+F1865</f>
        <v>0</v>
      </c>
      <c r="G1877" s="14">
        <f t="shared" si="900"/>
        <v>0</v>
      </c>
      <c r="H1877" s="14">
        <f t="shared" si="900"/>
        <v>0</v>
      </c>
      <c r="I1877" s="14">
        <f t="shared" si="900"/>
        <v>0</v>
      </c>
      <c r="J1877" s="14">
        <f t="shared" si="900"/>
        <v>0</v>
      </c>
      <c r="K1877" s="14">
        <f t="shared" si="900"/>
        <v>0</v>
      </c>
      <c r="L1877" s="14">
        <f t="shared" si="900"/>
        <v>0</v>
      </c>
      <c r="M1877" s="14">
        <f t="shared" si="900"/>
        <v>0</v>
      </c>
      <c r="N1877" s="14">
        <f t="shared" si="900"/>
        <v>0</v>
      </c>
      <c r="O1877" s="14">
        <f t="shared" si="900"/>
        <v>0</v>
      </c>
      <c r="P1877" s="14">
        <f t="shared" si="900"/>
        <v>0</v>
      </c>
      <c r="Q1877" s="14">
        <f t="shared" si="900"/>
        <v>0</v>
      </c>
      <c r="R1877" s="62"/>
      <c r="S1877" s="63"/>
    </row>
    <row r="1878" spans="1:19" s="4" customFormat="1" ht="19.5" customHeight="1" thickBot="1">
      <c r="A1878" s="59"/>
      <c r="B1878" s="54"/>
      <c r="C1878" s="20" t="s">
        <v>32</v>
      </c>
      <c r="D1878" s="21">
        <f t="shared" si="889"/>
        <v>0</v>
      </c>
      <c r="E1878" s="21">
        <f t="shared" si="890"/>
        <v>0</v>
      </c>
      <c r="F1878" s="21">
        <f aca="true" t="shared" si="901" ref="F1878:Q1878">F1854+F1866</f>
        <v>0</v>
      </c>
      <c r="G1878" s="21">
        <f t="shared" si="901"/>
        <v>0</v>
      </c>
      <c r="H1878" s="21">
        <f t="shared" si="901"/>
        <v>0</v>
      </c>
      <c r="I1878" s="21">
        <f t="shared" si="901"/>
        <v>0</v>
      </c>
      <c r="J1878" s="21">
        <f t="shared" si="901"/>
        <v>0</v>
      </c>
      <c r="K1878" s="21">
        <f t="shared" si="901"/>
        <v>0</v>
      </c>
      <c r="L1878" s="21">
        <f t="shared" si="901"/>
        <v>0</v>
      </c>
      <c r="M1878" s="21">
        <f t="shared" si="901"/>
        <v>0</v>
      </c>
      <c r="N1878" s="21">
        <f t="shared" si="901"/>
        <v>0</v>
      </c>
      <c r="O1878" s="21">
        <f t="shared" si="901"/>
        <v>0</v>
      </c>
      <c r="P1878" s="21">
        <f t="shared" si="901"/>
        <v>0</v>
      </c>
      <c r="Q1878" s="21">
        <f t="shared" si="901"/>
        <v>0</v>
      </c>
      <c r="R1878" s="64"/>
      <c r="S1878" s="65"/>
    </row>
    <row r="1879" spans="1:19" s="4" customFormat="1" ht="19.5" customHeight="1">
      <c r="A1879" s="57" t="s">
        <v>125</v>
      </c>
      <c r="B1879" s="52" t="s">
        <v>74</v>
      </c>
      <c r="C1879" s="18" t="s">
        <v>176</v>
      </c>
      <c r="D1879" s="19">
        <f>SUM(D1880:D1890)</f>
        <v>333</v>
      </c>
      <c r="E1879" s="19">
        <f>SUM(E1880:E1890)</f>
        <v>333</v>
      </c>
      <c r="F1879" s="19">
        <f aca="true" t="shared" si="902" ref="F1879:Q1879">SUM(F1880:F1885)</f>
        <v>333</v>
      </c>
      <c r="G1879" s="19">
        <f t="shared" si="902"/>
        <v>333</v>
      </c>
      <c r="H1879" s="19">
        <f t="shared" si="902"/>
        <v>0</v>
      </c>
      <c r="I1879" s="19">
        <f t="shared" si="902"/>
        <v>0</v>
      </c>
      <c r="J1879" s="19">
        <f t="shared" si="902"/>
        <v>0</v>
      </c>
      <c r="K1879" s="19">
        <f t="shared" si="902"/>
        <v>0</v>
      </c>
      <c r="L1879" s="19">
        <f t="shared" si="902"/>
        <v>0</v>
      </c>
      <c r="M1879" s="19">
        <f t="shared" si="902"/>
        <v>0</v>
      </c>
      <c r="N1879" s="19">
        <f t="shared" si="902"/>
        <v>0</v>
      </c>
      <c r="O1879" s="19">
        <f t="shared" si="902"/>
        <v>0</v>
      </c>
      <c r="P1879" s="19">
        <f t="shared" si="902"/>
        <v>0</v>
      </c>
      <c r="Q1879" s="19">
        <f t="shared" si="902"/>
        <v>0</v>
      </c>
      <c r="R1879" s="60" t="s">
        <v>180</v>
      </c>
      <c r="S1879" s="61"/>
    </row>
    <row r="1880" spans="1:19" ht="19.5" customHeight="1">
      <c r="A1880" s="58"/>
      <c r="B1880" s="53"/>
      <c r="C1880" s="17" t="s">
        <v>162</v>
      </c>
      <c r="D1880" s="14">
        <f aca="true" t="shared" si="903" ref="D1880:D1890">F1880+H1880+J1880+L1880</f>
        <v>0</v>
      </c>
      <c r="E1880" s="14">
        <f aca="true" t="shared" si="904" ref="E1880:E1890">G1880+I1880+K1880+M1880</f>
        <v>0</v>
      </c>
      <c r="F1880" s="14">
        <v>0</v>
      </c>
      <c r="G1880" s="14">
        <v>0</v>
      </c>
      <c r="H1880" s="14">
        <v>0</v>
      </c>
      <c r="I1880" s="14">
        <v>0</v>
      </c>
      <c r="J1880" s="14">
        <v>0</v>
      </c>
      <c r="K1880" s="14">
        <v>0</v>
      </c>
      <c r="L1880" s="14">
        <v>0</v>
      </c>
      <c r="M1880" s="14">
        <v>0</v>
      </c>
      <c r="N1880" s="14">
        <v>0</v>
      </c>
      <c r="O1880" s="14">
        <v>0</v>
      </c>
      <c r="P1880" s="14">
        <v>0</v>
      </c>
      <c r="Q1880" s="14">
        <v>0</v>
      </c>
      <c r="R1880" s="62"/>
      <c r="S1880" s="63"/>
    </row>
    <row r="1881" spans="1:19" ht="19.5" customHeight="1">
      <c r="A1881" s="58"/>
      <c r="B1881" s="53"/>
      <c r="C1881" s="17" t="s">
        <v>163</v>
      </c>
      <c r="D1881" s="14">
        <f t="shared" si="903"/>
        <v>333</v>
      </c>
      <c r="E1881" s="14">
        <f t="shared" si="904"/>
        <v>333</v>
      </c>
      <c r="F1881" s="14">
        <f>500-167</f>
        <v>333</v>
      </c>
      <c r="G1881" s="14">
        <f>500-167</f>
        <v>333</v>
      </c>
      <c r="H1881" s="14">
        <v>0</v>
      </c>
      <c r="I1881" s="14">
        <v>0</v>
      </c>
      <c r="J1881" s="14">
        <v>0</v>
      </c>
      <c r="K1881" s="14">
        <v>0</v>
      </c>
      <c r="L1881" s="14">
        <v>0</v>
      </c>
      <c r="M1881" s="14">
        <v>0</v>
      </c>
      <c r="N1881" s="14">
        <v>0</v>
      </c>
      <c r="O1881" s="14">
        <v>0</v>
      </c>
      <c r="P1881" s="14">
        <v>0</v>
      </c>
      <c r="Q1881" s="14">
        <v>0</v>
      </c>
      <c r="R1881" s="62"/>
      <c r="S1881" s="63"/>
    </row>
    <row r="1882" spans="1:19" ht="19.5" customHeight="1">
      <c r="A1882" s="58"/>
      <c r="B1882" s="53"/>
      <c r="C1882" s="17" t="s">
        <v>164</v>
      </c>
      <c r="D1882" s="14">
        <f t="shared" si="903"/>
        <v>0</v>
      </c>
      <c r="E1882" s="14">
        <f t="shared" si="904"/>
        <v>0</v>
      </c>
      <c r="F1882" s="14">
        <v>0</v>
      </c>
      <c r="G1882" s="14">
        <v>0</v>
      </c>
      <c r="H1882" s="14">
        <v>0</v>
      </c>
      <c r="I1882" s="14">
        <v>0</v>
      </c>
      <c r="J1882" s="14">
        <v>0</v>
      </c>
      <c r="K1882" s="14">
        <v>0</v>
      </c>
      <c r="L1882" s="14">
        <v>0</v>
      </c>
      <c r="M1882" s="14">
        <v>0</v>
      </c>
      <c r="N1882" s="14">
        <v>0</v>
      </c>
      <c r="O1882" s="14">
        <v>0</v>
      </c>
      <c r="P1882" s="14">
        <v>0</v>
      </c>
      <c r="Q1882" s="14">
        <v>0</v>
      </c>
      <c r="R1882" s="62"/>
      <c r="S1882" s="63"/>
    </row>
    <row r="1883" spans="1:19" ht="19.5" customHeight="1">
      <c r="A1883" s="58"/>
      <c r="B1883" s="53"/>
      <c r="C1883" s="17" t="s">
        <v>256</v>
      </c>
      <c r="D1883" s="14">
        <f t="shared" si="903"/>
        <v>0</v>
      </c>
      <c r="E1883" s="14">
        <f t="shared" si="904"/>
        <v>0</v>
      </c>
      <c r="F1883" s="14">
        <v>0</v>
      </c>
      <c r="G1883" s="14">
        <v>0</v>
      </c>
      <c r="H1883" s="14">
        <v>0</v>
      </c>
      <c r="I1883" s="14">
        <v>0</v>
      </c>
      <c r="J1883" s="14">
        <v>0</v>
      </c>
      <c r="K1883" s="14">
        <v>0</v>
      </c>
      <c r="L1883" s="14">
        <v>0</v>
      </c>
      <c r="M1883" s="14">
        <v>0</v>
      </c>
      <c r="N1883" s="14">
        <v>0</v>
      </c>
      <c r="O1883" s="14">
        <v>0</v>
      </c>
      <c r="P1883" s="14">
        <v>0</v>
      </c>
      <c r="Q1883" s="14">
        <v>0</v>
      </c>
      <c r="R1883" s="62"/>
      <c r="S1883" s="63"/>
    </row>
    <row r="1884" spans="1:19" ht="19.5" customHeight="1">
      <c r="A1884" s="58"/>
      <c r="B1884" s="53"/>
      <c r="C1884" s="17" t="s">
        <v>259</v>
      </c>
      <c r="D1884" s="14">
        <f t="shared" si="903"/>
        <v>0</v>
      </c>
      <c r="E1884" s="14">
        <f t="shared" si="904"/>
        <v>0</v>
      </c>
      <c r="F1884" s="14">
        <v>0</v>
      </c>
      <c r="G1884" s="14">
        <v>0</v>
      </c>
      <c r="H1884" s="14">
        <v>0</v>
      </c>
      <c r="I1884" s="14">
        <v>0</v>
      </c>
      <c r="J1884" s="14">
        <v>0</v>
      </c>
      <c r="K1884" s="14">
        <v>0</v>
      </c>
      <c r="L1884" s="14">
        <v>0</v>
      </c>
      <c r="M1884" s="14">
        <v>0</v>
      </c>
      <c r="N1884" s="14">
        <v>0</v>
      </c>
      <c r="O1884" s="14">
        <v>0</v>
      </c>
      <c r="P1884" s="14">
        <v>0</v>
      </c>
      <c r="Q1884" s="14">
        <v>0</v>
      </c>
      <c r="R1884" s="62"/>
      <c r="S1884" s="63"/>
    </row>
    <row r="1885" spans="1:19" ht="19.5" customHeight="1">
      <c r="A1885" s="58"/>
      <c r="B1885" s="53"/>
      <c r="C1885" s="17" t="s">
        <v>258</v>
      </c>
      <c r="D1885" s="14">
        <f t="shared" si="903"/>
        <v>0</v>
      </c>
      <c r="E1885" s="14">
        <f t="shared" si="904"/>
        <v>0</v>
      </c>
      <c r="F1885" s="14">
        <v>0</v>
      </c>
      <c r="G1885" s="14">
        <v>0</v>
      </c>
      <c r="H1885" s="14">
        <v>0</v>
      </c>
      <c r="I1885" s="14">
        <v>0</v>
      </c>
      <c r="J1885" s="14">
        <v>0</v>
      </c>
      <c r="K1885" s="14">
        <v>0</v>
      </c>
      <c r="L1885" s="14">
        <v>0</v>
      </c>
      <c r="M1885" s="14">
        <v>0</v>
      </c>
      <c r="N1885" s="14">
        <v>0</v>
      </c>
      <c r="O1885" s="14">
        <v>0</v>
      </c>
      <c r="P1885" s="14">
        <v>0</v>
      </c>
      <c r="Q1885" s="14">
        <v>0</v>
      </c>
      <c r="R1885" s="62"/>
      <c r="S1885" s="63"/>
    </row>
    <row r="1886" spans="1:19" ht="19.5" customHeight="1">
      <c r="A1886" s="58"/>
      <c r="B1886" s="53"/>
      <c r="C1886" s="17" t="s">
        <v>28</v>
      </c>
      <c r="D1886" s="14">
        <f t="shared" si="903"/>
        <v>0</v>
      </c>
      <c r="E1886" s="14">
        <f t="shared" si="904"/>
        <v>0</v>
      </c>
      <c r="F1886" s="14">
        <v>0</v>
      </c>
      <c r="G1886" s="14">
        <v>0</v>
      </c>
      <c r="H1886" s="14">
        <v>0</v>
      </c>
      <c r="I1886" s="14">
        <v>0</v>
      </c>
      <c r="J1886" s="14">
        <v>0</v>
      </c>
      <c r="K1886" s="14">
        <v>0</v>
      </c>
      <c r="L1886" s="14">
        <v>0</v>
      </c>
      <c r="M1886" s="14">
        <v>0</v>
      </c>
      <c r="N1886" s="14">
        <v>0</v>
      </c>
      <c r="O1886" s="14">
        <v>0</v>
      </c>
      <c r="P1886" s="14">
        <v>0</v>
      </c>
      <c r="Q1886" s="14">
        <v>0</v>
      </c>
      <c r="R1886" s="62"/>
      <c r="S1886" s="63"/>
    </row>
    <row r="1887" spans="1:19" ht="19.5" customHeight="1">
      <c r="A1887" s="58"/>
      <c r="B1887" s="53"/>
      <c r="C1887" s="17" t="s">
        <v>29</v>
      </c>
      <c r="D1887" s="14">
        <f t="shared" si="903"/>
        <v>0</v>
      </c>
      <c r="E1887" s="14">
        <f t="shared" si="904"/>
        <v>0</v>
      </c>
      <c r="F1887" s="14">
        <v>0</v>
      </c>
      <c r="G1887" s="14">
        <v>0</v>
      </c>
      <c r="H1887" s="14">
        <v>0</v>
      </c>
      <c r="I1887" s="14">
        <v>0</v>
      </c>
      <c r="J1887" s="14">
        <v>0</v>
      </c>
      <c r="K1887" s="14">
        <v>0</v>
      </c>
      <c r="L1887" s="14">
        <v>0</v>
      </c>
      <c r="M1887" s="14">
        <v>0</v>
      </c>
      <c r="N1887" s="14">
        <v>0</v>
      </c>
      <c r="O1887" s="14">
        <v>0</v>
      </c>
      <c r="P1887" s="14">
        <v>0</v>
      </c>
      <c r="Q1887" s="14">
        <v>0</v>
      </c>
      <c r="R1887" s="62"/>
      <c r="S1887" s="63"/>
    </row>
    <row r="1888" spans="1:19" ht="19.5" customHeight="1">
      <c r="A1888" s="58"/>
      <c r="B1888" s="53"/>
      <c r="C1888" s="17" t="s">
        <v>30</v>
      </c>
      <c r="D1888" s="14">
        <f t="shared" si="903"/>
        <v>0</v>
      </c>
      <c r="E1888" s="14">
        <f t="shared" si="904"/>
        <v>0</v>
      </c>
      <c r="F1888" s="14">
        <v>0</v>
      </c>
      <c r="G1888" s="14">
        <v>0</v>
      </c>
      <c r="H1888" s="14">
        <v>0</v>
      </c>
      <c r="I1888" s="14">
        <v>0</v>
      </c>
      <c r="J1888" s="14">
        <v>0</v>
      </c>
      <c r="K1888" s="14">
        <v>0</v>
      </c>
      <c r="L1888" s="14">
        <v>0</v>
      </c>
      <c r="M1888" s="14">
        <v>0</v>
      </c>
      <c r="N1888" s="14">
        <v>0</v>
      </c>
      <c r="O1888" s="14">
        <v>0</v>
      </c>
      <c r="P1888" s="14">
        <v>0</v>
      </c>
      <c r="Q1888" s="14">
        <v>0</v>
      </c>
      <c r="R1888" s="62"/>
      <c r="S1888" s="63"/>
    </row>
    <row r="1889" spans="1:19" ht="19.5" customHeight="1">
      <c r="A1889" s="58"/>
      <c r="B1889" s="53"/>
      <c r="C1889" s="17" t="s">
        <v>31</v>
      </c>
      <c r="D1889" s="14">
        <f t="shared" si="903"/>
        <v>0</v>
      </c>
      <c r="E1889" s="14">
        <f t="shared" si="904"/>
        <v>0</v>
      </c>
      <c r="F1889" s="14">
        <v>0</v>
      </c>
      <c r="G1889" s="14">
        <v>0</v>
      </c>
      <c r="H1889" s="14">
        <v>0</v>
      </c>
      <c r="I1889" s="14">
        <v>0</v>
      </c>
      <c r="J1889" s="14">
        <v>0</v>
      </c>
      <c r="K1889" s="14">
        <v>0</v>
      </c>
      <c r="L1889" s="14">
        <v>0</v>
      </c>
      <c r="M1889" s="14">
        <v>0</v>
      </c>
      <c r="N1889" s="14">
        <v>0</v>
      </c>
      <c r="O1889" s="14">
        <v>0</v>
      </c>
      <c r="P1889" s="14">
        <v>0</v>
      </c>
      <c r="Q1889" s="14">
        <v>0</v>
      </c>
      <c r="R1889" s="62"/>
      <c r="S1889" s="63"/>
    </row>
    <row r="1890" spans="1:19" ht="19.5" customHeight="1">
      <c r="A1890" s="58"/>
      <c r="B1890" s="69"/>
      <c r="C1890" s="17" t="s">
        <v>32</v>
      </c>
      <c r="D1890" s="14">
        <f t="shared" si="903"/>
        <v>0</v>
      </c>
      <c r="E1890" s="14">
        <f t="shared" si="904"/>
        <v>0</v>
      </c>
      <c r="F1890" s="14">
        <v>0</v>
      </c>
      <c r="G1890" s="14">
        <v>0</v>
      </c>
      <c r="H1890" s="14">
        <v>0</v>
      </c>
      <c r="I1890" s="14">
        <v>0</v>
      </c>
      <c r="J1890" s="14">
        <v>0</v>
      </c>
      <c r="K1890" s="14">
        <v>0</v>
      </c>
      <c r="L1890" s="14">
        <v>0</v>
      </c>
      <c r="M1890" s="14">
        <v>0</v>
      </c>
      <c r="N1890" s="14">
        <v>0</v>
      </c>
      <c r="O1890" s="14">
        <v>0</v>
      </c>
      <c r="P1890" s="14">
        <v>0</v>
      </c>
      <c r="Q1890" s="14">
        <v>0</v>
      </c>
      <c r="R1890" s="62"/>
      <c r="S1890" s="63"/>
    </row>
    <row r="1891" spans="1:19" s="4" customFormat="1" ht="19.5" customHeight="1">
      <c r="A1891" s="58"/>
      <c r="B1891" s="47" t="s">
        <v>325</v>
      </c>
      <c r="C1891" s="17" t="s">
        <v>176</v>
      </c>
      <c r="D1891" s="14">
        <f>SUM(D1892:D1902)</f>
        <v>1500</v>
      </c>
      <c r="E1891" s="14">
        <f>SUM(E1892:E1902)</f>
        <v>1500</v>
      </c>
      <c r="F1891" s="14">
        <f aca="true" t="shared" si="905" ref="F1891:Q1891">SUM(F1892:F1897)</f>
        <v>1500</v>
      </c>
      <c r="G1891" s="14">
        <f t="shared" si="905"/>
        <v>1500</v>
      </c>
      <c r="H1891" s="14">
        <f t="shared" si="905"/>
        <v>0</v>
      </c>
      <c r="I1891" s="14">
        <f t="shared" si="905"/>
        <v>0</v>
      </c>
      <c r="J1891" s="14">
        <f t="shared" si="905"/>
        <v>0</v>
      </c>
      <c r="K1891" s="14">
        <f t="shared" si="905"/>
        <v>0</v>
      </c>
      <c r="L1891" s="14">
        <f t="shared" si="905"/>
        <v>0</v>
      </c>
      <c r="M1891" s="14">
        <f t="shared" si="905"/>
        <v>0</v>
      </c>
      <c r="N1891" s="14">
        <f t="shared" si="905"/>
        <v>0</v>
      </c>
      <c r="O1891" s="14">
        <f t="shared" si="905"/>
        <v>0</v>
      </c>
      <c r="P1891" s="14">
        <f t="shared" si="905"/>
        <v>0</v>
      </c>
      <c r="Q1891" s="14">
        <f t="shared" si="905"/>
        <v>0</v>
      </c>
      <c r="R1891" s="62"/>
      <c r="S1891" s="63"/>
    </row>
    <row r="1892" spans="1:19" ht="19.5" customHeight="1">
      <c r="A1892" s="58"/>
      <c r="B1892" s="53"/>
      <c r="C1892" s="17" t="s">
        <v>162</v>
      </c>
      <c r="D1892" s="14">
        <f aca="true" t="shared" si="906" ref="D1892:D1902">F1892+H1892+J1892+L1892</f>
        <v>0</v>
      </c>
      <c r="E1892" s="14">
        <f aca="true" t="shared" si="907" ref="E1892:E1902">G1892+I1892+K1892+M1892</f>
        <v>0</v>
      </c>
      <c r="F1892" s="14">
        <v>0</v>
      </c>
      <c r="G1892" s="14">
        <v>0</v>
      </c>
      <c r="H1892" s="14">
        <v>0</v>
      </c>
      <c r="I1892" s="14">
        <v>0</v>
      </c>
      <c r="J1892" s="14">
        <v>0</v>
      </c>
      <c r="K1892" s="14">
        <v>0</v>
      </c>
      <c r="L1892" s="14">
        <v>0</v>
      </c>
      <c r="M1892" s="14">
        <v>0</v>
      </c>
      <c r="N1892" s="14">
        <v>0</v>
      </c>
      <c r="O1892" s="14">
        <v>0</v>
      </c>
      <c r="P1892" s="14">
        <v>0</v>
      </c>
      <c r="Q1892" s="14">
        <v>0</v>
      </c>
      <c r="R1892" s="62"/>
      <c r="S1892" s="63"/>
    </row>
    <row r="1893" spans="1:19" ht="19.5" customHeight="1">
      <c r="A1893" s="58"/>
      <c r="B1893" s="53"/>
      <c r="C1893" s="17" t="s">
        <v>163</v>
      </c>
      <c r="D1893" s="14">
        <f t="shared" si="906"/>
        <v>1500</v>
      </c>
      <c r="E1893" s="14">
        <f t="shared" si="907"/>
        <v>1500</v>
      </c>
      <c r="F1893" s="14">
        <v>1500</v>
      </c>
      <c r="G1893" s="14">
        <v>1500</v>
      </c>
      <c r="H1893" s="14">
        <v>0</v>
      </c>
      <c r="I1893" s="14">
        <v>0</v>
      </c>
      <c r="J1893" s="14">
        <v>0</v>
      </c>
      <c r="K1893" s="14">
        <v>0</v>
      </c>
      <c r="L1893" s="14">
        <v>0</v>
      </c>
      <c r="M1893" s="14">
        <v>0</v>
      </c>
      <c r="N1893" s="14">
        <v>0</v>
      </c>
      <c r="O1893" s="14">
        <v>0</v>
      </c>
      <c r="P1893" s="14">
        <v>0</v>
      </c>
      <c r="Q1893" s="14">
        <v>0</v>
      </c>
      <c r="R1893" s="62"/>
      <c r="S1893" s="63"/>
    </row>
    <row r="1894" spans="1:19" ht="19.5" customHeight="1">
      <c r="A1894" s="58"/>
      <c r="B1894" s="53"/>
      <c r="C1894" s="17" t="s">
        <v>164</v>
      </c>
      <c r="D1894" s="14">
        <f t="shared" si="906"/>
        <v>0</v>
      </c>
      <c r="E1894" s="14">
        <f t="shared" si="907"/>
        <v>0</v>
      </c>
      <c r="F1894" s="14">
        <v>0</v>
      </c>
      <c r="G1894" s="14">
        <v>0</v>
      </c>
      <c r="H1894" s="14">
        <v>0</v>
      </c>
      <c r="I1894" s="14">
        <v>0</v>
      </c>
      <c r="J1894" s="14">
        <v>0</v>
      </c>
      <c r="K1894" s="14">
        <v>0</v>
      </c>
      <c r="L1894" s="14">
        <v>0</v>
      </c>
      <c r="M1894" s="14">
        <v>0</v>
      </c>
      <c r="N1894" s="14">
        <v>0</v>
      </c>
      <c r="O1894" s="14">
        <v>0</v>
      </c>
      <c r="P1894" s="14">
        <v>0</v>
      </c>
      <c r="Q1894" s="14">
        <v>0</v>
      </c>
      <c r="R1894" s="62"/>
      <c r="S1894" s="63"/>
    </row>
    <row r="1895" spans="1:19" ht="19.5" customHeight="1">
      <c r="A1895" s="58"/>
      <c r="B1895" s="53"/>
      <c r="C1895" s="17" t="s">
        <v>256</v>
      </c>
      <c r="D1895" s="14">
        <f t="shared" si="906"/>
        <v>0</v>
      </c>
      <c r="E1895" s="14">
        <f t="shared" si="907"/>
        <v>0</v>
      </c>
      <c r="F1895" s="14">
        <v>0</v>
      </c>
      <c r="G1895" s="14">
        <v>0</v>
      </c>
      <c r="H1895" s="14">
        <v>0</v>
      </c>
      <c r="I1895" s="14">
        <v>0</v>
      </c>
      <c r="J1895" s="14">
        <v>0</v>
      </c>
      <c r="K1895" s="14">
        <v>0</v>
      </c>
      <c r="L1895" s="14">
        <v>0</v>
      </c>
      <c r="M1895" s="14">
        <v>0</v>
      </c>
      <c r="N1895" s="14">
        <v>0</v>
      </c>
      <c r="O1895" s="14">
        <v>0</v>
      </c>
      <c r="P1895" s="14">
        <v>0</v>
      </c>
      <c r="Q1895" s="14">
        <v>0</v>
      </c>
      <c r="R1895" s="62"/>
      <c r="S1895" s="63"/>
    </row>
    <row r="1896" spans="1:19" ht="19.5" customHeight="1">
      <c r="A1896" s="58"/>
      <c r="B1896" s="53"/>
      <c r="C1896" s="17" t="s">
        <v>259</v>
      </c>
      <c r="D1896" s="14">
        <f t="shared" si="906"/>
        <v>0</v>
      </c>
      <c r="E1896" s="14">
        <f t="shared" si="907"/>
        <v>0</v>
      </c>
      <c r="F1896" s="14">
        <v>0</v>
      </c>
      <c r="G1896" s="14">
        <v>0</v>
      </c>
      <c r="H1896" s="14">
        <v>0</v>
      </c>
      <c r="I1896" s="14">
        <v>0</v>
      </c>
      <c r="J1896" s="14">
        <v>0</v>
      </c>
      <c r="K1896" s="14">
        <v>0</v>
      </c>
      <c r="L1896" s="14">
        <v>0</v>
      </c>
      <c r="M1896" s="14">
        <v>0</v>
      </c>
      <c r="N1896" s="14">
        <v>0</v>
      </c>
      <c r="O1896" s="14">
        <v>0</v>
      </c>
      <c r="P1896" s="14">
        <v>0</v>
      </c>
      <c r="Q1896" s="14">
        <v>0</v>
      </c>
      <c r="R1896" s="62"/>
      <c r="S1896" s="63"/>
    </row>
    <row r="1897" spans="1:19" ht="19.5" customHeight="1">
      <c r="A1897" s="58"/>
      <c r="B1897" s="53"/>
      <c r="C1897" s="17" t="s">
        <v>258</v>
      </c>
      <c r="D1897" s="14">
        <f t="shared" si="906"/>
        <v>0</v>
      </c>
      <c r="E1897" s="14">
        <f t="shared" si="907"/>
        <v>0</v>
      </c>
      <c r="F1897" s="14">
        <v>0</v>
      </c>
      <c r="G1897" s="14">
        <v>0</v>
      </c>
      <c r="H1897" s="14">
        <v>0</v>
      </c>
      <c r="I1897" s="14">
        <v>0</v>
      </c>
      <c r="J1897" s="14">
        <v>0</v>
      </c>
      <c r="K1897" s="14">
        <v>0</v>
      </c>
      <c r="L1897" s="14">
        <v>0</v>
      </c>
      <c r="M1897" s="14">
        <v>0</v>
      </c>
      <c r="N1897" s="14">
        <v>0</v>
      </c>
      <c r="O1897" s="14">
        <v>0</v>
      </c>
      <c r="P1897" s="14">
        <v>0</v>
      </c>
      <c r="Q1897" s="14">
        <v>0</v>
      </c>
      <c r="R1897" s="62"/>
      <c r="S1897" s="63"/>
    </row>
    <row r="1898" spans="1:19" ht="19.5" customHeight="1">
      <c r="A1898" s="58"/>
      <c r="B1898" s="53"/>
      <c r="C1898" s="17" t="s">
        <v>28</v>
      </c>
      <c r="D1898" s="14">
        <f t="shared" si="906"/>
        <v>0</v>
      </c>
      <c r="E1898" s="14">
        <f t="shared" si="907"/>
        <v>0</v>
      </c>
      <c r="F1898" s="14">
        <v>0</v>
      </c>
      <c r="G1898" s="14">
        <v>0</v>
      </c>
      <c r="H1898" s="14">
        <v>0</v>
      </c>
      <c r="I1898" s="14">
        <v>0</v>
      </c>
      <c r="J1898" s="14">
        <v>0</v>
      </c>
      <c r="K1898" s="14">
        <v>0</v>
      </c>
      <c r="L1898" s="14">
        <v>0</v>
      </c>
      <c r="M1898" s="14">
        <v>0</v>
      </c>
      <c r="N1898" s="14">
        <v>0</v>
      </c>
      <c r="O1898" s="14">
        <v>0</v>
      </c>
      <c r="P1898" s="14">
        <v>0</v>
      </c>
      <c r="Q1898" s="14">
        <v>0</v>
      </c>
      <c r="R1898" s="62"/>
      <c r="S1898" s="63"/>
    </row>
    <row r="1899" spans="1:19" ht="19.5" customHeight="1">
      <c r="A1899" s="58"/>
      <c r="B1899" s="53"/>
      <c r="C1899" s="17" t="s">
        <v>29</v>
      </c>
      <c r="D1899" s="14">
        <f t="shared" si="906"/>
        <v>0</v>
      </c>
      <c r="E1899" s="14">
        <f t="shared" si="907"/>
        <v>0</v>
      </c>
      <c r="F1899" s="14">
        <v>0</v>
      </c>
      <c r="G1899" s="14">
        <v>0</v>
      </c>
      <c r="H1899" s="14">
        <v>0</v>
      </c>
      <c r="I1899" s="14">
        <v>0</v>
      </c>
      <c r="J1899" s="14">
        <v>0</v>
      </c>
      <c r="K1899" s="14">
        <v>0</v>
      </c>
      <c r="L1899" s="14">
        <v>0</v>
      </c>
      <c r="M1899" s="14">
        <v>0</v>
      </c>
      <c r="N1899" s="14">
        <v>0</v>
      </c>
      <c r="O1899" s="14">
        <v>0</v>
      </c>
      <c r="P1899" s="14">
        <v>0</v>
      </c>
      <c r="Q1899" s="14">
        <v>0</v>
      </c>
      <c r="R1899" s="62"/>
      <c r="S1899" s="63"/>
    </row>
    <row r="1900" spans="1:19" ht="19.5" customHeight="1">
      <c r="A1900" s="58"/>
      <c r="B1900" s="53"/>
      <c r="C1900" s="17" t="s">
        <v>30</v>
      </c>
      <c r="D1900" s="14">
        <f t="shared" si="906"/>
        <v>0</v>
      </c>
      <c r="E1900" s="14">
        <f t="shared" si="907"/>
        <v>0</v>
      </c>
      <c r="F1900" s="14">
        <v>0</v>
      </c>
      <c r="G1900" s="14">
        <v>0</v>
      </c>
      <c r="H1900" s="14">
        <v>0</v>
      </c>
      <c r="I1900" s="14">
        <v>0</v>
      </c>
      <c r="J1900" s="14">
        <v>0</v>
      </c>
      <c r="K1900" s="14">
        <v>0</v>
      </c>
      <c r="L1900" s="14">
        <v>0</v>
      </c>
      <c r="M1900" s="14">
        <v>0</v>
      </c>
      <c r="N1900" s="14">
        <v>0</v>
      </c>
      <c r="O1900" s="14">
        <v>0</v>
      </c>
      <c r="P1900" s="14">
        <v>0</v>
      </c>
      <c r="Q1900" s="14">
        <v>0</v>
      </c>
      <c r="R1900" s="62"/>
      <c r="S1900" s="63"/>
    </row>
    <row r="1901" spans="1:19" ht="19.5" customHeight="1">
      <c r="A1901" s="58"/>
      <c r="B1901" s="53"/>
      <c r="C1901" s="17" t="s">
        <v>31</v>
      </c>
      <c r="D1901" s="14">
        <f t="shared" si="906"/>
        <v>0</v>
      </c>
      <c r="E1901" s="14">
        <f t="shared" si="907"/>
        <v>0</v>
      </c>
      <c r="F1901" s="14">
        <v>0</v>
      </c>
      <c r="G1901" s="14">
        <v>0</v>
      </c>
      <c r="H1901" s="14">
        <v>0</v>
      </c>
      <c r="I1901" s="14">
        <v>0</v>
      </c>
      <c r="J1901" s="14">
        <v>0</v>
      </c>
      <c r="K1901" s="14">
        <v>0</v>
      </c>
      <c r="L1901" s="14">
        <v>0</v>
      </c>
      <c r="M1901" s="14">
        <v>0</v>
      </c>
      <c r="N1901" s="14">
        <v>0</v>
      </c>
      <c r="O1901" s="14">
        <v>0</v>
      </c>
      <c r="P1901" s="14">
        <v>0</v>
      </c>
      <c r="Q1901" s="14">
        <v>0</v>
      </c>
      <c r="R1901" s="62"/>
      <c r="S1901" s="63"/>
    </row>
    <row r="1902" spans="1:19" ht="19.5" customHeight="1">
      <c r="A1902" s="58"/>
      <c r="B1902" s="69"/>
      <c r="C1902" s="17" t="s">
        <v>32</v>
      </c>
      <c r="D1902" s="14">
        <f t="shared" si="906"/>
        <v>0</v>
      </c>
      <c r="E1902" s="14">
        <f t="shared" si="907"/>
        <v>0</v>
      </c>
      <c r="F1902" s="14">
        <v>0</v>
      </c>
      <c r="G1902" s="14">
        <v>0</v>
      </c>
      <c r="H1902" s="14">
        <v>0</v>
      </c>
      <c r="I1902" s="14">
        <v>0</v>
      </c>
      <c r="J1902" s="14">
        <v>0</v>
      </c>
      <c r="K1902" s="14">
        <v>0</v>
      </c>
      <c r="L1902" s="14">
        <v>0</v>
      </c>
      <c r="M1902" s="14">
        <v>0</v>
      </c>
      <c r="N1902" s="14">
        <v>0</v>
      </c>
      <c r="O1902" s="14">
        <v>0</v>
      </c>
      <c r="P1902" s="14">
        <v>0</v>
      </c>
      <c r="Q1902" s="14">
        <v>0</v>
      </c>
      <c r="R1902" s="62"/>
      <c r="S1902" s="63"/>
    </row>
    <row r="1903" spans="1:19" s="4" customFormat="1" ht="19.5" customHeight="1">
      <c r="A1903" s="58"/>
      <c r="B1903" s="47" t="s">
        <v>261</v>
      </c>
      <c r="C1903" s="17" t="s">
        <v>176</v>
      </c>
      <c r="D1903" s="14">
        <f>SUM(D1904:D1914)</f>
        <v>1833</v>
      </c>
      <c r="E1903" s="14">
        <f>SUM(E1904:E1914)</f>
        <v>1833</v>
      </c>
      <c r="F1903" s="14">
        <f aca="true" t="shared" si="908" ref="F1903:Q1903">SUM(F1904:F1909)</f>
        <v>1833</v>
      </c>
      <c r="G1903" s="14">
        <f t="shared" si="908"/>
        <v>1833</v>
      </c>
      <c r="H1903" s="14">
        <f t="shared" si="908"/>
        <v>0</v>
      </c>
      <c r="I1903" s="14">
        <f t="shared" si="908"/>
        <v>0</v>
      </c>
      <c r="J1903" s="14">
        <f t="shared" si="908"/>
        <v>0</v>
      </c>
      <c r="K1903" s="14">
        <f t="shared" si="908"/>
        <v>0</v>
      </c>
      <c r="L1903" s="14">
        <f t="shared" si="908"/>
        <v>0</v>
      </c>
      <c r="M1903" s="14">
        <f t="shared" si="908"/>
        <v>0</v>
      </c>
      <c r="N1903" s="14">
        <f t="shared" si="908"/>
        <v>0</v>
      </c>
      <c r="O1903" s="14">
        <f t="shared" si="908"/>
        <v>0</v>
      </c>
      <c r="P1903" s="14">
        <f t="shared" si="908"/>
        <v>0</v>
      </c>
      <c r="Q1903" s="14">
        <f t="shared" si="908"/>
        <v>0</v>
      </c>
      <c r="R1903" s="62"/>
      <c r="S1903" s="63"/>
    </row>
    <row r="1904" spans="1:19" s="4" customFormat="1" ht="19.5" customHeight="1">
      <c r="A1904" s="58"/>
      <c r="B1904" s="53"/>
      <c r="C1904" s="17" t="s">
        <v>162</v>
      </c>
      <c r="D1904" s="14">
        <f aca="true" t="shared" si="909" ref="D1904:D1914">F1904+H1904+J1904+L1904</f>
        <v>0</v>
      </c>
      <c r="E1904" s="14">
        <f aca="true" t="shared" si="910" ref="E1904:E1914">G1904+I1904+K1904+M1904</f>
        <v>0</v>
      </c>
      <c r="F1904" s="14">
        <f aca="true" t="shared" si="911" ref="F1904:Q1904">F1880+F1892</f>
        <v>0</v>
      </c>
      <c r="G1904" s="14">
        <f t="shared" si="911"/>
        <v>0</v>
      </c>
      <c r="H1904" s="14">
        <f t="shared" si="911"/>
        <v>0</v>
      </c>
      <c r="I1904" s="14">
        <f t="shared" si="911"/>
        <v>0</v>
      </c>
      <c r="J1904" s="14">
        <f t="shared" si="911"/>
        <v>0</v>
      </c>
      <c r="K1904" s="14">
        <f t="shared" si="911"/>
        <v>0</v>
      </c>
      <c r="L1904" s="14">
        <f t="shared" si="911"/>
        <v>0</v>
      </c>
      <c r="M1904" s="14">
        <f t="shared" si="911"/>
        <v>0</v>
      </c>
      <c r="N1904" s="14">
        <f t="shared" si="911"/>
        <v>0</v>
      </c>
      <c r="O1904" s="14">
        <f t="shared" si="911"/>
        <v>0</v>
      </c>
      <c r="P1904" s="14">
        <f t="shared" si="911"/>
        <v>0</v>
      </c>
      <c r="Q1904" s="14">
        <f t="shared" si="911"/>
        <v>0</v>
      </c>
      <c r="R1904" s="62"/>
      <c r="S1904" s="63"/>
    </row>
    <row r="1905" spans="1:19" s="4" customFormat="1" ht="19.5" customHeight="1">
      <c r="A1905" s="58"/>
      <c r="B1905" s="53"/>
      <c r="C1905" s="17" t="s">
        <v>163</v>
      </c>
      <c r="D1905" s="14">
        <f t="shared" si="909"/>
        <v>1833</v>
      </c>
      <c r="E1905" s="14">
        <f t="shared" si="910"/>
        <v>1833</v>
      </c>
      <c r="F1905" s="14">
        <f aca="true" t="shared" si="912" ref="F1905:Q1905">F1881+F1893</f>
        <v>1833</v>
      </c>
      <c r="G1905" s="14">
        <f t="shared" si="912"/>
        <v>1833</v>
      </c>
      <c r="H1905" s="14">
        <f t="shared" si="912"/>
        <v>0</v>
      </c>
      <c r="I1905" s="14">
        <f t="shared" si="912"/>
        <v>0</v>
      </c>
      <c r="J1905" s="14">
        <f t="shared" si="912"/>
        <v>0</v>
      </c>
      <c r="K1905" s="14">
        <f t="shared" si="912"/>
        <v>0</v>
      </c>
      <c r="L1905" s="14">
        <f t="shared" si="912"/>
        <v>0</v>
      </c>
      <c r="M1905" s="14">
        <f t="shared" si="912"/>
        <v>0</v>
      </c>
      <c r="N1905" s="14">
        <f t="shared" si="912"/>
        <v>0</v>
      </c>
      <c r="O1905" s="14">
        <f t="shared" si="912"/>
        <v>0</v>
      </c>
      <c r="P1905" s="14">
        <f t="shared" si="912"/>
        <v>0</v>
      </c>
      <c r="Q1905" s="14">
        <f t="shared" si="912"/>
        <v>0</v>
      </c>
      <c r="R1905" s="62"/>
      <c r="S1905" s="63"/>
    </row>
    <row r="1906" spans="1:19" s="4" customFormat="1" ht="19.5" customHeight="1">
      <c r="A1906" s="58"/>
      <c r="B1906" s="53"/>
      <c r="C1906" s="17" t="s">
        <v>164</v>
      </c>
      <c r="D1906" s="14">
        <f t="shared" si="909"/>
        <v>0</v>
      </c>
      <c r="E1906" s="14">
        <f t="shared" si="910"/>
        <v>0</v>
      </c>
      <c r="F1906" s="14">
        <f aca="true" t="shared" si="913" ref="F1906:Q1906">F1882+F1894</f>
        <v>0</v>
      </c>
      <c r="G1906" s="14">
        <f t="shared" si="913"/>
        <v>0</v>
      </c>
      <c r="H1906" s="14">
        <f t="shared" si="913"/>
        <v>0</v>
      </c>
      <c r="I1906" s="14">
        <f t="shared" si="913"/>
        <v>0</v>
      </c>
      <c r="J1906" s="14">
        <f t="shared" si="913"/>
        <v>0</v>
      </c>
      <c r="K1906" s="14">
        <f t="shared" si="913"/>
        <v>0</v>
      </c>
      <c r="L1906" s="14">
        <f t="shared" si="913"/>
        <v>0</v>
      </c>
      <c r="M1906" s="14">
        <f t="shared" si="913"/>
        <v>0</v>
      </c>
      <c r="N1906" s="14">
        <f t="shared" si="913"/>
        <v>0</v>
      </c>
      <c r="O1906" s="14">
        <f t="shared" si="913"/>
        <v>0</v>
      </c>
      <c r="P1906" s="14">
        <f t="shared" si="913"/>
        <v>0</v>
      </c>
      <c r="Q1906" s="14">
        <f t="shared" si="913"/>
        <v>0</v>
      </c>
      <c r="R1906" s="62"/>
      <c r="S1906" s="63"/>
    </row>
    <row r="1907" spans="1:19" s="4" customFormat="1" ht="19.5" customHeight="1">
      <c r="A1907" s="58"/>
      <c r="B1907" s="53"/>
      <c r="C1907" s="17" t="s">
        <v>263</v>
      </c>
      <c r="D1907" s="14">
        <f t="shared" si="909"/>
        <v>0</v>
      </c>
      <c r="E1907" s="14">
        <f t="shared" si="910"/>
        <v>0</v>
      </c>
      <c r="F1907" s="14">
        <f aca="true" t="shared" si="914" ref="F1907:Q1907">F1883+F1895</f>
        <v>0</v>
      </c>
      <c r="G1907" s="14">
        <f t="shared" si="914"/>
        <v>0</v>
      </c>
      <c r="H1907" s="14">
        <f t="shared" si="914"/>
        <v>0</v>
      </c>
      <c r="I1907" s="14">
        <f t="shared" si="914"/>
        <v>0</v>
      </c>
      <c r="J1907" s="14">
        <f t="shared" si="914"/>
        <v>0</v>
      </c>
      <c r="K1907" s="14">
        <f t="shared" si="914"/>
        <v>0</v>
      </c>
      <c r="L1907" s="14">
        <f t="shared" si="914"/>
        <v>0</v>
      </c>
      <c r="M1907" s="14">
        <f t="shared" si="914"/>
        <v>0</v>
      </c>
      <c r="N1907" s="14">
        <f t="shared" si="914"/>
        <v>0</v>
      </c>
      <c r="O1907" s="14">
        <f t="shared" si="914"/>
        <v>0</v>
      </c>
      <c r="P1907" s="14">
        <f t="shared" si="914"/>
        <v>0</v>
      </c>
      <c r="Q1907" s="14">
        <f t="shared" si="914"/>
        <v>0</v>
      </c>
      <c r="R1907" s="62"/>
      <c r="S1907" s="63"/>
    </row>
    <row r="1908" spans="1:19" s="4" customFormat="1" ht="19.5" customHeight="1">
      <c r="A1908" s="58"/>
      <c r="B1908" s="53"/>
      <c r="C1908" s="17" t="s">
        <v>257</v>
      </c>
      <c r="D1908" s="14">
        <f t="shared" si="909"/>
        <v>0</v>
      </c>
      <c r="E1908" s="14">
        <f t="shared" si="910"/>
        <v>0</v>
      </c>
      <c r="F1908" s="14">
        <f aca="true" t="shared" si="915" ref="F1908:Q1908">F1884+F1896</f>
        <v>0</v>
      </c>
      <c r="G1908" s="14">
        <f t="shared" si="915"/>
        <v>0</v>
      </c>
      <c r="H1908" s="14">
        <f t="shared" si="915"/>
        <v>0</v>
      </c>
      <c r="I1908" s="14">
        <f t="shared" si="915"/>
        <v>0</v>
      </c>
      <c r="J1908" s="14">
        <f t="shared" si="915"/>
        <v>0</v>
      </c>
      <c r="K1908" s="14">
        <f t="shared" si="915"/>
        <v>0</v>
      </c>
      <c r="L1908" s="14">
        <f t="shared" si="915"/>
        <v>0</v>
      </c>
      <c r="M1908" s="14">
        <f t="shared" si="915"/>
        <v>0</v>
      </c>
      <c r="N1908" s="14">
        <f t="shared" si="915"/>
        <v>0</v>
      </c>
      <c r="O1908" s="14">
        <f t="shared" si="915"/>
        <v>0</v>
      </c>
      <c r="P1908" s="14">
        <f t="shared" si="915"/>
        <v>0</v>
      </c>
      <c r="Q1908" s="14">
        <f t="shared" si="915"/>
        <v>0</v>
      </c>
      <c r="R1908" s="62"/>
      <c r="S1908" s="63"/>
    </row>
    <row r="1909" spans="1:19" s="4" customFormat="1" ht="19.5" customHeight="1">
      <c r="A1909" s="58"/>
      <c r="B1909" s="53"/>
      <c r="C1909" s="17" t="s">
        <v>258</v>
      </c>
      <c r="D1909" s="14">
        <f t="shared" si="909"/>
        <v>0</v>
      </c>
      <c r="E1909" s="14">
        <f t="shared" si="910"/>
        <v>0</v>
      </c>
      <c r="F1909" s="14">
        <f aca="true" t="shared" si="916" ref="F1909:Q1909">F1885+F1897</f>
        <v>0</v>
      </c>
      <c r="G1909" s="14">
        <f t="shared" si="916"/>
        <v>0</v>
      </c>
      <c r="H1909" s="14">
        <f t="shared" si="916"/>
        <v>0</v>
      </c>
      <c r="I1909" s="14">
        <f t="shared" si="916"/>
        <v>0</v>
      </c>
      <c r="J1909" s="14">
        <f t="shared" si="916"/>
        <v>0</v>
      </c>
      <c r="K1909" s="14">
        <f t="shared" si="916"/>
        <v>0</v>
      </c>
      <c r="L1909" s="14">
        <f t="shared" si="916"/>
        <v>0</v>
      </c>
      <c r="M1909" s="14">
        <f t="shared" si="916"/>
        <v>0</v>
      </c>
      <c r="N1909" s="14">
        <f t="shared" si="916"/>
        <v>0</v>
      </c>
      <c r="O1909" s="14">
        <f t="shared" si="916"/>
        <v>0</v>
      </c>
      <c r="P1909" s="14">
        <f t="shared" si="916"/>
        <v>0</v>
      </c>
      <c r="Q1909" s="14">
        <f t="shared" si="916"/>
        <v>0</v>
      </c>
      <c r="R1909" s="62"/>
      <c r="S1909" s="63"/>
    </row>
    <row r="1910" spans="1:19" s="4" customFormat="1" ht="19.5" customHeight="1">
      <c r="A1910" s="58"/>
      <c r="B1910" s="53"/>
      <c r="C1910" s="17" t="s">
        <v>28</v>
      </c>
      <c r="D1910" s="14">
        <f t="shared" si="909"/>
        <v>0</v>
      </c>
      <c r="E1910" s="14">
        <f t="shared" si="910"/>
        <v>0</v>
      </c>
      <c r="F1910" s="14">
        <f aca="true" t="shared" si="917" ref="F1910:Q1910">F1886+F1898</f>
        <v>0</v>
      </c>
      <c r="G1910" s="14">
        <f t="shared" si="917"/>
        <v>0</v>
      </c>
      <c r="H1910" s="14">
        <f t="shared" si="917"/>
        <v>0</v>
      </c>
      <c r="I1910" s="14">
        <f t="shared" si="917"/>
        <v>0</v>
      </c>
      <c r="J1910" s="14">
        <f t="shared" si="917"/>
        <v>0</v>
      </c>
      <c r="K1910" s="14">
        <f t="shared" si="917"/>
        <v>0</v>
      </c>
      <c r="L1910" s="14">
        <f t="shared" si="917"/>
        <v>0</v>
      </c>
      <c r="M1910" s="14">
        <f t="shared" si="917"/>
        <v>0</v>
      </c>
      <c r="N1910" s="14">
        <f t="shared" si="917"/>
        <v>0</v>
      </c>
      <c r="O1910" s="14">
        <f t="shared" si="917"/>
        <v>0</v>
      </c>
      <c r="P1910" s="14">
        <f t="shared" si="917"/>
        <v>0</v>
      </c>
      <c r="Q1910" s="14">
        <f t="shared" si="917"/>
        <v>0</v>
      </c>
      <c r="R1910" s="62"/>
      <c r="S1910" s="63"/>
    </row>
    <row r="1911" spans="1:19" s="4" customFormat="1" ht="19.5" customHeight="1">
      <c r="A1911" s="58"/>
      <c r="B1911" s="53"/>
      <c r="C1911" s="17" t="s">
        <v>29</v>
      </c>
      <c r="D1911" s="14">
        <f t="shared" si="909"/>
        <v>0</v>
      </c>
      <c r="E1911" s="14">
        <f t="shared" si="910"/>
        <v>0</v>
      </c>
      <c r="F1911" s="14">
        <f aca="true" t="shared" si="918" ref="F1911:Q1911">F1887+F1899</f>
        <v>0</v>
      </c>
      <c r="G1911" s="14">
        <f t="shared" si="918"/>
        <v>0</v>
      </c>
      <c r="H1911" s="14">
        <f t="shared" si="918"/>
        <v>0</v>
      </c>
      <c r="I1911" s="14">
        <f t="shared" si="918"/>
        <v>0</v>
      </c>
      <c r="J1911" s="14">
        <f t="shared" si="918"/>
        <v>0</v>
      </c>
      <c r="K1911" s="14">
        <f t="shared" si="918"/>
        <v>0</v>
      </c>
      <c r="L1911" s="14">
        <f t="shared" si="918"/>
        <v>0</v>
      </c>
      <c r="M1911" s="14">
        <f t="shared" si="918"/>
        <v>0</v>
      </c>
      <c r="N1911" s="14">
        <f t="shared" si="918"/>
        <v>0</v>
      </c>
      <c r="O1911" s="14">
        <f t="shared" si="918"/>
        <v>0</v>
      </c>
      <c r="P1911" s="14">
        <f t="shared" si="918"/>
        <v>0</v>
      </c>
      <c r="Q1911" s="14">
        <f t="shared" si="918"/>
        <v>0</v>
      </c>
      <c r="R1911" s="62"/>
      <c r="S1911" s="63"/>
    </row>
    <row r="1912" spans="1:19" s="4" customFormat="1" ht="19.5" customHeight="1">
      <c r="A1912" s="58"/>
      <c r="B1912" s="53"/>
      <c r="C1912" s="17" t="s">
        <v>30</v>
      </c>
      <c r="D1912" s="14">
        <f t="shared" si="909"/>
        <v>0</v>
      </c>
      <c r="E1912" s="14">
        <f t="shared" si="910"/>
        <v>0</v>
      </c>
      <c r="F1912" s="14">
        <f aca="true" t="shared" si="919" ref="F1912:Q1912">F1888+F1900</f>
        <v>0</v>
      </c>
      <c r="G1912" s="14">
        <f t="shared" si="919"/>
        <v>0</v>
      </c>
      <c r="H1912" s="14">
        <f t="shared" si="919"/>
        <v>0</v>
      </c>
      <c r="I1912" s="14">
        <f t="shared" si="919"/>
        <v>0</v>
      </c>
      <c r="J1912" s="14">
        <f t="shared" si="919"/>
        <v>0</v>
      </c>
      <c r="K1912" s="14">
        <f t="shared" si="919"/>
        <v>0</v>
      </c>
      <c r="L1912" s="14">
        <f t="shared" si="919"/>
        <v>0</v>
      </c>
      <c r="M1912" s="14">
        <f t="shared" si="919"/>
        <v>0</v>
      </c>
      <c r="N1912" s="14">
        <f t="shared" si="919"/>
        <v>0</v>
      </c>
      <c r="O1912" s="14">
        <f t="shared" si="919"/>
        <v>0</v>
      </c>
      <c r="P1912" s="14">
        <f t="shared" si="919"/>
        <v>0</v>
      </c>
      <c r="Q1912" s="14">
        <f t="shared" si="919"/>
        <v>0</v>
      </c>
      <c r="R1912" s="62"/>
      <c r="S1912" s="63"/>
    </row>
    <row r="1913" spans="1:19" s="4" customFormat="1" ht="19.5" customHeight="1">
      <c r="A1913" s="58"/>
      <c r="B1913" s="53"/>
      <c r="C1913" s="17" t="s">
        <v>31</v>
      </c>
      <c r="D1913" s="14">
        <f t="shared" si="909"/>
        <v>0</v>
      </c>
      <c r="E1913" s="14">
        <f t="shared" si="910"/>
        <v>0</v>
      </c>
      <c r="F1913" s="14">
        <f aca="true" t="shared" si="920" ref="F1913:Q1913">F1889+F1901</f>
        <v>0</v>
      </c>
      <c r="G1913" s="14">
        <f t="shared" si="920"/>
        <v>0</v>
      </c>
      <c r="H1913" s="14">
        <f t="shared" si="920"/>
        <v>0</v>
      </c>
      <c r="I1913" s="14">
        <f t="shared" si="920"/>
        <v>0</v>
      </c>
      <c r="J1913" s="14">
        <f t="shared" si="920"/>
        <v>0</v>
      </c>
      <c r="K1913" s="14">
        <f t="shared" si="920"/>
        <v>0</v>
      </c>
      <c r="L1913" s="14">
        <f t="shared" si="920"/>
        <v>0</v>
      </c>
      <c r="M1913" s="14">
        <f t="shared" si="920"/>
        <v>0</v>
      </c>
      <c r="N1913" s="14">
        <f t="shared" si="920"/>
        <v>0</v>
      </c>
      <c r="O1913" s="14">
        <f t="shared" si="920"/>
        <v>0</v>
      </c>
      <c r="P1913" s="14">
        <f t="shared" si="920"/>
        <v>0</v>
      </c>
      <c r="Q1913" s="14">
        <f t="shared" si="920"/>
        <v>0</v>
      </c>
      <c r="R1913" s="62"/>
      <c r="S1913" s="63"/>
    </row>
    <row r="1914" spans="1:19" s="4" customFormat="1" ht="19.5" customHeight="1" thickBot="1">
      <c r="A1914" s="59"/>
      <c r="B1914" s="54"/>
      <c r="C1914" s="20" t="s">
        <v>32</v>
      </c>
      <c r="D1914" s="21">
        <f t="shared" si="909"/>
        <v>0</v>
      </c>
      <c r="E1914" s="21">
        <f t="shared" si="910"/>
        <v>0</v>
      </c>
      <c r="F1914" s="21">
        <f aca="true" t="shared" si="921" ref="F1914:Q1914">F1890+F1902</f>
        <v>0</v>
      </c>
      <c r="G1914" s="21">
        <f t="shared" si="921"/>
        <v>0</v>
      </c>
      <c r="H1914" s="21">
        <f t="shared" si="921"/>
        <v>0</v>
      </c>
      <c r="I1914" s="21">
        <f t="shared" si="921"/>
        <v>0</v>
      </c>
      <c r="J1914" s="21">
        <f t="shared" si="921"/>
        <v>0</v>
      </c>
      <c r="K1914" s="21">
        <f t="shared" si="921"/>
        <v>0</v>
      </c>
      <c r="L1914" s="21">
        <f t="shared" si="921"/>
        <v>0</v>
      </c>
      <c r="M1914" s="21">
        <f t="shared" si="921"/>
        <v>0</v>
      </c>
      <c r="N1914" s="21">
        <f t="shared" si="921"/>
        <v>0</v>
      </c>
      <c r="O1914" s="21">
        <f t="shared" si="921"/>
        <v>0</v>
      </c>
      <c r="P1914" s="21">
        <f t="shared" si="921"/>
        <v>0</v>
      </c>
      <c r="Q1914" s="21">
        <f t="shared" si="921"/>
        <v>0</v>
      </c>
      <c r="R1914" s="64"/>
      <c r="S1914" s="65"/>
    </row>
    <row r="1915" spans="1:19" s="4" customFormat="1" ht="19.5" customHeight="1">
      <c r="A1915" s="57" t="s">
        <v>126</v>
      </c>
      <c r="B1915" s="52" t="s">
        <v>75</v>
      </c>
      <c r="C1915" s="18" t="s">
        <v>176</v>
      </c>
      <c r="D1915" s="19">
        <f>SUM(D1916:D1926)</f>
        <v>166.7</v>
      </c>
      <c r="E1915" s="19">
        <f>SUM(E1916:E1926)</f>
        <v>166.7</v>
      </c>
      <c r="F1915" s="19">
        <f aca="true" t="shared" si="922" ref="F1915:Q1915">SUM(F1916:F1921)</f>
        <v>166.7</v>
      </c>
      <c r="G1915" s="19">
        <f t="shared" si="922"/>
        <v>166.7</v>
      </c>
      <c r="H1915" s="19">
        <f t="shared" si="922"/>
        <v>0</v>
      </c>
      <c r="I1915" s="19">
        <f t="shared" si="922"/>
        <v>0</v>
      </c>
      <c r="J1915" s="19">
        <f t="shared" si="922"/>
        <v>0</v>
      </c>
      <c r="K1915" s="19">
        <f t="shared" si="922"/>
        <v>0</v>
      </c>
      <c r="L1915" s="19">
        <f t="shared" si="922"/>
        <v>0</v>
      </c>
      <c r="M1915" s="19">
        <f t="shared" si="922"/>
        <v>0</v>
      </c>
      <c r="N1915" s="19">
        <f t="shared" si="922"/>
        <v>0</v>
      </c>
      <c r="O1915" s="19">
        <f t="shared" si="922"/>
        <v>0</v>
      </c>
      <c r="P1915" s="19">
        <f t="shared" si="922"/>
        <v>0</v>
      </c>
      <c r="Q1915" s="19">
        <f t="shared" si="922"/>
        <v>0</v>
      </c>
      <c r="R1915" s="60" t="s">
        <v>180</v>
      </c>
      <c r="S1915" s="61"/>
    </row>
    <row r="1916" spans="1:19" ht="19.5" customHeight="1">
      <c r="A1916" s="58"/>
      <c r="B1916" s="53"/>
      <c r="C1916" s="17" t="s">
        <v>162</v>
      </c>
      <c r="D1916" s="14">
        <f aca="true" t="shared" si="923" ref="D1916:D1926">F1916+H1916+J1916+L1916</f>
        <v>0</v>
      </c>
      <c r="E1916" s="14">
        <f aca="true" t="shared" si="924" ref="E1916:E1926">G1916+I1916+K1916+M1916</f>
        <v>0</v>
      </c>
      <c r="F1916" s="14">
        <v>0</v>
      </c>
      <c r="G1916" s="14">
        <v>0</v>
      </c>
      <c r="H1916" s="14">
        <v>0</v>
      </c>
      <c r="I1916" s="14">
        <v>0</v>
      </c>
      <c r="J1916" s="14">
        <v>0</v>
      </c>
      <c r="K1916" s="14">
        <v>0</v>
      </c>
      <c r="L1916" s="14">
        <v>0</v>
      </c>
      <c r="M1916" s="14">
        <v>0</v>
      </c>
      <c r="N1916" s="14">
        <v>0</v>
      </c>
      <c r="O1916" s="14">
        <v>0</v>
      </c>
      <c r="P1916" s="14">
        <v>0</v>
      </c>
      <c r="Q1916" s="14">
        <v>0</v>
      </c>
      <c r="R1916" s="62"/>
      <c r="S1916" s="63"/>
    </row>
    <row r="1917" spans="1:19" ht="19.5" customHeight="1">
      <c r="A1917" s="58"/>
      <c r="B1917" s="53"/>
      <c r="C1917" s="17" t="s">
        <v>163</v>
      </c>
      <c r="D1917" s="14">
        <f t="shared" si="923"/>
        <v>166.7</v>
      </c>
      <c r="E1917" s="14">
        <f t="shared" si="924"/>
        <v>166.7</v>
      </c>
      <c r="F1917" s="14">
        <f>250-83.3</f>
        <v>166.7</v>
      </c>
      <c r="G1917" s="14">
        <f>250-83.3</f>
        <v>166.7</v>
      </c>
      <c r="H1917" s="14">
        <v>0</v>
      </c>
      <c r="I1917" s="14">
        <v>0</v>
      </c>
      <c r="J1917" s="14">
        <v>0</v>
      </c>
      <c r="K1917" s="14">
        <v>0</v>
      </c>
      <c r="L1917" s="14">
        <v>0</v>
      </c>
      <c r="M1917" s="14">
        <v>0</v>
      </c>
      <c r="N1917" s="14">
        <v>0</v>
      </c>
      <c r="O1917" s="14">
        <v>0</v>
      </c>
      <c r="P1917" s="14">
        <v>0</v>
      </c>
      <c r="Q1917" s="14">
        <v>0</v>
      </c>
      <c r="R1917" s="62"/>
      <c r="S1917" s="63"/>
    </row>
    <row r="1918" spans="1:19" ht="19.5" customHeight="1">
      <c r="A1918" s="58"/>
      <c r="B1918" s="53"/>
      <c r="C1918" s="17" t="s">
        <v>164</v>
      </c>
      <c r="D1918" s="14">
        <f t="shared" si="923"/>
        <v>0</v>
      </c>
      <c r="E1918" s="14">
        <f t="shared" si="924"/>
        <v>0</v>
      </c>
      <c r="F1918" s="14">
        <v>0</v>
      </c>
      <c r="G1918" s="14">
        <v>0</v>
      </c>
      <c r="H1918" s="14">
        <v>0</v>
      </c>
      <c r="I1918" s="14">
        <v>0</v>
      </c>
      <c r="J1918" s="14">
        <v>0</v>
      </c>
      <c r="K1918" s="14">
        <v>0</v>
      </c>
      <c r="L1918" s="14">
        <v>0</v>
      </c>
      <c r="M1918" s="14">
        <v>0</v>
      </c>
      <c r="N1918" s="14">
        <v>0</v>
      </c>
      <c r="O1918" s="14">
        <v>0</v>
      </c>
      <c r="P1918" s="14">
        <v>0</v>
      </c>
      <c r="Q1918" s="14">
        <v>0</v>
      </c>
      <c r="R1918" s="62"/>
      <c r="S1918" s="63"/>
    </row>
    <row r="1919" spans="1:19" ht="19.5" customHeight="1">
      <c r="A1919" s="58"/>
      <c r="B1919" s="53"/>
      <c r="C1919" s="17" t="s">
        <v>256</v>
      </c>
      <c r="D1919" s="14">
        <f t="shared" si="923"/>
        <v>0</v>
      </c>
      <c r="E1919" s="14">
        <f t="shared" si="924"/>
        <v>0</v>
      </c>
      <c r="F1919" s="14">
        <v>0</v>
      </c>
      <c r="G1919" s="14">
        <v>0</v>
      </c>
      <c r="H1919" s="14">
        <v>0</v>
      </c>
      <c r="I1919" s="14">
        <v>0</v>
      </c>
      <c r="J1919" s="14">
        <v>0</v>
      </c>
      <c r="K1919" s="14">
        <v>0</v>
      </c>
      <c r="L1919" s="14">
        <v>0</v>
      </c>
      <c r="M1919" s="14">
        <v>0</v>
      </c>
      <c r="N1919" s="14">
        <v>0</v>
      </c>
      <c r="O1919" s="14">
        <v>0</v>
      </c>
      <c r="P1919" s="14">
        <v>0</v>
      </c>
      <c r="Q1919" s="14">
        <v>0</v>
      </c>
      <c r="R1919" s="62"/>
      <c r="S1919" s="63"/>
    </row>
    <row r="1920" spans="1:19" ht="19.5" customHeight="1">
      <c r="A1920" s="58"/>
      <c r="B1920" s="53"/>
      <c r="C1920" s="17" t="s">
        <v>259</v>
      </c>
      <c r="D1920" s="14">
        <f t="shared" si="923"/>
        <v>0</v>
      </c>
      <c r="E1920" s="14">
        <f t="shared" si="924"/>
        <v>0</v>
      </c>
      <c r="F1920" s="14">
        <v>0</v>
      </c>
      <c r="G1920" s="14">
        <v>0</v>
      </c>
      <c r="H1920" s="14">
        <v>0</v>
      </c>
      <c r="I1920" s="14">
        <v>0</v>
      </c>
      <c r="J1920" s="14">
        <v>0</v>
      </c>
      <c r="K1920" s="14">
        <v>0</v>
      </c>
      <c r="L1920" s="14">
        <v>0</v>
      </c>
      <c r="M1920" s="14">
        <v>0</v>
      </c>
      <c r="N1920" s="14">
        <v>0</v>
      </c>
      <c r="O1920" s="14">
        <v>0</v>
      </c>
      <c r="P1920" s="14">
        <v>0</v>
      </c>
      <c r="Q1920" s="14">
        <v>0</v>
      </c>
      <c r="R1920" s="62"/>
      <c r="S1920" s="63"/>
    </row>
    <row r="1921" spans="1:19" ht="19.5" customHeight="1">
      <c r="A1921" s="58"/>
      <c r="B1921" s="53"/>
      <c r="C1921" s="17" t="s">
        <v>27</v>
      </c>
      <c r="D1921" s="14">
        <f t="shared" si="923"/>
        <v>0</v>
      </c>
      <c r="E1921" s="14">
        <f t="shared" si="924"/>
        <v>0</v>
      </c>
      <c r="F1921" s="14">
        <v>0</v>
      </c>
      <c r="G1921" s="14">
        <v>0</v>
      </c>
      <c r="H1921" s="14">
        <v>0</v>
      </c>
      <c r="I1921" s="14">
        <v>0</v>
      </c>
      <c r="J1921" s="14">
        <v>0</v>
      </c>
      <c r="K1921" s="14">
        <v>0</v>
      </c>
      <c r="L1921" s="14">
        <v>0</v>
      </c>
      <c r="M1921" s="14">
        <v>0</v>
      </c>
      <c r="N1921" s="14">
        <v>0</v>
      </c>
      <c r="O1921" s="14">
        <v>0</v>
      </c>
      <c r="P1921" s="14">
        <v>0</v>
      </c>
      <c r="Q1921" s="14">
        <v>0</v>
      </c>
      <c r="R1921" s="62"/>
      <c r="S1921" s="63"/>
    </row>
    <row r="1922" spans="1:19" ht="19.5" customHeight="1">
      <c r="A1922" s="58"/>
      <c r="B1922" s="53"/>
      <c r="C1922" s="17" t="s">
        <v>28</v>
      </c>
      <c r="D1922" s="14">
        <f t="shared" si="923"/>
        <v>0</v>
      </c>
      <c r="E1922" s="14">
        <f t="shared" si="924"/>
        <v>0</v>
      </c>
      <c r="F1922" s="14">
        <v>0</v>
      </c>
      <c r="G1922" s="14">
        <v>0</v>
      </c>
      <c r="H1922" s="14">
        <v>0</v>
      </c>
      <c r="I1922" s="14">
        <v>0</v>
      </c>
      <c r="J1922" s="14">
        <v>0</v>
      </c>
      <c r="K1922" s="14">
        <v>0</v>
      </c>
      <c r="L1922" s="14">
        <v>0</v>
      </c>
      <c r="M1922" s="14">
        <v>0</v>
      </c>
      <c r="N1922" s="14">
        <v>0</v>
      </c>
      <c r="O1922" s="14">
        <v>0</v>
      </c>
      <c r="P1922" s="14">
        <v>0</v>
      </c>
      <c r="Q1922" s="14">
        <v>0</v>
      </c>
      <c r="R1922" s="62"/>
      <c r="S1922" s="63"/>
    </row>
    <row r="1923" spans="1:19" ht="19.5" customHeight="1">
      <c r="A1923" s="58"/>
      <c r="B1923" s="53"/>
      <c r="C1923" s="17" t="s">
        <v>29</v>
      </c>
      <c r="D1923" s="14">
        <f t="shared" si="923"/>
        <v>0</v>
      </c>
      <c r="E1923" s="14">
        <f t="shared" si="924"/>
        <v>0</v>
      </c>
      <c r="F1923" s="14">
        <v>0</v>
      </c>
      <c r="G1923" s="14">
        <v>0</v>
      </c>
      <c r="H1923" s="14">
        <v>0</v>
      </c>
      <c r="I1923" s="14">
        <v>0</v>
      </c>
      <c r="J1923" s="14">
        <v>0</v>
      </c>
      <c r="K1923" s="14">
        <v>0</v>
      </c>
      <c r="L1923" s="14">
        <v>0</v>
      </c>
      <c r="M1923" s="14">
        <v>0</v>
      </c>
      <c r="N1923" s="14">
        <v>0</v>
      </c>
      <c r="O1923" s="14">
        <v>0</v>
      </c>
      <c r="P1923" s="14">
        <v>0</v>
      </c>
      <c r="Q1923" s="14">
        <v>0</v>
      </c>
      <c r="R1923" s="62"/>
      <c r="S1923" s="63"/>
    </row>
    <row r="1924" spans="1:19" ht="19.5" customHeight="1">
      <c r="A1924" s="58"/>
      <c r="B1924" s="53"/>
      <c r="C1924" s="17" t="s">
        <v>30</v>
      </c>
      <c r="D1924" s="14">
        <f t="shared" si="923"/>
        <v>0</v>
      </c>
      <c r="E1924" s="14">
        <f t="shared" si="924"/>
        <v>0</v>
      </c>
      <c r="F1924" s="14">
        <v>0</v>
      </c>
      <c r="G1924" s="14">
        <v>0</v>
      </c>
      <c r="H1924" s="14">
        <v>0</v>
      </c>
      <c r="I1924" s="14">
        <v>0</v>
      </c>
      <c r="J1924" s="14">
        <v>0</v>
      </c>
      <c r="K1924" s="14">
        <v>0</v>
      </c>
      <c r="L1924" s="14">
        <v>0</v>
      </c>
      <c r="M1924" s="14">
        <v>0</v>
      </c>
      <c r="N1924" s="14">
        <v>0</v>
      </c>
      <c r="O1924" s="14">
        <v>0</v>
      </c>
      <c r="P1924" s="14">
        <v>0</v>
      </c>
      <c r="Q1924" s="14">
        <v>0</v>
      </c>
      <c r="R1924" s="62"/>
      <c r="S1924" s="63"/>
    </row>
    <row r="1925" spans="1:19" ht="19.5" customHeight="1">
      <c r="A1925" s="58"/>
      <c r="B1925" s="53"/>
      <c r="C1925" s="17" t="s">
        <v>31</v>
      </c>
      <c r="D1925" s="14">
        <f t="shared" si="923"/>
        <v>0</v>
      </c>
      <c r="E1925" s="14">
        <f t="shared" si="924"/>
        <v>0</v>
      </c>
      <c r="F1925" s="14">
        <v>0</v>
      </c>
      <c r="G1925" s="14">
        <v>0</v>
      </c>
      <c r="H1925" s="14">
        <v>0</v>
      </c>
      <c r="I1925" s="14">
        <v>0</v>
      </c>
      <c r="J1925" s="14">
        <v>0</v>
      </c>
      <c r="K1925" s="14">
        <v>0</v>
      </c>
      <c r="L1925" s="14">
        <v>0</v>
      </c>
      <c r="M1925" s="14">
        <v>0</v>
      </c>
      <c r="N1925" s="14">
        <v>0</v>
      </c>
      <c r="O1925" s="14">
        <v>0</v>
      </c>
      <c r="P1925" s="14">
        <v>0</v>
      </c>
      <c r="Q1925" s="14">
        <v>0</v>
      </c>
      <c r="R1925" s="62"/>
      <c r="S1925" s="63"/>
    </row>
    <row r="1926" spans="1:19" ht="19.5" customHeight="1">
      <c r="A1926" s="58"/>
      <c r="B1926" s="69"/>
      <c r="C1926" s="17" t="s">
        <v>32</v>
      </c>
      <c r="D1926" s="14">
        <f t="shared" si="923"/>
        <v>0</v>
      </c>
      <c r="E1926" s="14">
        <f t="shared" si="924"/>
        <v>0</v>
      </c>
      <c r="F1926" s="14">
        <v>0</v>
      </c>
      <c r="G1926" s="14">
        <v>0</v>
      </c>
      <c r="H1926" s="14">
        <v>0</v>
      </c>
      <c r="I1926" s="14">
        <v>0</v>
      </c>
      <c r="J1926" s="14">
        <v>0</v>
      </c>
      <c r="K1926" s="14">
        <v>0</v>
      </c>
      <c r="L1926" s="14">
        <v>0</v>
      </c>
      <c r="M1926" s="14">
        <v>0</v>
      </c>
      <c r="N1926" s="14">
        <v>0</v>
      </c>
      <c r="O1926" s="14">
        <v>0</v>
      </c>
      <c r="P1926" s="14">
        <v>0</v>
      </c>
      <c r="Q1926" s="14">
        <v>0</v>
      </c>
      <c r="R1926" s="62"/>
      <c r="S1926" s="63"/>
    </row>
    <row r="1927" spans="1:19" s="4" customFormat="1" ht="19.5" customHeight="1">
      <c r="A1927" s="58"/>
      <c r="B1927" s="47" t="s">
        <v>326</v>
      </c>
      <c r="C1927" s="17" t="s">
        <v>176</v>
      </c>
      <c r="D1927" s="14">
        <f>SUM(D1928:D1938)</f>
        <v>750</v>
      </c>
      <c r="E1927" s="14">
        <f>SUM(E1928:E1938)</f>
        <v>750</v>
      </c>
      <c r="F1927" s="14">
        <f aca="true" t="shared" si="925" ref="F1927:Q1927">SUM(F1928:F1933)</f>
        <v>750</v>
      </c>
      <c r="G1927" s="14">
        <f t="shared" si="925"/>
        <v>750</v>
      </c>
      <c r="H1927" s="14">
        <f t="shared" si="925"/>
        <v>0</v>
      </c>
      <c r="I1927" s="14">
        <f t="shared" si="925"/>
        <v>0</v>
      </c>
      <c r="J1927" s="14">
        <f t="shared" si="925"/>
        <v>0</v>
      </c>
      <c r="K1927" s="14">
        <f t="shared" si="925"/>
        <v>0</v>
      </c>
      <c r="L1927" s="14">
        <f t="shared" si="925"/>
        <v>0</v>
      </c>
      <c r="M1927" s="14">
        <f t="shared" si="925"/>
        <v>0</v>
      </c>
      <c r="N1927" s="14">
        <f t="shared" si="925"/>
        <v>0</v>
      </c>
      <c r="O1927" s="14">
        <f t="shared" si="925"/>
        <v>0</v>
      </c>
      <c r="P1927" s="14">
        <f t="shared" si="925"/>
        <v>0</v>
      </c>
      <c r="Q1927" s="14">
        <f t="shared" si="925"/>
        <v>0</v>
      </c>
      <c r="R1927" s="62"/>
      <c r="S1927" s="63"/>
    </row>
    <row r="1928" spans="1:19" ht="19.5" customHeight="1">
      <c r="A1928" s="58"/>
      <c r="B1928" s="53"/>
      <c r="C1928" s="17" t="s">
        <v>162</v>
      </c>
      <c r="D1928" s="14">
        <f aca="true" t="shared" si="926" ref="D1928:D1938">F1928+H1928+J1928+L1928</f>
        <v>0</v>
      </c>
      <c r="E1928" s="14">
        <f aca="true" t="shared" si="927" ref="E1928:E1938">G1928+I1928+K1928+M1928</f>
        <v>0</v>
      </c>
      <c r="F1928" s="14">
        <v>0</v>
      </c>
      <c r="G1928" s="14">
        <v>0</v>
      </c>
      <c r="H1928" s="14">
        <v>0</v>
      </c>
      <c r="I1928" s="14">
        <v>0</v>
      </c>
      <c r="J1928" s="14">
        <v>0</v>
      </c>
      <c r="K1928" s="14">
        <v>0</v>
      </c>
      <c r="L1928" s="14">
        <v>0</v>
      </c>
      <c r="M1928" s="14">
        <v>0</v>
      </c>
      <c r="N1928" s="14">
        <v>0</v>
      </c>
      <c r="O1928" s="14">
        <v>0</v>
      </c>
      <c r="P1928" s="14">
        <v>0</v>
      </c>
      <c r="Q1928" s="14">
        <v>0</v>
      </c>
      <c r="R1928" s="62"/>
      <c r="S1928" s="63"/>
    </row>
    <row r="1929" spans="1:19" ht="19.5" customHeight="1">
      <c r="A1929" s="58"/>
      <c r="B1929" s="53"/>
      <c r="C1929" s="17" t="s">
        <v>163</v>
      </c>
      <c r="D1929" s="14">
        <f t="shared" si="926"/>
        <v>750</v>
      </c>
      <c r="E1929" s="14">
        <f t="shared" si="927"/>
        <v>750</v>
      </c>
      <c r="F1929" s="14">
        <v>750</v>
      </c>
      <c r="G1929" s="14">
        <v>750</v>
      </c>
      <c r="H1929" s="14">
        <v>0</v>
      </c>
      <c r="I1929" s="14">
        <v>0</v>
      </c>
      <c r="J1929" s="14">
        <v>0</v>
      </c>
      <c r="K1929" s="14">
        <v>0</v>
      </c>
      <c r="L1929" s="14">
        <v>0</v>
      </c>
      <c r="M1929" s="14">
        <v>0</v>
      </c>
      <c r="N1929" s="14">
        <v>0</v>
      </c>
      <c r="O1929" s="14">
        <v>0</v>
      </c>
      <c r="P1929" s="14">
        <v>0</v>
      </c>
      <c r="Q1929" s="14">
        <v>0</v>
      </c>
      <c r="R1929" s="62"/>
      <c r="S1929" s="63"/>
    </row>
    <row r="1930" spans="1:19" ht="19.5" customHeight="1">
      <c r="A1930" s="58"/>
      <c r="B1930" s="53"/>
      <c r="C1930" s="17" t="s">
        <v>164</v>
      </c>
      <c r="D1930" s="14">
        <f t="shared" si="926"/>
        <v>0</v>
      </c>
      <c r="E1930" s="14">
        <f t="shared" si="927"/>
        <v>0</v>
      </c>
      <c r="F1930" s="14">
        <v>0</v>
      </c>
      <c r="G1930" s="14">
        <v>0</v>
      </c>
      <c r="H1930" s="14">
        <v>0</v>
      </c>
      <c r="I1930" s="14">
        <v>0</v>
      </c>
      <c r="J1930" s="14">
        <v>0</v>
      </c>
      <c r="K1930" s="14">
        <v>0</v>
      </c>
      <c r="L1930" s="14">
        <v>0</v>
      </c>
      <c r="M1930" s="14">
        <v>0</v>
      </c>
      <c r="N1930" s="14">
        <v>0</v>
      </c>
      <c r="O1930" s="14">
        <v>0</v>
      </c>
      <c r="P1930" s="14">
        <v>0</v>
      </c>
      <c r="Q1930" s="14">
        <v>0</v>
      </c>
      <c r="R1930" s="62"/>
      <c r="S1930" s="63"/>
    </row>
    <row r="1931" spans="1:19" ht="19.5" customHeight="1">
      <c r="A1931" s="58"/>
      <c r="B1931" s="53"/>
      <c r="C1931" s="17" t="s">
        <v>256</v>
      </c>
      <c r="D1931" s="14">
        <f t="shared" si="926"/>
        <v>0</v>
      </c>
      <c r="E1931" s="14">
        <f t="shared" si="927"/>
        <v>0</v>
      </c>
      <c r="F1931" s="14">
        <v>0</v>
      </c>
      <c r="G1931" s="14">
        <v>0</v>
      </c>
      <c r="H1931" s="14">
        <v>0</v>
      </c>
      <c r="I1931" s="14">
        <v>0</v>
      </c>
      <c r="J1931" s="14">
        <v>0</v>
      </c>
      <c r="K1931" s="14">
        <v>0</v>
      </c>
      <c r="L1931" s="14">
        <v>0</v>
      </c>
      <c r="M1931" s="14">
        <v>0</v>
      </c>
      <c r="N1931" s="14">
        <v>0</v>
      </c>
      <c r="O1931" s="14">
        <v>0</v>
      </c>
      <c r="P1931" s="14">
        <v>0</v>
      </c>
      <c r="Q1931" s="14">
        <v>0</v>
      </c>
      <c r="R1931" s="62"/>
      <c r="S1931" s="63"/>
    </row>
    <row r="1932" spans="1:19" ht="19.5" customHeight="1">
      <c r="A1932" s="58"/>
      <c r="B1932" s="53"/>
      <c r="C1932" s="17" t="s">
        <v>259</v>
      </c>
      <c r="D1932" s="14">
        <f t="shared" si="926"/>
        <v>0</v>
      </c>
      <c r="E1932" s="14">
        <f t="shared" si="927"/>
        <v>0</v>
      </c>
      <c r="F1932" s="14">
        <v>0</v>
      </c>
      <c r="G1932" s="14">
        <v>0</v>
      </c>
      <c r="H1932" s="14">
        <v>0</v>
      </c>
      <c r="I1932" s="14">
        <v>0</v>
      </c>
      <c r="J1932" s="14">
        <v>0</v>
      </c>
      <c r="K1932" s="14">
        <v>0</v>
      </c>
      <c r="L1932" s="14">
        <v>0</v>
      </c>
      <c r="M1932" s="14">
        <v>0</v>
      </c>
      <c r="N1932" s="14">
        <v>0</v>
      </c>
      <c r="O1932" s="14">
        <v>0</v>
      </c>
      <c r="P1932" s="14">
        <v>0</v>
      </c>
      <c r="Q1932" s="14">
        <v>0</v>
      </c>
      <c r="R1932" s="62"/>
      <c r="S1932" s="63"/>
    </row>
    <row r="1933" spans="1:19" ht="19.5" customHeight="1">
      <c r="A1933" s="58"/>
      <c r="B1933" s="53"/>
      <c r="C1933" s="17" t="s">
        <v>258</v>
      </c>
      <c r="D1933" s="14">
        <f t="shared" si="926"/>
        <v>0</v>
      </c>
      <c r="E1933" s="14">
        <f t="shared" si="927"/>
        <v>0</v>
      </c>
      <c r="F1933" s="14">
        <v>0</v>
      </c>
      <c r="G1933" s="14">
        <v>0</v>
      </c>
      <c r="H1933" s="14">
        <v>0</v>
      </c>
      <c r="I1933" s="14">
        <v>0</v>
      </c>
      <c r="J1933" s="14">
        <v>0</v>
      </c>
      <c r="K1933" s="14">
        <v>0</v>
      </c>
      <c r="L1933" s="14">
        <v>0</v>
      </c>
      <c r="M1933" s="14">
        <v>0</v>
      </c>
      <c r="N1933" s="14">
        <v>0</v>
      </c>
      <c r="O1933" s="14">
        <v>0</v>
      </c>
      <c r="P1933" s="14">
        <v>0</v>
      </c>
      <c r="Q1933" s="14">
        <v>0</v>
      </c>
      <c r="R1933" s="62"/>
      <c r="S1933" s="63"/>
    </row>
    <row r="1934" spans="1:19" ht="19.5" customHeight="1">
      <c r="A1934" s="58"/>
      <c r="B1934" s="53"/>
      <c r="C1934" s="17" t="s">
        <v>28</v>
      </c>
      <c r="D1934" s="14">
        <f t="shared" si="926"/>
        <v>0</v>
      </c>
      <c r="E1934" s="14">
        <f t="shared" si="927"/>
        <v>0</v>
      </c>
      <c r="F1934" s="14">
        <v>0</v>
      </c>
      <c r="G1934" s="14">
        <v>0</v>
      </c>
      <c r="H1934" s="14">
        <v>0</v>
      </c>
      <c r="I1934" s="14">
        <v>0</v>
      </c>
      <c r="J1934" s="14">
        <v>0</v>
      </c>
      <c r="K1934" s="14">
        <v>0</v>
      </c>
      <c r="L1934" s="14">
        <v>0</v>
      </c>
      <c r="M1934" s="14">
        <v>0</v>
      </c>
      <c r="N1934" s="14">
        <v>0</v>
      </c>
      <c r="O1934" s="14">
        <v>0</v>
      </c>
      <c r="P1934" s="14">
        <v>0</v>
      </c>
      <c r="Q1934" s="14">
        <v>0</v>
      </c>
      <c r="R1934" s="62"/>
      <c r="S1934" s="63"/>
    </row>
    <row r="1935" spans="1:19" ht="19.5" customHeight="1">
      <c r="A1935" s="58"/>
      <c r="B1935" s="53"/>
      <c r="C1935" s="17" t="s">
        <v>29</v>
      </c>
      <c r="D1935" s="14">
        <f t="shared" si="926"/>
        <v>0</v>
      </c>
      <c r="E1935" s="14">
        <f t="shared" si="927"/>
        <v>0</v>
      </c>
      <c r="F1935" s="14">
        <v>0</v>
      </c>
      <c r="G1935" s="14">
        <v>0</v>
      </c>
      <c r="H1935" s="14">
        <v>0</v>
      </c>
      <c r="I1935" s="14">
        <v>0</v>
      </c>
      <c r="J1935" s="14">
        <v>0</v>
      </c>
      <c r="K1935" s="14">
        <v>0</v>
      </c>
      <c r="L1935" s="14">
        <v>0</v>
      </c>
      <c r="M1935" s="14">
        <v>0</v>
      </c>
      <c r="N1935" s="14">
        <v>0</v>
      </c>
      <c r="O1935" s="14">
        <v>0</v>
      </c>
      <c r="P1935" s="14">
        <v>0</v>
      </c>
      <c r="Q1935" s="14">
        <v>0</v>
      </c>
      <c r="R1935" s="62"/>
      <c r="S1935" s="63"/>
    </row>
    <row r="1936" spans="1:19" ht="19.5" customHeight="1">
      <c r="A1936" s="58"/>
      <c r="B1936" s="53"/>
      <c r="C1936" s="17" t="s">
        <v>30</v>
      </c>
      <c r="D1936" s="14">
        <f t="shared" si="926"/>
        <v>0</v>
      </c>
      <c r="E1936" s="14">
        <f t="shared" si="927"/>
        <v>0</v>
      </c>
      <c r="F1936" s="14">
        <v>0</v>
      </c>
      <c r="G1936" s="14">
        <v>0</v>
      </c>
      <c r="H1936" s="14">
        <v>0</v>
      </c>
      <c r="I1936" s="14">
        <v>0</v>
      </c>
      <c r="J1936" s="14">
        <v>0</v>
      </c>
      <c r="K1936" s="14">
        <v>0</v>
      </c>
      <c r="L1936" s="14">
        <v>0</v>
      </c>
      <c r="M1936" s="14">
        <v>0</v>
      </c>
      <c r="N1936" s="14">
        <v>0</v>
      </c>
      <c r="O1936" s="14">
        <v>0</v>
      </c>
      <c r="P1936" s="14">
        <v>0</v>
      </c>
      <c r="Q1936" s="14">
        <v>0</v>
      </c>
      <c r="R1936" s="62"/>
      <c r="S1936" s="63"/>
    </row>
    <row r="1937" spans="1:19" ht="19.5" customHeight="1">
      <c r="A1937" s="58"/>
      <c r="B1937" s="53"/>
      <c r="C1937" s="17" t="s">
        <v>31</v>
      </c>
      <c r="D1937" s="14">
        <f t="shared" si="926"/>
        <v>0</v>
      </c>
      <c r="E1937" s="14">
        <f t="shared" si="927"/>
        <v>0</v>
      </c>
      <c r="F1937" s="14">
        <v>0</v>
      </c>
      <c r="G1937" s="14">
        <v>0</v>
      </c>
      <c r="H1937" s="14">
        <v>0</v>
      </c>
      <c r="I1937" s="14">
        <v>0</v>
      </c>
      <c r="J1937" s="14">
        <v>0</v>
      </c>
      <c r="K1937" s="14">
        <v>0</v>
      </c>
      <c r="L1937" s="14">
        <v>0</v>
      </c>
      <c r="M1937" s="14">
        <v>0</v>
      </c>
      <c r="N1937" s="14">
        <v>0</v>
      </c>
      <c r="O1937" s="14">
        <v>0</v>
      </c>
      <c r="P1937" s="14">
        <v>0</v>
      </c>
      <c r="Q1937" s="14">
        <v>0</v>
      </c>
      <c r="R1937" s="62"/>
      <c r="S1937" s="63"/>
    </row>
    <row r="1938" spans="1:19" ht="19.5" customHeight="1">
      <c r="A1938" s="58"/>
      <c r="B1938" s="69"/>
      <c r="C1938" s="17" t="s">
        <v>32</v>
      </c>
      <c r="D1938" s="14">
        <f t="shared" si="926"/>
        <v>0</v>
      </c>
      <c r="E1938" s="14">
        <f t="shared" si="927"/>
        <v>0</v>
      </c>
      <c r="F1938" s="14">
        <v>0</v>
      </c>
      <c r="G1938" s="14">
        <v>0</v>
      </c>
      <c r="H1938" s="14">
        <v>0</v>
      </c>
      <c r="I1938" s="14">
        <v>0</v>
      </c>
      <c r="J1938" s="14">
        <v>0</v>
      </c>
      <c r="K1938" s="14">
        <v>0</v>
      </c>
      <c r="L1938" s="14">
        <v>0</v>
      </c>
      <c r="M1938" s="14">
        <v>0</v>
      </c>
      <c r="N1938" s="14">
        <v>0</v>
      </c>
      <c r="O1938" s="14">
        <v>0</v>
      </c>
      <c r="P1938" s="14">
        <v>0</v>
      </c>
      <c r="Q1938" s="14">
        <v>0</v>
      </c>
      <c r="R1938" s="62"/>
      <c r="S1938" s="63"/>
    </row>
    <row r="1939" spans="1:19" s="4" customFormat="1" ht="19.5" customHeight="1">
      <c r="A1939" s="58"/>
      <c r="B1939" s="47" t="s">
        <v>261</v>
      </c>
      <c r="C1939" s="17" t="s">
        <v>176</v>
      </c>
      <c r="D1939" s="14">
        <f>SUM(D1940:D1950)</f>
        <v>916.7</v>
      </c>
      <c r="E1939" s="14">
        <f>SUM(E1940:E1950)</f>
        <v>916.7</v>
      </c>
      <c r="F1939" s="14">
        <f aca="true" t="shared" si="928" ref="F1939:Q1939">SUM(F1940:F1945)</f>
        <v>916.7</v>
      </c>
      <c r="G1939" s="14">
        <f t="shared" si="928"/>
        <v>916.7</v>
      </c>
      <c r="H1939" s="14">
        <f t="shared" si="928"/>
        <v>0</v>
      </c>
      <c r="I1939" s="14">
        <f t="shared" si="928"/>
        <v>0</v>
      </c>
      <c r="J1939" s="14">
        <f t="shared" si="928"/>
        <v>0</v>
      </c>
      <c r="K1939" s="14">
        <f t="shared" si="928"/>
        <v>0</v>
      </c>
      <c r="L1939" s="14">
        <f t="shared" si="928"/>
        <v>0</v>
      </c>
      <c r="M1939" s="14">
        <f t="shared" si="928"/>
        <v>0</v>
      </c>
      <c r="N1939" s="14">
        <f t="shared" si="928"/>
        <v>0</v>
      </c>
      <c r="O1939" s="14">
        <f t="shared" si="928"/>
        <v>0</v>
      </c>
      <c r="P1939" s="14">
        <f t="shared" si="928"/>
        <v>0</v>
      </c>
      <c r="Q1939" s="14">
        <f t="shared" si="928"/>
        <v>0</v>
      </c>
      <c r="R1939" s="62"/>
      <c r="S1939" s="63"/>
    </row>
    <row r="1940" spans="1:19" s="4" customFormat="1" ht="19.5" customHeight="1">
      <c r="A1940" s="58"/>
      <c r="B1940" s="53"/>
      <c r="C1940" s="17" t="s">
        <v>162</v>
      </c>
      <c r="D1940" s="14">
        <f aca="true" t="shared" si="929" ref="D1940:D1950">F1940+H1940+J1940+L1940</f>
        <v>0</v>
      </c>
      <c r="E1940" s="14">
        <f aca="true" t="shared" si="930" ref="E1940:E1950">G1940+I1940+K1940+M1940</f>
        <v>0</v>
      </c>
      <c r="F1940" s="14">
        <f aca="true" t="shared" si="931" ref="F1940:Q1940">F1916+F1928</f>
        <v>0</v>
      </c>
      <c r="G1940" s="14">
        <f t="shared" si="931"/>
        <v>0</v>
      </c>
      <c r="H1940" s="14">
        <f t="shared" si="931"/>
        <v>0</v>
      </c>
      <c r="I1940" s="14">
        <f t="shared" si="931"/>
        <v>0</v>
      </c>
      <c r="J1940" s="14">
        <f t="shared" si="931"/>
        <v>0</v>
      </c>
      <c r="K1940" s="14">
        <f t="shared" si="931"/>
        <v>0</v>
      </c>
      <c r="L1940" s="14">
        <f t="shared" si="931"/>
        <v>0</v>
      </c>
      <c r="M1940" s="14">
        <f t="shared" si="931"/>
        <v>0</v>
      </c>
      <c r="N1940" s="14">
        <f t="shared" si="931"/>
        <v>0</v>
      </c>
      <c r="O1940" s="14">
        <f t="shared" si="931"/>
        <v>0</v>
      </c>
      <c r="P1940" s="14">
        <f t="shared" si="931"/>
        <v>0</v>
      </c>
      <c r="Q1940" s="14">
        <f t="shared" si="931"/>
        <v>0</v>
      </c>
      <c r="R1940" s="62"/>
      <c r="S1940" s="63"/>
    </row>
    <row r="1941" spans="1:19" s="4" customFormat="1" ht="19.5" customHeight="1">
      <c r="A1941" s="58"/>
      <c r="B1941" s="53"/>
      <c r="C1941" s="17" t="s">
        <v>163</v>
      </c>
      <c r="D1941" s="14">
        <f t="shared" si="929"/>
        <v>916.7</v>
      </c>
      <c r="E1941" s="14">
        <f t="shared" si="930"/>
        <v>916.7</v>
      </c>
      <c r="F1941" s="14">
        <f aca="true" t="shared" si="932" ref="F1941:Q1941">F1917+F1929</f>
        <v>916.7</v>
      </c>
      <c r="G1941" s="14">
        <f t="shared" si="932"/>
        <v>916.7</v>
      </c>
      <c r="H1941" s="14">
        <f t="shared" si="932"/>
        <v>0</v>
      </c>
      <c r="I1941" s="14">
        <f t="shared" si="932"/>
        <v>0</v>
      </c>
      <c r="J1941" s="14">
        <f t="shared" si="932"/>
        <v>0</v>
      </c>
      <c r="K1941" s="14">
        <f t="shared" si="932"/>
        <v>0</v>
      </c>
      <c r="L1941" s="14">
        <f t="shared" si="932"/>
        <v>0</v>
      </c>
      <c r="M1941" s="14">
        <f t="shared" si="932"/>
        <v>0</v>
      </c>
      <c r="N1941" s="14">
        <f t="shared" si="932"/>
        <v>0</v>
      </c>
      <c r="O1941" s="14">
        <f t="shared" si="932"/>
        <v>0</v>
      </c>
      <c r="P1941" s="14">
        <f t="shared" si="932"/>
        <v>0</v>
      </c>
      <c r="Q1941" s="14">
        <f t="shared" si="932"/>
        <v>0</v>
      </c>
      <c r="R1941" s="62"/>
      <c r="S1941" s="63"/>
    </row>
    <row r="1942" spans="1:19" s="4" customFormat="1" ht="19.5" customHeight="1">
      <c r="A1942" s="58"/>
      <c r="B1942" s="53"/>
      <c r="C1942" s="17" t="s">
        <v>164</v>
      </c>
      <c r="D1942" s="14">
        <f t="shared" si="929"/>
        <v>0</v>
      </c>
      <c r="E1942" s="14">
        <f t="shared" si="930"/>
        <v>0</v>
      </c>
      <c r="F1942" s="14">
        <f aca="true" t="shared" si="933" ref="F1942:Q1942">F1918+F1930</f>
        <v>0</v>
      </c>
      <c r="G1942" s="14">
        <f t="shared" si="933"/>
        <v>0</v>
      </c>
      <c r="H1942" s="14">
        <f t="shared" si="933"/>
        <v>0</v>
      </c>
      <c r="I1942" s="14">
        <f t="shared" si="933"/>
        <v>0</v>
      </c>
      <c r="J1942" s="14">
        <f t="shared" si="933"/>
        <v>0</v>
      </c>
      <c r="K1942" s="14">
        <f t="shared" si="933"/>
        <v>0</v>
      </c>
      <c r="L1942" s="14">
        <f t="shared" si="933"/>
        <v>0</v>
      </c>
      <c r="M1942" s="14">
        <f t="shared" si="933"/>
        <v>0</v>
      </c>
      <c r="N1942" s="14">
        <f t="shared" si="933"/>
        <v>0</v>
      </c>
      <c r="O1942" s="14">
        <f t="shared" si="933"/>
        <v>0</v>
      </c>
      <c r="P1942" s="14">
        <f t="shared" si="933"/>
        <v>0</v>
      </c>
      <c r="Q1942" s="14">
        <f t="shared" si="933"/>
        <v>0</v>
      </c>
      <c r="R1942" s="62"/>
      <c r="S1942" s="63"/>
    </row>
    <row r="1943" spans="1:19" s="4" customFormat="1" ht="19.5" customHeight="1">
      <c r="A1943" s="58"/>
      <c r="B1943" s="53"/>
      <c r="C1943" s="17" t="s">
        <v>263</v>
      </c>
      <c r="D1943" s="14">
        <f t="shared" si="929"/>
        <v>0</v>
      </c>
      <c r="E1943" s="14">
        <f t="shared" si="930"/>
        <v>0</v>
      </c>
      <c r="F1943" s="14">
        <f aca="true" t="shared" si="934" ref="F1943:Q1943">F1919+F1931</f>
        <v>0</v>
      </c>
      <c r="G1943" s="14">
        <f t="shared" si="934"/>
        <v>0</v>
      </c>
      <c r="H1943" s="14">
        <f t="shared" si="934"/>
        <v>0</v>
      </c>
      <c r="I1943" s="14">
        <f t="shared" si="934"/>
        <v>0</v>
      </c>
      <c r="J1943" s="14">
        <f t="shared" si="934"/>
        <v>0</v>
      </c>
      <c r="K1943" s="14">
        <f t="shared" si="934"/>
        <v>0</v>
      </c>
      <c r="L1943" s="14">
        <f t="shared" si="934"/>
        <v>0</v>
      </c>
      <c r="M1943" s="14">
        <f t="shared" si="934"/>
        <v>0</v>
      </c>
      <c r="N1943" s="14">
        <f t="shared" si="934"/>
        <v>0</v>
      </c>
      <c r="O1943" s="14">
        <f t="shared" si="934"/>
        <v>0</v>
      </c>
      <c r="P1943" s="14">
        <f t="shared" si="934"/>
        <v>0</v>
      </c>
      <c r="Q1943" s="14">
        <f t="shared" si="934"/>
        <v>0</v>
      </c>
      <c r="R1943" s="62"/>
      <c r="S1943" s="63"/>
    </row>
    <row r="1944" spans="1:19" s="4" customFormat="1" ht="19.5" customHeight="1">
      <c r="A1944" s="58"/>
      <c r="B1944" s="53"/>
      <c r="C1944" s="17" t="s">
        <v>257</v>
      </c>
      <c r="D1944" s="14">
        <f t="shared" si="929"/>
        <v>0</v>
      </c>
      <c r="E1944" s="14">
        <f t="shared" si="930"/>
        <v>0</v>
      </c>
      <c r="F1944" s="14">
        <f aca="true" t="shared" si="935" ref="F1944:Q1944">F1920+F1932</f>
        <v>0</v>
      </c>
      <c r="G1944" s="14">
        <f t="shared" si="935"/>
        <v>0</v>
      </c>
      <c r="H1944" s="14">
        <f t="shared" si="935"/>
        <v>0</v>
      </c>
      <c r="I1944" s="14">
        <f t="shared" si="935"/>
        <v>0</v>
      </c>
      <c r="J1944" s="14">
        <f t="shared" si="935"/>
        <v>0</v>
      </c>
      <c r="K1944" s="14">
        <f t="shared" si="935"/>
        <v>0</v>
      </c>
      <c r="L1944" s="14">
        <f t="shared" si="935"/>
        <v>0</v>
      </c>
      <c r="M1944" s="14">
        <f t="shared" si="935"/>
        <v>0</v>
      </c>
      <c r="N1944" s="14">
        <f t="shared" si="935"/>
        <v>0</v>
      </c>
      <c r="O1944" s="14">
        <f t="shared" si="935"/>
        <v>0</v>
      </c>
      <c r="P1944" s="14">
        <f t="shared" si="935"/>
        <v>0</v>
      </c>
      <c r="Q1944" s="14">
        <f t="shared" si="935"/>
        <v>0</v>
      </c>
      <c r="R1944" s="62"/>
      <c r="S1944" s="63"/>
    </row>
    <row r="1945" spans="1:19" s="4" customFormat="1" ht="19.5" customHeight="1">
      <c r="A1945" s="58"/>
      <c r="B1945" s="53"/>
      <c r="C1945" s="17" t="s">
        <v>258</v>
      </c>
      <c r="D1945" s="14">
        <f t="shared" si="929"/>
        <v>0</v>
      </c>
      <c r="E1945" s="14">
        <f t="shared" si="930"/>
        <v>0</v>
      </c>
      <c r="F1945" s="14">
        <f aca="true" t="shared" si="936" ref="F1945:Q1945">F1921+F1933</f>
        <v>0</v>
      </c>
      <c r="G1945" s="14">
        <f t="shared" si="936"/>
        <v>0</v>
      </c>
      <c r="H1945" s="14">
        <f t="shared" si="936"/>
        <v>0</v>
      </c>
      <c r="I1945" s="14">
        <f t="shared" si="936"/>
        <v>0</v>
      </c>
      <c r="J1945" s="14">
        <f t="shared" si="936"/>
        <v>0</v>
      </c>
      <c r="K1945" s="14">
        <f t="shared" si="936"/>
        <v>0</v>
      </c>
      <c r="L1945" s="14">
        <f t="shared" si="936"/>
        <v>0</v>
      </c>
      <c r="M1945" s="14">
        <f t="shared" si="936"/>
        <v>0</v>
      </c>
      <c r="N1945" s="14">
        <f t="shared" si="936"/>
        <v>0</v>
      </c>
      <c r="O1945" s="14">
        <f t="shared" si="936"/>
        <v>0</v>
      </c>
      <c r="P1945" s="14">
        <f t="shared" si="936"/>
        <v>0</v>
      </c>
      <c r="Q1945" s="14">
        <f t="shared" si="936"/>
        <v>0</v>
      </c>
      <c r="R1945" s="62"/>
      <c r="S1945" s="63"/>
    </row>
    <row r="1946" spans="1:19" s="4" customFormat="1" ht="19.5" customHeight="1">
      <c r="A1946" s="58"/>
      <c r="B1946" s="53"/>
      <c r="C1946" s="17" t="s">
        <v>28</v>
      </c>
      <c r="D1946" s="14">
        <f t="shared" si="929"/>
        <v>0</v>
      </c>
      <c r="E1946" s="14">
        <f t="shared" si="930"/>
        <v>0</v>
      </c>
      <c r="F1946" s="14">
        <f aca="true" t="shared" si="937" ref="F1946:Q1946">F1922+F1934</f>
        <v>0</v>
      </c>
      <c r="G1946" s="14">
        <f t="shared" si="937"/>
        <v>0</v>
      </c>
      <c r="H1946" s="14">
        <f t="shared" si="937"/>
        <v>0</v>
      </c>
      <c r="I1946" s="14">
        <f t="shared" si="937"/>
        <v>0</v>
      </c>
      <c r="J1946" s="14">
        <f t="shared" si="937"/>
        <v>0</v>
      </c>
      <c r="K1946" s="14">
        <f t="shared" si="937"/>
        <v>0</v>
      </c>
      <c r="L1946" s="14">
        <f t="shared" si="937"/>
        <v>0</v>
      </c>
      <c r="M1946" s="14">
        <f t="shared" si="937"/>
        <v>0</v>
      </c>
      <c r="N1946" s="14">
        <f t="shared" si="937"/>
        <v>0</v>
      </c>
      <c r="O1946" s="14">
        <f t="shared" si="937"/>
        <v>0</v>
      </c>
      <c r="P1946" s="14">
        <f t="shared" si="937"/>
        <v>0</v>
      </c>
      <c r="Q1946" s="14">
        <f t="shared" si="937"/>
        <v>0</v>
      </c>
      <c r="R1946" s="62"/>
      <c r="S1946" s="63"/>
    </row>
    <row r="1947" spans="1:19" s="4" customFormat="1" ht="19.5" customHeight="1">
      <c r="A1947" s="58"/>
      <c r="B1947" s="53"/>
      <c r="C1947" s="17" t="s">
        <v>29</v>
      </c>
      <c r="D1947" s="14">
        <f t="shared" si="929"/>
        <v>0</v>
      </c>
      <c r="E1947" s="14">
        <f t="shared" si="930"/>
        <v>0</v>
      </c>
      <c r="F1947" s="14">
        <f aca="true" t="shared" si="938" ref="F1947:Q1947">F1923+F1935</f>
        <v>0</v>
      </c>
      <c r="G1947" s="14">
        <f t="shared" si="938"/>
        <v>0</v>
      </c>
      <c r="H1947" s="14">
        <f t="shared" si="938"/>
        <v>0</v>
      </c>
      <c r="I1947" s="14">
        <f t="shared" si="938"/>
        <v>0</v>
      </c>
      <c r="J1947" s="14">
        <f t="shared" si="938"/>
        <v>0</v>
      </c>
      <c r="K1947" s="14">
        <f t="shared" si="938"/>
        <v>0</v>
      </c>
      <c r="L1947" s="14">
        <f t="shared" si="938"/>
        <v>0</v>
      </c>
      <c r="M1947" s="14">
        <f t="shared" si="938"/>
        <v>0</v>
      </c>
      <c r="N1947" s="14">
        <f t="shared" si="938"/>
        <v>0</v>
      </c>
      <c r="O1947" s="14">
        <f t="shared" si="938"/>
        <v>0</v>
      </c>
      <c r="P1947" s="14">
        <f t="shared" si="938"/>
        <v>0</v>
      </c>
      <c r="Q1947" s="14">
        <f t="shared" si="938"/>
        <v>0</v>
      </c>
      <c r="R1947" s="62"/>
      <c r="S1947" s="63"/>
    </row>
    <row r="1948" spans="1:19" s="4" customFormat="1" ht="19.5" customHeight="1">
      <c r="A1948" s="58"/>
      <c r="B1948" s="53"/>
      <c r="C1948" s="17" t="s">
        <v>30</v>
      </c>
      <c r="D1948" s="14">
        <f t="shared" si="929"/>
        <v>0</v>
      </c>
      <c r="E1948" s="14">
        <f t="shared" si="930"/>
        <v>0</v>
      </c>
      <c r="F1948" s="14">
        <f aca="true" t="shared" si="939" ref="F1948:Q1948">F1924+F1936</f>
        <v>0</v>
      </c>
      <c r="G1948" s="14">
        <f t="shared" si="939"/>
        <v>0</v>
      </c>
      <c r="H1948" s="14">
        <f t="shared" si="939"/>
        <v>0</v>
      </c>
      <c r="I1948" s="14">
        <f t="shared" si="939"/>
        <v>0</v>
      </c>
      <c r="J1948" s="14">
        <f t="shared" si="939"/>
        <v>0</v>
      </c>
      <c r="K1948" s="14">
        <f t="shared" si="939"/>
        <v>0</v>
      </c>
      <c r="L1948" s="14">
        <f t="shared" si="939"/>
        <v>0</v>
      </c>
      <c r="M1948" s="14">
        <f t="shared" si="939"/>
        <v>0</v>
      </c>
      <c r="N1948" s="14">
        <f t="shared" si="939"/>
        <v>0</v>
      </c>
      <c r="O1948" s="14">
        <f t="shared" si="939"/>
        <v>0</v>
      </c>
      <c r="P1948" s="14">
        <f t="shared" si="939"/>
        <v>0</v>
      </c>
      <c r="Q1948" s="14">
        <f t="shared" si="939"/>
        <v>0</v>
      </c>
      <c r="R1948" s="62"/>
      <c r="S1948" s="63"/>
    </row>
    <row r="1949" spans="1:19" s="4" customFormat="1" ht="19.5" customHeight="1">
      <c r="A1949" s="58"/>
      <c r="B1949" s="53"/>
      <c r="C1949" s="17" t="s">
        <v>31</v>
      </c>
      <c r="D1949" s="14">
        <f t="shared" si="929"/>
        <v>0</v>
      </c>
      <c r="E1949" s="14">
        <f t="shared" si="930"/>
        <v>0</v>
      </c>
      <c r="F1949" s="14">
        <f aca="true" t="shared" si="940" ref="F1949:Q1949">F1925+F1937</f>
        <v>0</v>
      </c>
      <c r="G1949" s="14">
        <f t="shared" si="940"/>
        <v>0</v>
      </c>
      <c r="H1949" s="14">
        <f t="shared" si="940"/>
        <v>0</v>
      </c>
      <c r="I1949" s="14">
        <f t="shared" si="940"/>
        <v>0</v>
      </c>
      <c r="J1949" s="14">
        <f t="shared" si="940"/>
        <v>0</v>
      </c>
      <c r="K1949" s="14">
        <f t="shared" si="940"/>
        <v>0</v>
      </c>
      <c r="L1949" s="14">
        <f t="shared" si="940"/>
        <v>0</v>
      </c>
      <c r="M1949" s="14">
        <f t="shared" si="940"/>
        <v>0</v>
      </c>
      <c r="N1949" s="14">
        <f t="shared" si="940"/>
        <v>0</v>
      </c>
      <c r="O1949" s="14">
        <f t="shared" si="940"/>
        <v>0</v>
      </c>
      <c r="P1949" s="14">
        <f t="shared" si="940"/>
        <v>0</v>
      </c>
      <c r="Q1949" s="14">
        <f t="shared" si="940"/>
        <v>0</v>
      </c>
      <c r="R1949" s="62"/>
      <c r="S1949" s="63"/>
    </row>
    <row r="1950" spans="1:19" s="4" customFormat="1" ht="19.5" customHeight="1" thickBot="1">
      <c r="A1950" s="59"/>
      <c r="B1950" s="54"/>
      <c r="C1950" s="20" t="s">
        <v>32</v>
      </c>
      <c r="D1950" s="21">
        <f t="shared" si="929"/>
        <v>0</v>
      </c>
      <c r="E1950" s="21">
        <f t="shared" si="930"/>
        <v>0</v>
      </c>
      <c r="F1950" s="21">
        <v>0</v>
      </c>
      <c r="G1950" s="21">
        <v>0</v>
      </c>
      <c r="H1950" s="21">
        <v>0</v>
      </c>
      <c r="I1950" s="21">
        <v>0</v>
      </c>
      <c r="J1950" s="21">
        <v>0</v>
      </c>
      <c r="K1950" s="21">
        <v>0</v>
      </c>
      <c r="L1950" s="21">
        <v>0</v>
      </c>
      <c r="M1950" s="21">
        <v>0</v>
      </c>
      <c r="N1950" s="21">
        <v>0</v>
      </c>
      <c r="O1950" s="21">
        <v>0</v>
      </c>
      <c r="P1950" s="21">
        <v>0</v>
      </c>
      <c r="Q1950" s="21">
        <v>0</v>
      </c>
      <c r="R1950" s="64"/>
      <c r="S1950" s="65"/>
    </row>
    <row r="1951" spans="1:19" s="4" customFormat="1" ht="19.5" customHeight="1">
      <c r="A1951" s="57" t="s">
        <v>127</v>
      </c>
      <c r="B1951" s="52" t="s">
        <v>76</v>
      </c>
      <c r="C1951" s="18" t="s">
        <v>176</v>
      </c>
      <c r="D1951" s="19">
        <f>SUM(D1952:D1962)</f>
        <v>166.7</v>
      </c>
      <c r="E1951" s="19">
        <f>SUM(E1952:E1962)</f>
        <v>166.7</v>
      </c>
      <c r="F1951" s="19">
        <f aca="true" t="shared" si="941" ref="F1951:Q1951">SUM(F1952:F1957)</f>
        <v>166.7</v>
      </c>
      <c r="G1951" s="19">
        <f t="shared" si="941"/>
        <v>166.7</v>
      </c>
      <c r="H1951" s="19">
        <f t="shared" si="941"/>
        <v>0</v>
      </c>
      <c r="I1951" s="19">
        <f t="shared" si="941"/>
        <v>0</v>
      </c>
      <c r="J1951" s="19">
        <f t="shared" si="941"/>
        <v>0</v>
      </c>
      <c r="K1951" s="19">
        <f t="shared" si="941"/>
        <v>0</v>
      </c>
      <c r="L1951" s="19">
        <f t="shared" si="941"/>
        <v>0</v>
      </c>
      <c r="M1951" s="19">
        <f t="shared" si="941"/>
        <v>0</v>
      </c>
      <c r="N1951" s="19">
        <f t="shared" si="941"/>
        <v>0</v>
      </c>
      <c r="O1951" s="19">
        <f t="shared" si="941"/>
        <v>0</v>
      </c>
      <c r="P1951" s="19">
        <f t="shared" si="941"/>
        <v>0</v>
      </c>
      <c r="Q1951" s="19">
        <f t="shared" si="941"/>
        <v>0</v>
      </c>
      <c r="R1951" s="60" t="s">
        <v>180</v>
      </c>
      <c r="S1951" s="61"/>
    </row>
    <row r="1952" spans="1:19" ht="19.5" customHeight="1">
      <c r="A1952" s="58"/>
      <c r="B1952" s="53"/>
      <c r="C1952" s="17" t="s">
        <v>162</v>
      </c>
      <c r="D1952" s="14">
        <f aca="true" t="shared" si="942" ref="D1952:D1962">F1952+H1952+J1952+L1952</f>
        <v>0</v>
      </c>
      <c r="E1952" s="14">
        <f aca="true" t="shared" si="943" ref="E1952:E1962">G1952+I1952+K1952+M1952</f>
        <v>0</v>
      </c>
      <c r="F1952" s="14">
        <v>0</v>
      </c>
      <c r="G1952" s="14">
        <v>0</v>
      </c>
      <c r="H1952" s="14">
        <v>0</v>
      </c>
      <c r="I1952" s="14">
        <v>0</v>
      </c>
      <c r="J1952" s="14">
        <v>0</v>
      </c>
      <c r="K1952" s="14">
        <v>0</v>
      </c>
      <c r="L1952" s="14">
        <v>0</v>
      </c>
      <c r="M1952" s="14">
        <v>0</v>
      </c>
      <c r="N1952" s="14">
        <v>0</v>
      </c>
      <c r="O1952" s="14">
        <v>0</v>
      </c>
      <c r="P1952" s="14">
        <v>0</v>
      </c>
      <c r="Q1952" s="14">
        <v>0</v>
      </c>
      <c r="R1952" s="62"/>
      <c r="S1952" s="63"/>
    </row>
    <row r="1953" spans="1:19" ht="19.5" customHeight="1">
      <c r="A1953" s="58"/>
      <c r="B1953" s="53"/>
      <c r="C1953" s="17" t="s">
        <v>163</v>
      </c>
      <c r="D1953" s="14">
        <f t="shared" si="942"/>
        <v>166.7</v>
      </c>
      <c r="E1953" s="14">
        <f t="shared" si="943"/>
        <v>166.7</v>
      </c>
      <c r="F1953" s="14">
        <f>250-83.3</f>
        <v>166.7</v>
      </c>
      <c r="G1953" s="14">
        <f>250-83.3</f>
        <v>166.7</v>
      </c>
      <c r="H1953" s="14">
        <v>0</v>
      </c>
      <c r="I1953" s="14">
        <v>0</v>
      </c>
      <c r="J1953" s="14">
        <v>0</v>
      </c>
      <c r="K1953" s="14">
        <v>0</v>
      </c>
      <c r="L1953" s="14">
        <v>0</v>
      </c>
      <c r="M1953" s="14">
        <v>0</v>
      </c>
      <c r="N1953" s="14">
        <v>0</v>
      </c>
      <c r="O1953" s="14">
        <v>0</v>
      </c>
      <c r="P1953" s="14">
        <v>0</v>
      </c>
      <c r="Q1953" s="14">
        <v>0</v>
      </c>
      <c r="R1953" s="62"/>
      <c r="S1953" s="63"/>
    </row>
    <row r="1954" spans="1:19" ht="19.5" customHeight="1">
      <c r="A1954" s="58"/>
      <c r="B1954" s="53"/>
      <c r="C1954" s="17" t="s">
        <v>164</v>
      </c>
      <c r="D1954" s="14">
        <f t="shared" si="942"/>
        <v>0</v>
      </c>
      <c r="E1954" s="14">
        <f t="shared" si="943"/>
        <v>0</v>
      </c>
      <c r="F1954" s="14">
        <v>0</v>
      </c>
      <c r="G1954" s="14">
        <v>0</v>
      </c>
      <c r="H1954" s="14">
        <v>0</v>
      </c>
      <c r="I1954" s="14">
        <v>0</v>
      </c>
      <c r="J1954" s="14">
        <v>0</v>
      </c>
      <c r="K1954" s="14">
        <v>0</v>
      </c>
      <c r="L1954" s="14">
        <v>0</v>
      </c>
      <c r="M1954" s="14">
        <v>0</v>
      </c>
      <c r="N1954" s="14">
        <v>0</v>
      </c>
      <c r="O1954" s="14">
        <v>0</v>
      </c>
      <c r="P1954" s="14">
        <v>0</v>
      </c>
      <c r="Q1954" s="14">
        <v>0</v>
      </c>
      <c r="R1954" s="62"/>
      <c r="S1954" s="63"/>
    </row>
    <row r="1955" spans="1:19" ht="19.5" customHeight="1">
      <c r="A1955" s="58"/>
      <c r="B1955" s="53"/>
      <c r="C1955" s="17" t="s">
        <v>256</v>
      </c>
      <c r="D1955" s="14">
        <f t="shared" si="942"/>
        <v>0</v>
      </c>
      <c r="E1955" s="14">
        <f t="shared" si="943"/>
        <v>0</v>
      </c>
      <c r="F1955" s="14">
        <v>0</v>
      </c>
      <c r="G1955" s="14">
        <v>0</v>
      </c>
      <c r="H1955" s="14">
        <v>0</v>
      </c>
      <c r="I1955" s="14">
        <v>0</v>
      </c>
      <c r="J1955" s="14">
        <v>0</v>
      </c>
      <c r="K1955" s="14">
        <v>0</v>
      </c>
      <c r="L1955" s="14">
        <v>0</v>
      </c>
      <c r="M1955" s="14">
        <v>0</v>
      </c>
      <c r="N1955" s="14">
        <v>0</v>
      </c>
      <c r="O1955" s="14">
        <v>0</v>
      </c>
      <c r="P1955" s="14">
        <v>0</v>
      </c>
      <c r="Q1955" s="14">
        <v>0</v>
      </c>
      <c r="R1955" s="62"/>
      <c r="S1955" s="63"/>
    </row>
    <row r="1956" spans="1:19" ht="19.5" customHeight="1">
      <c r="A1956" s="58"/>
      <c r="B1956" s="53"/>
      <c r="C1956" s="17" t="s">
        <v>259</v>
      </c>
      <c r="D1956" s="14">
        <f t="shared" si="942"/>
        <v>0</v>
      </c>
      <c r="E1956" s="14">
        <f t="shared" si="943"/>
        <v>0</v>
      </c>
      <c r="F1956" s="14">
        <v>0</v>
      </c>
      <c r="G1956" s="14">
        <v>0</v>
      </c>
      <c r="H1956" s="14">
        <v>0</v>
      </c>
      <c r="I1956" s="14">
        <v>0</v>
      </c>
      <c r="J1956" s="14">
        <v>0</v>
      </c>
      <c r="K1956" s="14">
        <v>0</v>
      </c>
      <c r="L1956" s="14">
        <v>0</v>
      </c>
      <c r="M1956" s="14">
        <v>0</v>
      </c>
      <c r="N1956" s="14">
        <v>0</v>
      </c>
      <c r="O1956" s="14">
        <v>0</v>
      </c>
      <c r="P1956" s="14">
        <v>0</v>
      </c>
      <c r="Q1956" s="14">
        <v>0</v>
      </c>
      <c r="R1956" s="62"/>
      <c r="S1956" s="63"/>
    </row>
    <row r="1957" spans="1:19" ht="19.5" customHeight="1">
      <c r="A1957" s="58"/>
      <c r="B1957" s="53"/>
      <c r="C1957" s="17" t="s">
        <v>27</v>
      </c>
      <c r="D1957" s="14">
        <f t="shared" si="942"/>
        <v>0</v>
      </c>
      <c r="E1957" s="14">
        <f t="shared" si="943"/>
        <v>0</v>
      </c>
      <c r="F1957" s="14">
        <v>0</v>
      </c>
      <c r="G1957" s="14">
        <v>0</v>
      </c>
      <c r="H1957" s="14">
        <v>0</v>
      </c>
      <c r="I1957" s="14">
        <v>0</v>
      </c>
      <c r="J1957" s="14">
        <v>0</v>
      </c>
      <c r="K1957" s="14">
        <v>0</v>
      </c>
      <c r="L1957" s="14">
        <v>0</v>
      </c>
      <c r="M1957" s="14">
        <v>0</v>
      </c>
      <c r="N1957" s="14">
        <v>0</v>
      </c>
      <c r="O1957" s="14">
        <v>0</v>
      </c>
      <c r="P1957" s="14">
        <v>0</v>
      </c>
      <c r="Q1957" s="14">
        <v>0</v>
      </c>
      <c r="R1957" s="62"/>
      <c r="S1957" s="63"/>
    </row>
    <row r="1958" spans="1:19" ht="19.5" customHeight="1">
      <c r="A1958" s="58"/>
      <c r="B1958" s="53"/>
      <c r="C1958" s="17" t="s">
        <v>28</v>
      </c>
      <c r="D1958" s="14">
        <f t="shared" si="942"/>
        <v>0</v>
      </c>
      <c r="E1958" s="14">
        <f t="shared" si="943"/>
        <v>0</v>
      </c>
      <c r="F1958" s="14">
        <v>0</v>
      </c>
      <c r="G1958" s="14">
        <v>0</v>
      </c>
      <c r="H1958" s="14">
        <v>0</v>
      </c>
      <c r="I1958" s="14">
        <v>0</v>
      </c>
      <c r="J1958" s="14">
        <v>0</v>
      </c>
      <c r="K1958" s="14">
        <v>0</v>
      </c>
      <c r="L1958" s="14">
        <v>0</v>
      </c>
      <c r="M1958" s="14">
        <v>0</v>
      </c>
      <c r="N1958" s="14">
        <v>0</v>
      </c>
      <c r="O1958" s="14">
        <v>0</v>
      </c>
      <c r="P1958" s="14">
        <v>0</v>
      </c>
      <c r="Q1958" s="14">
        <v>0</v>
      </c>
      <c r="R1958" s="62"/>
      <c r="S1958" s="63"/>
    </row>
    <row r="1959" spans="1:19" ht="19.5" customHeight="1">
      <c r="A1959" s="58"/>
      <c r="B1959" s="53"/>
      <c r="C1959" s="17" t="s">
        <v>29</v>
      </c>
      <c r="D1959" s="14">
        <f t="shared" si="942"/>
        <v>0</v>
      </c>
      <c r="E1959" s="14">
        <f t="shared" si="943"/>
        <v>0</v>
      </c>
      <c r="F1959" s="14">
        <v>0</v>
      </c>
      <c r="G1959" s="14">
        <v>0</v>
      </c>
      <c r="H1959" s="14">
        <v>0</v>
      </c>
      <c r="I1959" s="14">
        <v>0</v>
      </c>
      <c r="J1959" s="14">
        <v>0</v>
      </c>
      <c r="K1959" s="14">
        <v>0</v>
      </c>
      <c r="L1959" s="14">
        <v>0</v>
      </c>
      <c r="M1959" s="14">
        <v>0</v>
      </c>
      <c r="N1959" s="14">
        <v>0</v>
      </c>
      <c r="O1959" s="14">
        <v>0</v>
      </c>
      <c r="P1959" s="14">
        <v>0</v>
      </c>
      <c r="Q1959" s="14">
        <v>0</v>
      </c>
      <c r="R1959" s="62"/>
      <c r="S1959" s="63"/>
    </row>
    <row r="1960" spans="1:19" ht="19.5" customHeight="1">
      <c r="A1960" s="58"/>
      <c r="B1960" s="53"/>
      <c r="C1960" s="17" t="s">
        <v>30</v>
      </c>
      <c r="D1960" s="14">
        <f t="shared" si="942"/>
        <v>0</v>
      </c>
      <c r="E1960" s="14">
        <f t="shared" si="943"/>
        <v>0</v>
      </c>
      <c r="F1960" s="14">
        <v>0</v>
      </c>
      <c r="G1960" s="14">
        <v>0</v>
      </c>
      <c r="H1960" s="14">
        <v>0</v>
      </c>
      <c r="I1960" s="14">
        <v>0</v>
      </c>
      <c r="J1960" s="14">
        <v>0</v>
      </c>
      <c r="K1960" s="14">
        <v>0</v>
      </c>
      <c r="L1960" s="14">
        <v>0</v>
      </c>
      <c r="M1960" s="14">
        <v>0</v>
      </c>
      <c r="N1960" s="14">
        <v>0</v>
      </c>
      <c r="O1960" s="14">
        <v>0</v>
      </c>
      <c r="P1960" s="14">
        <v>0</v>
      </c>
      <c r="Q1960" s="14">
        <v>0</v>
      </c>
      <c r="R1960" s="62"/>
      <c r="S1960" s="63"/>
    </row>
    <row r="1961" spans="1:19" ht="19.5" customHeight="1">
      <c r="A1961" s="58"/>
      <c r="B1961" s="53"/>
      <c r="C1961" s="17" t="s">
        <v>31</v>
      </c>
      <c r="D1961" s="14">
        <f t="shared" si="942"/>
        <v>0</v>
      </c>
      <c r="E1961" s="14">
        <f t="shared" si="943"/>
        <v>0</v>
      </c>
      <c r="F1961" s="14">
        <v>0</v>
      </c>
      <c r="G1961" s="14">
        <v>0</v>
      </c>
      <c r="H1961" s="14">
        <v>0</v>
      </c>
      <c r="I1961" s="14">
        <v>0</v>
      </c>
      <c r="J1961" s="14">
        <v>0</v>
      </c>
      <c r="K1961" s="14">
        <v>0</v>
      </c>
      <c r="L1961" s="14">
        <v>0</v>
      </c>
      <c r="M1961" s="14">
        <v>0</v>
      </c>
      <c r="N1961" s="14">
        <v>0</v>
      </c>
      <c r="O1961" s="14">
        <v>0</v>
      </c>
      <c r="P1961" s="14">
        <v>0</v>
      </c>
      <c r="Q1961" s="14">
        <v>0</v>
      </c>
      <c r="R1961" s="62"/>
      <c r="S1961" s="63"/>
    </row>
    <row r="1962" spans="1:19" ht="19.5" customHeight="1">
      <c r="A1962" s="58"/>
      <c r="B1962" s="69"/>
      <c r="C1962" s="17" t="s">
        <v>32</v>
      </c>
      <c r="D1962" s="14">
        <f t="shared" si="942"/>
        <v>0</v>
      </c>
      <c r="E1962" s="14">
        <f t="shared" si="943"/>
        <v>0</v>
      </c>
      <c r="F1962" s="14">
        <v>0</v>
      </c>
      <c r="G1962" s="14">
        <v>0</v>
      </c>
      <c r="H1962" s="14">
        <v>0</v>
      </c>
      <c r="I1962" s="14">
        <v>0</v>
      </c>
      <c r="J1962" s="14">
        <v>0</v>
      </c>
      <c r="K1962" s="14">
        <v>0</v>
      </c>
      <c r="L1962" s="14">
        <v>0</v>
      </c>
      <c r="M1962" s="14">
        <v>0</v>
      </c>
      <c r="N1962" s="14">
        <v>0</v>
      </c>
      <c r="O1962" s="14">
        <v>0</v>
      </c>
      <c r="P1962" s="14">
        <v>0</v>
      </c>
      <c r="Q1962" s="14">
        <v>0</v>
      </c>
      <c r="R1962" s="62"/>
      <c r="S1962" s="63"/>
    </row>
    <row r="1963" spans="1:19" s="4" customFormat="1" ht="19.5" customHeight="1">
      <c r="A1963" s="58"/>
      <c r="B1963" s="47" t="s">
        <v>327</v>
      </c>
      <c r="C1963" s="17" t="s">
        <v>176</v>
      </c>
      <c r="D1963" s="14">
        <f>SUM(D1964:D1974)</f>
        <v>750</v>
      </c>
      <c r="E1963" s="14">
        <f>SUM(E1964:E1974)</f>
        <v>750</v>
      </c>
      <c r="F1963" s="14">
        <f aca="true" t="shared" si="944" ref="F1963:Q1963">SUM(F1964:F1969)</f>
        <v>750</v>
      </c>
      <c r="G1963" s="14">
        <f t="shared" si="944"/>
        <v>750</v>
      </c>
      <c r="H1963" s="14">
        <f t="shared" si="944"/>
        <v>0</v>
      </c>
      <c r="I1963" s="14">
        <f t="shared" si="944"/>
        <v>0</v>
      </c>
      <c r="J1963" s="14">
        <f t="shared" si="944"/>
        <v>0</v>
      </c>
      <c r="K1963" s="14">
        <f t="shared" si="944"/>
        <v>0</v>
      </c>
      <c r="L1963" s="14">
        <f t="shared" si="944"/>
        <v>0</v>
      </c>
      <c r="M1963" s="14">
        <f t="shared" si="944"/>
        <v>0</v>
      </c>
      <c r="N1963" s="14">
        <f t="shared" si="944"/>
        <v>0</v>
      </c>
      <c r="O1963" s="14">
        <f t="shared" si="944"/>
        <v>0</v>
      </c>
      <c r="P1963" s="14">
        <f t="shared" si="944"/>
        <v>0</v>
      </c>
      <c r="Q1963" s="14">
        <f t="shared" si="944"/>
        <v>0</v>
      </c>
      <c r="R1963" s="62"/>
      <c r="S1963" s="63"/>
    </row>
    <row r="1964" spans="1:19" ht="19.5" customHeight="1">
      <c r="A1964" s="58"/>
      <c r="B1964" s="53"/>
      <c r="C1964" s="17" t="s">
        <v>162</v>
      </c>
      <c r="D1964" s="14">
        <f aca="true" t="shared" si="945" ref="D1964:D1974">F1964+H1964+J1964+L1964</f>
        <v>0</v>
      </c>
      <c r="E1964" s="14">
        <f aca="true" t="shared" si="946" ref="E1964:E1974">G1964+I1964+K1964+M1964</f>
        <v>0</v>
      </c>
      <c r="F1964" s="14">
        <v>0</v>
      </c>
      <c r="G1964" s="14">
        <v>0</v>
      </c>
      <c r="H1964" s="14">
        <v>0</v>
      </c>
      <c r="I1964" s="14">
        <v>0</v>
      </c>
      <c r="J1964" s="14">
        <v>0</v>
      </c>
      <c r="K1964" s="14">
        <v>0</v>
      </c>
      <c r="L1964" s="14">
        <v>0</v>
      </c>
      <c r="M1964" s="14">
        <v>0</v>
      </c>
      <c r="N1964" s="14">
        <v>0</v>
      </c>
      <c r="O1964" s="14">
        <v>0</v>
      </c>
      <c r="P1964" s="14">
        <v>0</v>
      </c>
      <c r="Q1964" s="14">
        <v>0</v>
      </c>
      <c r="R1964" s="62"/>
      <c r="S1964" s="63"/>
    </row>
    <row r="1965" spans="1:19" ht="19.5" customHeight="1">
      <c r="A1965" s="58"/>
      <c r="B1965" s="53"/>
      <c r="C1965" s="17" t="s">
        <v>163</v>
      </c>
      <c r="D1965" s="14">
        <f t="shared" si="945"/>
        <v>750</v>
      </c>
      <c r="E1965" s="14">
        <f t="shared" si="946"/>
        <v>750</v>
      </c>
      <c r="F1965" s="14">
        <v>750</v>
      </c>
      <c r="G1965" s="14">
        <v>750</v>
      </c>
      <c r="H1965" s="14">
        <v>0</v>
      </c>
      <c r="I1965" s="14">
        <v>0</v>
      </c>
      <c r="J1965" s="14">
        <v>0</v>
      </c>
      <c r="K1965" s="14">
        <v>0</v>
      </c>
      <c r="L1965" s="14">
        <v>0</v>
      </c>
      <c r="M1965" s="14">
        <v>0</v>
      </c>
      <c r="N1965" s="14">
        <v>0</v>
      </c>
      <c r="O1965" s="14">
        <v>0</v>
      </c>
      <c r="P1965" s="14">
        <v>0</v>
      </c>
      <c r="Q1965" s="14">
        <v>0</v>
      </c>
      <c r="R1965" s="62"/>
      <c r="S1965" s="63"/>
    </row>
    <row r="1966" spans="1:19" ht="19.5" customHeight="1">
      <c r="A1966" s="58"/>
      <c r="B1966" s="53"/>
      <c r="C1966" s="17" t="s">
        <v>164</v>
      </c>
      <c r="D1966" s="14">
        <f t="shared" si="945"/>
        <v>0</v>
      </c>
      <c r="E1966" s="14">
        <f t="shared" si="946"/>
        <v>0</v>
      </c>
      <c r="F1966" s="14">
        <v>0</v>
      </c>
      <c r="G1966" s="14">
        <v>0</v>
      </c>
      <c r="H1966" s="14">
        <v>0</v>
      </c>
      <c r="I1966" s="14">
        <v>0</v>
      </c>
      <c r="J1966" s="14">
        <v>0</v>
      </c>
      <c r="K1966" s="14">
        <v>0</v>
      </c>
      <c r="L1966" s="14">
        <v>0</v>
      </c>
      <c r="M1966" s="14">
        <v>0</v>
      </c>
      <c r="N1966" s="14">
        <v>0</v>
      </c>
      <c r="O1966" s="14">
        <v>0</v>
      </c>
      <c r="P1966" s="14">
        <v>0</v>
      </c>
      <c r="Q1966" s="14">
        <v>0</v>
      </c>
      <c r="R1966" s="62"/>
      <c r="S1966" s="63"/>
    </row>
    <row r="1967" spans="1:19" ht="19.5" customHeight="1">
      <c r="A1967" s="58"/>
      <c r="B1967" s="53"/>
      <c r="C1967" s="17" t="s">
        <v>256</v>
      </c>
      <c r="D1967" s="14">
        <f t="shared" si="945"/>
        <v>0</v>
      </c>
      <c r="E1967" s="14">
        <f t="shared" si="946"/>
        <v>0</v>
      </c>
      <c r="F1967" s="14">
        <v>0</v>
      </c>
      <c r="G1967" s="14">
        <v>0</v>
      </c>
      <c r="H1967" s="14">
        <v>0</v>
      </c>
      <c r="I1967" s="14">
        <v>0</v>
      </c>
      <c r="J1967" s="14">
        <v>0</v>
      </c>
      <c r="K1967" s="14">
        <v>0</v>
      </c>
      <c r="L1967" s="14">
        <v>0</v>
      </c>
      <c r="M1967" s="14">
        <v>0</v>
      </c>
      <c r="N1967" s="14">
        <v>0</v>
      </c>
      <c r="O1967" s="14">
        <v>0</v>
      </c>
      <c r="P1967" s="14">
        <v>0</v>
      </c>
      <c r="Q1967" s="14">
        <v>0</v>
      </c>
      <c r="R1967" s="62"/>
      <c r="S1967" s="63"/>
    </row>
    <row r="1968" spans="1:19" ht="19.5" customHeight="1">
      <c r="A1968" s="58"/>
      <c r="B1968" s="53"/>
      <c r="C1968" s="17" t="s">
        <v>259</v>
      </c>
      <c r="D1968" s="14">
        <f t="shared" si="945"/>
        <v>0</v>
      </c>
      <c r="E1968" s="14">
        <f t="shared" si="946"/>
        <v>0</v>
      </c>
      <c r="F1968" s="14">
        <v>0</v>
      </c>
      <c r="G1968" s="14">
        <v>0</v>
      </c>
      <c r="H1968" s="14">
        <v>0</v>
      </c>
      <c r="I1968" s="14">
        <v>0</v>
      </c>
      <c r="J1968" s="14">
        <v>0</v>
      </c>
      <c r="K1968" s="14">
        <v>0</v>
      </c>
      <c r="L1968" s="14">
        <v>0</v>
      </c>
      <c r="M1968" s="14">
        <v>0</v>
      </c>
      <c r="N1968" s="14">
        <v>0</v>
      </c>
      <c r="O1968" s="14">
        <v>0</v>
      </c>
      <c r="P1968" s="14">
        <v>0</v>
      </c>
      <c r="Q1968" s="14">
        <v>0</v>
      </c>
      <c r="R1968" s="62"/>
      <c r="S1968" s="63"/>
    </row>
    <row r="1969" spans="1:19" ht="19.5" customHeight="1">
      <c r="A1969" s="58"/>
      <c r="B1969" s="53"/>
      <c r="C1969" s="17" t="s">
        <v>258</v>
      </c>
      <c r="D1969" s="14">
        <f t="shared" si="945"/>
        <v>0</v>
      </c>
      <c r="E1969" s="14">
        <f t="shared" si="946"/>
        <v>0</v>
      </c>
      <c r="F1969" s="14">
        <v>0</v>
      </c>
      <c r="G1969" s="14">
        <v>0</v>
      </c>
      <c r="H1969" s="14">
        <v>0</v>
      </c>
      <c r="I1969" s="14">
        <v>0</v>
      </c>
      <c r="J1969" s="14">
        <v>0</v>
      </c>
      <c r="K1969" s="14">
        <v>0</v>
      </c>
      <c r="L1969" s="14">
        <v>0</v>
      </c>
      <c r="M1969" s="14">
        <v>0</v>
      </c>
      <c r="N1969" s="14">
        <v>0</v>
      </c>
      <c r="O1969" s="14">
        <v>0</v>
      </c>
      <c r="P1969" s="14">
        <v>0</v>
      </c>
      <c r="Q1969" s="14">
        <v>0</v>
      </c>
      <c r="R1969" s="62"/>
      <c r="S1969" s="63"/>
    </row>
    <row r="1970" spans="1:19" ht="19.5" customHeight="1">
      <c r="A1970" s="58"/>
      <c r="B1970" s="53"/>
      <c r="C1970" s="17" t="s">
        <v>28</v>
      </c>
      <c r="D1970" s="14">
        <f t="shared" si="945"/>
        <v>0</v>
      </c>
      <c r="E1970" s="14">
        <f t="shared" si="946"/>
        <v>0</v>
      </c>
      <c r="F1970" s="14">
        <v>0</v>
      </c>
      <c r="G1970" s="14">
        <v>0</v>
      </c>
      <c r="H1970" s="14">
        <v>0</v>
      </c>
      <c r="I1970" s="14">
        <v>0</v>
      </c>
      <c r="J1970" s="14">
        <v>0</v>
      </c>
      <c r="K1970" s="14">
        <v>0</v>
      </c>
      <c r="L1970" s="14">
        <v>0</v>
      </c>
      <c r="M1970" s="14">
        <v>0</v>
      </c>
      <c r="N1970" s="14">
        <v>0</v>
      </c>
      <c r="O1970" s="14">
        <v>0</v>
      </c>
      <c r="P1970" s="14">
        <v>0</v>
      </c>
      <c r="Q1970" s="14">
        <v>0</v>
      </c>
      <c r="R1970" s="62"/>
      <c r="S1970" s="63"/>
    </row>
    <row r="1971" spans="1:19" ht="19.5" customHeight="1">
      <c r="A1971" s="58"/>
      <c r="B1971" s="53"/>
      <c r="C1971" s="17" t="s">
        <v>29</v>
      </c>
      <c r="D1971" s="14">
        <f t="shared" si="945"/>
        <v>0</v>
      </c>
      <c r="E1971" s="14">
        <f t="shared" si="946"/>
        <v>0</v>
      </c>
      <c r="F1971" s="14">
        <v>0</v>
      </c>
      <c r="G1971" s="14">
        <v>0</v>
      </c>
      <c r="H1971" s="14">
        <v>0</v>
      </c>
      <c r="I1971" s="14">
        <v>0</v>
      </c>
      <c r="J1971" s="14">
        <v>0</v>
      </c>
      <c r="K1971" s="14">
        <v>0</v>
      </c>
      <c r="L1971" s="14">
        <v>0</v>
      </c>
      <c r="M1971" s="14">
        <v>0</v>
      </c>
      <c r="N1971" s="14">
        <v>0</v>
      </c>
      <c r="O1971" s="14">
        <v>0</v>
      </c>
      <c r="P1971" s="14">
        <v>0</v>
      </c>
      <c r="Q1971" s="14">
        <v>0</v>
      </c>
      <c r="R1971" s="62"/>
      <c r="S1971" s="63"/>
    </row>
    <row r="1972" spans="1:19" ht="19.5" customHeight="1">
      <c r="A1972" s="58"/>
      <c r="B1972" s="53"/>
      <c r="C1972" s="17" t="s">
        <v>30</v>
      </c>
      <c r="D1972" s="14">
        <f t="shared" si="945"/>
        <v>0</v>
      </c>
      <c r="E1972" s="14">
        <f t="shared" si="946"/>
        <v>0</v>
      </c>
      <c r="F1972" s="14">
        <v>0</v>
      </c>
      <c r="G1972" s="14">
        <v>0</v>
      </c>
      <c r="H1972" s="14">
        <v>0</v>
      </c>
      <c r="I1972" s="14">
        <v>0</v>
      </c>
      <c r="J1972" s="14">
        <v>0</v>
      </c>
      <c r="K1972" s="14">
        <v>0</v>
      </c>
      <c r="L1972" s="14">
        <v>0</v>
      </c>
      <c r="M1972" s="14">
        <v>0</v>
      </c>
      <c r="N1972" s="14">
        <v>0</v>
      </c>
      <c r="O1972" s="14">
        <v>0</v>
      </c>
      <c r="P1972" s="14">
        <v>0</v>
      </c>
      <c r="Q1972" s="14">
        <v>0</v>
      </c>
      <c r="R1972" s="62"/>
      <c r="S1972" s="63"/>
    </row>
    <row r="1973" spans="1:19" ht="19.5" customHeight="1">
      <c r="A1973" s="58"/>
      <c r="B1973" s="53"/>
      <c r="C1973" s="17" t="s">
        <v>31</v>
      </c>
      <c r="D1973" s="14">
        <f t="shared" si="945"/>
        <v>0</v>
      </c>
      <c r="E1973" s="14">
        <f t="shared" si="946"/>
        <v>0</v>
      </c>
      <c r="F1973" s="14">
        <v>0</v>
      </c>
      <c r="G1973" s="14">
        <v>0</v>
      </c>
      <c r="H1973" s="14">
        <v>0</v>
      </c>
      <c r="I1973" s="14">
        <v>0</v>
      </c>
      <c r="J1973" s="14">
        <v>0</v>
      </c>
      <c r="K1973" s="14">
        <v>0</v>
      </c>
      <c r="L1973" s="14">
        <v>0</v>
      </c>
      <c r="M1973" s="14">
        <v>0</v>
      </c>
      <c r="N1973" s="14">
        <v>0</v>
      </c>
      <c r="O1973" s="14">
        <v>0</v>
      </c>
      <c r="P1973" s="14">
        <v>0</v>
      </c>
      <c r="Q1973" s="14">
        <v>0</v>
      </c>
      <c r="R1973" s="62"/>
      <c r="S1973" s="63"/>
    </row>
    <row r="1974" spans="1:19" ht="19.5" customHeight="1">
      <c r="A1974" s="58"/>
      <c r="B1974" s="69"/>
      <c r="C1974" s="17" t="s">
        <v>32</v>
      </c>
      <c r="D1974" s="14">
        <f t="shared" si="945"/>
        <v>0</v>
      </c>
      <c r="E1974" s="14">
        <f t="shared" si="946"/>
        <v>0</v>
      </c>
      <c r="F1974" s="14">
        <v>0</v>
      </c>
      <c r="G1974" s="14">
        <v>0</v>
      </c>
      <c r="H1974" s="14">
        <v>0</v>
      </c>
      <c r="I1974" s="14">
        <v>0</v>
      </c>
      <c r="J1974" s="14">
        <v>0</v>
      </c>
      <c r="K1974" s="14">
        <v>0</v>
      </c>
      <c r="L1974" s="14">
        <v>0</v>
      </c>
      <c r="M1974" s="14">
        <v>0</v>
      </c>
      <c r="N1974" s="14">
        <v>0</v>
      </c>
      <c r="O1974" s="14">
        <v>0</v>
      </c>
      <c r="P1974" s="14">
        <v>0</v>
      </c>
      <c r="Q1974" s="14">
        <v>0</v>
      </c>
      <c r="R1974" s="62"/>
      <c r="S1974" s="63"/>
    </row>
    <row r="1975" spans="1:19" s="4" customFormat="1" ht="19.5" customHeight="1">
      <c r="A1975" s="58"/>
      <c r="B1975" s="47" t="s">
        <v>261</v>
      </c>
      <c r="C1975" s="17" t="s">
        <v>176</v>
      </c>
      <c r="D1975" s="14">
        <f>SUM(D1976:D1986)</f>
        <v>916.7</v>
      </c>
      <c r="E1975" s="14">
        <f>SUM(E1976:E1986)</f>
        <v>916.7</v>
      </c>
      <c r="F1975" s="14">
        <f aca="true" t="shared" si="947" ref="F1975:Q1975">SUM(F1976:F1981)</f>
        <v>916.7</v>
      </c>
      <c r="G1975" s="14">
        <f t="shared" si="947"/>
        <v>916.7</v>
      </c>
      <c r="H1975" s="14">
        <f t="shared" si="947"/>
        <v>0</v>
      </c>
      <c r="I1975" s="14">
        <f t="shared" si="947"/>
        <v>0</v>
      </c>
      <c r="J1975" s="14">
        <f t="shared" si="947"/>
        <v>0</v>
      </c>
      <c r="K1975" s="14">
        <f t="shared" si="947"/>
        <v>0</v>
      </c>
      <c r="L1975" s="14">
        <f t="shared" si="947"/>
        <v>0</v>
      </c>
      <c r="M1975" s="14">
        <f t="shared" si="947"/>
        <v>0</v>
      </c>
      <c r="N1975" s="14">
        <f t="shared" si="947"/>
        <v>0</v>
      </c>
      <c r="O1975" s="14">
        <f t="shared" si="947"/>
        <v>0</v>
      </c>
      <c r="P1975" s="14">
        <f t="shared" si="947"/>
        <v>0</v>
      </c>
      <c r="Q1975" s="14">
        <f t="shared" si="947"/>
        <v>0</v>
      </c>
      <c r="R1975" s="62"/>
      <c r="S1975" s="63"/>
    </row>
    <row r="1976" spans="1:19" s="4" customFormat="1" ht="19.5" customHeight="1">
      <c r="A1976" s="58"/>
      <c r="B1976" s="53"/>
      <c r="C1976" s="17" t="s">
        <v>162</v>
      </c>
      <c r="D1976" s="14">
        <f aca="true" t="shared" si="948" ref="D1976:D1986">F1976+H1976+J1976+L1976</f>
        <v>0</v>
      </c>
      <c r="E1976" s="14">
        <f aca="true" t="shared" si="949" ref="E1976:E1986">G1976+I1976+K1976+M1976</f>
        <v>0</v>
      </c>
      <c r="F1976" s="14">
        <f aca="true" t="shared" si="950" ref="F1976:Q1976">F1952+F1964</f>
        <v>0</v>
      </c>
      <c r="G1976" s="14">
        <f t="shared" si="950"/>
        <v>0</v>
      </c>
      <c r="H1976" s="14">
        <f t="shared" si="950"/>
        <v>0</v>
      </c>
      <c r="I1976" s="14">
        <f t="shared" si="950"/>
        <v>0</v>
      </c>
      <c r="J1976" s="14">
        <f t="shared" si="950"/>
        <v>0</v>
      </c>
      <c r="K1976" s="14">
        <f t="shared" si="950"/>
        <v>0</v>
      </c>
      <c r="L1976" s="14">
        <f t="shared" si="950"/>
        <v>0</v>
      </c>
      <c r="M1976" s="14">
        <f t="shared" si="950"/>
        <v>0</v>
      </c>
      <c r="N1976" s="14">
        <f t="shared" si="950"/>
        <v>0</v>
      </c>
      <c r="O1976" s="14">
        <f t="shared" si="950"/>
        <v>0</v>
      </c>
      <c r="P1976" s="14">
        <f t="shared" si="950"/>
        <v>0</v>
      </c>
      <c r="Q1976" s="14">
        <f t="shared" si="950"/>
        <v>0</v>
      </c>
      <c r="R1976" s="62"/>
      <c r="S1976" s="63"/>
    </row>
    <row r="1977" spans="1:19" s="4" customFormat="1" ht="19.5" customHeight="1">
      <c r="A1977" s="58"/>
      <c r="B1977" s="53"/>
      <c r="C1977" s="17" t="s">
        <v>163</v>
      </c>
      <c r="D1977" s="14">
        <f t="shared" si="948"/>
        <v>916.7</v>
      </c>
      <c r="E1977" s="14">
        <f t="shared" si="949"/>
        <v>916.7</v>
      </c>
      <c r="F1977" s="14">
        <f aca="true" t="shared" si="951" ref="F1977:Q1977">F1953+F1965</f>
        <v>916.7</v>
      </c>
      <c r="G1977" s="14">
        <f t="shared" si="951"/>
        <v>916.7</v>
      </c>
      <c r="H1977" s="14">
        <f t="shared" si="951"/>
        <v>0</v>
      </c>
      <c r="I1977" s="14">
        <f t="shared" si="951"/>
        <v>0</v>
      </c>
      <c r="J1977" s="14">
        <f t="shared" si="951"/>
        <v>0</v>
      </c>
      <c r="K1977" s="14">
        <f t="shared" si="951"/>
        <v>0</v>
      </c>
      <c r="L1977" s="14">
        <f t="shared" si="951"/>
        <v>0</v>
      </c>
      <c r="M1977" s="14">
        <f t="shared" si="951"/>
        <v>0</v>
      </c>
      <c r="N1977" s="14">
        <f t="shared" si="951"/>
        <v>0</v>
      </c>
      <c r="O1977" s="14">
        <f t="shared" si="951"/>
        <v>0</v>
      </c>
      <c r="P1977" s="14">
        <f t="shared" si="951"/>
        <v>0</v>
      </c>
      <c r="Q1977" s="14">
        <f t="shared" si="951"/>
        <v>0</v>
      </c>
      <c r="R1977" s="62"/>
      <c r="S1977" s="63"/>
    </row>
    <row r="1978" spans="1:19" ht="19.5" customHeight="1">
      <c r="A1978" s="58"/>
      <c r="B1978" s="53"/>
      <c r="C1978" s="17" t="s">
        <v>164</v>
      </c>
      <c r="D1978" s="14">
        <f t="shared" si="948"/>
        <v>0</v>
      </c>
      <c r="E1978" s="14">
        <f t="shared" si="949"/>
        <v>0</v>
      </c>
      <c r="F1978" s="14">
        <f aca="true" t="shared" si="952" ref="F1978:Q1978">F1954+F1966</f>
        <v>0</v>
      </c>
      <c r="G1978" s="14">
        <f t="shared" si="952"/>
        <v>0</v>
      </c>
      <c r="H1978" s="14">
        <f t="shared" si="952"/>
        <v>0</v>
      </c>
      <c r="I1978" s="14">
        <f t="shared" si="952"/>
        <v>0</v>
      </c>
      <c r="J1978" s="14">
        <f t="shared" si="952"/>
        <v>0</v>
      </c>
      <c r="K1978" s="14">
        <f t="shared" si="952"/>
        <v>0</v>
      </c>
      <c r="L1978" s="14">
        <f t="shared" si="952"/>
        <v>0</v>
      </c>
      <c r="M1978" s="14">
        <f t="shared" si="952"/>
        <v>0</v>
      </c>
      <c r="N1978" s="14">
        <f t="shared" si="952"/>
        <v>0</v>
      </c>
      <c r="O1978" s="14">
        <f t="shared" si="952"/>
        <v>0</v>
      </c>
      <c r="P1978" s="14">
        <f t="shared" si="952"/>
        <v>0</v>
      </c>
      <c r="Q1978" s="14">
        <f t="shared" si="952"/>
        <v>0</v>
      </c>
      <c r="R1978" s="62"/>
      <c r="S1978" s="63"/>
    </row>
    <row r="1979" spans="1:19" ht="19.5" customHeight="1">
      <c r="A1979" s="58"/>
      <c r="B1979" s="53"/>
      <c r="C1979" s="17" t="s">
        <v>263</v>
      </c>
      <c r="D1979" s="14">
        <f t="shared" si="948"/>
        <v>0</v>
      </c>
      <c r="E1979" s="14">
        <f t="shared" si="949"/>
        <v>0</v>
      </c>
      <c r="F1979" s="14">
        <f aca="true" t="shared" si="953" ref="F1979:Q1979">F1955+F1967</f>
        <v>0</v>
      </c>
      <c r="G1979" s="14">
        <f t="shared" si="953"/>
        <v>0</v>
      </c>
      <c r="H1979" s="14">
        <f t="shared" si="953"/>
        <v>0</v>
      </c>
      <c r="I1979" s="14">
        <f t="shared" si="953"/>
        <v>0</v>
      </c>
      <c r="J1979" s="14">
        <f t="shared" si="953"/>
        <v>0</v>
      </c>
      <c r="K1979" s="14">
        <f t="shared" si="953"/>
        <v>0</v>
      </c>
      <c r="L1979" s="14">
        <f t="shared" si="953"/>
        <v>0</v>
      </c>
      <c r="M1979" s="14">
        <f t="shared" si="953"/>
        <v>0</v>
      </c>
      <c r="N1979" s="14">
        <f t="shared" si="953"/>
        <v>0</v>
      </c>
      <c r="O1979" s="14">
        <f t="shared" si="953"/>
        <v>0</v>
      </c>
      <c r="P1979" s="14">
        <f t="shared" si="953"/>
        <v>0</v>
      </c>
      <c r="Q1979" s="14">
        <f t="shared" si="953"/>
        <v>0</v>
      </c>
      <c r="R1979" s="62"/>
      <c r="S1979" s="63"/>
    </row>
    <row r="1980" spans="1:19" ht="19.5" customHeight="1">
      <c r="A1980" s="58"/>
      <c r="B1980" s="53"/>
      <c r="C1980" s="17" t="s">
        <v>257</v>
      </c>
      <c r="D1980" s="14">
        <f t="shared" si="948"/>
        <v>0</v>
      </c>
      <c r="E1980" s="14">
        <f t="shared" si="949"/>
        <v>0</v>
      </c>
      <c r="F1980" s="14">
        <f aca="true" t="shared" si="954" ref="F1980:Q1980">F1956+F1968</f>
        <v>0</v>
      </c>
      <c r="G1980" s="14">
        <f t="shared" si="954"/>
        <v>0</v>
      </c>
      <c r="H1980" s="14">
        <f t="shared" si="954"/>
        <v>0</v>
      </c>
      <c r="I1980" s="14">
        <f t="shared" si="954"/>
        <v>0</v>
      </c>
      <c r="J1980" s="14">
        <f t="shared" si="954"/>
        <v>0</v>
      </c>
      <c r="K1980" s="14">
        <f t="shared" si="954"/>
        <v>0</v>
      </c>
      <c r="L1980" s="14">
        <f t="shared" si="954"/>
        <v>0</v>
      </c>
      <c r="M1980" s="14">
        <f t="shared" si="954"/>
        <v>0</v>
      </c>
      <c r="N1980" s="14">
        <f t="shared" si="954"/>
        <v>0</v>
      </c>
      <c r="O1980" s="14">
        <f t="shared" si="954"/>
        <v>0</v>
      </c>
      <c r="P1980" s="14">
        <f t="shared" si="954"/>
        <v>0</v>
      </c>
      <c r="Q1980" s="14">
        <f t="shared" si="954"/>
        <v>0</v>
      </c>
      <c r="R1980" s="62"/>
      <c r="S1980" s="63"/>
    </row>
    <row r="1981" spans="1:19" s="4" customFormat="1" ht="19.5" customHeight="1">
      <c r="A1981" s="58"/>
      <c r="B1981" s="53"/>
      <c r="C1981" s="17" t="s">
        <v>258</v>
      </c>
      <c r="D1981" s="14">
        <f t="shared" si="948"/>
        <v>0</v>
      </c>
      <c r="E1981" s="14">
        <f t="shared" si="949"/>
        <v>0</v>
      </c>
      <c r="F1981" s="14">
        <f aca="true" t="shared" si="955" ref="F1981:Q1981">F1957+F1969</f>
        <v>0</v>
      </c>
      <c r="G1981" s="14">
        <f t="shared" si="955"/>
        <v>0</v>
      </c>
      <c r="H1981" s="14">
        <f t="shared" si="955"/>
        <v>0</v>
      </c>
      <c r="I1981" s="14">
        <f t="shared" si="955"/>
        <v>0</v>
      </c>
      <c r="J1981" s="14">
        <f t="shared" si="955"/>
        <v>0</v>
      </c>
      <c r="K1981" s="14">
        <f t="shared" si="955"/>
        <v>0</v>
      </c>
      <c r="L1981" s="14">
        <f t="shared" si="955"/>
        <v>0</v>
      </c>
      <c r="M1981" s="14">
        <f t="shared" si="955"/>
        <v>0</v>
      </c>
      <c r="N1981" s="14">
        <f t="shared" si="955"/>
        <v>0</v>
      </c>
      <c r="O1981" s="14">
        <f t="shared" si="955"/>
        <v>0</v>
      </c>
      <c r="P1981" s="14">
        <f t="shared" si="955"/>
        <v>0</v>
      </c>
      <c r="Q1981" s="14">
        <f t="shared" si="955"/>
        <v>0</v>
      </c>
      <c r="R1981" s="62"/>
      <c r="S1981" s="63"/>
    </row>
    <row r="1982" spans="1:19" ht="19.5" customHeight="1">
      <c r="A1982" s="58"/>
      <c r="B1982" s="53"/>
      <c r="C1982" s="17" t="s">
        <v>28</v>
      </c>
      <c r="D1982" s="14">
        <f t="shared" si="948"/>
        <v>0</v>
      </c>
      <c r="E1982" s="14">
        <f t="shared" si="949"/>
        <v>0</v>
      </c>
      <c r="F1982" s="14">
        <f aca="true" t="shared" si="956" ref="F1982:Q1982">F1958+F1970</f>
        <v>0</v>
      </c>
      <c r="G1982" s="14">
        <f t="shared" si="956"/>
        <v>0</v>
      </c>
      <c r="H1982" s="14">
        <f t="shared" si="956"/>
        <v>0</v>
      </c>
      <c r="I1982" s="14">
        <f t="shared" si="956"/>
        <v>0</v>
      </c>
      <c r="J1982" s="14">
        <f t="shared" si="956"/>
        <v>0</v>
      </c>
      <c r="K1982" s="14">
        <f t="shared" si="956"/>
        <v>0</v>
      </c>
      <c r="L1982" s="14">
        <f t="shared" si="956"/>
        <v>0</v>
      </c>
      <c r="M1982" s="14">
        <f t="shared" si="956"/>
        <v>0</v>
      </c>
      <c r="N1982" s="14">
        <f t="shared" si="956"/>
        <v>0</v>
      </c>
      <c r="O1982" s="14">
        <f t="shared" si="956"/>
        <v>0</v>
      </c>
      <c r="P1982" s="14">
        <f t="shared" si="956"/>
        <v>0</v>
      </c>
      <c r="Q1982" s="14">
        <f t="shared" si="956"/>
        <v>0</v>
      </c>
      <c r="R1982" s="62"/>
      <c r="S1982" s="63"/>
    </row>
    <row r="1983" spans="1:19" ht="19.5" customHeight="1">
      <c r="A1983" s="58"/>
      <c r="B1983" s="53"/>
      <c r="C1983" s="17" t="s">
        <v>29</v>
      </c>
      <c r="D1983" s="14">
        <f t="shared" si="948"/>
        <v>0</v>
      </c>
      <c r="E1983" s="14">
        <f t="shared" si="949"/>
        <v>0</v>
      </c>
      <c r="F1983" s="14">
        <f aca="true" t="shared" si="957" ref="F1983:Q1983">F1959+F1971</f>
        <v>0</v>
      </c>
      <c r="G1983" s="14">
        <f t="shared" si="957"/>
        <v>0</v>
      </c>
      <c r="H1983" s="14">
        <f t="shared" si="957"/>
        <v>0</v>
      </c>
      <c r="I1983" s="14">
        <f t="shared" si="957"/>
        <v>0</v>
      </c>
      <c r="J1983" s="14">
        <f t="shared" si="957"/>
        <v>0</v>
      </c>
      <c r="K1983" s="14">
        <f t="shared" si="957"/>
        <v>0</v>
      </c>
      <c r="L1983" s="14">
        <f t="shared" si="957"/>
        <v>0</v>
      </c>
      <c r="M1983" s="14">
        <f t="shared" si="957"/>
        <v>0</v>
      </c>
      <c r="N1983" s="14">
        <f t="shared" si="957"/>
        <v>0</v>
      </c>
      <c r="O1983" s="14">
        <f t="shared" si="957"/>
        <v>0</v>
      </c>
      <c r="P1983" s="14">
        <f t="shared" si="957"/>
        <v>0</v>
      </c>
      <c r="Q1983" s="14">
        <f t="shared" si="957"/>
        <v>0</v>
      </c>
      <c r="R1983" s="62"/>
      <c r="S1983" s="63"/>
    </row>
    <row r="1984" spans="1:19" ht="19.5" customHeight="1">
      <c r="A1984" s="58"/>
      <c r="B1984" s="53"/>
      <c r="C1984" s="17" t="s">
        <v>30</v>
      </c>
      <c r="D1984" s="14">
        <f t="shared" si="948"/>
        <v>0</v>
      </c>
      <c r="E1984" s="14">
        <f t="shared" si="949"/>
        <v>0</v>
      </c>
      <c r="F1984" s="14">
        <f aca="true" t="shared" si="958" ref="F1984:Q1984">F1960+F1972</f>
        <v>0</v>
      </c>
      <c r="G1984" s="14">
        <f t="shared" si="958"/>
        <v>0</v>
      </c>
      <c r="H1984" s="14">
        <f t="shared" si="958"/>
        <v>0</v>
      </c>
      <c r="I1984" s="14">
        <f t="shared" si="958"/>
        <v>0</v>
      </c>
      <c r="J1984" s="14">
        <f t="shared" si="958"/>
        <v>0</v>
      </c>
      <c r="K1984" s="14">
        <f t="shared" si="958"/>
        <v>0</v>
      </c>
      <c r="L1984" s="14">
        <f t="shared" si="958"/>
        <v>0</v>
      </c>
      <c r="M1984" s="14">
        <f t="shared" si="958"/>
        <v>0</v>
      </c>
      <c r="N1984" s="14">
        <f t="shared" si="958"/>
        <v>0</v>
      </c>
      <c r="O1984" s="14">
        <f t="shared" si="958"/>
        <v>0</v>
      </c>
      <c r="P1984" s="14">
        <f t="shared" si="958"/>
        <v>0</v>
      </c>
      <c r="Q1984" s="14">
        <f t="shared" si="958"/>
        <v>0</v>
      </c>
      <c r="R1984" s="62"/>
      <c r="S1984" s="63"/>
    </row>
    <row r="1985" spans="1:19" ht="19.5" customHeight="1">
      <c r="A1985" s="58"/>
      <c r="B1985" s="53"/>
      <c r="C1985" s="17" t="s">
        <v>31</v>
      </c>
      <c r="D1985" s="14">
        <f t="shared" si="948"/>
        <v>0</v>
      </c>
      <c r="E1985" s="14">
        <f t="shared" si="949"/>
        <v>0</v>
      </c>
      <c r="F1985" s="14">
        <f aca="true" t="shared" si="959" ref="F1985:Q1985">F1961+F1973</f>
        <v>0</v>
      </c>
      <c r="G1985" s="14">
        <f t="shared" si="959"/>
        <v>0</v>
      </c>
      <c r="H1985" s="14">
        <f t="shared" si="959"/>
        <v>0</v>
      </c>
      <c r="I1985" s="14">
        <f t="shared" si="959"/>
        <v>0</v>
      </c>
      <c r="J1985" s="14">
        <f t="shared" si="959"/>
        <v>0</v>
      </c>
      <c r="K1985" s="14">
        <f t="shared" si="959"/>
        <v>0</v>
      </c>
      <c r="L1985" s="14">
        <f t="shared" si="959"/>
        <v>0</v>
      </c>
      <c r="M1985" s="14">
        <f t="shared" si="959"/>
        <v>0</v>
      </c>
      <c r="N1985" s="14">
        <f t="shared" si="959"/>
        <v>0</v>
      </c>
      <c r="O1985" s="14">
        <f t="shared" si="959"/>
        <v>0</v>
      </c>
      <c r="P1985" s="14">
        <f t="shared" si="959"/>
        <v>0</v>
      </c>
      <c r="Q1985" s="14">
        <f t="shared" si="959"/>
        <v>0</v>
      </c>
      <c r="R1985" s="62"/>
      <c r="S1985" s="63"/>
    </row>
    <row r="1986" spans="1:19" ht="19.5" customHeight="1" thickBot="1">
      <c r="A1986" s="59"/>
      <c r="B1986" s="54"/>
      <c r="C1986" s="20" t="s">
        <v>32</v>
      </c>
      <c r="D1986" s="21">
        <f t="shared" si="948"/>
        <v>0</v>
      </c>
      <c r="E1986" s="21">
        <f t="shared" si="949"/>
        <v>0</v>
      </c>
      <c r="F1986" s="21">
        <f aca="true" t="shared" si="960" ref="F1986:Q1986">F1962+F1974</f>
        <v>0</v>
      </c>
      <c r="G1986" s="21">
        <f t="shared" si="960"/>
        <v>0</v>
      </c>
      <c r="H1986" s="21">
        <f t="shared" si="960"/>
        <v>0</v>
      </c>
      <c r="I1986" s="21">
        <f t="shared" si="960"/>
        <v>0</v>
      </c>
      <c r="J1986" s="21">
        <f t="shared" si="960"/>
        <v>0</v>
      </c>
      <c r="K1986" s="21">
        <f t="shared" si="960"/>
        <v>0</v>
      </c>
      <c r="L1986" s="21">
        <f t="shared" si="960"/>
        <v>0</v>
      </c>
      <c r="M1986" s="21">
        <f t="shared" si="960"/>
        <v>0</v>
      </c>
      <c r="N1986" s="21">
        <f t="shared" si="960"/>
        <v>0</v>
      </c>
      <c r="O1986" s="21">
        <f t="shared" si="960"/>
        <v>0</v>
      </c>
      <c r="P1986" s="21">
        <f t="shared" si="960"/>
        <v>0</v>
      </c>
      <c r="Q1986" s="21">
        <f t="shared" si="960"/>
        <v>0</v>
      </c>
      <c r="R1986" s="64"/>
      <c r="S1986" s="65"/>
    </row>
    <row r="1987" spans="1:19" s="4" customFormat="1" ht="19.5" customHeight="1">
      <c r="A1987" s="57" t="s">
        <v>128</v>
      </c>
      <c r="B1987" s="52" t="s">
        <v>77</v>
      </c>
      <c r="C1987" s="18" t="s">
        <v>176</v>
      </c>
      <c r="D1987" s="19">
        <f>SUM(D1988:D1998)</f>
        <v>166.7</v>
      </c>
      <c r="E1987" s="19">
        <f>SUM(E1988:E1998)</f>
        <v>166.7</v>
      </c>
      <c r="F1987" s="19">
        <f aca="true" t="shared" si="961" ref="F1987:Q1987">SUM(F1988:F1993)</f>
        <v>166.7</v>
      </c>
      <c r="G1987" s="19">
        <f t="shared" si="961"/>
        <v>166.7</v>
      </c>
      <c r="H1987" s="19">
        <f t="shared" si="961"/>
        <v>0</v>
      </c>
      <c r="I1987" s="19">
        <f t="shared" si="961"/>
        <v>0</v>
      </c>
      <c r="J1987" s="19">
        <f t="shared" si="961"/>
        <v>0</v>
      </c>
      <c r="K1987" s="19">
        <f t="shared" si="961"/>
        <v>0</v>
      </c>
      <c r="L1987" s="19">
        <f t="shared" si="961"/>
        <v>0</v>
      </c>
      <c r="M1987" s="19">
        <f t="shared" si="961"/>
        <v>0</v>
      </c>
      <c r="N1987" s="19">
        <f t="shared" si="961"/>
        <v>0</v>
      </c>
      <c r="O1987" s="19">
        <f t="shared" si="961"/>
        <v>0</v>
      </c>
      <c r="P1987" s="19">
        <f t="shared" si="961"/>
        <v>0</v>
      </c>
      <c r="Q1987" s="19">
        <f t="shared" si="961"/>
        <v>0</v>
      </c>
      <c r="R1987" s="60" t="s">
        <v>180</v>
      </c>
      <c r="S1987" s="61"/>
    </row>
    <row r="1988" spans="1:19" ht="19.5" customHeight="1">
      <c r="A1988" s="58"/>
      <c r="B1988" s="53"/>
      <c r="C1988" s="17" t="s">
        <v>162</v>
      </c>
      <c r="D1988" s="14">
        <f aca="true" t="shared" si="962" ref="D1988:D1998">F1988+H1988+J1988+L1988</f>
        <v>0</v>
      </c>
      <c r="E1988" s="14">
        <f aca="true" t="shared" si="963" ref="E1988:E1998">G1988+I1988+K1988+M1988</f>
        <v>0</v>
      </c>
      <c r="F1988" s="14">
        <v>0</v>
      </c>
      <c r="G1988" s="14">
        <v>0</v>
      </c>
      <c r="H1988" s="14">
        <v>0</v>
      </c>
      <c r="I1988" s="14">
        <v>0</v>
      </c>
      <c r="J1988" s="14">
        <v>0</v>
      </c>
      <c r="K1988" s="14">
        <v>0</v>
      </c>
      <c r="L1988" s="14">
        <v>0</v>
      </c>
      <c r="M1988" s="14">
        <v>0</v>
      </c>
      <c r="N1988" s="14">
        <v>0</v>
      </c>
      <c r="O1988" s="14">
        <v>0</v>
      </c>
      <c r="P1988" s="14">
        <v>0</v>
      </c>
      <c r="Q1988" s="14">
        <v>0</v>
      </c>
      <c r="R1988" s="62"/>
      <c r="S1988" s="63"/>
    </row>
    <row r="1989" spans="1:19" ht="19.5" customHeight="1">
      <c r="A1989" s="58"/>
      <c r="B1989" s="53"/>
      <c r="C1989" s="17" t="s">
        <v>163</v>
      </c>
      <c r="D1989" s="14">
        <f t="shared" si="962"/>
        <v>166.7</v>
      </c>
      <c r="E1989" s="14">
        <f t="shared" si="963"/>
        <v>166.7</v>
      </c>
      <c r="F1989" s="14">
        <f>250-83.3</f>
        <v>166.7</v>
      </c>
      <c r="G1989" s="14">
        <f>250-83.3</f>
        <v>166.7</v>
      </c>
      <c r="H1989" s="14">
        <v>0</v>
      </c>
      <c r="I1989" s="14">
        <v>0</v>
      </c>
      <c r="J1989" s="14">
        <v>0</v>
      </c>
      <c r="K1989" s="14">
        <v>0</v>
      </c>
      <c r="L1989" s="14">
        <v>0</v>
      </c>
      <c r="M1989" s="14">
        <v>0</v>
      </c>
      <c r="N1989" s="14">
        <v>0</v>
      </c>
      <c r="O1989" s="14">
        <v>0</v>
      </c>
      <c r="P1989" s="14">
        <v>0</v>
      </c>
      <c r="Q1989" s="14">
        <v>0</v>
      </c>
      <c r="R1989" s="62"/>
      <c r="S1989" s="63"/>
    </row>
    <row r="1990" spans="1:19" ht="19.5" customHeight="1">
      <c r="A1990" s="58"/>
      <c r="B1990" s="53"/>
      <c r="C1990" s="17" t="s">
        <v>164</v>
      </c>
      <c r="D1990" s="14">
        <f t="shared" si="962"/>
        <v>0</v>
      </c>
      <c r="E1990" s="14">
        <f t="shared" si="963"/>
        <v>0</v>
      </c>
      <c r="F1990" s="14">
        <v>0</v>
      </c>
      <c r="G1990" s="14">
        <v>0</v>
      </c>
      <c r="H1990" s="14">
        <v>0</v>
      </c>
      <c r="I1990" s="14">
        <v>0</v>
      </c>
      <c r="J1990" s="14">
        <v>0</v>
      </c>
      <c r="K1990" s="14">
        <v>0</v>
      </c>
      <c r="L1990" s="14">
        <v>0</v>
      </c>
      <c r="M1990" s="14">
        <v>0</v>
      </c>
      <c r="N1990" s="14">
        <v>0</v>
      </c>
      <c r="O1990" s="14">
        <v>0</v>
      </c>
      <c r="P1990" s="14">
        <v>0</v>
      </c>
      <c r="Q1990" s="14">
        <v>0</v>
      </c>
      <c r="R1990" s="62"/>
      <c r="S1990" s="63"/>
    </row>
    <row r="1991" spans="1:19" ht="19.5" customHeight="1">
      <c r="A1991" s="58"/>
      <c r="B1991" s="53"/>
      <c r="C1991" s="17" t="s">
        <v>256</v>
      </c>
      <c r="D1991" s="14">
        <f t="shared" si="962"/>
        <v>0</v>
      </c>
      <c r="E1991" s="14">
        <f t="shared" si="963"/>
        <v>0</v>
      </c>
      <c r="F1991" s="14">
        <v>0</v>
      </c>
      <c r="G1991" s="14">
        <v>0</v>
      </c>
      <c r="H1991" s="14">
        <v>0</v>
      </c>
      <c r="I1991" s="14">
        <v>0</v>
      </c>
      <c r="J1991" s="14">
        <v>0</v>
      </c>
      <c r="K1991" s="14">
        <v>0</v>
      </c>
      <c r="L1991" s="14">
        <v>0</v>
      </c>
      <c r="M1991" s="14">
        <v>0</v>
      </c>
      <c r="N1991" s="14">
        <v>0</v>
      </c>
      <c r="O1991" s="14">
        <v>0</v>
      </c>
      <c r="P1991" s="14">
        <v>0</v>
      </c>
      <c r="Q1991" s="14">
        <v>0</v>
      </c>
      <c r="R1991" s="62"/>
      <c r="S1991" s="63"/>
    </row>
    <row r="1992" spans="1:19" ht="19.5" customHeight="1">
      <c r="A1992" s="58"/>
      <c r="B1992" s="53"/>
      <c r="C1992" s="17" t="s">
        <v>259</v>
      </c>
      <c r="D1992" s="14">
        <f t="shared" si="962"/>
        <v>0</v>
      </c>
      <c r="E1992" s="14">
        <f t="shared" si="963"/>
        <v>0</v>
      </c>
      <c r="F1992" s="14">
        <v>0</v>
      </c>
      <c r="G1992" s="14">
        <v>0</v>
      </c>
      <c r="H1992" s="14">
        <v>0</v>
      </c>
      <c r="I1992" s="14">
        <v>0</v>
      </c>
      <c r="J1992" s="14">
        <v>0</v>
      </c>
      <c r="K1992" s="14">
        <v>0</v>
      </c>
      <c r="L1992" s="14">
        <v>0</v>
      </c>
      <c r="M1992" s="14">
        <v>0</v>
      </c>
      <c r="N1992" s="14">
        <v>0</v>
      </c>
      <c r="O1992" s="14">
        <v>0</v>
      </c>
      <c r="P1992" s="14">
        <v>0</v>
      </c>
      <c r="Q1992" s="14">
        <v>0</v>
      </c>
      <c r="R1992" s="62"/>
      <c r="S1992" s="63"/>
    </row>
    <row r="1993" spans="1:19" ht="19.5" customHeight="1">
      <c r="A1993" s="58"/>
      <c r="B1993" s="53"/>
      <c r="C1993" s="17" t="s">
        <v>258</v>
      </c>
      <c r="D1993" s="14">
        <f t="shared" si="962"/>
        <v>0</v>
      </c>
      <c r="E1993" s="14">
        <f t="shared" si="963"/>
        <v>0</v>
      </c>
      <c r="F1993" s="14">
        <v>0</v>
      </c>
      <c r="G1993" s="14">
        <v>0</v>
      </c>
      <c r="H1993" s="14">
        <v>0</v>
      </c>
      <c r="I1993" s="14">
        <v>0</v>
      </c>
      <c r="J1993" s="14">
        <v>0</v>
      </c>
      <c r="K1993" s="14">
        <v>0</v>
      </c>
      <c r="L1993" s="14">
        <v>0</v>
      </c>
      <c r="M1993" s="14">
        <v>0</v>
      </c>
      <c r="N1993" s="14">
        <v>0</v>
      </c>
      <c r="O1993" s="14">
        <v>0</v>
      </c>
      <c r="P1993" s="14">
        <v>0</v>
      </c>
      <c r="Q1993" s="14">
        <v>0</v>
      </c>
      <c r="R1993" s="62"/>
      <c r="S1993" s="63"/>
    </row>
    <row r="1994" spans="1:19" ht="19.5" customHeight="1">
      <c r="A1994" s="58"/>
      <c r="B1994" s="53"/>
      <c r="C1994" s="17" t="s">
        <v>28</v>
      </c>
      <c r="D1994" s="14">
        <f t="shared" si="962"/>
        <v>0</v>
      </c>
      <c r="E1994" s="14">
        <f t="shared" si="963"/>
        <v>0</v>
      </c>
      <c r="F1994" s="14">
        <v>0</v>
      </c>
      <c r="G1994" s="14">
        <v>0</v>
      </c>
      <c r="H1994" s="14">
        <v>0</v>
      </c>
      <c r="I1994" s="14">
        <v>0</v>
      </c>
      <c r="J1994" s="14">
        <v>0</v>
      </c>
      <c r="K1994" s="14">
        <v>0</v>
      </c>
      <c r="L1994" s="14">
        <v>0</v>
      </c>
      <c r="M1994" s="14">
        <v>0</v>
      </c>
      <c r="N1994" s="14">
        <v>0</v>
      </c>
      <c r="O1994" s="14">
        <v>0</v>
      </c>
      <c r="P1994" s="14">
        <v>0</v>
      </c>
      <c r="Q1994" s="14">
        <v>0</v>
      </c>
      <c r="R1994" s="62"/>
      <c r="S1994" s="63"/>
    </row>
    <row r="1995" spans="1:19" ht="19.5" customHeight="1">
      <c r="A1995" s="58"/>
      <c r="B1995" s="53"/>
      <c r="C1995" s="17" t="s">
        <v>29</v>
      </c>
      <c r="D1995" s="14">
        <f t="shared" si="962"/>
        <v>0</v>
      </c>
      <c r="E1995" s="14">
        <f t="shared" si="963"/>
        <v>0</v>
      </c>
      <c r="F1995" s="14">
        <v>0</v>
      </c>
      <c r="G1995" s="14">
        <v>0</v>
      </c>
      <c r="H1995" s="14">
        <v>0</v>
      </c>
      <c r="I1995" s="14">
        <v>0</v>
      </c>
      <c r="J1995" s="14">
        <v>0</v>
      </c>
      <c r="K1995" s="14">
        <v>0</v>
      </c>
      <c r="L1995" s="14">
        <v>0</v>
      </c>
      <c r="M1995" s="14">
        <v>0</v>
      </c>
      <c r="N1995" s="14">
        <v>0</v>
      </c>
      <c r="O1995" s="14">
        <v>0</v>
      </c>
      <c r="P1995" s="14">
        <v>0</v>
      </c>
      <c r="Q1995" s="14">
        <v>0</v>
      </c>
      <c r="R1995" s="62"/>
      <c r="S1995" s="63"/>
    </row>
    <row r="1996" spans="1:19" ht="19.5" customHeight="1">
      <c r="A1996" s="58"/>
      <c r="B1996" s="53"/>
      <c r="C1996" s="17" t="s">
        <v>30</v>
      </c>
      <c r="D1996" s="14">
        <f t="shared" si="962"/>
        <v>0</v>
      </c>
      <c r="E1996" s="14">
        <f t="shared" si="963"/>
        <v>0</v>
      </c>
      <c r="F1996" s="14">
        <v>0</v>
      </c>
      <c r="G1996" s="14">
        <v>0</v>
      </c>
      <c r="H1996" s="14">
        <v>0</v>
      </c>
      <c r="I1996" s="14">
        <v>0</v>
      </c>
      <c r="J1996" s="14">
        <v>0</v>
      </c>
      <c r="K1996" s="14">
        <v>0</v>
      </c>
      <c r="L1996" s="14">
        <v>0</v>
      </c>
      <c r="M1996" s="14">
        <v>0</v>
      </c>
      <c r="N1996" s="14">
        <v>0</v>
      </c>
      <c r="O1996" s="14">
        <v>0</v>
      </c>
      <c r="P1996" s="14">
        <v>0</v>
      </c>
      <c r="Q1996" s="14">
        <v>0</v>
      </c>
      <c r="R1996" s="62"/>
      <c r="S1996" s="63"/>
    </row>
    <row r="1997" spans="1:19" ht="19.5" customHeight="1">
      <c r="A1997" s="58"/>
      <c r="B1997" s="53"/>
      <c r="C1997" s="17" t="s">
        <v>31</v>
      </c>
      <c r="D1997" s="14">
        <f t="shared" si="962"/>
        <v>0</v>
      </c>
      <c r="E1997" s="14">
        <f t="shared" si="963"/>
        <v>0</v>
      </c>
      <c r="F1997" s="14">
        <v>0</v>
      </c>
      <c r="G1997" s="14">
        <v>0</v>
      </c>
      <c r="H1997" s="14">
        <v>0</v>
      </c>
      <c r="I1997" s="14">
        <v>0</v>
      </c>
      <c r="J1997" s="14">
        <v>0</v>
      </c>
      <c r="K1997" s="14">
        <v>0</v>
      </c>
      <c r="L1997" s="14">
        <v>0</v>
      </c>
      <c r="M1997" s="14">
        <v>0</v>
      </c>
      <c r="N1997" s="14">
        <v>0</v>
      </c>
      <c r="O1997" s="14">
        <v>0</v>
      </c>
      <c r="P1997" s="14">
        <v>0</v>
      </c>
      <c r="Q1997" s="14">
        <v>0</v>
      </c>
      <c r="R1997" s="62"/>
      <c r="S1997" s="63"/>
    </row>
    <row r="1998" spans="1:19" ht="19.5" customHeight="1">
      <c r="A1998" s="58"/>
      <c r="B1998" s="69"/>
      <c r="C1998" s="17" t="s">
        <v>32</v>
      </c>
      <c r="D1998" s="14">
        <f t="shared" si="962"/>
        <v>0</v>
      </c>
      <c r="E1998" s="14">
        <f t="shared" si="963"/>
        <v>0</v>
      </c>
      <c r="F1998" s="14">
        <v>0</v>
      </c>
      <c r="G1998" s="14">
        <v>0</v>
      </c>
      <c r="H1998" s="14">
        <v>0</v>
      </c>
      <c r="I1998" s="14">
        <v>0</v>
      </c>
      <c r="J1998" s="14">
        <v>0</v>
      </c>
      <c r="K1998" s="14">
        <v>0</v>
      </c>
      <c r="L1998" s="14">
        <v>0</v>
      </c>
      <c r="M1998" s="14">
        <v>0</v>
      </c>
      <c r="N1998" s="14">
        <v>0</v>
      </c>
      <c r="O1998" s="14">
        <v>0</v>
      </c>
      <c r="P1998" s="14">
        <v>0</v>
      </c>
      <c r="Q1998" s="14">
        <v>0</v>
      </c>
      <c r="R1998" s="62"/>
      <c r="S1998" s="63"/>
    </row>
    <row r="1999" spans="1:19" s="4" customFormat="1" ht="19.5" customHeight="1">
      <c r="A1999" s="58"/>
      <c r="B1999" s="47" t="s">
        <v>328</v>
      </c>
      <c r="C1999" s="17" t="s">
        <v>176</v>
      </c>
      <c r="D1999" s="14">
        <f>SUM(D2000:D2010)</f>
        <v>750</v>
      </c>
      <c r="E1999" s="14">
        <f>SUM(E2000:E2010)</f>
        <v>750</v>
      </c>
      <c r="F1999" s="14">
        <f aca="true" t="shared" si="964" ref="F1999:Q1999">SUM(F2000:F2005)</f>
        <v>750</v>
      </c>
      <c r="G1999" s="14">
        <f t="shared" si="964"/>
        <v>750</v>
      </c>
      <c r="H1999" s="14">
        <f t="shared" si="964"/>
        <v>0</v>
      </c>
      <c r="I1999" s="14">
        <f t="shared" si="964"/>
        <v>0</v>
      </c>
      <c r="J1999" s="14">
        <f t="shared" si="964"/>
        <v>0</v>
      </c>
      <c r="K1999" s="14">
        <f t="shared" si="964"/>
        <v>0</v>
      </c>
      <c r="L1999" s="14">
        <f t="shared" si="964"/>
        <v>0</v>
      </c>
      <c r="M1999" s="14">
        <f t="shared" si="964"/>
        <v>0</v>
      </c>
      <c r="N1999" s="14">
        <f t="shared" si="964"/>
        <v>0</v>
      </c>
      <c r="O1999" s="14">
        <f t="shared" si="964"/>
        <v>0</v>
      </c>
      <c r="P1999" s="14">
        <f t="shared" si="964"/>
        <v>0</v>
      </c>
      <c r="Q1999" s="14">
        <f t="shared" si="964"/>
        <v>0</v>
      </c>
      <c r="R1999" s="62"/>
      <c r="S1999" s="63"/>
    </row>
    <row r="2000" spans="1:19" ht="19.5" customHeight="1">
      <c r="A2000" s="58"/>
      <c r="B2000" s="53"/>
      <c r="C2000" s="17" t="s">
        <v>162</v>
      </c>
      <c r="D2000" s="14">
        <f aca="true" t="shared" si="965" ref="D2000:D2010">F2000+H2000+J2000+L2000</f>
        <v>0</v>
      </c>
      <c r="E2000" s="14">
        <f aca="true" t="shared" si="966" ref="E2000:E2010">G2000+I2000+K2000+M2000</f>
        <v>0</v>
      </c>
      <c r="F2000" s="14">
        <v>0</v>
      </c>
      <c r="G2000" s="14">
        <v>0</v>
      </c>
      <c r="H2000" s="14">
        <v>0</v>
      </c>
      <c r="I2000" s="14">
        <v>0</v>
      </c>
      <c r="J2000" s="14">
        <v>0</v>
      </c>
      <c r="K2000" s="14">
        <v>0</v>
      </c>
      <c r="L2000" s="14">
        <v>0</v>
      </c>
      <c r="M2000" s="14">
        <v>0</v>
      </c>
      <c r="N2000" s="14">
        <v>0</v>
      </c>
      <c r="O2000" s="14">
        <v>0</v>
      </c>
      <c r="P2000" s="14">
        <v>0</v>
      </c>
      <c r="Q2000" s="14">
        <v>0</v>
      </c>
      <c r="R2000" s="62"/>
      <c r="S2000" s="63"/>
    </row>
    <row r="2001" spans="1:19" ht="19.5" customHeight="1">
      <c r="A2001" s="58"/>
      <c r="B2001" s="53"/>
      <c r="C2001" s="17" t="s">
        <v>163</v>
      </c>
      <c r="D2001" s="14">
        <f t="shared" si="965"/>
        <v>750</v>
      </c>
      <c r="E2001" s="14">
        <f t="shared" si="966"/>
        <v>750</v>
      </c>
      <c r="F2001" s="14">
        <v>750</v>
      </c>
      <c r="G2001" s="14">
        <v>750</v>
      </c>
      <c r="H2001" s="14">
        <v>0</v>
      </c>
      <c r="I2001" s="14">
        <v>0</v>
      </c>
      <c r="J2001" s="14">
        <v>0</v>
      </c>
      <c r="K2001" s="14">
        <v>0</v>
      </c>
      <c r="L2001" s="14">
        <v>0</v>
      </c>
      <c r="M2001" s="14">
        <v>0</v>
      </c>
      <c r="N2001" s="14">
        <v>0</v>
      </c>
      <c r="O2001" s="14">
        <v>0</v>
      </c>
      <c r="P2001" s="14">
        <v>0</v>
      </c>
      <c r="Q2001" s="14">
        <v>0</v>
      </c>
      <c r="R2001" s="62"/>
      <c r="S2001" s="63"/>
    </row>
    <row r="2002" spans="1:19" ht="19.5" customHeight="1">
      <c r="A2002" s="58"/>
      <c r="B2002" s="53"/>
      <c r="C2002" s="17" t="s">
        <v>164</v>
      </c>
      <c r="D2002" s="14">
        <f t="shared" si="965"/>
        <v>0</v>
      </c>
      <c r="E2002" s="14">
        <f t="shared" si="966"/>
        <v>0</v>
      </c>
      <c r="F2002" s="14">
        <v>0</v>
      </c>
      <c r="G2002" s="14">
        <v>0</v>
      </c>
      <c r="H2002" s="14">
        <v>0</v>
      </c>
      <c r="I2002" s="14">
        <v>0</v>
      </c>
      <c r="J2002" s="14">
        <v>0</v>
      </c>
      <c r="K2002" s="14">
        <v>0</v>
      </c>
      <c r="L2002" s="14">
        <v>0</v>
      </c>
      <c r="M2002" s="14">
        <v>0</v>
      </c>
      <c r="N2002" s="14">
        <v>0</v>
      </c>
      <c r="O2002" s="14">
        <v>0</v>
      </c>
      <c r="P2002" s="14">
        <v>0</v>
      </c>
      <c r="Q2002" s="14">
        <v>0</v>
      </c>
      <c r="R2002" s="62"/>
      <c r="S2002" s="63"/>
    </row>
    <row r="2003" spans="1:19" ht="19.5" customHeight="1">
      <c r="A2003" s="58"/>
      <c r="B2003" s="53"/>
      <c r="C2003" s="17" t="s">
        <v>256</v>
      </c>
      <c r="D2003" s="14">
        <f t="shared" si="965"/>
        <v>0</v>
      </c>
      <c r="E2003" s="14">
        <f t="shared" si="966"/>
        <v>0</v>
      </c>
      <c r="F2003" s="14">
        <v>0</v>
      </c>
      <c r="G2003" s="14">
        <v>0</v>
      </c>
      <c r="H2003" s="14">
        <v>0</v>
      </c>
      <c r="I2003" s="14">
        <v>0</v>
      </c>
      <c r="J2003" s="14">
        <v>0</v>
      </c>
      <c r="K2003" s="14">
        <v>0</v>
      </c>
      <c r="L2003" s="14">
        <v>0</v>
      </c>
      <c r="M2003" s="14">
        <v>0</v>
      </c>
      <c r="N2003" s="14">
        <v>0</v>
      </c>
      <c r="O2003" s="14">
        <v>0</v>
      </c>
      <c r="P2003" s="14">
        <v>0</v>
      </c>
      <c r="Q2003" s="14">
        <v>0</v>
      </c>
      <c r="R2003" s="62"/>
      <c r="S2003" s="63"/>
    </row>
    <row r="2004" spans="1:19" ht="19.5" customHeight="1">
      <c r="A2004" s="58"/>
      <c r="B2004" s="53"/>
      <c r="C2004" s="17" t="s">
        <v>259</v>
      </c>
      <c r="D2004" s="14">
        <f t="shared" si="965"/>
        <v>0</v>
      </c>
      <c r="E2004" s="14">
        <f t="shared" si="966"/>
        <v>0</v>
      </c>
      <c r="F2004" s="14">
        <v>0</v>
      </c>
      <c r="G2004" s="14">
        <v>0</v>
      </c>
      <c r="H2004" s="14">
        <v>0</v>
      </c>
      <c r="I2004" s="14">
        <v>0</v>
      </c>
      <c r="J2004" s="14">
        <v>0</v>
      </c>
      <c r="K2004" s="14">
        <v>0</v>
      </c>
      <c r="L2004" s="14">
        <v>0</v>
      </c>
      <c r="M2004" s="14">
        <v>0</v>
      </c>
      <c r="N2004" s="14">
        <v>0</v>
      </c>
      <c r="O2004" s="14">
        <v>0</v>
      </c>
      <c r="P2004" s="14">
        <v>0</v>
      </c>
      <c r="Q2004" s="14">
        <v>0</v>
      </c>
      <c r="R2004" s="62"/>
      <c r="S2004" s="63"/>
    </row>
    <row r="2005" spans="1:19" ht="19.5" customHeight="1">
      <c r="A2005" s="58"/>
      <c r="B2005" s="53"/>
      <c r="C2005" s="17" t="s">
        <v>258</v>
      </c>
      <c r="D2005" s="14">
        <f t="shared" si="965"/>
        <v>0</v>
      </c>
      <c r="E2005" s="14">
        <f t="shared" si="966"/>
        <v>0</v>
      </c>
      <c r="F2005" s="14">
        <v>0</v>
      </c>
      <c r="G2005" s="14">
        <v>0</v>
      </c>
      <c r="H2005" s="14">
        <v>0</v>
      </c>
      <c r="I2005" s="14">
        <v>0</v>
      </c>
      <c r="J2005" s="14">
        <v>0</v>
      </c>
      <c r="K2005" s="14">
        <v>0</v>
      </c>
      <c r="L2005" s="14">
        <v>0</v>
      </c>
      <c r="M2005" s="14">
        <v>0</v>
      </c>
      <c r="N2005" s="14">
        <v>0</v>
      </c>
      <c r="O2005" s="14">
        <v>0</v>
      </c>
      <c r="P2005" s="14">
        <v>0</v>
      </c>
      <c r="Q2005" s="14">
        <v>0</v>
      </c>
      <c r="R2005" s="62"/>
      <c r="S2005" s="63"/>
    </row>
    <row r="2006" spans="1:19" ht="19.5" customHeight="1">
      <c r="A2006" s="58"/>
      <c r="B2006" s="53"/>
      <c r="C2006" s="17" t="s">
        <v>28</v>
      </c>
      <c r="D2006" s="14">
        <f t="shared" si="965"/>
        <v>0</v>
      </c>
      <c r="E2006" s="14">
        <f t="shared" si="966"/>
        <v>0</v>
      </c>
      <c r="F2006" s="14">
        <v>0</v>
      </c>
      <c r="G2006" s="14">
        <v>0</v>
      </c>
      <c r="H2006" s="14">
        <v>0</v>
      </c>
      <c r="I2006" s="14">
        <v>0</v>
      </c>
      <c r="J2006" s="14">
        <v>0</v>
      </c>
      <c r="K2006" s="14">
        <v>0</v>
      </c>
      <c r="L2006" s="14">
        <v>0</v>
      </c>
      <c r="M2006" s="14">
        <v>0</v>
      </c>
      <c r="N2006" s="14">
        <v>0</v>
      </c>
      <c r="O2006" s="14">
        <v>0</v>
      </c>
      <c r="P2006" s="14">
        <v>0</v>
      </c>
      <c r="Q2006" s="14">
        <v>0</v>
      </c>
      <c r="R2006" s="62"/>
      <c r="S2006" s="63"/>
    </row>
    <row r="2007" spans="1:19" ht="19.5" customHeight="1">
      <c r="A2007" s="58"/>
      <c r="B2007" s="53"/>
      <c r="C2007" s="17" t="s">
        <v>29</v>
      </c>
      <c r="D2007" s="14">
        <f t="shared" si="965"/>
        <v>0</v>
      </c>
      <c r="E2007" s="14">
        <f t="shared" si="966"/>
        <v>0</v>
      </c>
      <c r="F2007" s="14">
        <v>0</v>
      </c>
      <c r="G2007" s="14">
        <v>0</v>
      </c>
      <c r="H2007" s="14">
        <v>0</v>
      </c>
      <c r="I2007" s="14">
        <v>0</v>
      </c>
      <c r="J2007" s="14">
        <v>0</v>
      </c>
      <c r="K2007" s="14">
        <v>0</v>
      </c>
      <c r="L2007" s="14">
        <v>0</v>
      </c>
      <c r="M2007" s="14">
        <v>0</v>
      </c>
      <c r="N2007" s="14">
        <v>0</v>
      </c>
      <c r="O2007" s="14">
        <v>0</v>
      </c>
      <c r="P2007" s="14">
        <v>0</v>
      </c>
      <c r="Q2007" s="14">
        <v>0</v>
      </c>
      <c r="R2007" s="62"/>
      <c r="S2007" s="63"/>
    </row>
    <row r="2008" spans="1:19" ht="19.5" customHeight="1">
      <c r="A2008" s="58"/>
      <c r="B2008" s="53"/>
      <c r="C2008" s="17" t="s">
        <v>30</v>
      </c>
      <c r="D2008" s="14">
        <f t="shared" si="965"/>
        <v>0</v>
      </c>
      <c r="E2008" s="14">
        <f t="shared" si="966"/>
        <v>0</v>
      </c>
      <c r="F2008" s="14">
        <v>0</v>
      </c>
      <c r="G2008" s="14">
        <v>0</v>
      </c>
      <c r="H2008" s="14">
        <v>0</v>
      </c>
      <c r="I2008" s="14">
        <v>0</v>
      </c>
      <c r="J2008" s="14">
        <v>0</v>
      </c>
      <c r="K2008" s="14">
        <v>0</v>
      </c>
      <c r="L2008" s="14">
        <v>0</v>
      </c>
      <c r="M2008" s="14">
        <v>0</v>
      </c>
      <c r="N2008" s="14">
        <v>0</v>
      </c>
      <c r="O2008" s="14">
        <v>0</v>
      </c>
      <c r="P2008" s="14">
        <v>0</v>
      </c>
      <c r="Q2008" s="14">
        <v>0</v>
      </c>
      <c r="R2008" s="62"/>
      <c r="S2008" s="63"/>
    </row>
    <row r="2009" spans="1:19" ht="19.5" customHeight="1">
      <c r="A2009" s="58"/>
      <c r="B2009" s="53"/>
      <c r="C2009" s="17" t="s">
        <v>31</v>
      </c>
      <c r="D2009" s="14">
        <f t="shared" si="965"/>
        <v>0</v>
      </c>
      <c r="E2009" s="14">
        <f t="shared" si="966"/>
        <v>0</v>
      </c>
      <c r="F2009" s="14">
        <v>0</v>
      </c>
      <c r="G2009" s="14">
        <v>0</v>
      </c>
      <c r="H2009" s="14">
        <v>0</v>
      </c>
      <c r="I2009" s="14">
        <v>0</v>
      </c>
      <c r="J2009" s="14">
        <v>0</v>
      </c>
      <c r="K2009" s="14">
        <v>0</v>
      </c>
      <c r="L2009" s="14">
        <v>0</v>
      </c>
      <c r="M2009" s="14">
        <v>0</v>
      </c>
      <c r="N2009" s="14">
        <v>0</v>
      </c>
      <c r="O2009" s="14">
        <v>0</v>
      </c>
      <c r="P2009" s="14">
        <v>0</v>
      </c>
      <c r="Q2009" s="14">
        <v>0</v>
      </c>
      <c r="R2009" s="62"/>
      <c r="S2009" s="63"/>
    </row>
    <row r="2010" spans="1:19" ht="19.5" customHeight="1">
      <c r="A2010" s="58"/>
      <c r="B2010" s="69"/>
      <c r="C2010" s="17" t="s">
        <v>32</v>
      </c>
      <c r="D2010" s="14">
        <f t="shared" si="965"/>
        <v>0</v>
      </c>
      <c r="E2010" s="14">
        <f t="shared" si="966"/>
        <v>0</v>
      </c>
      <c r="F2010" s="14">
        <v>0</v>
      </c>
      <c r="G2010" s="14">
        <v>0</v>
      </c>
      <c r="H2010" s="14">
        <v>0</v>
      </c>
      <c r="I2010" s="14">
        <v>0</v>
      </c>
      <c r="J2010" s="14">
        <v>0</v>
      </c>
      <c r="K2010" s="14">
        <v>0</v>
      </c>
      <c r="L2010" s="14">
        <v>0</v>
      </c>
      <c r="M2010" s="14">
        <v>0</v>
      </c>
      <c r="N2010" s="14">
        <v>0</v>
      </c>
      <c r="O2010" s="14">
        <v>0</v>
      </c>
      <c r="P2010" s="14">
        <v>0</v>
      </c>
      <c r="Q2010" s="14">
        <v>0</v>
      </c>
      <c r="R2010" s="62"/>
      <c r="S2010" s="63"/>
    </row>
    <row r="2011" spans="1:19" s="4" customFormat="1" ht="19.5" customHeight="1">
      <c r="A2011" s="58"/>
      <c r="B2011" s="47" t="s">
        <v>261</v>
      </c>
      <c r="C2011" s="17" t="s">
        <v>176</v>
      </c>
      <c r="D2011" s="14">
        <f>SUM(D2012:D2022)</f>
        <v>916.7</v>
      </c>
      <c r="E2011" s="14">
        <f>SUM(E2012:E2022)</f>
        <v>916.7</v>
      </c>
      <c r="F2011" s="14">
        <f aca="true" t="shared" si="967" ref="F2011:Q2011">SUM(F2012:F2017)</f>
        <v>916.7</v>
      </c>
      <c r="G2011" s="14">
        <f t="shared" si="967"/>
        <v>916.7</v>
      </c>
      <c r="H2011" s="14">
        <f t="shared" si="967"/>
        <v>0</v>
      </c>
      <c r="I2011" s="14">
        <f t="shared" si="967"/>
        <v>0</v>
      </c>
      <c r="J2011" s="14">
        <f t="shared" si="967"/>
        <v>0</v>
      </c>
      <c r="K2011" s="14">
        <f t="shared" si="967"/>
        <v>0</v>
      </c>
      <c r="L2011" s="14">
        <f t="shared" si="967"/>
        <v>0</v>
      </c>
      <c r="M2011" s="14">
        <f t="shared" si="967"/>
        <v>0</v>
      </c>
      <c r="N2011" s="14">
        <f t="shared" si="967"/>
        <v>0</v>
      </c>
      <c r="O2011" s="14">
        <f t="shared" si="967"/>
        <v>0</v>
      </c>
      <c r="P2011" s="14">
        <f t="shared" si="967"/>
        <v>0</v>
      </c>
      <c r="Q2011" s="14">
        <f t="shared" si="967"/>
        <v>0</v>
      </c>
      <c r="R2011" s="62"/>
      <c r="S2011" s="63"/>
    </row>
    <row r="2012" spans="1:19" s="4" customFormat="1" ht="19.5" customHeight="1">
      <c r="A2012" s="58"/>
      <c r="B2012" s="53"/>
      <c r="C2012" s="17" t="s">
        <v>162</v>
      </c>
      <c r="D2012" s="14">
        <f aca="true" t="shared" si="968" ref="D2012:D2022">F2012+H2012+J2012+L2012</f>
        <v>0</v>
      </c>
      <c r="E2012" s="14">
        <f aca="true" t="shared" si="969" ref="E2012:E2022">G2012+I2012+K2012+M2012</f>
        <v>0</v>
      </c>
      <c r="F2012" s="14">
        <f aca="true" t="shared" si="970" ref="F2012:Q2012">F1988+F2000</f>
        <v>0</v>
      </c>
      <c r="G2012" s="14">
        <f t="shared" si="970"/>
        <v>0</v>
      </c>
      <c r="H2012" s="14">
        <f t="shared" si="970"/>
        <v>0</v>
      </c>
      <c r="I2012" s="14">
        <f t="shared" si="970"/>
        <v>0</v>
      </c>
      <c r="J2012" s="14">
        <f t="shared" si="970"/>
        <v>0</v>
      </c>
      <c r="K2012" s="14">
        <f t="shared" si="970"/>
        <v>0</v>
      </c>
      <c r="L2012" s="14">
        <f t="shared" si="970"/>
        <v>0</v>
      </c>
      <c r="M2012" s="14">
        <f t="shared" si="970"/>
        <v>0</v>
      </c>
      <c r="N2012" s="14">
        <f t="shared" si="970"/>
        <v>0</v>
      </c>
      <c r="O2012" s="14">
        <f t="shared" si="970"/>
        <v>0</v>
      </c>
      <c r="P2012" s="14">
        <f t="shared" si="970"/>
        <v>0</v>
      </c>
      <c r="Q2012" s="14">
        <f t="shared" si="970"/>
        <v>0</v>
      </c>
      <c r="R2012" s="62"/>
      <c r="S2012" s="63"/>
    </row>
    <row r="2013" spans="1:19" s="4" customFormat="1" ht="19.5" customHeight="1">
      <c r="A2013" s="58"/>
      <c r="B2013" s="53"/>
      <c r="C2013" s="17" t="s">
        <v>163</v>
      </c>
      <c r="D2013" s="14">
        <f t="shared" si="968"/>
        <v>916.7</v>
      </c>
      <c r="E2013" s="14">
        <f t="shared" si="969"/>
        <v>916.7</v>
      </c>
      <c r="F2013" s="14">
        <f aca="true" t="shared" si="971" ref="F2013:Q2013">F1989+F2001</f>
        <v>916.7</v>
      </c>
      <c r="G2013" s="14">
        <f t="shared" si="971"/>
        <v>916.7</v>
      </c>
      <c r="H2013" s="14">
        <f t="shared" si="971"/>
        <v>0</v>
      </c>
      <c r="I2013" s="14">
        <f t="shared" si="971"/>
        <v>0</v>
      </c>
      <c r="J2013" s="14">
        <f t="shared" si="971"/>
        <v>0</v>
      </c>
      <c r="K2013" s="14">
        <f t="shared" si="971"/>
        <v>0</v>
      </c>
      <c r="L2013" s="14">
        <f t="shared" si="971"/>
        <v>0</v>
      </c>
      <c r="M2013" s="14">
        <f t="shared" si="971"/>
        <v>0</v>
      </c>
      <c r="N2013" s="14">
        <f t="shared" si="971"/>
        <v>0</v>
      </c>
      <c r="O2013" s="14">
        <f t="shared" si="971"/>
        <v>0</v>
      </c>
      <c r="P2013" s="14">
        <f t="shared" si="971"/>
        <v>0</v>
      </c>
      <c r="Q2013" s="14">
        <f t="shared" si="971"/>
        <v>0</v>
      </c>
      <c r="R2013" s="62"/>
      <c r="S2013" s="63"/>
    </row>
    <row r="2014" spans="1:19" s="4" customFormat="1" ht="19.5" customHeight="1">
      <c r="A2014" s="58"/>
      <c r="B2014" s="53"/>
      <c r="C2014" s="17" t="s">
        <v>164</v>
      </c>
      <c r="D2014" s="14">
        <f t="shared" si="968"/>
        <v>0</v>
      </c>
      <c r="E2014" s="14">
        <f t="shared" si="969"/>
        <v>0</v>
      </c>
      <c r="F2014" s="14">
        <f aca="true" t="shared" si="972" ref="F2014:Q2014">F1990+F2002</f>
        <v>0</v>
      </c>
      <c r="G2014" s="14">
        <f t="shared" si="972"/>
        <v>0</v>
      </c>
      <c r="H2014" s="14">
        <f t="shared" si="972"/>
        <v>0</v>
      </c>
      <c r="I2014" s="14">
        <f t="shared" si="972"/>
        <v>0</v>
      </c>
      <c r="J2014" s="14">
        <f t="shared" si="972"/>
        <v>0</v>
      </c>
      <c r="K2014" s="14">
        <f t="shared" si="972"/>
        <v>0</v>
      </c>
      <c r="L2014" s="14">
        <f t="shared" si="972"/>
        <v>0</v>
      </c>
      <c r="M2014" s="14">
        <f t="shared" si="972"/>
        <v>0</v>
      </c>
      <c r="N2014" s="14">
        <f t="shared" si="972"/>
        <v>0</v>
      </c>
      <c r="O2014" s="14">
        <f t="shared" si="972"/>
        <v>0</v>
      </c>
      <c r="P2014" s="14">
        <f t="shared" si="972"/>
        <v>0</v>
      </c>
      <c r="Q2014" s="14">
        <f t="shared" si="972"/>
        <v>0</v>
      </c>
      <c r="R2014" s="62"/>
      <c r="S2014" s="63"/>
    </row>
    <row r="2015" spans="1:19" s="4" customFormat="1" ht="19.5" customHeight="1">
      <c r="A2015" s="58"/>
      <c r="B2015" s="53"/>
      <c r="C2015" s="17" t="s">
        <v>263</v>
      </c>
      <c r="D2015" s="14">
        <f t="shared" si="968"/>
        <v>0</v>
      </c>
      <c r="E2015" s="14">
        <f t="shared" si="969"/>
        <v>0</v>
      </c>
      <c r="F2015" s="14">
        <f aca="true" t="shared" si="973" ref="F2015:Q2015">F1991+F2003</f>
        <v>0</v>
      </c>
      <c r="G2015" s="14">
        <f t="shared" si="973"/>
        <v>0</v>
      </c>
      <c r="H2015" s="14">
        <f t="shared" si="973"/>
        <v>0</v>
      </c>
      <c r="I2015" s="14">
        <f t="shared" si="973"/>
        <v>0</v>
      </c>
      <c r="J2015" s="14">
        <f t="shared" si="973"/>
        <v>0</v>
      </c>
      <c r="K2015" s="14">
        <f t="shared" si="973"/>
        <v>0</v>
      </c>
      <c r="L2015" s="14">
        <f t="shared" si="973"/>
        <v>0</v>
      </c>
      <c r="M2015" s="14">
        <f t="shared" si="973"/>
        <v>0</v>
      </c>
      <c r="N2015" s="14">
        <f t="shared" si="973"/>
        <v>0</v>
      </c>
      <c r="O2015" s="14">
        <f t="shared" si="973"/>
        <v>0</v>
      </c>
      <c r="P2015" s="14">
        <f t="shared" si="973"/>
        <v>0</v>
      </c>
      <c r="Q2015" s="14">
        <f t="shared" si="973"/>
        <v>0</v>
      </c>
      <c r="R2015" s="62"/>
      <c r="S2015" s="63"/>
    </row>
    <row r="2016" spans="1:19" s="4" customFormat="1" ht="19.5" customHeight="1">
      <c r="A2016" s="58"/>
      <c r="B2016" s="53"/>
      <c r="C2016" s="17" t="s">
        <v>257</v>
      </c>
      <c r="D2016" s="14">
        <f t="shared" si="968"/>
        <v>0</v>
      </c>
      <c r="E2016" s="14">
        <f t="shared" si="969"/>
        <v>0</v>
      </c>
      <c r="F2016" s="14">
        <f aca="true" t="shared" si="974" ref="F2016:Q2016">F1992+F2004</f>
        <v>0</v>
      </c>
      <c r="G2016" s="14">
        <f t="shared" si="974"/>
        <v>0</v>
      </c>
      <c r="H2016" s="14">
        <f t="shared" si="974"/>
        <v>0</v>
      </c>
      <c r="I2016" s="14">
        <f t="shared" si="974"/>
        <v>0</v>
      </c>
      <c r="J2016" s="14">
        <f t="shared" si="974"/>
        <v>0</v>
      </c>
      <c r="K2016" s="14">
        <f t="shared" si="974"/>
        <v>0</v>
      </c>
      <c r="L2016" s="14">
        <f t="shared" si="974"/>
        <v>0</v>
      </c>
      <c r="M2016" s="14">
        <f t="shared" si="974"/>
        <v>0</v>
      </c>
      <c r="N2016" s="14">
        <f t="shared" si="974"/>
        <v>0</v>
      </c>
      <c r="O2016" s="14">
        <f t="shared" si="974"/>
        <v>0</v>
      </c>
      <c r="P2016" s="14">
        <f t="shared" si="974"/>
        <v>0</v>
      </c>
      <c r="Q2016" s="14">
        <f t="shared" si="974"/>
        <v>0</v>
      </c>
      <c r="R2016" s="62"/>
      <c r="S2016" s="63"/>
    </row>
    <row r="2017" spans="1:19" s="4" customFormat="1" ht="19.5" customHeight="1">
      <c r="A2017" s="58"/>
      <c r="B2017" s="53"/>
      <c r="C2017" s="17" t="s">
        <v>258</v>
      </c>
      <c r="D2017" s="14">
        <f t="shared" si="968"/>
        <v>0</v>
      </c>
      <c r="E2017" s="14">
        <f t="shared" si="969"/>
        <v>0</v>
      </c>
      <c r="F2017" s="14">
        <f aca="true" t="shared" si="975" ref="F2017:Q2017">F1993+F2005</f>
        <v>0</v>
      </c>
      <c r="G2017" s="14">
        <f t="shared" si="975"/>
        <v>0</v>
      </c>
      <c r="H2017" s="14">
        <f t="shared" si="975"/>
        <v>0</v>
      </c>
      <c r="I2017" s="14">
        <f t="shared" si="975"/>
        <v>0</v>
      </c>
      <c r="J2017" s="14">
        <f t="shared" si="975"/>
        <v>0</v>
      </c>
      <c r="K2017" s="14">
        <f t="shared" si="975"/>
        <v>0</v>
      </c>
      <c r="L2017" s="14">
        <f t="shared" si="975"/>
        <v>0</v>
      </c>
      <c r="M2017" s="14">
        <f t="shared" si="975"/>
        <v>0</v>
      </c>
      <c r="N2017" s="14">
        <f t="shared" si="975"/>
        <v>0</v>
      </c>
      <c r="O2017" s="14">
        <f t="shared" si="975"/>
        <v>0</v>
      </c>
      <c r="P2017" s="14">
        <f t="shared" si="975"/>
        <v>0</v>
      </c>
      <c r="Q2017" s="14">
        <f t="shared" si="975"/>
        <v>0</v>
      </c>
      <c r="R2017" s="62"/>
      <c r="S2017" s="63"/>
    </row>
    <row r="2018" spans="1:19" s="4" customFormat="1" ht="19.5" customHeight="1">
      <c r="A2018" s="58"/>
      <c r="B2018" s="53"/>
      <c r="C2018" s="17" t="s">
        <v>28</v>
      </c>
      <c r="D2018" s="14">
        <f t="shared" si="968"/>
        <v>0</v>
      </c>
      <c r="E2018" s="14">
        <f t="shared" si="969"/>
        <v>0</v>
      </c>
      <c r="F2018" s="14">
        <f aca="true" t="shared" si="976" ref="F2018:Q2018">F1994+F2006</f>
        <v>0</v>
      </c>
      <c r="G2018" s="14">
        <f t="shared" si="976"/>
        <v>0</v>
      </c>
      <c r="H2018" s="14">
        <f t="shared" si="976"/>
        <v>0</v>
      </c>
      <c r="I2018" s="14">
        <f t="shared" si="976"/>
        <v>0</v>
      </c>
      <c r="J2018" s="14">
        <f t="shared" si="976"/>
        <v>0</v>
      </c>
      <c r="K2018" s="14">
        <f t="shared" si="976"/>
        <v>0</v>
      </c>
      <c r="L2018" s="14">
        <f t="shared" si="976"/>
        <v>0</v>
      </c>
      <c r="M2018" s="14">
        <f t="shared" si="976"/>
        <v>0</v>
      </c>
      <c r="N2018" s="14">
        <f t="shared" si="976"/>
        <v>0</v>
      </c>
      <c r="O2018" s="14">
        <f t="shared" si="976"/>
        <v>0</v>
      </c>
      <c r="P2018" s="14">
        <f t="shared" si="976"/>
        <v>0</v>
      </c>
      <c r="Q2018" s="14">
        <f t="shared" si="976"/>
        <v>0</v>
      </c>
      <c r="R2018" s="62"/>
      <c r="S2018" s="63"/>
    </row>
    <row r="2019" spans="1:19" s="4" customFormat="1" ht="19.5" customHeight="1">
      <c r="A2019" s="58"/>
      <c r="B2019" s="53"/>
      <c r="C2019" s="17" t="s">
        <v>29</v>
      </c>
      <c r="D2019" s="14">
        <f t="shared" si="968"/>
        <v>0</v>
      </c>
      <c r="E2019" s="14">
        <f t="shared" si="969"/>
        <v>0</v>
      </c>
      <c r="F2019" s="14">
        <f aca="true" t="shared" si="977" ref="F2019:Q2019">F1995+F2007</f>
        <v>0</v>
      </c>
      <c r="G2019" s="14">
        <f t="shared" si="977"/>
        <v>0</v>
      </c>
      <c r="H2019" s="14">
        <f t="shared" si="977"/>
        <v>0</v>
      </c>
      <c r="I2019" s="14">
        <f t="shared" si="977"/>
        <v>0</v>
      </c>
      <c r="J2019" s="14">
        <f t="shared" si="977"/>
        <v>0</v>
      </c>
      <c r="K2019" s="14">
        <f t="shared" si="977"/>
        <v>0</v>
      </c>
      <c r="L2019" s="14">
        <f t="shared" si="977"/>
        <v>0</v>
      </c>
      <c r="M2019" s="14">
        <f t="shared" si="977"/>
        <v>0</v>
      </c>
      <c r="N2019" s="14">
        <f t="shared" si="977"/>
        <v>0</v>
      </c>
      <c r="O2019" s="14">
        <f t="shared" si="977"/>
        <v>0</v>
      </c>
      <c r="P2019" s="14">
        <f t="shared" si="977"/>
        <v>0</v>
      </c>
      <c r="Q2019" s="14">
        <f t="shared" si="977"/>
        <v>0</v>
      </c>
      <c r="R2019" s="62"/>
      <c r="S2019" s="63"/>
    </row>
    <row r="2020" spans="1:19" s="4" customFormat="1" ht="19.5" customHeight="1">
      <c r="A2020" s="58"/>
      <c r="B2020" s="53"/>
      <c r="C2020" s="17" t="s">
        <v>30</v>
      </c>
      <c r="D2020" s="14">
        <f t="shared" si="968"/>
        <v>0</v>
      </c>
      <c r="E2020" s="14">
        <f t="shared" si="969"/>
        <v>0</v>
      </c>
      <c r="F2020" s="14">
        <f aca="true" t="shared" si="978" ref="F2020:Q2020">F1996+F2008</f>
        <v>0</v>
      </c>
      <c r="G2020" s="14">
        <f t="shared" si="978"/>
        <v>0</v>
      </c>
      <c r="H2020" s="14">
        <f t="shared" si="978"/>
        <v>0</v>
      </c>
      <c r="I2020" s="14">
        <f t="shared" si="978"/>
        <v>0</v>
      </c>
      <c r="J2020" s="14">
        <f t="shared" si="978"/>
        <v>0</v>
      </c>
      <c r="K2020" s="14">
        <f t="shared" si="978"/>
        <v>0</v>
      </c>
      <c r="L2020" s="14">
        <f t="shared" si="978"/>
        <v>0</v>
      </c>
      <c r="M2020" s="14">
        <f t="shared" si="978"/>
        <v>0</v>
      </c>
      <c r="N2020" s="14">
        <f t="shared" si="978"/>
        <v>0</v>
      </c>
      <c r="O2020" s="14">
        <f t="shared" si="978"/>
        <v>0</v>
      </c>
      <c r="P2020" s="14">
        <f t="shared" si="978"/>
        <v>0</v>
      </c>
      <c r="Q2020" s="14">
        <f t="shared" si="978"/>
        <v>0</v>
      </c>
      <c r="R2020" s="62"/>
      <c r="S2020" s="63"/>
    </row>
    <row r="2021" spans="1:19" s="4" customFormat="1" ht="19.5" customHeight="1">
      <c r="A2021" s="58"/>
      <c r="B2021" s="53"/>
      <c r="C2021" s="17" t="s">
        <v>31</v>
      </c>
      <c r="D2021" s="14">
        <f t="shared" si="968"/>
        <v>0</v>
      </c>
      <c r="E2021" s="14">
        <f t="shared" si="969"/>
        <v>0</v>
      </c>
      <c r="F2021" s="14">
        <f aca="true" t="shared" si="979" ref="F2021:Q2021">F1997+F2009</f>
        <v>0</v>
      </c>
      <c r="G2021" s="14">
        <f t="shared" si="979"/>
        <v>0</v>
      </c>
      <c r="H2021" s="14">
        <f t="shared" si="979"/>
        <v>0</v>
      </c>
      <c r="I2021" s="14">
        <f t="shared" si="979"/>
        <v>0</v>
      </c>
      <c r="J2021" s="14">
        <f t="shared" si="979"/>
        <v>0</v>
      </c>
      <c r="K2021" s="14">
        <f t="shared" si="979"/>
        <v>0</v>
      </c>
      <c r="L2021" s="14">
        <f t="shared" si="979"/>
        <v>0</v>
      </c>
      <c r="M2021" s="14">
        <f t="shared" si="979"/>
        <v>0</v>
      </c>
      <c r="N2021" s="14">
        <f t="shared" si="979"/>
        <v>0</v>
      </c>
      <c r="O2021" s="14">
        <f t="shared" si="979"/>
        <v>0</v>
      </c>
      <c r="P2021" s="14">
        <f t="shared" si="979"/>
        <v>0</v>
      </c>
      <c r="Q2021" s="14">
        <f t="shared" si="979"/>
        <v>0</v>
      </c>
      <c r="R2021" s="62"/>
      <c r="S2021" s="63"/>
    </row>
    <row r="2022" spans="1:19" s="4" customFormat="1" ht="19.5" customHeight="1" thickBot="1">
      <c r="A2022" s="59"/>
      <c r="B2022" s="54"/>
      <c r="C2022" s="20" t="s">
        <v>32</v>
      </c>
      <c r="D2022" s="21">
        <f t="shared" si="968"/>
        <v>0</v>
      </c>
      <c r="E2022" s="21">
        <f t="shared" si="969"/>
        <v>0</v>
      </c>
      <c r="F2022" s="21">
        <f aca="true" t="shared" si="980" ref="F2022:Q2022">F1998+F2010</f>
        <v>0</v>
      </c>
      <c r="G2022" s="21">
        <f t="shared" si="980"/>
        <v>0</v>
      </c>
      <c r="H2022" s="21">
        <f t="shared" si="980"/>
        <v>0</v>
      </c>
      <c r="I2022" s="21">
        <f t="shared" si="980"/>
        <v>0</v>
      </c>
      <c r="J2022" s="21">
        <f t="shared" si="980"/>
        <v>0</v>
      </c>
      <c r="K2022" s="21">
        <f t="shared" si="980"/>
        <v>0</v>
      </c>
      <c r="L2022" s="21">
        <f t="shared" si="980"/>
        <v>0</v>
      </c>
      <c r="M2022" s="21">
        <f t="shared" si="980"/>
        <v>0</v>
      </c>
      <c r="N2022" s="21">
        <f t="shared" si="980"/>
        <v>0</v>
      </c>
      <c r="O2022" s="21">
        <f t="shared" si="980"/>
        <v>0</v>
      </c>
      <c r="P2022" s="21">
        <f t="shared" si="980"/>
        <v>0</v>
      </c>
      <c r="Q2022" s="21">
        <f t="shared" si="980"/>
        <v>0</v>
      </c>
      <c r="R2022" s="64"/>
      <c r="S2022" s="65"/>
    </row>
    <row r="2023" spans="1:19" s="4" customFormat="1" ht="19.5" customHeight="1">
      <c r="A2023" s="57" t="s">
        <v>129</v>
      </c>
      <c r="B2023" s="52" t="s">
        <v>78</v>
      </c>
      <c r="C2023" s="18" t="s">
        <v>176</v>
      </c>
      <c r="D2023" s="19">
        <f>SUM(D2024:D2034)</f>
        <v>166.7</v>
      </c>
      <c r="E2023" s="19">
        <f>SUM(E2024:E2034)</f>
        <v>166.7</v>
      </c>
      <c r="F2023" s="19">
        <f aca="true" t="shared" si="981" ref="F2023:Q2023">SUM(F2024:F2029)</f>
        <v>166.7</v>
      </c>
      <c r="G2023" s="19">
        <f t="shared" si="981"/>
        <v>166.7</v>
      </c>
      <c r="H2023" s="19">
        <f t="shared" si="981"/>
        <v>0</v>
      </c>
      <c r="I2023" s="19">
        <f t="shared" si="981"/>
        <v>0</v>
      </c>
      <c r="J2023" s="19">
        <f t="shared" si="981"/>
        <v>0</v>
      </c>
      <c r="K2023" s="19">
        <f t="shared" si="981"/>
        <v>0</v>
      </c>
      <c r="L2023" s="19">
        <f t="shared" si="981"/>
        <v>0</v>
      </c>
      <c r="M2023" s="19">
        <f t="shared" si="981"/>
        <v>0</v>
      </c>
      <c r="N2023" s="19">
        <f t="shared" si="981"/>
        <v>0</v>
      </c>
      <c r="O2023" s="19">
        <f t="shared" si="981"/>
        <v>0</v>
      </c>
      <c r="P2023" s="19">
        <f t="shared" si="981"/>
        <v>0</v>
      </c>
      <c r="Q2023" s="19">
        <f t="shared" si="981"/>
        <v>0</v>
      </c>
      <c r="R2023" s="60" t="s">
        <v>180</v>
      </c>
      <c r="S2023" s="61"/>
    </row>
    <row r="2024" spans="1:19" ht="19.5" customHeight="1">
      <c r="A2024" s="58"/>
      <c r="B2024" s="53"/>
      <c r="C2024" s="17" t="s">
        <v>162</v>
      </c>
      <c r="D2024" s="14">
        <f aca="true" t="shared" si="982" ref="D2024:D2034">F2024+H2024+J2024+L2024</f>
        <v>0</v>
      </c>
      <c r="E2024" s="14">
        <f aca="true" t="shared" si="983" ref="E2024:E2034">G2024+I2024+K2024+M2024</f>
        <v>0</v>
      </c>
      <c r="F2024" s="14">
        <v>0</v>
      </c>
      <c r="G2024" s="14">
        <v>0</v>
      </c>
      <c r="H2024" s="14">
        <v>0</v>
      </c>
      <c r="I2024" s="14">
        <v>0</v>
      </c>
      <c r="J2024" s="14">
        <v>0</v>
      </c>
      <c r="K2024" s="14">
        <v>0</v>
      </c>
      <c r="L2024" s="14">
        <v>0</v>
      </c>
      <c r="M2024" s="14">
        <v>0</v>
      </c>
      <c r="N2024" s="14">
        <v>0</v>
      </c>
      <c r="O2024" s="14">
        <v>0</v>
      </c>
      <c r="P2024" s="14">
        <v>0</v>
      </c>
      <c r="Q2024" s="14">
        <v>0</v>
      </c>
      <c r="R2024" s="62"/>
      <c r="S2024" s="63"/>
    </row>
    <row r="2025" spans="1:19" ht="19.5" customHeight="1">
      <c r="A2025" s="58"/>
      <c r="B2025" s="53"/>
      <c r="C2025" s="17" t="s">
        <v>163</v>
      </c>
      <c r="D2025" s="14">
        <f t="shared" si="982"/>
        <v>166.7</v>
      </c>
      <c r="E2025" s="14">
        <f t="shared" si="983"/>
        <v>166.7</v>
      </c>
      <c r="F2025" s="14">
        <f>250-83.3</f>
        <v>166.7</v>
      </c>
      <c r="G2025" s="14">
        <f>250-83.3</f>
        <v>166.7</v>
      </c>
      <c r="H2025" s="14">
        <v>0</v>
      </c>
      <c r="I2025" s="14">
        <v>0</v>
      </c>
      <c r="J2025" s="14">
        <v>0</v>
      </c>
      <c r="K2025" s="14">
        <v>0</v>
      </c>
      <c r="L2025" s="14">
        <v>0</v>
      </c>
      <c r="M2025" s="14">
        <v>0</v>
      </c>
      <c r="N2025" s="14">
        <v>0</v>
      </c>
      <c r="O2025" s="14">
        <v>0</v>
      </c>
      <c r="P2025" s="14">
        <v>0</v>
      </c>
      <c r="Q2025" s="14">
        <v>0</v>
      </c>
      <c r="R2025" s="62"/>
      <c r="S2025" s="63"/>
    </row>
    <row r="2026" spans="1:19" ht="19.5" customHeight="1">
      <c r="A2026" s="58"/>
      <c r="B2026" s="53"/>
      <c r="C2026" s="17" t="s">
        <v>164</v>
      </c>
      <c r="D2026" s="14">
        <f t="shared" si="982"/>
        <v>0</v>
      </c>
      <c r="E2026" s="14">
        <f t="shared" si="983"/>
        <v>0</v>
      </c>
      <c r="F2026" s="14">
        <v>0</v>
      </c>
      <c r="G2026" s="14">
        <v>0</v>
      </c>
      <c r="H2026" s="14">
        <v>0</v>
      </c>
      <c r="I2026" s="14">
        <v>0</v>
      </c>
      <c r="J2026" s="14">
        <v>0</v>
      </c>
      <c r="K2026" s="14">
        <v>0</v>
      </c>
      <c r="L2026" s="14">
        <v>0</v>
      </c>
      <c r="M2026" s="14">
        <v>0</v>
      </c>
      <c r="N2026" s="14">
        <v>0</v>
      </c>
      <c r="O2026" s="14">
        <v>0</v>
      </c>
      <c r="P2026" s="14">
        <v>0</v>
      </c>
      <c r="Q2026" s="14">
        <v>0</v>
      </c>
      <c r="R2026" s="62"/>
      <c r="S2026" s="63"/>
    </row>
    <row r="2027" spans="1:19" ht="19.5" customHeight="1">
      <c r="A2027" s="58"/>
      <c r="B2027" s="53"/>
      <c r="C2027" s="17" t="s">
        <v>256</v>
      </c>
      <c r="D2027" s="14">
        <f t="shared" si="982"/>
        <v>0</v>
      </c>
      <c r="E2027" s="14">
        <f t="shared" si="983"/>
        <v>0</v>
      </c>
      <c r="F2027" s="14">
        <v>0</v>
      </c>
      <c r="G2027" s="14">
        <v>0</v>
      </c>
      <c r="H2027" s="14">
        <v>0</v>
      </c>
      <c r="I2027" s="14">
        <v>0</v>
      </c>
      <c r="J2027" s="14">
        <v>0</v>
      </c>
      <c r="K2027" s="14">
        <v>0</v>
      </c>
      <c r="L2027" s="14">
        <v>0</v>
      </c>
      <c r="M2027" s="14">
        <v>0</v>
      </c>
      <c r="N2027" s="14">
        <v>0</v>
      </c>
      <c r="O2027" s="14">
        <v>0</v>
      </c>
      <c r="P2027" s="14">
        <v>0</v>
      </c>
      <c r="Q2027" s="14">
        <v>0</v>
      </c>
      <c r="R2027" s="62"/>
      <c r="S2027" s="63"/>
    </row>
    <row r="2028" spans="1:19" ht="19.5" customHeight="1">
      <c r="A2028" s="58"/>
      <c r="B2028" s="53"/>
      <c r="C2028" s="17" t="s">
        <v>259</v>
      </c>
      <c r="D2028" s="14">
        <f t="shared" si="982"/>
        <v>0</v>
      </c>
      <c r="E2028" s="14">
        <f t="shared" si="983"/>
        <v>0</v>
      </c>
      <c r="F2028" s="14">
        <v>0</v>
      </c>
      <c r="G2028" s="14">
        <v>0</v>
      </c>
      <c r="H2028" s="14">
        <v>0</v>
      </c>
      <c r="I2028" s="14">
        <v>0</v>
      </c>
      <c r="J2028" s="14">
        <v>0</v>
      </c>
      <c r="K2028" s="14">
        <v>0</v>
      </c>
      <c r="L2028" s="14">
        <v>0</v>
      </c>
      <c r="M2028" s="14">
        <v>0</v>
      </c>
      <c r="N2028" s="14">
        <v>0</v>
      </c>
      <c r="O2028" s="14">
        <v>0</v>
      </c>
      <c r="P2028" s="14">
        <v>0</v>
      </c>
      <c r="Q2028" s="14">
        <v>0</v>
      </c>
      <c r="R2028" s="62"/>
      <c r="S2028" s="63"/>
    </row>
    <row r="2029" spans="1:19" ht="19.5" customHeight="1">
      <c r="A2029" s="58"/>
      <c r="B2029" s="53"/>
      <c r="C2029" s="17" t="s">
        <v>258</v>
      </c>
      <c r="D2029" s="14">
        <f t="shared" si="982"/>
        <v>0</v>
      </c>
      <c r="E2029" s="14">
        <f t="shared" si="983"/>
        <v>0</v>
      </c>
      <c r="F2029" s="14">
        <v>0</v>
      </c>
      <c r="G2029" s="14">
        <v>0</v>
      </c>
      <c r="H2029" s="14">
        <v>0</v>
      </c>
      <c r="I2029" s="14">
        <v>0</v>
      </c>
      <c r="J2029" s="14">
        <v>0</v>
      </c>
      <c r="K2029" s="14">
        <v>0</v>
      </c>
      <c r="L2029" s="14">
        <v>0</v>
      </c>
      <c r="M2029" s="14">
        <v>0</v>
      </c>
      <c r="N2029" s="14">
        <v>0</v>
      </c>
      <c r="O2029" s="14">
        <v>0</v>
      </c>
      <c r="P2029" s="14">
        <v>0</v>
      </c>
      <c r="Q2029" s="14">
        <v>0</v>
      </c>
      <c r="R2029" s="62"/>
      <c r="S2029" s="63"/>
    </row>
    <row r="2030" spans="1:19" ht="19.5" customHeight="1">
      <c r="A2030" s="58"/>
      <c r="B2030" s="53"/>
      <c r="C2030" s="17" t="s">
        <v>28</v>
      </c>
      <c r="D2030" s="14">
        <f t="shared" si="982"/>
        <v>0</v>
      </c>
      <c r="E2030" s="14">
        <f t="shared" si="983"/>
        <v>0</v>
      </c>
      <c r="F2030" s="14">
        <v>0</v>
      </c>
      <c r="G2030" s="14">
        <v>0</v>
      </c>
      <c r="H2030" s="14">
        <v>0</v>
      </c>
      <c r="I2030" s="14">
        <v>0</v>
      </c>
      <c r="J2030" s="14">
        <v>0</v>
      </c>
      <c r="K2030" s="14">
        <v>0</v>
      </c>
      <c r="L2030" s="14">
        <v>0</v>
      </c>
      <c r="M2030" s="14">
        <v>0</v>
      </c>
      <c r="N2030" s="14">
        <v>0</v>
      </c>
      <c r="O2030" s="14">
        <v>0</v>
      </c>
      <c r="P2030" s="14">
        <v>0</v>
      </c>
      <c r="Q2030" s="14">
        <v>0</v>
      </c>
      <c r="R2030" s="62"/>
      <c r="S2030" s="63"/>
    </row>
    <row r="2031" spans="1:19" ht="19.5" customHeight="1">
      <c r="A2031" s="58"/>
      <c r="B2031" s="53"/>
      <c r="C2031" s="17" t="s">
        <v>29</v>
      </c>
      <c r="D2031" s="14">
        <f t="shared" si="982"/>
        <v>0</v>
      </c>
      <c r="E2031" s="14">
        <f t="shared" si="983"/>
        <v>0</v>
      </c>
      <c r="F2031" s="14">
        <v>0</v>
      </c>
      <c r="G2031" s="14">
        <v>0</v>
      </c>
      <c r="H2031" s="14">
        <v>0</v>
      </c>
      <c r="I2031" s="14">
        <v>0</v>
      </c>
      <c r="J2031" s="14">
        <v>0</v>
      </c>
      <c r="K2031" s="14">
        <v>0</v>
      </c>
      <c r="L2031" s="14">
        <v>0</v>
      </c>
      <c r="M2031" s="14">
        <v>0</v>
      </c>
      <c r="N2031" s="14">
        <v>0</v>
      </c>
      <c r="O2031" s="14">
        <v>0</v>
      </c>
      <c r="P2031" s="14">
        <v>0</v>
      </c>
      <c r="Q2031" s="14">
        <v>0</v>
      </c>
      <c r="R2031" s="62"/>
      <c r="S2031" s="63"/>
    </row>
    <row r="2032" spans="1:19" ht="19.5" customHeight="1">
      <c r="A2032" s="58"/>
      <c r="B2032" s="53"/>
      <c r="C2032" s="17" t="s">
        <v>30</v>
      </c>
      <c r="D2032" s="14">
        <f t="shared" si="982"/>
        <v>0</v>
      </c>
      <c r="E2032" s="14">
        <f t="shared" si="983"/>
        <v>0</v>
      </c>
      <c r="F2032" s="14">
        <v>0</v>
      </c>
      <c r="G2032" s="14">
        <v>0</v>
      </c>
      <c r="H2032" s="14">
        <v>0</v>
      </c>
      <c r="I2032" s="14">
        <v>0</v>
      </c>
      <c r="J2032" s="14">
        <v>0</v>
      </c>
      <c r="K2032" s="14">
        <v>0</v>
      </c>
      <c r="L2032" s="14">
        <v>0</v>
      </c>
      <c r="M2032" s="14">
        <v>0</v>
      </c>
      <c r="N2032" s="14">
        <v>0</v>
      </c>
      <c r="O2032" s="14">
        <v>0</v>
      </c>
      <c r="P2032" s="14">
        <v>0</v>
      </c>
      <c r="Q2032" s="14">
        <v>0</v>
      </c>
      <c r="R2032" s="62"/>
      <c r="S2032" s="63"/>
    </row>
    <row r="2033" spans="1:19" ht="19.5" customHeight="1">
      <c r="A2033" s="58"/>
      <c r="B2033" s="53"/>
      <c r="C2033" s="17" t="s">
        <v>31</v>
      </c>
      <c r="D2033" s="14">
        <f t="shared" si="982"/>
        <v>0</v>
      </c>
      <c r="E2033" s="14">
        <f t="shared" si="983"/>
        <v>0</v>
      </c>
      <c r="F2033" s="14">
        <v>0</v>
      </c>
      <c r="G2033" s="14">
        <v>0</v>
      </c>
      <c r="H2033" s="14">
        <v>0</v>
      </c>
      <c r="I2033" s="14">
        <v>0</v>
      </c>
      <c r="J2033" s="14">
        <v>0</v>
      </c>
      <c r="K2033" s="14">
        <v>0</v>
      </c>
      <c r="L2033" s="14">
        <v>0</v>
      </c>
      <c r="M2033" s="14">
        <v>0</v>
      </c>
      <c r="N2033" s="14">
        <v>0</v>
      </c>
      <c r="O2033" s="14">
        <v>0</v>
      </c>
      <c r="P2033" s="14">
        <v>0</v>
      </c>
      <c r="Q2033" s="14">
        <v>0</v>
      </c>
      <c r="R2033" s="62"/>
      <c r="S2033" s="63"/>
    </row>
    <row r="2034" spans="1:19" ht="19.5" customHeight="1">
      <c r="A2034" s="58"/>
      <c r="B2034" s="69"/>
      <c r="C2034" s="17" t="s">
        <v>32</v>
      </c>
      <c r="D2034" s="14">
        <f t="shared" si="982"/>
        <v>0</v>
      </c>
      <c r="E2034" s="14">
        <f t="shared" si="983"/>
        <v>0</v>
      </c>
      <c r="F2034" s="14">
        <v>0</v>
      </c>
      <c r="G2034" s="14">
        <v>0</v>
      </c>
      <c r="H2034" s="14">
        <v>0</v>
      </c>
      <c r="I2034" s="14">
        <v>0</v>
      </c>
      <c r="J2034" s="14">
        <v>0</v>
      </c>
      <c r="K2034" s="14">
        <v>0</v>
      </c>
      <c r="L2034" s="14">
        <v>0</v>
      </c>
      <c r="M2034" s="14">
        <v>0</v>
      </c>
      <c r="N2034" s="14">
        <v>0</v>
      </c>
      <c r="O2034" s="14">
        <v>0</v>
      </c>
      <c r="P2034" s="14">
        <v>0</v>
      </c>
      <c r="Q2034" s="14">
        <v>0</v>
      </c>
      <c r="R2034" s="62"/>
      <c r="S2034" s="63"/>
    </row>
    <row r="2035" spans="1:19" s="4" customFormat="1" ht="19.5" customHeight="1">
      <c r="A2035" s="58"/>
      <c r="B2035" s="47" t="s">
        <v>329</v>
      </c>
      <c r="C2035" s="17" t="s">
        <v>176</v>
      </c>
      <c r="D2035" s="14">
        <f>SUM(D2036:D2046)</f>
        <v>750</v>
      </c>
      <c r="E2035" s="14">
        <f>SUM(E2036:E2046)</f>
        <v>750</v>
      </c>
      <c r="F2035" s="14">
        <f aca="true" t="shared" si="984" ref="F2035:Q2035">SUM(F2036:F2041)</f>
        <v>750</v>
      </c>
      <c r="G2035" s="14">
        <f t="shared" si="984"/>
        <v>750</v>
      </c>
      <c r="H2035" s="14">
        <f t="shared" si="984"/>
        <v>0</v>
      </c>
      <c r="I2035" s="14">
        <f t="shared" si="984"/>
        <v>0</v>
      </c>
      <c r="J2035" s="14">
        <f t="shared" si="984"/>
        <v>0</v>
      </c>
      <c r="K2035" s="14">
        <f t="shared" si="984"/>
        <v>0</v>
      </c>
      <c r="L2035" s="14">
        <f t="shared" si="984"/>
        <v>0</v>
      </c>
      <c r="M2035" s="14">
        <f t="shared" si="984"/>
        <v>0</v>
      </c>
      <c r="N2035" s="14">
        <f t="shared" si="984"/>
        <v>0</v>
      </c>
      <c r="O2035" s="14">
        <f t="shared" si="984"/>
        <v>0</v>
      </c>
      <c r="P2035" s="14">
        <f t="shared" si="984"/>
        <v>0</v>
      </c>
      <c r="Q2035" s="14">
        <f t="shared" si="984"/>
        <v>0</v>
      </c>
      <c r="R2035" s="62"/>
      <c r="S2035" s="63"/>
    </row>
    <row r="2036" spans="1:19" ht="19.5" customHeight="1">
      <c r="A2036" s="58"/>
      <c r="B2036" s="53"/>
      <c r="C2036" s="17" t="s">
        <v>162</v>
      </c>
      <c r="D2036" s="14">
        <f aca="true" t="shared" si="985" ref="D2036:D2046">F2036+H2036+J2036+L2036</f>
        <v>0</v>
      </c>
      <c r="E2036" s="14">
        <f aca="true" t="shared" si="986" ref="E2036:E2046">G2036+I2036+K2036+M2036</f>
        <v>0</v>
      </c>
      <c r="F2036" s="14">
        <v>0</v>
      </c>
      <c r="G2036" s="14">
        <v>0</v>
      </c>
      <c r="H2036" s="14">
        <v>0</v>
      </c>
      <c r="I2036" s="14">
        <v>0</v>
      </c>
      <c r="J2036" s="14">
        <v>0</v>
      </c>
      <c r="K2036" s="14">
        <v>0</v>
      </c>
      <c r="L2036" s="14">
        <v>0</v>
      </c>
      <c r="M2036" s="14">
        <v>0</v>
      </c>
      <c r="N2036" s="14">
        <v>0</v>
      </c>
      <c r="O2036" s="14">
        <v>0</v>
      </c>
      <c r="P2036" s="14">
        <v>0</v>
      </c>
      <c r="Q2036" s="14">
        <v>0</v>
      </c>
      <c r="R2036" s="62"/>
      <c r="S2036" s="63"/>
    </row>
    <row r="2037" spans="1:19" ht="19.5" customHeight="1">
      <c r="A2037" s="58"/>
      <c r="B2037" s="53"/>
      <c r="C2037" s="17" t="s">
        <v>163</v>
      </c>
      <c r="D2037" s="14">
        <f t="shared" si="985"/>
        <v>750</v>
      </c>
      <c r="E2037" s="14">
        <f t="shared" si="986"/>
        <v>750</v>
      </c>
      <c r="F2037" s="14">
        <v>750</v>
      </c>
      <c r="G2037" s="14">
        <v>750</v>
      </c>
      <c r="H2037" s="14">
        <v>0</v>
      </c>
      <c r="I2037" s="14">
        <v>0</v>
      </c>
      <c r="J2037" s="14">
        <v>0</v>
      </c>
      <c r="K2037" s="14">
        <v>0</v>
      </c>
      <c r="L2037" s="14">
        <v>0</v>
      </c>
      <c r="M2037" s="14">
        <v>0</v>
      </c>
      <c r="N2037" s="14">
        <v>0</v>
      </c>
      <c r="O2037" s="14">
        <v>0</v>
      </c>
      <c r="P2037" s="14">
        <v>0</v>
      </c>
      <c r="Q2037" s="14">
        <v>0</v>
      </c>
      <c r="R2037" s="62"/>
      <c r="S2037" s="63"/>
    </row>
    <row r="2038" spans="1:19" ht="19.5" customHeight="1">
      <c r="A2038" s="58"/>
      <c r="B2038" s="53"/>
      <c r="C2038" s="17" t="s">
        <v>164</v>
      </c>
      <c r="D2038" s="14">
        <f t="shared" si="985"/>
        <v>0</v>
      </c>
      <c r="E2038" s="14">
        <f t="shared" si="986"/>
        <v>0</v>
      </c>
      <c r="F2038" s="14">
        <v>0</v>
      </c>
      <c r="G2038" s="14">
        <v>0</v>
      </c>
      <c r="H2038" s="14">
        <v>0</v>
      </c>
      <c r="I2038" s="14">
        <v>0</v>
      </c>
      <c r="J2038" s="14">
        <v>0</v>
      </c>
      <c r="K2038" s="14">
        <v>0</v>
      </c>
      <c r="L2038" s="14">
        <v>0</v>
      </c>
      <c r="M2038" s="14">
        <v>0</v>
      </c>
      <c r="N2038" s="14">
        <v>0</v>
      </c>
      <c r="O2038" s="14">
        <v>0</v>
      </c>
      <c r="P2038" s="14">
        <v>0</v>
      </c>
      <c r="Q2038" s="14">
        <v>0</v>
      </c>
      <c r="R2038" s="62"/>
      <c r="S2038" s="63"/>
    </row>
    <row r="2039" spans="1:19" ht="19.5" customHeight="1">
      <c r="A2039" s="58"/>
      <c r="B2039" s="53"/>
      <c r="C2039" s="17" t="s">
        <v>256</v>
      </c>
      <c r="D2039" s="14">
        <f t="shared" si="985"/>
        <v>0</v>
      </c>
      <c r="E2039" s="14">
        <f t="shared" si="986"/>
        <v>0</v>
      </c>
      <c r="F2039" s="14">
        <v>0</v>
      </c>
      <c r="G2039" s="14">
        <v>0</v>
      </c>
      <c r="H2039" s="14">
        <v>0</v>
      </c>
      <c r="I2039" s="14">
        <v>0</v>
      </c>
      <c r="J2039" s="14">
        <v>0</v>
      </c>
      <c r="K2039" s="14">
        <v>0</v>
      </c>
      <c r="L2039" s="14">
        <v>0</v>
      </c>
      <c r="M2039" s="14">
        <v>0</v>
      </c>
      <c r="N2039" s="14">
        <v>0</v>
      </c>
      <c r="O2039" s="14">
        <v>0</v>
      </c>
      <c r="P2039" s="14">
        <v>0</v>
      </c>
      <c r="Q2039" s="14">
        <v>0</v>
      </c>
      <c r="R2039" s="62"/>
      <c r="S2039" s="63"/>
    </row>
    <row r="2040" spans="1:19" ht="19.5" customHeight="1">
      <c r="A2040" s="58"/>
      <c r="B2040" s="53"/>
      <c r="C2040" s="17" t="s">
        <v>259</v>
      </c>
      <c r="D2040" s="14">
        <f t="shared" si="985"/>
        <v>0</v>
      </c>
      <c r="E2040" s="14">
        <f t="shared" si="986"/>
        <v>0</v>
      </c>
      <c r="F2040" s="14">
        <v>0</v>
      </c>
      <c r="G2040" s="14">
        <v>0</v>
      </c>
      <c r="H2040" s="14">
        <v>0</v>
      </c>
      <c r="I2040" s="14">
        <v>0</v>
      </c>
      <c r="J2040" s="14">
        <v>0</v>
      </c>
      <c r="K2040" s="14">
        <v>0</v>
      </c>
      <c r="L2040" s="14">
        <v>0</v>
      </c>
      <c r="M2040" s="14">
        <v>0</v>
      </c>
      <c r="N2040" s="14">
        <v>0</v>
      </c>
      <c r="O2040" s="14">
        <v>0</v>
      </c>
      <c r="P2040" s="14">
        <v>0</v>
      </c>
      <c r="Q2040" s="14">
        <v>0</v>
      </c>
      <c r="R2040" s="62"/>
      <c r="S2040" s="63"/>
    </row>
    <row r="2041" spans="1:19" ht="19.5" customHeight="1">
      <c r="A2041" s="58"/>
      <c r="B2041" s="53"/>
      <c r="C2041" s="17" t="s">
        <v>258</v>
      </c>
      <c r="D2041" s="14">
        <f t="shared" si="985"/>
        <v>0</v>
      </c>
      <c r="E2041" s="14">
        <f t="shared" si="986"/>
        <v>0</v>
      </c>
      <c r="F2041" s="14">
        <v>0</v>
      </c>
      <c r="G2041" s="14">
        <v>0</v>
      </c>
      <c r="H2041" s="14">
        <v>0</v>
      </c>
      <c r="I2041" s="14">
        <v>0</v>
      </c>
      <c r="J2041" s="14">
        <v>0</v>
      </c>
      <c r="K2041" s="14">
        <v>0</v>
      </c>
      <c r="L2041" s="14">
        <v>0</v>
      </c>
      <c r="M2041" s="14">
        <v>0</v>
      </c>
      <c r="N2041" s="14">
        <v>0</v>
      </c>
      <c r="O2041" s="14">
        <v>0</v>
      </c>
      <c r="P2041" s="14">
        <v>0</v>
      </c>
      <c r="Q2041" s="14">
        <v>0</v>
      </c>
      <c r="R2041" s="62"/>
      <c r="S2041" s="63"/>
    </row>
    <row r="2042" spans="1:19" ht="19.5" customHeight="1">
      <c r="A2042" s="58"/>
      <c r="B2042" s="53"/>
      <c r="C2042" s="17" t="s">
        <v>28</v>
      </c>
      <c r="D2042" s="14">
        <f t="shared" si="985"/>
        <v>0</v>
      </c>
      <c r="E2042" s="14">
        <f t="shared" si="986"/>
        <v>0</v>
      </c>
      <c r="F2042" s="14">
        <v>0</v>
      </c>
      <c r="G2042" s="14">
        <v>0</v>
      </c>
      <c r="H2042" s="14">
        <v>0</v>
      </c>
      <c r="I2042" s="14">
        <v>0</v>
      </c>
      <c r="J2042" s="14">
        <v>0</v>
      </c>
      <c r="K2042" s="14">
        <v>0</v>
      </c>
      <c r="L2042" s="14">
        <v>0</v>
      </c>
      <c r="M2042" s="14">
        <v>0</v>
      </c>
      <c r="N2042" s="14">
        <v>0</v>
      </c>
      <c r="O2042" s="14">
        <v>0</v>
      </c>
      <c r="P2042" s="14">
        <v>0</v>
      </c>
      <c r="Q2042" s="14">
        <v>0</v>
      </c>
      <c r="R2042" s="62"/>
      <c r="S2042" s="63"/>
    </row>
    <row r="2043" spans="1:19" ht="19.5" customHeight="1">
      <c r="A2043" s="58"/>
      <c r="B2043" s="53"/>
      <c r="C2043" s="17" t="s">
        <v>29</v>
      </c>
      <c r="D2043" s="14">
        <f t="shared" si="985"/>
        <v>0</v>
      </c>
      <c r="E2043" s="14">
        <f t="shared" si="986"/>
        <v>0</v>
      </c>
      <c r="F2043" s="14">
        <v>0</v>
      </c>
      <c r="G2043" s="14">
        <v>0</v>
      </c>
      <c r="H2043" s="14">
        <v>0</v>
      </c>
      <c r="I2043" s="14">
        <v>0</v>
      </c>
      <c r="J2043" s="14">
        <v>0</v>
      </c>
      <c r="K2043" s="14">
        <v>0</v>
      </c>
      <c r="L2043" s="14">
        <v>0</v>
      </c>
      <c r="M2043" s="14">
        <v>0</v>
      </c>
      <c r="N2043" s="14">
        <v>0</v>
      </c>
      <c r="O2043" s="14">
        <v>0</v>
      </c>
      <c r="P2043" s="14">
        <v>0</v>
      </c>
      <c r="Q2043" s="14">
        <v>0</v>
      </c>
      <c r="R2043" s="62"/>
      <c r="S2043" s="63"/>
    </row>
    <row r="2044" spans="1:19" ht="19.5" customHeight="1">
      <c r="A2044" s="58"/>
      <c r="B2044" s="53"/>
      <c r="C2044" s="17" t="s">
        <v>30</v>
      </c>
      <c r="D2044" s="14">
        <f t="shared" si="985"/>
        <v>0</v>
      </c>
      <c r="E2044" s="14">
        <f t="shared" si="986"/>
        <v>0</v>
      </c>
      <c r="F2044" s="14">
        <v>0</v>
      </c>
      <c r="G2044" s="14">
        <v>0</v>
      </c>
      <c r="H2044" s="14">
        <v>0</v>
      </c>
      <c r="I2044" s="14">
        <v>0</v>
      </c>
      <c r="J2044" s="14">
        <v>0</v>
      </c>
      <c r="K2044" s="14">
        <v>0</v>
      </c>
      <c r="L2044" s="14">
        <v>0</v>
      </c>
      <c r="M2044" s="14">
        <v>0</v>
      </c>
      <c r="N2044" s="14">
        <v>0</v>
      </c>
      <c r="O2044" s="14">
        <v>0</v>
      </c>
      <c r="P2044" s="14">
        <v>0</v>
      </c>
      <c r="Q2044" s="14">
        <v>0</v>
      </c>
      <c r="R2044" s="62"/>
      <c r="S2044" s="63"/>
    </row>
    <row r="2045" spans="1:19" ht="19.5" customHeight="1">
      <c r="A2045" s="58"/>
      <c r="B2045" s="53"/>
      <c r="C2045" s="17" t="s">
        <v>31</v>
      </c>
      <c r="D2045" s="14">
        <f t="shared" si="985"/>
        <v>0</v>
      </c>
      <c r="E2045" s="14">
        <f t="shared" si="986"/>
        <v>0</v>
      </c>
      <c r="F2045" s="14">
        <v>0</v>
      </c>
      <c r="G2045" s="14">
        <v>0</v>
      </c>
      <c r="H2045" s="14">
        <v>0</v>
      </c>
      <c r="I2045" s="14">
        <v>0</v>
      </c>
      <c r="J2045" s="14">
        <v>0</v>
      </c>
      <c r="K2045" s="14">
        <v>0</v>
      </c>
      <c r="L2045" s="14">
        <v>0</v>
      </c>
      <c r="M2045" s="14">
        <v>0</v>
      </c>
      <c r="N2045" s="14">
        <v>0</v>
      </c>
      <c r="O2045" s="14">
        <v>0</v>
      </c>
      <c r="P2045" s="14">
        <v>0</v>
      </c>
      <c r="Q2045" s="14">
        <v>0</v>
      </c>
      <c r="R2045" s="62"/>
      <c r="S2045" s="63"/>
    </row>
    <row r="2046" spans="1:19" ht="19.5" customHeight="1">
      <c r="A2046" s="58"/>
      <c r="B2046" s="69"/>
      <c r="C2046" s="17" t="s">
        <v>32</v>
      </c>
      <c r="D2046" s="14">
        <f t="shared" si="985"/>
        <v>0</v>
      </c>
      <c r="E2046" s="14">
        <f t="shared" si="986"/>
        <v>0</v>
      </c>
      <c r="F2046" s="14">
        <v>0</v>
      </c>
      <c r="G2046" s="14">
        <v>0</v>
      </c>
      <c r="H2046" s="14">
        <v>0</v>
      </c>
      <c r="I2046" s="14">
        <v>0</v>
      </c>
      <c r="J2046" s="14">
        <v>0</v>
      </c>
      <c r="K2046" s="14">
        <v>0</v>
      </c>
      <c r="L2046" s="14">
        <v>0</v>
      </c>
      <c r="M2046" s="14">
        <v>0</v>
      </c>
      <c r="N2046" s="14">
        <v>0</v>
      </c>
      <c r="O2046" s="14">
        <v>0</v>
      </c>
      <c r="P2046" s="14">
        <v>0</v>
      </c>
      <c r="Q2046" s="14">
        <v>0</v>
      </c>
      <c r="R2046" s="62"/>
      <c r="S2046" s="63"/>
    </row>
    <row r="2047" spans="1:19" s="4" customFormat="1" ht="19.5" customHeight="1">
      <c r="A2047" s="58"/>
      <c r="B2047" s="47" t="s">
        <v>261</v>
      </c>
      <c r="C2047" s="17" t="s">
        <v>176</v>
      </c>
      <c r="D2047" s="14">
        <f>SUM(D2048:D2058)</f>
        <v>916.7</v>
      </c>
      <c r="E2047" s="14">
        <f>SUM(E2048:E2058)</f>
        <v>916.7</v>
      </c>
      <c r="F2047" s="14">
        <f aca="true" t="shared" si="987" ref="F2047:Q2047">SUM(F2048:F2053)</f>
        <v>916.7</v>
      </c>
      <c r="G2047" s="14">
        <f t="shared" si="987"/>
        <v>916.7</v>
      </c>
      <c r="H2047" s="14">
        <f t="shared" si="987"/>
        <v>0</v>
      </c>
      <c r="I2047" s="14">
        <f t="shared" si="987"/>
        <v>0</v>
      </c>
      <c r="J2047" s="14">
        <f t="shared" si="987"/>
        <v>0</v>
      </c>
      <c r="K2047" s="14">
        <f t="shared" si="987"/>
        <v>0</v>
      </c>
      <c r="L2047" s="14">
        <f t="shared" si="987"/>
        <v>0</v>
      </c>
      <c r="M2047" s="14">
        <f t="shared" si="987"/>
        <v>0</v>
      </c>
      <c r="N2047" s="14">
        <f t="shared" si="987"/>
        <v>0</v>
      </c>
      <c r="O2047" s="14">
        <f t="shared" si="987"/>
        <v>0</v>
      </c>
      <c r="P2047" s="14">
        <f t="shared" si="987"/>
        <v>0</v>
      </c>
      <c r="Q2047" s="14">
        <f t="shared" si="987"/>
        <v>0</v>
      </c>
      <c r="R2047" s="62"/>
      <c r="S2047" s="63"/>
    </row>
    <row r="2048" spans="1:19" s="4" customFormat="1" ht="19.5" customHeight="1">
      <c r="A2048" s="58"/>
      <c r="B2048" s="53"/>
      <c r="C2048" s="17" t="s">
        <v>162</v>
      </c>
      <c r="D2048" s="14">
        <f aca="true" t="shared" si="988" ref="D2048:D2058">F2048+H2048+J2048+L2048</f>
        <v>0</v>
      </c>
      <c r="E2048" s="14">
        <f aca="true" t="shared" si="989" ref="E2048:E2058">G2048+I2048+K2048+M2048</f>
        <v>0</v>
      </c>
      <c r="F2048" s="14">
        <f aca="true" t="shared" si="990" ref="F2048:Q2048">F2024+F2036</f>
        <v>0</v>
      </c>
      <c r="G2048" s="14">
        <f t="shared" si="990"/>
        <v>0</v>
      </c>
      <c r="H2048" s="14">
        <f t="shared" si="990"/>
        <v>0</v>
      </c>
      <c r="I2048" s="14">
        <f t="shared" si="990"/>
        <v>0</v>
      </c>
      <c r="J2048" s="14">
        <f t="shared" si="990"/>
        <v>0</v>
      </c>
      <c r="K2048" s="14">
        <f t="shared" si="990"/>
        <v>0</v>
      </c>
      <c r="L2048" s="14">
        <f t="shared" si="990"/>
        <v>0</v>
      </c>
      <c r="M2048" s="14">
        <f t="shared" si="990"/>
        <v>0</v>
      </c>
      <c r="N2048" s="14">
        <f t="shared" si="990"/>
        <v>0</v>
      </c>
      <c r="O2048" s="14">
        <f t="shared" si="990"/>
        <v>0</v>
      </c>
      <c r="P2048" s="14">
        <f t="shared" si="990"/>
        <v>0</v>
      </c>
      <c r="Q2048" s="14">
        <f t="shared" si="990"/>
        <v>0</v>
      </c>
      <c r="R2048" s="62"/>
      <c r="S2048" s="63"/>
    </row>
    <row r="2049" spans="1:19" s="4" customFormat="1" ht="19.5" customHeight="1">
      <c r="A2049" s="58"/>
      <c r="B2049" s="53"/>
      <c r="C2049" s="17" t="s">
        <v>163</v>
      </c>
      <c r="D2049" s="14">
        <f t="shared" si="988"/>
        <v>916.7</v>
      </c>
      <c r="E2049" s="14">
        <f t="shared" si="989"/>
        <v>916.7</v>
      </c>
      <c r="F2049" s="14">
        <f aca="true" t="shared" si="991" ref="F2049:Q2049">F2025+F2037</f>
        <v>916.7</v>
      </c>
      <c r="G2049" s="14">
        <f t="shared" si="991"/>
        <v>916.7</v>
      </c>
      <c r="H2049" s="14">
        <f t="shared" si="991"/>
        <v>0</v>
      </c>
      <c r="I2049" s="14">
        <f t="shared" si="991"/>
        <v>0</v>
      </c>
      <c r="J2049" s="14">
        <f t="shared" si="991"/>
        <v>0</v>
      </c>
      <c r="K2049" s="14">
        <f t="shared" si="991"/>
        <v>0</v>
      </c>
      <c r="L2049" s="14">
        <f t="shared" si="991"/>
        <v>0</v>
      </c>
      <c r="M2049" s="14">
        <f t="shared" si="991"/>
        <v>0</v>
      </c>
      <c r="N2049" s="14">
        <f t="shared" si="991"/>
        <v>0</v>
      </c>
      <c r="O2049" s="14">
        <f t="shared" si="991"/>
        <v>0</v>
      </c>
      <c r="P2049" s="14">
        <f t="shared" si="991"/>
        <v>0</v>
      </c>
      <c r="Q2049" s="14">
        <f t="shared" si="991"/>
        <v>0</v>
      </c>
      <c r="R2049" s="62"/>
      <c r="S2049" s="63"/>
    </row>
    <row r="2050" spans="1:19" ht="19.5" customHeight="1">
      <c r="A2050" s="58"/>
      <c r="B2050" s="53"/>
      <c r="C2050" s="17" t="s">
        <v>164</v>
      </c>
      <c r="D2050" s="14">
        <f t="shared" si="988"/>
        <v>0</v>
      </c>
      <c r="E2050" s="14">
        <f t="shared" si="989"/>
        <v>0</v>
      </c>
      <c r="F2050" s="14">
        <f aca="true" t="shared" si="992" ref="F2050:Q2050">F2026+F2038</f>
        <v>0</v>
      </c>
      <c r="G2050" s="14">
        <f t="shared" si="992"/>
        <v>0</v>
      </c>
      <c r="H2050" s="14">
        <f t="shared" si="992"/>
        <v>0</v>
      </c>
      <c r="I2050" s="14">
        <f t="shared" si="992"/>
        <v>0</v>
      </c>
      <c r="J2050" s="14">
        <f t="shared" si="992"/>
        <v>0</v>
      </c>
      <c r="K2050" s="14">
        <f t="shared" si="992"/>
        <v>0</v>
      </c>
      <c r="L2050" s="14">
        <f t="shared" si="992"/>
        <v>0</v>
      </c>
      <c r="M2050" s="14">
        <f t="shared" si="992"/>
        <v>0</v>
      </c>
      <c r="N2050" s="14">
        <f t="shared" si="992"/>
        <v>0</v>
      </c>
      <c r="O2050" s="14">
        <f t="shared" si="992"/>
        <v>0</v>
      </c>
      <c r="P2050" s="14">
        <f t="shared" si="992"/>
        <v>0</v>
      </c>
      <c r="Q2050" s="14">
        <f t="shared" si="992"/>
        <v>0</v>
      </c>
      <c r="R2050" s="62"/>
      <c r="S2050" s="63"/>
    </row>
    <row r="2051" spans="1:19" ht="19.5" customHeight="1">
      <c r="A2051" s="58"/>
      <c r="B2051" s="53"/>
      <c r="C2051" s="17" t="s">
        <v>263</v>
      </c>
      <c r="D2051" s="14">
        <f t="shared" si="988"/>
        <v>0</v>
      </c>
      <c r="E2051" s="14">
        <f t="shared" si="989"/>
        <v>0</v>
      </c>
      <c r="F2051" s="14">
        <f aca="true" t="shared" si="993" ref="F2051:Q2051">F2027+F2039</f>
        <v>0</v>
      </c>
      <c r="G2051" s="14">
        <f t="shared" si="993"/>
        <v>0</v>
      </c>
      <c r="H2051" s="14">
        <f t="shared" si="993"/>
        <v>0</v>
      </c>
      <c r="I2051" s="14">
        <f t="shared" si="993"/>
        <v>0</v>
      </c>
      <c r="J2051" s="14">
        <f t="shared" si="993"/>
        <v>0</v>
      </c>
      <c r="K2051" s="14">
        <f t="shared" si="993"/>
        <v>0</v>
      </c>
      <c r="L2051" s="14">
        <f t="shared" si="993"/>
        <v>0</v>
      </c>
      <c r="M2051" s="14">
        <f t="shared" si="993"/>
        <v>0</v>
      </c>
      <c r="N2051" s="14">
        <f t="shared" si="993"/>
        <v>0</v>
      </c>
      <c r="O2051" s="14">
        <f t="shared" si="993"/>
        <v>0</v>
      </c>
      <c r="P2051" s="14">
        <f t="shared" si="993"/>
        <v>0</v>
      </c>
      <c r="Q2051" s="14">
        <f t="shared" si="993"/>
        <v>0</v>
      </c>
      <c r="R2051" s="62"/>
      <c r="S2051" s="63"/>
    </row>
    <row r="2052" spans="1:19" ht="19.5" customHeight="1">
      <c r="A2052" s="58"/>
      <c r="B2052" s="53"/>
      <c r="C2052" s="17" t="s">
        <v>257</v>
      </c>
      <c r="D2052" s="14">
        <f t="shared" si="988"/>
        <v>0</v>
      </c>
      <c r="E2052" s="14">
        <f t="shared" si="989"/>
        <v>0</v>
      </c>
      <c r="F2052" s="14">
        <f aca="true" t="shared" si="994" ref="F2052:Q2052">F2028+F2040</f>
        <v>0</v>
      </c>
      <c r="G2052" s="14">
        <f t="shared" si="994"/>
        <v>0</v>
      </c>
      <c r="H2052" s="14">
        <f t="shared" si="994"/>
        <v>0</v>
      </c>
      <c r="I2052" s="14">
        <f t="shared" si="994"/>
        <v>0</v>
      </c>
      <c r="J2052" s="14">
        <f t="shared" si="994"/>
        <v>0</v>
      </c>
      <c r="K2052" s="14">
        <f t="shared" si="994"/>
        <v>0</v>
      </c>
      <c r="L2052" s="14">
        <f t="shared" si="994"/>
        <v>0</v>
      </c>
      <c r="M2052" s="14">
        <f t="shared" si="994"/>
        <v>0</v>
      </c>
      <c r="N2052" s="14">
        <f t="shared" si="994"/>
        <v>0</v>
      </c>
      <c r="O2052" s="14">
        <f t="shared" si="994"/>
        <v>0</v>
      </c>
      <c r="P2052" s="14">
        <f t="shared" si="994"/>
        <v>0</v>
      </c>
      <c r="Q2052" s="14">
        <f t="shared" si="994"/>
        <v>0</v>
      </c>
      <c r="R2052" s="62"/>
      <c r="S2052" s="63"/>
    </row>
    <row r="2053" spans="1:19" s="4" customFormat="1" ht="19.5" customHeight="1">
      <c r="A2053" s="58"/>
      <c r="B2053" s="53"/>
      <c r="C2053" s="17" t="s">
        <v>258</v>
      </c>
      <c r="D2053" s="14">
        <f t="shared" si="988"/>
        <v>0</v>
      </c>
      <c r="E2053" s="14">
        <f t="shared" si="989"/>
        <v>0</v>
      </c>
      <c r="F2053" s="14">
        <f aca="true" t="shared" si="995" ref="F2053:Q2053">F2029+F2041</f>
        <v>0</v>
      </c>
      <c r="G2053" s="14">
        <f t="shared" si="995"/>
        <v>0</v>
      </c>
      <c r="H2053" s="14">
        <f t="shared" si="995"/>
        <v>0</v>
      </c>
      <c r="I2053" s="14">
        <f t="shared" si="995"/>
        <v>0</v>
      </c>
      <c r="J2053" s="14">
        <f t="shared" si="995"/>
        <v>0</v>
      </c>
      <c r="K2053" s="14">
        <f t="shared" si="995"/>
        <v>0</v>
      </c>
      <c r="L2053" s="14">
        <f t="shared" si="995"/>
        <v>0</v>
      </c>
      <c r="M2053" s="14">
        <f t="shared" si="995"/>
        <v>0</v>
      </c>
      <c r="N2053" s="14">
        <f t="shared" si="995"/>
        <v>0</v>
      </c>
      <c r="O2053" s="14">
        <f t="shared" si="995"/>
        <v>0</v>
      </c>
      <c r="P2053" s="14">
        <f t="shared" si="995"/>
        <v>0</v>
      </c>
      <c r="Q2053" s="14">
        <f t="shared" si="995"/>
        <v>0</v>
      </c>
      <c r="R2053" s="62"/>
      <c r="S2053" s="63"/>
    </row>
    <row r="2054" spans="1:19" ht="19.5" customHeight="1">
      <c r="A2054" s="58"/>
      <c r="B2054" s="53"/>
      <c r="C2054" s="17" t="s">
        <v>28</v>
      </c>
      <c r="D2054" s="14">
        <f t="shared" si="988"/>
        <v>0</v>
      </c>
      <c r="E2054" s="14">
        <f t="shared" si="989"/>
        <v>0</v>
      </c>
      <c r="F2054" s="14">
        <f aca="true" t="shared" si="996" ref="F2054:Q2054">F2030+F2042</f>
        <v>0</v>
      </c>
      <c r="G2054" s="14">
        <f t="shared" si="996"/>
        <v>0</v>
      </c>
      <c r="H2054" s="14">
        <f t="shared" si="996"/>
        <v>0</v>
      </c>
      <c r="I2054" s="14">
        <f t="shared" si="996"/>
        <v>0</v>
      </c>
      <c r="J2054" s="14">
        <f t="shared" si="996"/>
        <v>0</v>
      </c>
      <c r="K2054" s="14">
        <f t="shared" si="996"/>
        <v>0</v>
      </c>
      <c r="L2054" s="14">
        <f t="shared" si="996"/>
        <v>0</v>
      </c>
      <c r="M2054" s="14">
        <f t="shared" si="996"/>
        <v>0</v>
      </c>
      <c r="N2054" s="14">
        <f t="shared" si="996"/>
        <v>0</v>
      </c>
      <c r="O2054" s="14">
        <f t="shared" si="996"/>
        <v>0</v>
      </c>
      <c r="P2054" s="14">
        <f t="shared" si="996"/>
        <v>0</v>
      </c>
      <c r="Q2054" s="14">
        <f t="shared" si="996"/>
        <v>0</v>
      </c>
      <c r="R2054" s="62"/>
      <c r="S2054" s="63"/>
    </row>
    <row r="2055" spans="1:19" ht="19.5" customHeight="1">
      <c r="A2055" s="58"/>
      <c r="B2055" s="53"/>
      <c r="C2055" s="17" t="s">
        <v>29</v>
      </c>
      <c r="D2055" s="14">
        <f t="shared" si="988"/>
        <v>0</v>
      </c>
      <c r="E2055" s="14">
        <f t="shared" si="989"/>
        <v>0</v>
      </c>
      <c r="F2055" s="14">
        <f aca="true" t="shared" si="997" ref="F2055:Q2055">F2031+F2043</f>
        <v>0</v>
      </c>
      <c r="G2055" s="14">
        <f t="shared" si="997"/>
        <v>0</v>
      </c>
      <c r="H2055" s="14">
        <f t="shared" si="997"/>
        <v>0</v>
      </c>
      <c r="I2055" s="14">
        <f t="shared" si="997"/>
        <v>0</v>
      </c>
      <c r="J2055" s="14">
        <f t="shared" si="997"/>
        <v>0</v>
      </c>
      <c r="K2055" s="14">
        <f t="shared" si="997"/>
        <v>0</v>
      </c>
      <c r="L2055" s="14">
        <f t="shared" si="997"/>
        <v>0</v>
      </c>
      <c r="M2055" s="14">
        <f t="shared" si="997"/>
        <v>0</v>
      </c>
      <c r="N2055" s="14">
        <f t="shared" si="997"/>
        <v>0</v>
      </c>
      <c r="O2055" s="14">
        <f t="shared" si="997"/>
        <v>0</v>
      </c>
      <c r="P2055" s="14">
        <f t="shared" si="997"/>
        <v>0</v>
      </c>
      <c r="Q2055" s="14">
        <f t="shared" si="997"/>
        <v>0</v>
      </c>
      <c r="R2055" s="62"/>
      <c r="S2055" s="63"/>
    </row>
    <row r="2056" spans="1:19" ht="19.5" customHeight="1">
      <c r="A2056" s="58"/>
      <c r="B2056" s="53"/>
      <c r="C2056" s="17" t="s">
        <v>30</v>
      </c>
      <c r="D2056" s="14">
        <f t="shared" si="988"/>
        <v>0</v>
      </c>
      <c r="E2056" s="14">
        <f t="shared" si="989"/>
        <v>0</v>
      </c>
      <c r="F2056" s="14">
        <f aca="true" t="shared" si="998" ref="F2056:Q2056">F2032+F2044</f>
        <v>0</v>
      </c>
      <c r="G2056" s="14">
        <f t="shared" si="998"/>
        <v>0</v>
      </c>
      <c r="H2056" s="14">
        <f t="shared" si="998"/>
        <v>0</v>
      </c>
      <c r="I2056" s="14">
        <f t="shared" si="998"/>
        <v>0</v>
      </c>
      <c r="J2056" s="14">
        <f t="shared" si="998"/>
        <v>0</v>
      </c>
      <c r="K2056" s="14">
        <f t="shared" si="998"/>
        <v>0</v>
      </c>
      <c r="L2056" s="14">
        <f t="shared" si="998"/>
        <v>0</v>
      </c>
      <c r="M2056" s="14">
        <f t="shared" si="998"/>
        <v>0</v>
      </c>
      <c r="N2056" s="14">
        <f t="shared" si="998"/>
        <v>0</v>
      </c>
      <c r="O2056" s="14">
        <f t="shared" si="998"/>
        <v>0</v>
      </c>
      <c r="P2056" s="14">
        <f t="shared" si="998"/>
        <v>0</v>
      </c>
      <c r="Q2056" s="14">
        <f t="shared" si="998"/>
        <v>0</v>
      </c>
      <c r="R2056" s="62"/>
      <c r="S2056" s="63"/>
    </row>
    <row r="2057" spans="1:19" ht="19.5" customHeight="1">
      <c r="A2057" s="58"/>
      <c r="B2057" s="53"/>
      <c r="C2057" s="17" t="s">
        <v>31</v>
      </c>
      <c r="D2057" s="14">
        <f t="shared" si="988"/>
        <v>0</v>
      </c>
      <c r="E2057" s="14">
        <f t="shared" si="989"/>
        <v>0</v>
      </c>
      <c r="F2057" s="14">
        <f aca="true" t="shared" si="999" ref="F2057:Q2057">F2033+F2045</f>
        <v>0</v>
      </c>
      <c r="G2057" s="14">
        <f t="shared" si="999"/>
        <v>0</v>
      </c>
      <c r="H2057" s="14">
        <f t="shared" si="999"/>
        <v>0</v>
      </c>
      <c r="I2057" s="14">
        <f t="shared" si="999"/>
        <v>0</v>
      </c>
      <c r="J2057" s="14">
        <f t="shared" si="999"/>
        <v>0</v>
      </c>
      <c r="K2057" s="14">
        <f t="shared" si="999"/>
        <v>0</v>
      </c>
      <c r="L2057" s="14">
        <f t="shared" si="999"/>
        <v>0</v>
      </c>
      <c r="M2057" s="14">
        <f t="shared" si="999"/>
        <v>0</v>
      </c>
      <c r="N2057" s="14">
        <f t="shared" si="999"/>
        <v>0</v>
      </c>
      <c r="O2057" s="14">
        <f t="shared" si="999"/>
        <v>0</v>
      </c>
      <c r="P2057" s="14">
        <f t="shared" si="999"/>
        <v>0</v>
      </c>
      <c r="Q2057" s="14">
        <f t="shared" si="999"/>
        <v>0</v>
      </c>
      <c r="R2057" s="62"/>
      <c r="S2057" s="63"/>
    </row>
    <row r="2058" spans="1:19" ht="19.5" customHeight="1" thickBot="1">
      <c r="A2058" s="59"/>
      <c r="B2058" s="54"/>
      <c r="C2058" s="20" t="s">
        <v>32</v>
      </c>
      <c r="D2058" s="21">
        <f t="shared" si="988"/>
        <v>0</v>
      </c>
      <c r="E2058" s="21">
        <f t="shared" si="989"/>
        <v>0</v>
      </c>
      <c r="F2058" s="21">
        <f aca="true" t="shared" si="1000" ref="F2058:Q2058">F2034+F2046</f>
        <v>0</v>
      </c>
      <c r="G2058" s="21">
        <f t="shared" si="1000"/>
        <v>0</v>
      </c>
      <c r="H2058" s="21">
        <f t="shared" si="1000"/>
        <v>0</v>
      </c>
      <c r="I2058" s="21">
        <f t="shared" si="1000"/>
        <v>0</v>
      </c>
      <c r="J2058" s="21">
        <f t="shared" si="1000"/>
        <v>0</v>
      </c>
      <c r="K2058" s="21">
        <f t="shared" si="1000"/>
        <v>0</v>
      </c>
      <c r="L2058" s="21">
        <f t="shared" si="1000"/>
        <v>0</v>
      </c>
      <c r="M2058" s="21">
        <f t="shared" si="1000"/>
        <v>0</v>
      </c>
      <c r="N2058" s="21">
        <f t="shared" si="1000"/>
        <v>0</v>
      </c>
      <c r="O2058" s="21">
        <f t="shared" si="1000"/>
        <v>0</v>
      </c>
      <c r="P2058" s="21">
        <f t="shared" si="1000"/>
        <v>0</v>
      </c>
      <c r="Q2058" s="21">
        <f t="shared" si="1000"/>
        <v>0</v>
      </c>
      <c r="R2058" s="64"/>
      <c r="S2058" s="65"/>
    </row>
    <row r="2059" spans="1:19" s="4" customFormat="1" ht="19.5" customHeight="1">
      <c r="A2059" s="57" t="s">
        <v>130</v>
      </c>
      <c r="B2059" s="52" t="s">
        <v>79</v>
      </c>
      <c r="C2059" s="18" t="s">
        <v>176</v>
      </c>
      <c r="D2059" s="19">
        <f>SUM(D2060:D2070)</f>
        <v>166.7</v>
      </c>
      <c r="E2059" s="19">
        <f>SUM(E2060:E2070)</f>
        <v>166.7</v>
      </c>
      <c r="F2059" s="19">
        <f aca="true" t="shared" si="1001" ref="F2059:Q2059">SUM(F2060:F2065)</f>
        <v>166.7</v>
      </c>
      <c r="G2059" s="19">
        <f t="shared" si="1001"/>
        <v>166.7</v>
      </c>
      <c r="H2059" s="19">
        <f t="shared" si="1001"/>
        <v>0</v>
      </c>
      <c r="I2059" s="19">
        <f t="shared" si="1001"/>
        <v>0</v>
      </c>
      <c r="J2059" s="19">
        <f t="shared" si="1001"/>
        <v>0</v>
      </c>
      <c r="K2059" s="19">
        <f t="shared" si="1001"/>
        <v>0</v>
      </c>
      <c r="L2059" s="19">
        <f t="shared" si="1001"/>
        <v>0</v>
      </c>
      <c r="M2059" s="19">
        <f t="shared" si="1001"/>
        <v>0</v>
      </c>
      <c r="N2059" s="19">
        <f t="shared" si="1001"/>
        <v>0</v>
      </c>
      <c r="O2059" s="19">
        <f t="shared" si="1001"/>
        <v>0</v>
      </c>
      <c r="P2059" s="19">
        <f t="shared" si="1001"/>
        <v>0</v>
      </c>
      <c r="Q2059" s="19">
        <f t="shared" si="1001"/>
        <v>0</v>
      </c>
      <c r="R2059" s="60" t="s">
        <v>180</v>
      </c>
      <c r="S2059" s="61"/>
    </row>
    <row r="2060" spans="1:19" ht="19.5" customHeight="1">
      <c r="A2060" s="58"/>
      <c r="B2060" s="53"/>
      <c r="C2060" s="17" t="s">
        <v>162</v>
      </c>
      <c r="D2060" s="14">
        <f aca="true" t="shared" si="1002" ref="D2060:D2070">F2060+H2060+J2060+L2060</f>
        <v>0</v>
      </c>
      <c r="E2060" s="14">
        <f aca="true" t="shared" si="1003" ref="E2060:E2070">G2060+I2060+K2060+M2060</f>
        <v>0</v>
      </c>
      <c r="F2060" s="14">
        <v>0</v>
      </c>
      <c r="G2060" s="14">
        <v>0</v>
      </c>
      <c r="H2060" s="14">
        <v>0</v>
      </c>
      <c r="I2060" s="14">
        <v>0</v>
      </c>
      <c r="J2060" s="14">
        <v>0</v>
      </c>
      <c r="K2060" s="14">
        <v>0</v>
      </c>
      <c r="L2060" s="14">
        <v>0</v>
      </c>
      <c r="M2060" s="14">
        <v>0</v>
      </c>
      <c r="N2060" s="14">
        <v>0</v>
      </c>
      <c r="O2060" s="14">
        <v>0</v>
      </c>
      <c r="P2060" s="14">
        <v>0</v>
      </c>
      <c r="Q2060" s="14">
        <v>0</v>
      </c>
      <c r="R2060" s="62"/>
      <c r="S2060" s="63"/>
    </row>
    <row r="2061" spans="1:19" ht="19.5" customHeight="1">
      <c r="A2061" s="58"/>
      <c r="B2061" s="53"/>
      <c r="C2061" s="17" t="s">
        <v>163</v>
      </c>
      <c r="D2061" s="14">
        <f t="shared" si="1002"/>
        <v>166.7</v>
      </c>
      <c r="E2061" s="14">
        <f t="shared" si="1003"/>
        <v>166.7</v>
      </c>
      <c r="F2061" s="14">
        <f>250-83.3</f>
        <v>166.7</v>
      </c>
      <c r="G2061" s="14">
        <f>250-83.3</f>
        <v>166.7</v>
      </c>
      <c r="H2061" s="14">
        <v>0</v>
      </c>
      <c r="I2061" s="14">
        <v>0</v>
      </c>
      <c r="J2061" s="14">
        <v>0</v>
      </c>
      <c r="K2061" s="14">
        <v>0</v>
      </c>
      <c r="L2061" s="14">
        <v>0</v>
      </c>
      <c r="M2061" s="14">
        <v>0</v>
      </c>
      <c r="N2061" s="14">
        <v>0</v>
      </c>
      <c r="O2061" s="14">
        <v>0</v>
      </c>
      <c r="P2061" s="14">
        <v>0</v>
      </c>
      <c r="Q2061" s="14">
        <v>0</v>
      </c>
      <c r="R2061" s="62"/>
      <c r="S2061" s="63"/>
    </row>
    <row r="2062" spans="1:19" ht="19.5" customHeight="1">
      <c r="A2062" s="58"/>
      <c r="B2062" s="53"/>
      <c r="C2062" s="17" t="s">
        <v>164</v>
      </c>
      <c r="D2062" s="14">
        <f t="shared" si="1002"/>
        <v>0</v>
      </c>
      <c r="E2062" s="14">
        <f t="shared" si="1003"/>
        <v>0</v>
      </c>
      <c r="F2062" s="14">
        <v>0</v>
      </c>
      <c r="G2062" s="14">
        <v>0</v>
      </c>
      <c r="H2062" s="14">
        <v>0</v>
      </c>
      <c r="I2062" s="14">
        <v>0</v>
      </c>
      <c r="J2062" s="14">
        <v>0</v>
      </c>
      <c r="K2062" s="14">
        <v>0</v>
      </c>
      <c r="L2062" s="14">
        <v>0</v>
      </c>
      <c r="M2062" s="14">
        <v>0</v>
      </c>
      <c r="N2062" s="14">
        <v>0</v>
      </c>
      <c r="O2062" s="14">
        <v>0</v>
      </c>
      <c r="P2062" s="14">
        <v>0</v>
      </c>
      <c r="Q2062" s="14">
        <v>0</v>
      </c>
      <c r="R2062" s="62"/>
      <c r="S2062" s="63"/>
    </row>
    <row r="2063" spans="1:19" ht="19.5" customHeight="1">
      <c r="A2063" s="58"/>
      <c r="B2063" s="53"/>
      <c r="C2063" s="17" t="s">
        <v>256</v>
      </c>
      <c r="D2063" s="14">
        <f t="shared" si="1002"/>
        <v>0</v>
      </c>
      <c r="E2063" s="14">
        <f t="shared" si="1003"/>
        <v>0</v>
      </c>
      <c r="F2063" s="14">
        <v>0</v>
      </c>
      <c r="G2063" s="14">
        <v>0</v>
      </c>
      <c r="H2063" s="14">
        <v>0</v>
      </c>
      <c r="I2063" s="14">
        <v>0</v>
      </c>
      <c r="J2063" s="14">
        <v>0</v>
      </c>
      <c r="K2063" s="14">
        <v>0</v>
      </c>
      <c r="L2063" s="14">
        <v>0</v>
      </c>
      <c r="M2063" s="14">
        <v>0</v>
      </c>
      <c r="N2063" s="14">
        <v>0</v>
      </c>
      <c r="O2063" s="14">
        <v>0</v>
      </c>
      <c r="P2063" s="14">
        <v>0</v>
      </c>
      <c r="Q2063" s="14">
        <v>0</v>
      </c>
      <c r="R2063" s="62"/>
      <c r="S2063" s="63"/>
    </row>
    <row r="2064" spans="1:19" ht="19.5" customHeight="1">
      <c r="A2064" s="58"/>
      <c r="B2064" s="53"/>
      <c r="C2064" s="17" t="s">
        <v>259</v>
      </c>
      <c r="D2064" s="14">
        <f t="shared" si="1002"/>
        <v>0</v>
      </c>
      <c r="E2064" s="14">
        <f t="shared" si="1003"/>
        <v>0</v>
      </c>
      <c r="F2064" s="14">
        <v>0</v>
      </c>
      <c r="G2064" s="14">
        <v>0</v>
      </c>
      <c r="H2064" s="14">
        <v>0</v>
      </c>
      <c r="I2064" s="14">
        <v>0</v>
      </c>
      <c r="J2064" s="14">
        <v>0</v>
      </c>
      <c r="K2064" s="14">
        <v>0</v>
      </c>
      <c r="L2064" s="14">
        <v>0</v>
      </c>
      <c r="M2064" s="14">
        <v>0</v>
      </c>
      <c r="N2064" s="14">
        <v>0</v>
      </c>
      <c r="O2064" s="14">
        <v>0</v>
      </c>
      <c r="P2064" s="14">
        <v>0</v>
      </c>
      <c r="Q2064" s="14">
        <v>0</v>
      </c>
      <c r="R2064" s="62"/>
      <c r="S2064" s="63"/>
    </row>
    <row r="2065" spans="1:19" ht="19.5" customHeight="1">
      <c r="A2065" s="58"/>
      <c r="B2065" s="53"/>
      <c r="C2065" s="17" t="s">
        <v>258</v>
      </c>
      <c r="D2065" s="14">
        <f t="shared" si="1002"/>
        <v>0</v>
      </c>
      <c r="E2065" s="14">
        <f t="shared" si="1003"/>
        <v>0</v>
      </c>
      <c r="F2065" s="14">
        <v>0</v>
      </c>
      <c r="G2065" s="14">
        <v>0</v>
      </c>
      <c r="H2065" s="14">
        <v>0</v>
      </c>
      <c r="I2065" s="14">
        <v>0</v>
      </c>
      <c r="J2065" s="14">
        <v>0</v>
      </c>
      <c r="K2065" s="14">
        <v>0</v>
      </c>
      <c r="L2065" s="14">
        <v>0</v>
      </c>
      <c r="M2065" s="14">
        <v>0</v>
      </c>
      <c r="N2065" s="14">
        <v>0</v>
      </c>
      <c r="O2065" s="14">
        <v>0</v>
      </c>
      <c r="P2065" s="14">
        <v>0</v>
      </c>
      <c r="Q2065" s="14">
        <v>0</v>
      </c>
      <c r="R2065" s="62"/>
      <c r="S2065" s="63"/>
    </row>
    <row r="2066" spans="1:19" ht="19.5" customHeight="1">
      <c r="A2066" s="58"/>
      <c r="B2066" s="53"/>
      <c r="C2066" s="17" t="s">
        <v>28</v>
      </c>
      <c r="D2066" s="14">
        <f t="shared" si="1002"/>
        <v>0</v>
      </c>
      <c r="E2066" s="14">
        <f t="shared" si="1003"/>
        <v>0</v>
      </c>
      <c r="F2066" s="14">
        <v>0</v>
      </c>
      <c r="G2066" s="14">
        <v>0</v>
      </c>
      <c r="H2066" s="14">
        <v>0</v>
      </c>
      <c r="I2066" s="14">
        <v>0</v>
      </c>
      <c r="J2066" s="14">
        <v>0</v>
      </c>
      <c r="K2066" s="14">
        <v>0</v>
      </c>
      <c r="L2066" s="14">
        <v>0</v>
      </c>
      <c r="M2066" s="14">
        <v>0</v>
      </c>
      <c r="N2066" s="14">
        <v>0</v>
      </c>
      <c r="O2066" s="14">
        <v>0</v>
      </c>
      <c r="P2066" s="14">
        <v>0</v>
      </c>
      <c r="Q2066" s="14">
        <v>0</v>
      </c>
      <c r="R2066" s="62"/>
      <c r="S2066" s="63"/>
    </row>
    <row r="2067" spans="1:19" ht="19.5" customHeight="1">
      <c r="A2067" s="58"/>
      <c r="B2067" s="53"/>
      <c r="C2067" s="17" t="s">
        <v>29</v>
      </c>
      <c r="D2067" s="14">
        <f t="shared" si="1002"/>
        <v>0</v>
      </c>
      <c r="E2067" s="14">
        <f t="shared" si="1003"/>
        <v>0</v>
      </c>
      <c r="F2067" s="14">
        <v>0</v>
      </c>
      <c r="G2067" s="14">
        <v>0</v>
      </c>
      <c r="H2067" s="14">
        <v>0</v>
      </c>
      <c r="I2067" s="14">
        <v>0</v>
      </c>
      <c r="J2067" s="14">
        <v>0</v>
      </c>
      <c r="K2067" s="14">
        <v>0</v>
      </c>
      <c r="L2067" s="14">
        <v>0</v>
      </c>
      <c r="M2067" s="14">
        <v>0</v>
      </c>
      <c r="N2067" s="14">
        <v>0</v>
      </c>
      <c r="O2067" s="14">
        <v>0</v>
      </c>
      <c r="P2067" s="14">
        <v>0</v>
      </c>
      <c r="Q2067" s="14">
        <v>0</v>
      </c>
      <c r="R2067" s="62"/>
      <c r="S2067" s="63"/>
    </row>
    <row r="2068" spans="1:19" ht="19.5" customHeight="1">
      <c r="A2068" s="58"/>
      <c r="B2068" s="53"/>
      <c r="C2068" s="17" t="s">
        <v>30</v>
      </c>
      <c r="D2068" s="14">
        <f t="shared" si="1002"/>
        <v>0</v>
      </c>
      <c r="E2068" s="14">
        <f t="shared" si="1003"/>
        <v>0</v>
      </c>
      <c r="F2068" s="14">
        <v>0</v>
      </c>
      <c r="G2068" s="14">
        <v>0</v>
      </c>
      <c r="H2068" s="14">
        <v>0</v>
      </c>
      <c r="I2068" s="14">
        <v>0</v>
      </c>
      <c r="J2068" s="14">
        <v>0</v>
      </c>
      <c r="K2068" s="14">
        <v>0</v>
      </c>
      <c r="L2068" s="14">
        <v>0</v>
      </c>
      <c r="M2068" s="14">
        <v>0</v>
      </c>
      <c r="N2068" s="14">
        <v>0</v>
      </c>
      <c r="O2068" s="14">
        <v>0</v>
      </c>
      <c r="P2068" s="14">
        <v>0</v>
      </c>
      <c r="Q2068" s="14">
        <v>0</v>
      </c>
      <c r="R2068" s="62"/>
      <c r="S2068" s="63"/>
    </row>
    <row r="2069" spans="1:19" ht="19.5" customHeight="1">
      <c r="A2069" s="58"/>
      <c r="B2069" s="53"/>
      <c r="C2069" s="17" t="s">
        <v>31</v>
      </c>
      <c r="D2069" s="14">
        <f t="shared" si="1002"/>
        <v>0</v>
      </c>
      <c r="E2069" s="14">
        <f t="shared" si="1003"/>
        <v>0</v>
      </c>
      <c r="F2069" s="14">
        <v>0</v>
      </c>
      <c r="G2069" s="14">
        <v>0</v>
      </c>
      <c r="H2069" s="14">
        <v>0</v>
      </c>
      <c r="I2069" s="14">
        <v>0</v>
      </c>
      <c r="J2069" s="14">
        <v>0</v>
      </c>
      <c r="K2069" s="14">
        <v>0</v>
      </c>
      <c r="L2069" s="14">
        <v>0</v>
      </c>
      <c r="M2069" s="14">
        <v>0</v>
      </c>
      <c r="N2069" s="14">
        <v>0</v>
      </c>
      <c r="O2069" s="14">
        <v>0</v>
      </c>
      <c r="P2069" s="14">
        <v>0</v>
      </c>
      <c r="Q2069" s="14">
        <v>0</v>
      </c>
      <c r="R2069" s="62"/>
      <c r="S2069" s="63"/>
    </row>
    <row r="2070" spans="1:19" ht="19.5" customHeight="1">
      <c r="A2070" s="58"/>
      <c r="B2070" s="69"/>
      <c r="C2070" s="17" t="s">
        <v>32</v>
      </c>
      <c r="D2070" s="14">
        <f t="shared" si="1002"/>
        <v>0</v>
      </c>
      <c r="E2070" s="14">
        <f t="shared" si="1003"/>
        <v>0</v>
      </c>
      <c r="F2070" s="14">
        <v>0</v>
      </c>
      <c r="G2070" s="14">
        <v>0</v>
      </c>
      <c r="H2070" s="14">
        <v>0</v>
      </c>
      <c r="I2070" s="14">
        <v>0</v>
      </c>
      <c r="J2070" s="14">
        <v>0</v>
      </c>
      <c r="K2070" s="14">
        <v>0</v>
      </c>
      <c r="L2070" s="14">
        <v>0</v>
      </c>
      <c r="M2070" s="14">
        <v>0</v>
      </c>
      <c r="N2070" s="14">
        <v>0</v>
      </c>
      <c r="O2070" s="14">
        <v>0</v>
      </c>
      <c r="P2070" s="14">
        <v>0</v>
      </c>
      <c r="Q2070" s="14">
        <v>0</v>
      </c>
      <c r="R2070" s="62"/>
      <c r="S2070" s="63"/>
    </row>
    <row r="2071" spans="1:19" s="4" customFormat="1" ht="19.5" customHeight="1">
      <c r="A2071" s="58"/>
      <c r="B2071" s="47" t="s">
        <v>330</v>
      </c>
      <c r="C2071" s="17" t="s">
        <v>176</v>
      </c>
      <c r="D2071" s="14">
        <f>SUM(D2072:D2082)</f>
        <v>750</v>
      </c>
      <c r="E2071" s="14">
        <f>SUM(E2072:E2082)</f>
        <v>750</v>
      </c>
      <c r="F2071" s="14">
        <f aca="true" t="shared" si="1004" ref="F2071:Q2071">SUM(F2072:F2077)</f>
        <v>750</v>
      </c>
      <c r="G2071" s="14">
        <f t="shared" si="1004"/>
        <v>750</v>
      </c>
      <c r="H2071" s="14">
        <f t="shared" si="1004"/>
        <v>0</v>
      </c>
      <c r="I2071" s="14">
        <f t="shared" si="1004"/>
        <v>0</v>
      </c>
      <c r="J2071" s="14">
        <f t="shared" si="1004"/>
        <v>0</v>
      </c>
      <c r="K2071" s="14">
        <f t="shared" si="1004"/>
        <v>0</v>
      </c>
      <c r="L2071" s="14">
        <f t="shared" si="1004"/>
        <v>0</v>
      </c>
      <c r="M2071" s="14">
        <f t="shared" si="1004"/>
        <v>0</v>
      </c>
      <c r="N2071" s="14">
        <f t="shared" si="1004"/>
        <v>0</v>
      </c>
      <c r="O2071" s="14">
        <f t="shared" si="1004"/>
        <v>0</v>
      </c>
      <c r="P2071" s="14">
        <f t="shared" si="1004"/>
        <v>0</v>
      </c>
      <c r="Q2071" s="14">
        <f t="shared" si="1004"/>
        <v>0</v>
      </c>
      <c r="R2071" s="62"/>
      <c r="S2071" s="63"/>
    </row>
    <row r="2072" spans="1:19" ht="19.5" customHeight="1">
      <c r="A2072" s="58"/>
      <c r="B2072" s="53"/>
      <c r="C2072" s="17" t="s">
        <v>162</v>
      </c>
      <c r="D2072" s="14">
        <f aca="true" t="shared" si="1005" ref="D2072:D2082">F2072+H2072+J2072+L2072</f>
        <v>0</v>
      </c>
      <c r="E2072" s="14">
        <f aca="true" t="shared" si="1006" ref="E2072:E2082">G2072+I2072+K2072+M2072</f>
        <v>0</v>
      </c>
      <c r="F2072" s="14">
        <v>0</v>
      </c>
      <c r="G2072" s="14">
        <v>0</v>
      </c>
      <c r="H2072" s="14">
        <v>0</v>
      </c>
      <c r="I2072" s="14">
        <v>0</v>
      </c>
      <c r="J2072" s="14">
        <v>0</v>
      </c>
      <c r="K2072" s="14">
        <v>0</v>
      </c>
      <c r="L2072" s="14">
        <v>0</v>
      </c>
      <c r="M2072" s="14">
        <v>0</v>
      </c>
      <c r="N2072" s="14">
        <v>0</v>
      </c>
      <c r="O2072" s="14">
        <v>0</v>
      </c>
      <c r="P2072" s="14">
        <v>0</v>
      </c>
      <c r="Q2072" s="14">
        <v>0</v>
      </c>
      <c r="R2072" s="62"/>
      <c r="S2072" s="63"/>
    </row>
    <row r="2073" spans="1:19" ht="19.5" customHeight="1">
      <c r="A2073" s="58"/>
      <c r="B2073" s="53"/>
      <c r="C2073" s="17" t="s">
        <v>163</v>
      </c>
      <c r="D2073" s="14">
        <f t="shared" si="1005"/>
        <v>750</v>
      </c>
      <c r="E2073" s="14">
        <f t="shared" si="1006"/>
        <v>750</v>
      </c>
      <c r="F2073" s="14">
        <v>750</v>
      </c>
      <c r="G2073" s="14">
        <v>750</v>
      </c>
      <c r="H2073" s="14">
        <v>0</v>
      </c>
      <c r="I2073" s="14">
        <v>0</v>
      </c>
      <c r="J2073" s="14">
        <v>0</v>
      </c>
      <c r="K2073" s="14">
        <v>0</v>
      </c>
      <c r="L2073" s="14">
        <v>0</v>
      </c>
      <c r="M2073" s="14">
        <v>0</v>
      </c>
      <c r="N2073" s="14">
        <v>0</v>
      </c>
      <c r="O2073" s="14">
        <v>0</v>
      </c>
      <c r="P2073" s="14">
        <v>0</v>
      </c>
      <c r="Q2073" s="14">
        <v>0</v>
      </c>
      <c r="R2073" s="62"/>
      <c r="S2073" s="63"/>
    </row>
    <row r="2074" spans="1:19" ht="19.5" customHeight="1">
      <c r="A2074" s="58"/>
      <c r="B2074" s="53"/>
      <c r="C2074" s="17" t="s">
        <v>164</v>
      </c>
      <c r="D2074" s="14">
        <f t="shared" si="1005"/>
        <v>0</v>
      </c>
      <c r="E2074" s="14">
        <f t="shared" si="1006"/>
        <v>0</v>
      </c>
      <c r="F2074" s="14">
        <v>0</v>
      </c>
      <c r="G2074" s="14">
        <v>0</v>
      </c>
      <c r="H2074" s="14">
        <v>0</v>
      </c>
      <c r="I2074" s="14">
        <v>0</v>
      </c>
      <c r="J2074" s="14">
        <v>0</v>
      </c>
      <c r="K2074" s="14">
        <v>0</v>
      </c>
      <c r="L2074" s="14">
        <v>0</v>
      </c>
      <c r="M2074" s="14">
        <v>0</v>
      </c>
      <c r="N2074" s="14">
        <v>0</v>
      </c>
      <c r="O2074" s="14">
        <v>0</v>
      </c>
      <c r="P2074" s="14">
        <v>0</v>
      </c>
      <c r="Q2074" s="14">
        <v>0</v>
      </c>
      <c r="R2074" s="62"/>
      <c r="S2074" s="63"/>
    </row>
    <row r="2075" spans="1:19" ht="19.5" customHeight="1">
      <c r="A2075" s="58"/>
      <c r="B2075" s="53"/>
      <c r="C2075" s="17" t="s">
        <v>256</v>
      </c>
      <c r="D2075" s="14">
        <f t="shared" si="1005"/>
        <v>0</v>
      </c>
      <c r="E2075" s="14">
        <f t="shared" si="1006"/>
        <v>0</v>
      </c>
      <c r="F2075" s="14">
        <v>0</v>
      </c>
      <c r="G2075" s="14">
        <v>0</v>
      </c>
      <c r="H2075" s="14">
        <v>0</v>
      </c>
      <c r="I2075" s="14">
        <v>0</v>
      </c>
      <c r="J2075" s="14">
        <v>0</v>
      </c>
      <c r="K2075" s="14">
        <v>0</v>
      </c>
      <c r="L2075" s="14">
        <v>0</v>
      </c>
      <c r="M2075" s="14">
        <v>0</v>
      </c>
      <c r="N2075" s="14">
        <v>0</v>
      </c>
      <c r="O2075" s="14">
        <v>0</v>
      </c>
      <c r="P2075" s="14">
        <v>0</v>
      </c>
      <c r="Q2075" s="14">
        <v>0</v>
      </c>
      <c r="R2075" s="62"/>
      <c r="S2075" s="63"/>
    </row>
    <row r="2076" spans="1:19" ht="19.5" customHeight="1">
      <c r="A2076" s="58"/>
      <c r="B2076" s="53"/>
      <c r="C2076" s="17" t="s">
        <v>259</v>
      </c>
      <c r="D2076" s="14">
        <f t="shared" si="1005"/>
        <v>0</v>
      </c>
      <c r="E2076" s="14">
        <f t="shared" si="1006"/>
        <v>0</v>
      </c>
      <c r="F2076" s="14">
        <v>0</v>
      </c>
      <c r="G2076" s="14">
        <v>0</v>
      </c>
      <c r="H2076" s="14">
        <v>0</v>
      </c>
      <c r="I2076" s="14">
        <v>0</v>
      </c>
      <c r="J2076" s="14">
        <v>0</v>
      </c>
      <c r="K2076" s="14">
        <v>0</v>
      </c>
      <c r="L2076" s="14">
        <v>0</v>
      </c>
      <c r="M2076" s="14">
        <v>0</v>
      </c>
      <c r="N2076" s="14">
        <v>0</v>
      </c>
      <c r="O2076" s="14">
        <v>0</v>
      </c>
      <c r="P2076" s="14">
        <v>0</v>
      </c>
      <c r="Q2076" s="14">
        <v>0</v>
      </c>
      <c r="R2076" s="62"/>
      <c r="S2076" s="63"/>
    </row>
    <row r="2077" spans="1:19" ht="19.5" customHeight="1">
      <c r="A2077" s="58"/>
      <c r="B2077" s="53"/>
      <c r="C2077" s="17" t="s">
        <v>258</v>
      </c>
      <c r="D2077" s="14">
        <f t="shared" si="1005"/>
        <v>0</v>
      </c>
      <c r="E2077" s="14">
        <f t="shared" si="1006"/>
        <v>0</v>
      </c>
      <c r="F2077" s="14">
        <v>0</v>
      </c>
      <c r="G2077" s="14">
        <v>0</v>
      </c>
      <c r="H2077" s="14">
        <v>0</v>
      </c>
      <c r="I2077" s="14">
        <v>0</v>
      </c>
      <c r="J2077" s="14">
        <v>0</v>
      </c>
      <c r="K2077" s="14">
        <v>0</v>
      </c>
      <c r="L2077" s="14">
        <v>0</v>
      </c>
      <c r="M2077" s="14">
        <v>0</v>
      </c>
      <c r="N2077" s="14">
        <v>0</v>
      </c>
      <c r="O2077" s="14">
        <v>0</v>
      </c>
      <c r="P2077" s="14">
        <v>0</v>
      </c>
      <c r="Q2077" s="14">
        <v>0</v>
      </c>
      <c r="R2077" s="62"/>
      <c r="S2077" s="63"/>
    </row>
    <row r="2078" spans="1:19" ht="19.5" customHeight="1">
      <c r="A2078" s="58"/>
      <c r="B2078" s="53"/>
      <c r="C2078" s="17" t="s">
        <v>28</v>
      </c>
      <c r="D2078" s="14">
        <f t="shared" si="1005"/>
        <v>0</v>
      </c>
      <c r="E2078" s="14">
        <f t="shared" si="1006"/>
        <v>0</v>
      </c>
      <c r="F2078" s="14">
        <v>0</v>
      </c>
      <c r="G2078" s="14">
        <v>0</v>
      </c>
      <c r="H2078" s="14">
        <v>0</v>
      </c>
      <c r="I2078" s="14">
        <v>0</v>
      </c>
      <c r="J2078" s="14">
        <v>0</v>
      </c>
      <c r="K2078" s="14">
        <v>0</v>
      </c>
      <c r="L2078" s="14">
        <v>0</v>
      </c>
      <c r="M2078" s="14">
        <v>0</v>
      </c>
      <c r="N2078" s="14">
        <v>0</v>
      </c>
      <c r="O2078" s="14">
        <v>0</v>
      </c>
      <c r="P2078" s="14">
        <v>0</v>
      </c>
      <c r="Q2078" s="14">
        <v>0</v>
      </c>
      <c r="R2078" s="62"/>
      <c r="S2078" s="63"/>
    </row>
    <row r="2079" spans="1:19" ht="19.5" customHeight="1">
      <c r="A2079" s="58"/>
      <c r="B2079" s="53"/>
      <c r="C2079" s="17" t="s">
        <v>29</v>
      </c>
      <c r="D2079" s="14">
        <f t="shared" si="1005"/>
        <v>0</v>
      </c>
      <c r="E2079" s="14">
        <f t="shared" si="1006"/>
        <v>0</v>
      </c>
      <c r="F2079" s="14">
        <v>0</v>
      </c>
      <c r="G2079" s="14">
        <v>0</v>
      </c>
      <c r="H2079" s="14">
        <v>0</v>
      </c>
      <c r="I2079" s="14">
        <v>0</v>
      </c>
      <c r="J2079" s="14">
        <v>0</v>
      </c>
      <c r="K2079" s="14">
        <v>0</v>
      </c>
      <c r="L2079" s="14">
        <v>0</v>
      </c>
      <c r="M2079" s="14">
        <v>0</v>
      </c>
      <c r="N2079" s="14">
        <v>0</v>
      </c>
      <c r="O2079" s="14">
        <v>0</v>
      </c>
      <c r="P2079" s="14">
        <v>0</v>
      </c>
      <c r="Q2079" s="14">
        <v>0</v>
      </c>
      <c r="R2079" s="62"/>
      <c r="S2079" s="63"/>
    </row>
    <row r="2080" spans="1:19" ht="19.5" customHeight="1">
      <c r="A2080" s="58"/>
      <c r="B2080" s="53"/>
      <c r="C2080" s="17" t="s">
        <v>30</v>
      </c>
      <c r="D2080" s="14">
        <f t="shared" si="1005"/>
        <v>0</v>
      </c>
      <c r="E2080" s="14">
        <f t="shared" si="1006"/>
        <v>0</v>
      </c>
      <c r="F2080" s="14">
        <v>0</v>
      </c>
      <c r="G2080" s="14">
        <v>0</v>
      </c>
      <c r="H2080" s="14">
        <v>0</v>
      </c>
      <c r="I2080" s="14">
        <v>0</v>
      </c>
      <c r="J2080" s="14">
        <v>0</v>
      </c>
      <c r="K2080" s="14">
        <v>0</v>
      </c>
      <c r="L2080" s="14">
        <v>0</v>
      </c>
      <c r="M2080" s="14">
        <v>0</v>
      </c>
      <c r="N2080" s="14">
        <v>0</v>
      </c>
      <c r="O2080" s="14">
        <v>0</v>
      </c>
      <c r="P2080" s="14">
        <v>0</v>
      </c>
      <c r="Q2080" s="14">
        <v>0</v>
      </c>
      <c r="R2080" s="62"/>
      <c r="S2080" s="63"/>
    </row>
    <row r="2081" spans="1:19" ht="19.5" customHeight="1">
      <c r="A2081" s="58"/>
      <c r="B2081" s="53"/>
      <c r="C2081" s="17" t="s">
        <v>31</v>
      </c>
      <c r="D2081" s="14">
        <f t="shared" si="1005"/>
        <v>0</v>
      </c>
      <c r="E2081" s="14">
        <f t="shared" si="1006"/>
        <v>0</v>
      </c>
      <c r="F2081" s="14">
        <v>0</v>
      </c>
      <c r="G2081" s="14">
        <v>0</v>
      </c>
      <c r="H2081" s="14">
        <v>0</v>
      </c>
      <c r="I2081" s="14">
        <v>0</v>
      </c>
      <c r="J2081" s="14">
        <v>0</v>
      </c>
      <c r="K2081" s="14">
        <v>0</v>
      </c>
      <c r="L2081" s="14">
        <v>0</v>
      </c>
      <c r="M2081" s="14">
        <v>0</v>
      </c>
      <c r="N2081" s="14">
        <v>0</v>
      </c>
      <c r="O2081" s="14">
        <v>0</v>
      </c>
      <c r="P2081" s="14">
        <v>0</v>
      </c>
      <c r="Q2081" s="14">
        <v>0</v>
      </c>
      <c r="R2081" s="62"/>
      <c r="S2081" s="63"/>
    </row>
    <row r="2082" spans="1:19" ht="19.5" customHeight="1">
      <c r="A2082" s="58"/>
      <c r="B2082" s="69"/>
      <c r="C2082" s="17" t="s">
        <v>32</v>
      </c>
      <c r="D2082" s="14">
        <f t="shared" si="1005"/>
        <v>0</v>
      </c>
      <c r="E2082" s="14">
        <f t="shared" si="1006"/>
        <v>0</v>
      </c>
      <c r="F2082" s="14">
        <v>0</v>
      </c>
      <c r="G2082" s="14">
        <v>0</v>
      </c>
      <c r="H2082" s="14">
        <v>0</v>
      </c>
      <c r="I2082" s="14">
        <v>0</v>
      </c>
      <c r="J2082" s="14">
        <v>0</v>
      </c>
      <c r="K2082" s="14">
        <v>0</v>
      </c>
      <c r="L2082" s="14">
        <v>0</v>
      </c>
      <c r="M2082" s="14">
        <v>0</v>
      </c>
      <c r="N2082" s="14">
        <v>0</v>
      </c>
      <c r="O2082" s="14">
        <v>0</v>
      </c>
      <c r="P2082" s="14">
        <v>0</v>
      </c>
      <c r="Q2082" s="14">
        <v>0</v>
      </c>
      <c r="R2082" s="62"/>
      <c r="S2082" s="63"/>
    </row>
    <row r="2083" spans="1:19" s="4" customFormat="1" ht="19.5" customHeight="1">
      <c r="A2083" s="58"/>
      <c r="B2083" s="47" t="s">
        <v>261</v>
      </c>
      <c r="C2083" s="17" t="s">
        <v>176</v>
      </c>
      <c r="D2083" s="14">
        <f>SUM(D2084:D2094)</f>
        <v>916.7</v>
      </c>
      <c r="E2083" s="14">
        <f>SUM(E2084:E2094)</f>
        <v>916.7</v>
      </c>
      <c r="F2083" s="14">
        <f aca="true" t="shared" si="1007" ref="F2083:Q2083">SUM(F2084:F2089)</f>
        <v>916.7</v>
      </c>
      <c r="G2083" s="14">
        <f t="shared" si="1007"/>
        <v>916.7</v>
      </c>
      <c r="H2083" s="14">
        <f t="shared" si="1007"/>
        <v>0</v>
      </c>
      <c r="I2083" s="14">
        <f t="shared" si="1007"/>
        <v>0</v>
      </c>
      <c r="J2083" s="14">
        <f t="shared" si="1007"/>
        <v>0</v>
      </c>
      <c r="K2083" s="14">
        <f t="shared" si="1007"/>
        <v>0</v>
      </c>
      <c r="L2083" s="14">
        <f t="shared" si="1007"/>
        <v>0</v>
      </c>
      <c r="M2083" s="14">
        <f t="shared" si="1007"/>
        <v>0</v>
      </c>
      <c r="N2083" s="14">
        <f t="shared" si="1007"/>
        <v>0</v>
      </c>
      <c r="O2083" s="14">
        <f t="shared" si="1007"/>
        <v>0</v>
      </c>
      <c r="P2083" s="14">
        <f t="shared" si="1007"/>
        <v>0</v>
      </c>
      <c r="Q2083" s="14">
        <f t="shared" si="1007"/>
        <v>0</v>
      </c>
      <c r="R2083" s="62"/>
      <c r="S2083" s="63"/>
    </row>
    <row r="2084" spans="1:19" s="4" customFormat="1" ht="19.5" customHeight="1">
      <c r="A2084" s="58"/>
      <c r="B2084" s="53"/>
      <c r="C2084" s="17" t="s">
        <v>162</v>
      </c>
      <c r="D2084" s="14">
        <f aca="true" t="shared" si="1008" ref="D2084:D2094">F2084+H2084+J2084+L2084</f>
        <v>0</v>
      </c>
      <c r="E2084" s="14">
        <f aca="true" t="shared" si="1009" ref="E2084:E2094">G2084+I2084+K2084+M2084</f>
        <v>0</v>
      </c>
      <c r="F2084" s="14">
        <f aca="true" t="shared" si="1010" ref="F2084:Q2084">F2060+F2072</f>
        <v>0</v>
      </c>
      <c r="G2084" s="14">
        <f t="shared" si="1010"/>
        <v>0</v>
      </c>
      <c r="H2084" s="14">
        <f t="shared" si="1010"/>
        <v>0</v>
      </c>
      <c r="I2084" s="14">
        <f t="shared" si="1010"/>
        <v>0</v>
      </c>
      <c r="J2084" s="14">
        <f t="shared" si="1010"/>
        <v>0</v>
      </c>
      <c r="K2084" s="14">
        <f t="shared" si="1010"/>
        <v>0</v>
      </c>
      <c r="L2084" s="14">
        <f t="shared" si="1010"/>
        <v>0</v>
      </c>
      <c r="M2084" s="14">
        <f t="shared" si="1010"/>
        <v>0</v>
      </c>
      <c r="N2084" s="14">
        <f t="shared" si="1010"/>
        <v>0</v>
      </c>
      <c r="O2084" s="14">
        <f t="shared" si="1010"/>
        <v>0</v>
      </c>
      <c r="P2084" s="14">
        <f t="shared" si="1010"/>
        <v>0</v>
      </c>
      <c r="Q2084" s="14">
        <f t="shared" si="1010"/>
        <v>0</v>
      </c>
      <c r="R2084" s="62"/>
      <c r="S2084" s="63"/>
    </row>
    <row r="2085" spans="1:19" s="4" customFormat="1" ht="19.5" customHeight="1">
      <c r="A2085" s="58"/>
      <c r="B2085" s="53"/>
      <c r="C2085" s="17" t="s">
        <v>163</v>
      </c>
      <c r="D2085" s="14">
        <f t="shared" si="1008"/>
        <v>916.7</v>
      </c>
      <c r="E2085" s="14">
        <f t="shared" si="1009"/>
        <v>916.7</v>
      </c>
      <c r="F2085" s="14">
        <f aca="true" t="shared" si="1011" ref="F2085:Q2085">F2061+F2073</f>
        <v>916.7</v>
      </c>
      <c r="G2085" s="14">
        <f t="shared" si="1011"/>
        <v>916.7</v>
      </c>
      <c r="H2085" s="14">
        <f t="shared" si="1011"/>
        <v>0</v>
      </c>
      <c r="I2085" s="14">
        <f t="shared" si="1011"/>
        <v>0</v>
      </c>
      <c r="J2085" s="14">
        <f t="shared" si="1011"/>
        <v>0</v>
      </c>
      <c r="K2085" s="14">
        <f t="shared" si="1011"/>
        <v>0</v>
      </c>
      <c r="L2085" s="14">
        <f t="shared" si="1011"/>
        <v>0</v>
      </c>
      <c r="M2085" s="14">
        <f t="shared" si="1011"/>
        <v>0</v>
      </c>
      <c r="N2085" s="14">
        <f t="shared" si="1011"/>
        <v>0</v>
      </c>
      <c r="O2085" s="14">
        <f t="shared" si="1011"/>
        <v>0</v>
      </c>
      <c r="P2085" s="14">
        <f t="shared" si="1011"/>
        <v>0</v>
      </c>
      <c r="Q2085" s="14">
        <f t="shared" si="1011"/>
        <v>0</v>
      </c>
      <c r="R2085" s="62"/>
      <c r="S2085" s="63"/>
    </row>
    <row r="2086" spans="1:19" s="4" customFormat="1" ht="19.5" customHeight="1">
      <c r="A2086" s="58"/>
      <c r="B2086" s="53"/>
      <c r="C2086" s="17" t="s">
        <v>164</v>
      </c>
      <c r="D2086" s="14">
        <f t="shared" si="1008"/>
        <v>0</v>
      </c>
      <c r="E2086" s="14">
        <f t="shared" si="1009"/>
        <v>0</v>
      </c>
      <c r="F2086" s="14">
        <f aca="true" t="shared" si="1012" ref="F2086:Q2086">F2062+F2074</f>
        <v>0</v>
      </c>
      <c r="G2086" s="14">
        <f t="shared" si="1012"/>
        <v>0</v>
      </c>
      <c r="H2086" s="14">
        <f t="shared" si="1012"/>
        <v>0</v>
      </c>
      <c r="I2086" s="14">
        <f t="shared" si="1012"/>
        <v>0</v>
      </c>
      <c r="J2086" s="14">
        <f t="shared" si="1012"/>
        <v>0</v>
      </c>
      <c r="K2086" s="14">
        <f t="shared" si="1012"/>
        <v>0</v>
      </c>
      <c r="L2086" s="14">
        <f t="shared" si="1012"/>
        <v>0</v>
      </c>
      <c r="M2086" s="14">
        <f t="shared" si="1012"/>
        <v>0</v>
      </c>
      <c r="N2086" s="14">
        <f t="shared" si="1012"/>
        <v>0</v>
      </c>
      <c r="O2086" s="14">
        <f t="shared" si="1012"/>
        <v>0</v>
      </c>
      <c r="P2086" s="14">
        <f t="shared" si="1012"/>
        <v>0</v>
      </c>
      <c r="Q2086" s="14">
        <f t="shared" si="1012"/>
        <v>0</v>
      </c>
      <c r="R2086" s="62"/>
      <c r="S2086" s="63"/>
    </row>
    <row r="2087" spans="1:19" s="4" customFormat="1" ht="19.5" customHeight="1">
      <c r="A2087" s="58"/>
      <c r="B2087" s="53"/>
      <c r="C2087" s="17" t="s">
        <v>263</v>
      </c>
      <c r="D2087" s="14">
        <f t="shared" si="1008"/>
        <v>0</v>
      </c>
      <c r="E2087" s="14">
        <f t="shared" si="1009"/>
        <v>0</v>
      </c>
      <c r="F2087" s="14">
        <f aca="true" t="shared" si="1013" ref="F2087:Q2087">F2063+F2075</f>
        <v>0</v>
      </c>
      <c r="G2087" s="14">
        <f t="shared" si="1013"/>
        <v>0</v>
      </c>
      <c r="H2087" s="14">
        <f t="shared" si="1013"/>
        <v>0</v>
      </c>
      <c r="I2087" s="14">
        <f t="shared" si="1013"/>
        <v>0</v>
      </c>
      <c r="J2087" s="14">
        <f t="shared" si="1013"/>
        <v>0</v>
      </c>
      <c r="K2087" s="14">
        <f t="shared" si="1013"/>
        <v>0</v>
      </c>
      <c r="L2087" s="14">
        <f t="shared" si="1013"/>
        <v>0</v>
      </c>
      <c r="M2087" s="14">
        <f t="shared" si="1013"/>
        <v>0</v>
      </c>
      <c r="N2087" s="14">
        <f t="shared" si="1013"/>
        <v>0</v>
      </c>
      <c r="O2087" s="14">
        <f t="shared" si="1013"/>
        <v>0</v>
      </c>
      <c r="P2087" s="14">
        <f t="shared" si="1013"/>
        <v>0</v>
      </c>
      <c r="Q2087" s="14">
        <f t="shared" si="1013"/>
        <v>0</v>
      </c>
      <c r="R2087" s="62"/>
      <c r="S2087" s="63"/>
    </row>
    <row r="2088" spans="1:19" s="4" customFormat="1" ht="19.5" customHeight="1">
      <c r="A2088" s="58"/>
      <c r="B2088" s="53"/>
      <c r="C2088" s="17" t="s">
        <v>257</v>
      </c>
      <c r="D2088" s="14">
        <f t="shared" si="1008"/>
        <v>0</v>
      </c>
      <c r="E2088" s="14">
        <f t="shared" si="1009"/>
        <v>0</v>
      </c>
      <c r="F2088" s="14">
        <f aca="true" t="shared" si="1014" ref="F2088:Q2088">F2064+F2076</f>
        <v>0</v>
      </c>
      <c r="G2088" s="14">
        <f t="shared" si="1014"/>
        <v>0</v>
      </c>
      <c r="H2088" s="14">
        <f t="shared" si="1014"/>
        <v>0</v>
      </c>
      <c r="I2088" s="14">
        <f t="shared" si="1014"/>
        <v>0</v>
      </c>
      <c r="J2088" s="14">
        <f t="shared" si="1014"/>
        <v>0</v>
      </c>
      <c r="K2088" s="14">
        <f t="shared" si="1014"/>
        <v>0</v>
      </c>
      <c r="L2088" s="14">
        <f t="shared" si="1014"/>
        <v>0</v>
      </c>
      <c r="M2088" s="14">
        <f t="shared" si="1014"/>
        <v>0</v>
      </c>
      <c r="N2088" s="14">
        <f t="shared" si="1014"/>
        <v>0</v>
      </c>
      <c r="O2088" s="14">
        <f t="shared" si="1014"/>
        <v>0</v>
      </c>
      <c r="P2088" s="14">
        <f t="shared" si="1014"/>
        <v>0</v>
      </c>
      <c r="Q2088" s="14">
        <f t="shared" si="1014"/>
        <v>0</v>
      </c>
      <c r="R2088" s="62"/>
      <c r="S2088" s="63"/>
    </row>
    <row r="2089" spans="1:19" s="4" customFormat="1" ht="19.5" customHeight="1">
      <c r="A2089" s="58"/>
      <c r="B2089" s="53"/>
      <c r="C2089" s="17" t="s">
        <v>258</v>
      </c>
      <c r="D2089" s="14">
        <f t="shared" si="1008"/>
        <v>0</v>
      </c>
      <c r="E2089" s="14">
        <f t="shared" si="1009"/>
        <v>0</v>
      </c>
      <c r="F2089" s="14">
        <f aca="true" t="shared" si="1015" ref="F2089:Q2089">F2065+F2077</f>
        <v>0</v>
      </c>
      <c r="G2089" s="14">
        <f t="shared" si="1015"/>
        <v>0</v>
      </c>
      <c r="H2089" s="14">
        <f t="shared" si="1015"/>
        <v>0</v>
      </c>
      <c r="I2089" s="14">
        <f t="shared" si="1015"/>
        <v>0</v>
      </c>
      <c r="J2089" s="14">
        <f t="shared" si="1015"/>
        <v>0</v>
      </c>
      <c r="K2089" s="14">
        <f t="shared" si="1015"/>
        <v>0</v>
      </c>
      <c r="L2089" s="14">
        <f t="shared" si="1015"/>
        <v>0</v>
      </c>
      <c r="M2089" s="14">
        <f t="shared" si="1015"/>
        <v>0</v>
      </c>
      <c r="N2089" s="14">
        <f t="shared" si="1015"/>
        <v>0</v>
      </c>
      <c r="O2089" s="14">
        <f t="shared" si="1015"/>
        <v>0</v>
      </c>
      <c r="P2089" s="14">
        <f t="shared" si="1015"/>
        <v>0</v>
      </c>
      <c r="Q2089" s="14">
        <f t="shared" si="1015"/>
        <v>0</v>
      </c>
      <c r="R2089" s="62"/>
      <c r="S2089" s="63"/>
    </row>
    <row r="2090" spans="1:19" s="4" customFormat="1" ht="19.5" customHeight="1">
      <c r="A2090" s="58"/>
      <c r="B2090" s="53"/>
      <c r="C2090" s="17" t="s">
        <v>28</v>
      </c>
      <c r="D2090" s="14">
        <f t="shared" si="1008"/>
        <v>0</v>
      </c>
      <c r="E2090" s="14">
        <f t="shared" si="1009"/>
        <v>0</v>
      </c>
      <c r="F2090" s="14">
        <f aca="true" t="shared" si="1016" ref="F2090:Q2090">F2066+F2078</f>
        <v>0</v>
      </c>
      <c r="G2090" s="14">
        <f t="shared" si="1016"/>
        <v>0</v>
      </c>
      <c r="H2090" s="14">
        <f t="shared" si="1016"/>
        <v>0</v>
      </c>
      <c r="I2090" s="14">
        <f t="shared" si="1016"/>
        <v>0</v>
      </c>
      <c r="J2090" s="14">
        <f t="shared" si="1016"/>
        <v>0</v>
      </c>
      <c r="K2090" s="14">
        <f t="shared" si="1016"/>
        <v>0</v>
      </c>
      <c r="L2090" s="14">
        <f t="shared" si="1016"/>
        <v>0</v>
      </c>
      <c r="M2090" s="14">
        <f t="shared" si="1016"/>
        <v>0</v>
      </c>
      <c r="N2090" s="14">
        <f t="shared" si="1016"/>
        <v>0</v>
      </c>
      <c r="O2090" s="14">
        <f t="shared" si="1016"/>
        <v>0</v>
      </c>
      <c r="P2090" s="14">
        <f t="shared" si="1016"/>
        <v>0</v>
      </c>
      <c r="Q2090" s="14">
        <f t="shared" si="1016"/>
        <v>0</v>
      </c>
      <c r="R2090" s="62"/>
      <c r="S2090" s="63"/>
    </row>
    <row r="2091" spans="1:19" s="4" customFormat="1" ht="19.5" customHeight="1">
      <c r="A2091" s="58"/>
      <c r="B2091" s="53"/>
      <c r="C2091" s="17" t="s">
        <v>29</v>
      </c>
      <c r="D2091" s="14">
        <f t="shared" si="1008"/>
        <v>0</v>
      </c>
      <c r="E2091" s="14">
        <f t="shared" si="1009"/>
        <v>0</v>
      </c>
      <c r="F2091" s="14">
        <f aca="true" t="shared" si="1017" ref="F2091:Q2091">F2067+F2079</f>
        <v>0</v>
      </c>
      <c r="G2091" s="14">
        <f t="shared" si="1017"/>
        <v>0</v>
      </c>
      <c r="H2091" s="14">
        <f t="shared" si="1017"/>
        <v>0</v>
      </c>
      <c r="I2091" s="14">
        <f t="shared" si="1017"/>
        <v>0</v>
      </c>
      <c r="J2091" s="14">
        <f t="shared" si="1017"/>
        <v>0</v>
      </c>
      <c r="K2091" s="14">
        <f t="shared" si="1017"/>
        <v>0</v>
      </c>
      <c r="L2091" s="14">
        <f t="shared" si="1017"/>
        <v>0</v>
      </c>
      <c r="M2091" s="14">
        <f t="shared" si="1017"/>
        <v>0</v>
      </c>
      <c r="N2091" s="14">
        <f t="shared" si="1017"/>
        <v>0</v>
      </c>
      <c r="O2091" s="14">
        <f t="shared" si="1017"/>
        <v>0</v>
      </c>
      <c r="P2091" s="14">
        <f t="shared" si="1017"/>
        <v>0</v>
      </c>
      <c r="Q2091" s="14">
        <f t="shared" si="1017"/>
        <v>0</v>
      </c>
      <c r="R2091" s="62"/>
      <c r="S2091" s="63"/>
    </row>
    <row r="2092" spans="1:19" s="4" customFormat="1" ht="19.5" customHeight="1">
      <c r="A2092" s="58"/>
      <c r="B2092" s="53"/>
      <c r="C2092" s="17" t="s">
        <v>30</v>
      </c>
      <c r="D2092" s="14">
        <f t="shared" si="1008"/>
        <v>0</v>
      </c>
      <c r="E2092" s="14">
        <f t="shared" si="1009"/>
        <v>0</v>
      </c>
      <c r="F2092" s="14">
        <f aca="true" t="shared" si="1018" ref="F2092:Q2092">F2068+F2080</f>
        <v>0</v>
      </c>
      <c r="G2092" s="14">
        <f t="shared" si="1018"/>
        <v>0</v>
      </c>
      <c r="H2092" s="14">
        <f t="shared" si="1018"/>
        <v>0</v>
      </c>
      <c r="I2092" s="14">
        <f t="shared" si="1018"/>
        <v>0</v>
      </c>
      <c r="J2092" s="14">
        <f t="shared" si="1018"/>
        <v>0</v>
      </c>
      <c r="K2092" s="14">
        <f t="shared" si="1018"/>
        <v>0</v>
      </c>
      <c r="L2092" s="14">
        <f t="shared" si="1018"/>
        <v>0</v>
      </c>
      <c r="M2092" s="14">
        <f t="shared" si="1018"/>
        <v>0</v>
      </c>
      <c r="N2092" s="14">
        <f t="shared" si="1018"/>
        <v>0</v>
      </c>
      <c r="O2092" s="14">
        <f t="shared" si="1018"/>
        <v>0</v>
      </c>
      <c r="P2092" s="14">
        <f t="shared" si="1018"/>
        <v>0</v>
      </c>
      <c r="Q2092" s="14">
        <f t="shared" si="1018"/>
        <v>0</v>
      </c>
      <c r="R2092" s="62"/>
      <c r="S2092" s="63"/>
    </row>
    <row r="2093" spans="1:19" s="4" customFormat="1" ht="19.5" customHeight="1">
      <c r="A2093" s="58"/>
      <c r="B2093" s="53"/>
      <c r="C2093" s="17" t="s">
        <v>31</v>
      </c>
      <c r="D2093" s="14">
        <f t="shared" si="1008"/>
        <v>0</v>
      </c>
      <c r="E2093" s="14">
        <f t="shared" si="1009"/>
        <v>0</v>
      </c>
      <c r="F2093" s="14">
        <f aca="true" t="shared" si="1019" ref="F2093:Q2093">F2069+F2081</f>
        <v>0</v>
      </c>
      <c r="G2093" s="14">
        <f t="shared" si="1019"/>
        <v>0</v>
      </c>
      <c r="H2093" s="14">
        <f t="shared" si="1019"/>
        <v>0</v>
      </c>
      <c r="I2093" s="14">
        <f t="shared" si="1019"/>
        <v>0</v>
      </c>
      <c r="J2093" s="14">
        <f t="shared" si="1019"/>
        <v>0</v>
      </c>
      <c r="K2093" s="14">
        <f t="shared" si="1019"/>
        <v>0</v>
      </c>
      <c r="L2093" s="14">
        <f t="shared" si="1019"/>
        <v>0</v>
      </c>
      <c r="M2093" s="14">
        <f t="shared" si="1019"/>
        <v>0</v>
      </c>
      <c r="N2093" s="14">
        <f t="shared" si="1019"/>
        <v>0</v>
      </c>
      <c r="O2093" s="14">
        <f t="shared" si="1019"/>
        <v>0</v>
      </c>
      <c r="P2093" s="14">
        <f t="shared" si="1019"/>
        <v>0</v>
      </c>
      <c r="Q2093" s="14">
        <f t="shared" si="1019"/>
        <v>0</v>
      </c>
      <c r="R2093" s="62"/>
      <c r="S2093" s="63"/>
    </row>
    <row r="2094" spans="1:19" s="4" customFormat="1" ht="19.5" customHeight="1" thickBot="1">
      <c r="A2094" s="59"/>
      <c r="B2094" s="54"/>
      <c r="C2094" s="20" t="s">
        <v>32</v>
      </c>
      <c r="D2094" s="21">
        <f t="shared" si="1008"/>
        <v>0</v>
      </c>
      <c r="E2094" s="21">
        <f t="shared" si="1009"/>
        <v>0</v>
      </c>
      <c r="F2094" s="21">
        <f aca="true" t="shared" si="1020" ref="F2094:Q2094">F2070+F2082</f>
        <v>0</v>
      </c>
      <c r="G2094" s="21">
        <f t="shared" si="1020"/>
        <v>0</v>
      </c>
      <c r="H2094" s="21">
        <f t="shared" si="1020"/>
        <v>0</v>
      </c>
      <c r="I2094" s="21">
        <f t="shared" si="1020"/>
        <v>0</v>
      </c>
      <c r="J2094" s="21">
        <f t="shared" si="1020"/>
        <v>0</v>
      </c>
      <c r="K2094" s="21">
        <f t="shared" si="1020"/>
        <v>0</v>
      </c>
      <c r="L2094" s="21">
        <f t="shared" si="1020"/>
        <v>0</v>
      </c>
      <c r="M2094" s="21">
        <f t="shared" si="1020"/>
        <v>0</v>
      </c>
      <c r="N2094" s="21">
        <f t="shared" si="1020"/>
        <v>0</v>
      </c>
      <c r="O2094" s="21">
        <f t="shared" si="1020"/>
        <v>0</v>
      </c>
      <c r="P2094" s="21">
        <f t="shared" si="1020"/>
        <v>0</v>
      </c>
      <c r="Q2094" s="21">
        <f t="shared" si="1020"/>
        <v>0</v>
      </c>
      <c r="R2094" s="64"/>
      <c r="S2094" s="65"/>
    </row>
    <row r="2095" spans="1:19" s="4" customFormat="1" ht="19.5" customHeight="1">
      <c r="A2095" s="57" t="s">
        <v>131</v>
      </c>
      <c r="B2095" s="52" t="s">
        <v>80</v>
      </c>
      <c r="C2095" s="18" t="s">
        <v>176</v>
      </c>
      <c r="D2095" s="19">
        <f>SUM(D2096:D2106)</f>
        <v>300</v>
      </c>
      <c r="E2095" s="19">
        <f>SUM(E2096:E2106)</f>
        <v>300</v>
      </c>
      <c r="F2095" s="19">
        <f aca="true" t="shared" si="1021" ref="F2095:Q2095">SUM(F2096:F2101)</f>
        <v>300</v>
      </c>
      <c r="G2095" s="19">
        <f t="shared" si="1021"/>
        <v>300</v>
      </c>
      <c r="H2095" s="19">
        <f t="shared" si="1021"/>
        <v>0</v>
      </c>
      <c r="I2095" s="19">
        <f t="shared" si="1021"/>
        <v>0</v>
      </c>
      <c r="J2095" s="19">
        <f t="shared" si="1021"/>
        <v>0</v>
      </c>
      <c r="K2095" s="19">
        <f t="shared" si="1021"/>
        <v>0</v>
      </c>
      <c r="L2095" s="19">
        <f t="shared" si="1021"/>
        <v>0</v>
      </c>
      <c r="M2095" s="19">
        <f t="shared" si="1021"/>
        <v>0</v>
      </c>
      <c r="N2095" s="19">
        <f t="shared" si="1021"/>
        <v>0</v>
      </c>
      <c r="O2095" s="19">
        <f t="shared" si="1021"/>
        <v>0</v>
      </c>
      <c r="P2095" s="19">
        <f t="shared" si="1021"/>
        <v>0</v>
      </c>
      <c r="Q2095" s="19">
        <f t="shared" si="1021"/>
        <v>0</v>
      </c>
      <c r="R2095" s="60" t="s">
        <v>180</v>
      </c>
      <c r="S2095" s="61"/>
    </row>
    <row r="2096" spans="1:19" ht="19.5" customHeight="1">
      <c r="A2096" s="58"/>
      <c r="B2096" s="53"/>
      <c r="C2096" s="17" t="s">
        <v>162</v>
      </c>
      <c r="D2096" s="14">
        <f aca="true" t="shared" si="1022" ref="D2096:D2106">F2096+H2096+J2096+L2096</f>
        <v>0</v>
      </c>
      <c r="E2096" s="14">
        <f aca="true" t="shared" si="1023" ref="E2096:E2106">G2096+I2096+K2096+M2096</f>
        <v>0</v>
      </c>
      <c r="F2096" s="14">
        <v>0</v>
      </c>
      <c r="G2096" s="14">
        <v>0</v>
      </c>
      <c r="H2096" s="14">
        <v>0</v>
      </c>
      <c r="I2096" s="14">
        <v>0</v>
      </c>
      <c r="J2096" s="14">
        <v>0</v>
      </c>
      <c r="K2096" s="14">
        <v>0</v>
      </c>
      <c r="L2096" s="14">
        <v>0</v>
      </c>
      <c r="M2096" s="14">
        <v>0</v>
      </c>
      <c r="N2096" s="14">
        <v>0</v>
      </c>
      <c r="O2096" s="14">
        <v>0</v>
      </c>
      <c r="P2096" s="14">
        <v>0</v>
      </c>
      <c r="Q2096" s="14">
        <v>0</v>
      </c>
      <c r="R2096" s="62"/>
      <c r="S2096" s="63"/>
    </row>
    <row r="2097" spans="1:19" ht="19.5" customHeight="1">
      <c r="A2097" s="58"/>
      <c r="B2097" s="53"/>
      <c r="C2097" s="17" t="s">
        <v>163</v>
      </c>
      <c r="D2097" s="14">
        <f t="shared" si="1022"/>
        <v>300</v>
      </c>
      <c r="E2097" s="14">
        <f t="shared" si="1023"/>
        <v>300</v>
      </c>
      <c r="F2097" s="14">
        <f>450-150</f>
        <v>300</v>
      </c>
      <c r="G2097" s="14">
        <f>450-150</f>
        <v>300</v>
      </c>
      <c r="H2097" s="14">
        <v>0</v>
      </c>
      <c r="I2097" s="14">
        <v>0</v>
      </c>
      <c r="J2097" s="14">
        <v>0</v>
      </c>
      <c r="K2097" s="14">
        <v>0</v>
      </c>
      <c r="L2097" s="14">
        <v>0</v>
      </c>
      <c r="M2097" s="14">
        <v>0</v>
      </c>
      <c r="N2097" s="14">
        <v>0</v>
      </c>
      <c r="O2097" s="14">
        <v>0</v>
      </c>
      <c r="P2097" s="14">
        <v>0</v>
      </c>
      <c r="Q2097" s="14">
        <v>0</v>
      </c>
      <c r="R2097" s="62"/>
      <c r="S2097" s="63"/>
    </row>
    <row r="2098" spans="1:19" ht="19.5" customHeight="1">
      <c r="A2098" s="58"/>
      <c r="B2098" s="53"/>
      <c r="C2098" s="17" t="s">
        <v>164</v>
      </c>
      <c r="D2098" s="14">
        <f t="shared" si="1022"/>
        <v>0</v>
      </c>
      <c r="E2098" s="14">
        <f t="shared" si="1023"/>
        <v>0</v>
      </c>
      <c r="F2098" s="14">
        <v>0</v>
      </c>
      <c r="G2098" s="14">
        <v>0</v>
      </c>
      <c r="H2098" s="14">
        <v>0</v>
      </c>
      <c r="I2098" s="14">
        <v>0</v>
      </c>
      <c r="J2098" s="14">
        <v>0</v>
      </c>
      <c r="K2098" s="14">
        <v>0</v>
      </c>
      <c r="L2098" s="14">
        <v>0</v>
      </c>
      <c r="M2098" s="14">
        <v>0</v>
      </c>
      <c r="N2098" s="14">
        <v>0</v>
      </c>
      <c r="O2098" s="14">
        <v>0</v>
      </c>
      <c r="P2098" s="14">
        <v>0</v>
      </c>
      <c r="Q2098" s="14">
        <v>0</v>
      </c>
      <c r="R2098" s="62"/>
      <c r="S2098" s="63"/>
    </row>
    <row r="2099" spans="1:19" ht="19.5" customHeight="1">
      <c r="A2099" s="58"/>
      <c r="B2099" s="53"/>
      <c r="C2099" s="17" t="s">
        <v>256</v>
      </c>
      <c r="D2099" s="14">
        <f t="shared" si="1022"/>
        <v>0</v>
      </c>
      <c r="E2099" s="14">
        <f t="shared" si="1023"/>
        <v>0</v>
      </c>
      <c r="F2099" s="14">
        <v>0</v>
      </c>
      <c r="G2099" s="14">
        <v>0</v>
      </c>
      <c r="H2099" s="14">
        <v>0</v>
      </c>
      <c r="I2099" s="14">
        <v>0</v>
      </c>
      <c r="J2099" s="14">
        <v>0</v>
      </c>
      <c r="K2099" s="14">
        <v>0</v>
      </c>
      <c r="L2099" s="14">
        <v>0</v>
      </c>
      <c r="M2099" s="14">
        <v>0</v>
      </c>
      <c r="N2099" s="14">
        <v>0</v>
      </c>
      <c r="O2099" s="14">
        <v>0</v>
      </c>
      <c r="P2099" s="14">
        <v>0</v>
      </c>
      <c r="Q2099" s="14">
        <v>0</v>
      </c>
      <c r="R2099" s="62"/>
      <c r="S2099" s="63"/>
    </row>
    <row r="2100" spans="1:19" ht="19.5" customHeight="1">
      <c r="A2100" s="58"/>
      <c r="B2100" s="53"/>
      <c r="C2100" s="17" t="s">
        <v>259</v>
      </c>
      <c r="D2100" s="14">
        <f t="shared" si="1022"/>
        <v>0</v>
      </c>
      <c r="E2100" s="14">
        <f t="shared" si="1023"/>
        <v>0</v>
      </c>
      <c r="F2100" s="14">
        <v>0</v>
      </c>
      <c r="G2100" s="14">
        <v>0</v>
      </c>
      <c r="H2100" s="14">
        <v>0</v>
      </c>
      <c r="I2100" s="14">
        <v>0</v>
      </c>
      <c r="J2100" s="14">
        <v>0</v>
      </c>
      <c r="K2100" s="14">
        <v>0</v>
      </c>
      <c r="L2100" s="14">
        <v>0</v>
      </c>
      <c r="M2100" s="14">
        <v>0</v>
      </c>
      <c r="N2100" s="14">
        <v>0</v>
      </c>
      <c r="O2100" s="14">
        <v>0</v>
      </c>
      <c r="P2100" s="14">
        <v>0</v>
      </c>
      <c r="Q2100" s="14">
        <v>0</v>
      </c>
      <c r="R2100" s="62"/>
      <c r="S2100" s="63"/>
    </row>
    <row r="2101" spans="1:19" ht="19.5" customHeight="1">
      <c r="A2101" s="58"/>
      <c r="B2101" s="53"/>
      <c r="C2101" s="17" t="s">
        <v>258</v>
      </c>
      <c r="D2101" s="14">
        <f t="shared" si="1022"/>
        <v>0</v>
      </c>
      <c r="E2101" s="14">
        <f t="shared" si="1023"/>
        <v>0</v>
      </c>
      <c r="F2101" s="14">
        <v>0</v>
      </c>
      <c r="G2101" s="14">
        <v>0</v>
      </c>
      <c r="H2101" s="14">
        <v>0</v>
      </c>
      <c r="I2101" s="14">
        <v>0</v>
      </c>
      <c r="J2101" s="14">
        <v>0</v>
      </c>
      <c r="K2101" s="14">
        <v>0</v>
      </c>
      <c r="L2101" s="14">
        <v>0</v>
      </c>
      <c r="M2101" s="14">
        <v>0</v>
      </c>
      <c r="N2101" s="14">
        <v>0</v>
      </c>
      <c r="O2101" s="14">
        <v>0</v>
      </c>
      <c r="P2101" s="14">
        <v>0</v>
      </c>
      <c r="Q2101" s="14">
        <v>0</v>
      </c>
      <c r="R2101" s="62"/>
      <c r="S2101" s="63"/>
    </row>
    <row r="2102" spans="1:19" ht="19.5" customHeight="1">
      <c r="A2102" s="58"/>
      <c r="B2102" s="53"/>
      <c r="C2102" s="17" t="s">
        <v>28</v>
      </c>
      <c r="D2102" s="14">
        <f t="shared" si="1022"/>
        <v>0</v>
      </c>
      <c r="E2102" s="14">
        <f t="shared" si="1023"/>
        <v>0</v>
      </c>
      <c r="F2102" s="14">
        <v>0</v>
      </c>
      <c r="G2102" s="14">
        <v>0</v>
      </c>
      <c r="H2102" s="14">
        <v>0</v>
      </c>
      <c r="I2102" s="14">
        <v>0</v>
      </c>
      <c r="J2102" s="14">
        <v>0</v>
      </c>
      <c r="K2102" s="14">
        <v>0</v>
      </c>
      <c r="L2102" s="14">
        <v>0</v>
      </c>
      <c r="M2102" s="14">
        <v>0</v>
      </c>
      <c r="N2102" s="14">
        <v>0</v>
      </c>
      <c r="O2102" s="14">
        <v>0</v>
      </c>
      <c r="P2102" s="14">
        <v>0</v>
      </c>
      <c r="Q2102" s="14">
        <v>0</v>
      </c>
      <c r="R2102" s="62"/>
      <c r="S2102" s="63"/>
    </row>
    <row r="2103" spans="1:19" ht="19.5" customHeight="1">
      <c r="A2103" s="58"/>
      <c r="B2103" s="53"/>
      <c r="C2103" s="17" t="s">
        <v>29</v>
      </c>
      <c r="D2103" s="14">
        <f t="shared" si="1022"/>
        <v>0</v>
      </c>
      <c r="E2103" s="14">
        <f t="shared" si="1023"/>
        <v>0</v>
      </c>
      <c r="F2103" s="14">
        <v>0</v>
      </c>
      <c r="G2103" s="14">
        <v>0</v>
      </c>
      <c r="H2103" s="14">
        <v>0</v>
      </c>
      <c r="I2103" s="14">
        <v>0</v>
      </c>
      <c r="J2103" s="14">
        <v>0</v>
      </c>
      <c r="K2103" s="14">
        <v>0</v>
      </c>
      <c r="L2103" s="14">
        <v>0</v>
      </c>
      <c r="M2103" s="14">
        <v>0</v>
      </c>
      <c r="N2103" s="14">
        <v>0</v>
      </c>
      <c r="O2103" s="14">
        <v>0</v>
      </c>
      <c r="P2103" s="14">
        <v>0</v>
      </c>
      <c r="Q2103" s="14">
        <v>0</v>
      </c>
      <c r="R2103" s="62"/>
      <c r="S2103" s="63"/>
    </row>
    <row r="2104" spans="1:19" ht="19.5" customHeight="1">
      <c r="A2104" s="58"/>
      <c r="B2104" s="53"/>
      <c r="C2104" s="17" t="s">
        <v>30</v>
      </c>
      <c r="D2104" s="14">
        <f t="shared" si="1022"/>
        <v>0</v>
      </c>
      <c r="E2104" s="14">
        <f t="shared" si="1023"/>
        <v>0</v>
      </c>
      <c r="F2104" s="14">
        <v>0</v>
      </c>
      <c r="G2104" s="14">
        <v>0</v>
      </c>
      <c r="H2104" s="14">
        <v>0</v>
      </c>
      <c r="I2104" s="14">
        <v>0</v>
      </c>
      <c r="J2104" s="14">
        <v>0</v>
      </c>
      <c r="K2104" s="14">
        <v>0</v>
      </c>
      <c r="L2104" s="14">
        <v>0</v>
      </c>
      <c r="M2104" s="14">
        <v>0</v>
      </c>
      <c r="N2104" s="14">
        <v>0</v>
      </c>
      <c r="O2104" s="14">
        <v>0</v>
      </c>
      <c r="P2104" s="14">
        <v>0</v>
      </c>
      <c r="Q2104" s="14">
        <v>0</v>
      </c>
      <c r="R2104" s="62"/>
      <c r="S2104" s="63"/>
    </row>
    <row r="2105" spans="1:19" ht="19.5" customHeight="1">
      <c r="A2105" s="58"/>
      <c r="B2105" s="53"/>
      <c r="C2105" s="17" t="s">
        <v>31</v>
      </c>
      <c r="D2105" s="14">
        <f t="shared" si="1022"/>
        <v>0</v>
      </c>
      <c r="E2105" s="14">
        <f t="shared" si="1023"/>
        <v>0</v>
      </c>
      <c r="F2105" s="14">
        <v>0</v>
      </c>
      <c r="G2105" s="14">
        <v>0</v>
      </c>
      <c r="H2105" s="14">
        <v>0</v>
      </c>
      <c r="I2105" s="14">
        <v>0</v>
      </c>
      <c r="J2105" s="14">
        <v>0</v>
      </c>
      <c r="K2105" s="14">
        <v>0</v>
      </c>
      <c r="L2105" s="14">
        <v>0</v>
      </c>
      <c r="M2105" s="14">
        <v>0</v>
      </c>
      <c r="N2105" s="14">
        <v>0</v>
      </c>
      <c r="O2105" s="14">
        <v>0</v>
      </c>
      <c r="P2105" s="14">
        <v>0</v>
      </c>
      <c r="Q2105" s="14">
        <v>0</v>
      </c>
      <c r="R2105" s="62"/>
      <c r="S2105" s="63"/>
    </row>
    <row r="2106" spans="1:19" ht="19.5" customHeight="1">
      <c r="A2106" s="58"/>
      <c r="B2106" s="69"/>
      <c r="C2106" s="17" t="s">
        <v>32</v>
      </c>
      <c r="D2106" s="14">
        <f t="shared" si="1022"/>
        <v>0</v>
      </c>
      <c r="E2106" s="14">
        <f t="shared" si="1023"/>
        <v>0</v>
      </c>
      <c r="F2106" s="14">
        <v>0</v>
      </c>
      <c r="G2106" s="14">
        <v>0</v>
      </c>
      <c r="H2106" s="14">
        <v>0</v>
      </c>
      <c r="I2106" s="14">
        <v>0</v>
      </c>
      <c r="J2106" s="14">
        <v>0</v>
      </c>
      <c r="K2106" s="14">
        <v>0</v>
      </c>
      <c r="L2106" s="14">
        <v>0</v>
      </c>
      <c r="M2106" s="14">
        <v>0</v>
      </c>
      <c r="N2106" s="14">
        <v>0</v>
      </c>
      <c r="O2106" s="14">
        <v>0</v>
      </c>
      <c r="P2106" s="14">
        <v>0</v>
      </c>
      <c r="Q2106" s="14">
        <v>0</v>
      </c>
      <c r="R2106" s="62"/>
      <c r="S2106" s="63"/>
    </row>
    <row r="2107" spans="1:19" s="4" customFormat="1" ht="19.5" customHeight="1">
      <c r="A2107" s="58"/>
      <c r="B2107" s="47" t="s">
        <v>331</v>
      </c>
      <c r="C2107" s="17" t="s">
        <v>176</v>
      </c>
      <c r="D2107" s="14">
        <f>SUM(D2108:D2118)</f>
        <v>550</v>
      </c>
      <c r="E2107" s="14">
        <f>SUM(E2108:E2118)</f>
        <v>550</v>
      </c>
      <c r="F2107" s="14">
        <f aca="true" t="shared" si="1024" ref="F2107:Q2107">SUM(F2108:F2113)</f>
        <v>550</v>
      </c>
      <c r="G2107" s="14">
        <f t="shared" si="1024"/>
        <v>550</v>
      </c>
      <c r="H2107" s="14">
        <f t="shared" si="1024"/>
        <v>0</v>
      </c>
      <c r="I2107" s="14">
        <f t="shared" si="1024"/>
        <v>0</v>
      </c>
      <c r="J2107" s="14">
        <f t="shared" si="1024"/>
        <v>0</v>
      </c>
      <c r="K2107" s="14">
        <f t="shared" si="1024"/>
        <v>0</v>
      </c>
      <c r="L2107" s="14">
        <f t="shared" si="1024"/>
        <v>0</v>
      </c>
      <c r="M2107" s="14">
        <f t="shared" si="1024"/>
        <v>0</v>
      </c>
      <c r="N2107" s="14">
        <f t="shared" si="1024"/>
        <v>0</v>
      </c>
      <c r="O2107" s="14">
        <f t="shared" si="1024"/>
        <v>0</v>
      </c>
      <c r="P2107" s="14">
        <f t="shared" si="1024"/>
        <v>0</v>
      </c>
      <c r="Q2107" s="14">
        <f t="shared" si="1024"/>
        <v>0</v>
      </c>
      <c r="R2107" s="62"/>
      <c r="S2107" s="63"/>
    </row>
    <row r="2108" spans="1:19" ht="19.5" customHeight="1">
      <c r="A2108" s="58"/>
      <c r="B2108" s="53"/>
      <c r="C2108" s="17" t="s">
        <v>162</v>
      </c>
      <c r="D2108" s="14">
        <f aca="true" t="shared" si="1025" ref="D2108:D2118">F2108+H2108+J2108+L2108</f>
        <v>0</v>
      </c>
      <c r="E2108" s="14">
        <f aca="true" t="shared" si="1026" ref="E2108:E2118">G2108+I2108+K2108+M2108</f>
        <v>0</v>
      </c>
      <c r="F2108" s="14">
        <v>0</v>
      </c>
      <c r="G2108" s="14">
        <v>0</v>
      </c>
      <c r="H2108" s="14">
        <v>0</v>
      </c>
      <c r="I2108" s="14">
        <v>0</v>
      </c>
      <c r="J2108" s="14">
        <v>0</v>
      </c>
      <c r="K2108" s="14">
        <v>0</v>
      </c>
      <c r="L2108" s="14">
        <v>0</v>
      </c>
      <c r="M2108" s="14">
        <v>0</v>
      </c>
      <c r="N2108" s="14">
        <v>0</v>
      </c>
      <c r="O2108" s="14">
        <v>0</v>
      </c>
      <c r="P2108" s="14">
        <v>0</v>
      </c>
      <c r="Q2108" s="14">
        <v>0</v>
      </c>
      <c r="R2108" s="62"/>
      <c r="S2108" s="63"/>
    </row>
    <row r="2109" spans="1:19" ht="19.5" customHeight="1">
      <c r="A2109" s="58"/>
      <c r="B2109" s="53"/>
      <c r="C2109" s="17" t="s">
        <v>163</v>
      </c>
      <c r="D2109" s="14">
        <f t="shared" si="1025"/>
        <v>550</v>
      </c>
      <c r="E2109" s="14">
        <f t="shared" si="1026"/>
        <v>550</v>
      </c>
      <c r="F2109" s="14">
        <v>550</v>
      </c>
      <c r="G2109" s="14">
        <v>550</v>
      </c>
      <c r="H2109" s="14">
        <v>0</v>
      </c>
      <c r="I2109" s="14">
        <v>0</v>
      </c>
      <c r="J2109" s="14">
        <v>0</v>
      </c>
      <c r="K2109" s="14">
        <v>0</v>
      </c>
      <c r="L2109" s="14">
        <v>0</v>
      </c>
      <c r="M2109" s="14">
        <v>0</v>
      </c>
      <c r="N2109" s="14">
        <v>0</v>
      </c>
      <c r="O2109" s="14">
        <v>0</v>
      </c>
      <c r="P2109" s="14">
        <v>0</v>
      </c>
      <c r="Q2109" s="14">
        <v>0</v>
      </c>
      <c r="R2109" s="62"/>
      <c r="S2109" s="63"/>
    </row>
    <row r="2110" spans="1:19" ht="19.5" customHeight="1">
      <c r="A2110" s="58"/>
      <c r="B2110" s="53"/>
      <c r="C2110" s="17" t="s">
        <v>164</v>
      </c>
      <c r="D2110" s="14">
        <f t="shared" si="1025"/>
        <v>0</v>
      </c>
      <c r="E2110" s="14">
        <f t="shared" si="1026"/>
        <v>0</v>
      </c>
      <c r="F2110" s="14">
        <v>0</v>
      </c>
      <c r="G2110" s="14">
        <v>0</v>
      </c>
      <c r="H2110" s="14">
        <v>0</v>
      </c>
      <c r="I2110" s="14">
        <v>0</v>
      </c>
      <c r="J2110" s="14">
        <v>0</v>
      </c>
      <c r="K2110" s="14">
        <v>0</v>
      </c>
      <c r="L2110" s="14">
        <v>0</v>
      </c>
      <c r="M2110" s="14">
        <v>0</v>
      </c>
      <c r="N2110" s="14">
        <v>0</v>
      </c>
      <c r="O2110" s="14">
        <v>0</v>
      </c>
      <c r="P2110" s="14">
        <v>0</v>
      </c>
      <c r="Q2110" s="14">
        <v>0</v>
      </c>
      <c r="R2110" s="62"/>
      <c r="S2110" s="63"/>
    </row>
    <row r="2111" spans="1:19" ht="19.5" customHeight="1">
      <c r="A2111" s="58"/>
      <c r="B2111" s="53"/>
      <c r="C2111" s="17" t="s">
        <v>256</v>
      </c>
      <c r="D2111" s="14">
        <f t="shared" si="1025"/>
        <v>0</v>
      </c>
      <c r="E2111" s="14">
        <f t="shared" si="1026"/>
        <v>0</v>
      </c>
      <c r="F2111" s="14">
        <v>0</v>
      </c>
      <c r="G2111" s="14">
        <v>0</v>
      </c>
      <c r="H2111" s="14">
        <v>0</v>
      </c>
      <c r="I2111" s="14">
        <v>0</v>
      </c>
      <c r="J2111" s="14">
        <v>0</v>
      </c>
      <c r="K2111" s="14">
        <v>0</v>
      </c>
      <c r="L2111" s="14">
        <v>0</v>
      </c>
      <c r="M2111" s="14">
        <v>0</v>
      </c>
      <c r="N2111" s="14">
        <v>0</v>
      </c>
      <c r="O2111" s="14">
        <v>0</v>
      </c>
      <c r="P2111" s="14">
        <v>0</v>
      </c>
      <c r="Q2111" s="14">
        <v>0</v>
      </c>
      <c r="R2111" s="62"/>
      <c r="S2111" s="63"/>
    </row>
    <row r="2112" spans="1:19" ht="19.5" customHeight="1">
      <c r="A2112" s="58"/>
      <c r="B2112" s="53"/>
      <c r="C2112" s="17" t="s">
        <v>259</v>
      </c>
      <c r="D2112" s="14">
        <f t="shared" si="1025"/>
        <v>0</v>
      </c>
      <c r="E2112" s="14">
        <f t="shared" si="1026"/>
        <v>0</v>
      </c>
      <c r="F2112" s="14">
        <v>0</v>
      </c>
      <c r="G2112" s="14">
        <v>0</v>
      </c>
      <c r="H2112" s="14">
        <v>0</v>
      </c>
      <c r="I2112" s="14">
        <v>0</v>
      </c>
      <c r="J2112" s="14">
        <v>0</v>
      </c>
      <c r="K2112" s="14">
        <v>0</v>
      </c>
      <c r="L2112" s="14">
        <v>0</v>
      </c>
      <c r="M2112" s="14">
        <v>0</v>
      </c>
      <c r="N2112" s="14">
        <v>0</v>
      </c>
      <c r="O2112" s="14">
        <v>0</v>
      </c>
      <c r="P2112" s="14">
        <v>0</v>
      </c>
      <c r="Q2112" s="14">
        <v>0</v>
      </c>
      <c r="R2112" s="62"/>
      <c r="S2112" s="63"/>
    </row>
    <row r="2113" spans="1:19" ht="19.5" customHeight="1">
      <c r="A2113" s="58"/>
      <c r="B2113" s="53"/>
      <c r="C2113" s="17" t="s">
        <v>258</v>
      </c>
      <c r="D2113" s="14">
        <f t="shared" si="1025"/>
        <v>0</v>
      </c>
      <c r="E2113" s="14">
        <f t="shared" si="1026"/>
        <v>0</v>
      </c>
      <c r="F2113" s="14">
        <v>0</v>
      </c>
      <c r="G2113" s="14">
        <v>0</v>
      </c>
      <c r="H2113" s="14">
        <v>0</v>
      </c>
      <c r="I2113" s="14">
        <v>0</v>
      </c>
      <c r="J2113" s="14">
        <v>0</v>
      </c>
      <c r="K2113" s="14">
        <v>0</v>
      </c>
      <c r="L2113" s="14">
        <v>0</v>
      </c>
      <c r="M2113" s="14">
        <v>0</v>
      </c>
      <c r="N2113" s="14">
        <v>0</v>
      </c>
      <c r="O2113" s="14">
        <v>0</v>
      </c>
      <c r="P2113" s="14">
        <v>0</v>
      </c>
      <c r="Q2113" s="14">
        <v>0</v>
      </c>
      <c r="R2113" s="62"/>
      <c r="S2113" s="63"/>
    </row>
    <row r="2114" spans="1:19" ht="19.5" customHeight="1">
      <c r="A2114" s="58"/>
      <c r="B2114" s="53"/>
      <c r="C2114" s="17" t="s">
        <v>28</v>
      </c>
      <c r="D2114" s="14">
        <f t="shared" si="1025"/>
        <v>0</v>
      </c>
      <c r="E2114" s="14">
        <f t="shared" si="1026"/>
        <v>0</v>
      </c>
      <c r="F2114" s="14">
        <v>0</v>
      </c>
      <c r="G2114" s="14">
        <v>0</v>
      </c>
      <c r="H2114" s="14">
        <v>0</v>
      </c>
      <c r="I2114" s="14">
        <v>0</v>
      </c>
      <c r="J2114" s="14">
        <v>0</v>
      </c>
      <c r="K2114" s="14">
        <v>0</v>
      </c>
      <c r="L2114" s="14">
        <v>0</v>
      </c>
      <c r="M2114" s="14">
        <v>0</v>
      </c>
      <c r="N2114" s="14">
        <v>0</v>
      </c>
      <c r="O2114" s="14">
        <v>0</v>
      </c>
      <c r="P2114" s="14">
        <v>0</v>
      </c>
      <c r="Q2114" s="14">
        <v>0</v>
      </c>
      <c r="R2114" s="62"/>
      <c r="S2114" s="63"/>
    </row>
    <row r="2115" spans="1:19" ht="19.5" customHeight="1">
      <c r="A2115" s="58"/>
      <c r="B2115" s="53"/>
      <c r="C2115" s="17" t="s">
        <v>29</v>
      </c>
      <c r="D2115" s="14">
        <f t="shared" si="1025"/>
        <v>0</v>
      </c>
      <c r="E2115" s="14">
        <f t="shared" si="1026"/>
        <v>0</v>
      </c>
      <c r="F2115" s="14">
        <v>0</v>
      </c>
      <c r="G2115" s="14">
        <v>0</v>
      </c>
      <c r="H2115" s="14">
        <v>0</v>
      </c>
      <c r="I2115" s="14">
        <v>0</v>
      </c>
      <c r="J2115" s="14">
        <v>0</v>
      </c>
      <c r="K2115" s="14">
        <v>0</v>
      </c>
      <c r="L2115" s="14">
        <v>0</v>
      </c>
      <c r="M2115" s="14">
        <v>0</v>
      </c>
      <c r="N2115" s="14">
        <v>0</v>
      </c>
      <c r="O2115" s="14">
        <v>0</v>
      </c>
      <c r="P2115" s="14">
        <v>0</v>
      </c>
      <c r="Q2115" s="14">
        <v>0</v>
      </c>
      <c r="R2115" s="62"/>
      <c r="S2115" s="63"/>
    </row>
    <row r="2116" spans="1:19" ht="19.5" customHeight="1">
      <c r="A2116" s="58"/>
      <c r="B2116" s="53"/>
      <c r="C2116" s="17" t="s">
        <v>30</v>
      </c>
      <c r="D2116" s="14">
        <f t="shared" si="1025"/>
        <v>0</v>
      </c>
      <c r="E2116" s="14">
        <f t="shared" si="1026"/>
        <v>0</v>
      </c>
      <c r="F2116" s="14">
        <v>0</v>
      </c>
      <c r="G2116" s="14">
        <v>0</v>
      </c>
      <c r="H2116" s="14">
        <v>0</v>
      </c>
      <c r="I2116" s="14">
        <v>0</v>
      </c>
      <c r="J2116" s="14">
        <v>0</v>
      </c>
      <c r="K2116" s="14">
        <v>0</v>
      </c>
      <c r="L2116" s="14">
        <v>0</v>
      </c>
      <c r="M2116" s="14">
        <v>0</v>
      </c>
      <c r="N2116" s="14">
        <v>0</v>
      </c>
      <c r="O2116" s="14">
        <v>0</v>
      </c>
      <c r="P2116" s="14">
        <v>0</v>
      </c>
      <c r="Q2116" s="14">
        <v>0</v>
      </c>
      <c r="R2116" s="62"/>
      <c r="S2116" s="63"/>
    </row>
    <row r="2117" spans="1:19" ht="19.5" customHeight="1">
      <c r="A2117" s="58"/>
      <c r="B2117" s="53"/>
      <c r="C2117" s="17" t="s">
        <v>31</v>
      </c>
      <c r="D2117" s="14">
        <f t="shared" si="1025"/>
        <v>0</v>
      </c>
      <c r="E2117" s="14">
        <f t="shared" si="1026"/>
        <v>0</v>
      </c>
      <c r="F2117" s="14">
        <v>0</v>
      </c>
      <c r="G2117" s="14">
        <v>0</v>
      </c>
      <c r="H2117" s="14">
        <v>0</v>
      </c>
      <c r="I2117" s="14">
        <v>0</v>
      </c>
      <c r="J2117" s="14">
        <v>0</v>
      </c>
      <c r="K2117" s="14">
        <v>0</v>
      </c>
      <c r="L2117" s="14">
        <v>0</v>
      </c>
      <c r="M2117" s="14">
        <v>0</v>
      </c>
      <c r="N2117" s="14">
        <v>0</v>
      </c>
      <c r="O2117" s="14">
        <v>0</v>
      </c>
      <c r="P2117" s="14">
        <v>0</v>
      </c>
      <c r="Q2117" s="14">
        <v>0</v>
      </c>
      <c r="R2117" s="62"/>
      <c r="S2117" s="63"/>
    </row>
    <row r="2118" spans="1:19" ht="19.5" customHeight="1">
      <c r="A2118" s="58"/>
      <c r="B2118" s="69"/>
      <c r="C2118" s="17" t="s">
        <v>32</v>
      </c>
      <c r="D2118" s="14">
        <f t="shared" si="1025"/>
        <v>0</v>
      </c>
      <c r="E2118" s="14">
        <f t="shared" si="1026"/>
        <v>0</v>
      </c>
      <c r="F2118" s="14">
        <v>0</v>
      </c>
      <c r="G2118" s="14">
        <v>0</v>
      </c>
      <c r="H2118" s="14">
        <v>0</v>
      </c>
      <c r="I2118" s="14">
        <v>0</v>
      </c>
      <c r="J2118" s="14">
        <v>0</v>
      </c>
      <c r="K2118" s="14">
        <v>0</v>
      </c>
      <c r="L2118" s="14">
        <v>0</v>
      </c>
      <c r="M2118" s="14">
        <v>0</v>
      </c>
      <c r="N2118" s="14">
        <v>0</v>
      </c>
      <c r="O2118" s="14">
        <v>0</v>
      </c>
      <c r="P2118" s="14">
        <v>0</v>
      </c>
      <c r="Q2118" s="14">
        <v>0</v>
      </c>
      <c r="R2118" s="62"/>
      <c r="S2118" s="63"/>
    </row>
    <row r="2119" spans="1:19" s="4" customFormat="1" ht="19.5" customHeight="1">
      <c r="A2119" s="58"/>
      <c r="B2119" s="47" t="s">
        <v>261</v>
      </c>
      <c r="C2119" s="17" t="s">
        <v>176</v>
      </c>
      <c r="D2119" s="14">
        <f>SUM(D2120:D2130)</f>
        <v>850</v>
      </c>
      <c r="E2119" s="14">
        <f>SUM(E2120:E2130)</f>
        <v>850</v>
      </c>
      <c r="F2119" s="14">
        <f aca="true" t="shared" si="1027" ref="F2119:Q2119">SUM(F2120:F2125)</f>
        <v>850</v>
      </c>
      <c r="G2119" s="14">
        <f t="shared" si="1027"/>
        <v>850</v>
      </c>
      <c r="H2119" s="14">
        <f t="shared" si="1027"/>
        <v>0</v>
      </c>
      <c r="I2119" s="14">
        <f t="shared" si="1027"/>
        <v>0</v>
      </c>
      <c r="J2119" s="14">
        <f t="shared" si="1027"/>
        <v>0</v>
      </c>
      <c r="K2119" s="14">
        <f t="shared" si="1027"/>
        <v>0</v>
      </c>
      <c r="L2119" s="14">
        <f t="shared" si="1027"/>
        <v>0</v>
      </c>
      <c r="M2119" s="14">
        <f t="shared" si="1027"/>
        <v>0</v>
      </c>
      <c r="N2119" s="14">
        <f t="shared" si="1027"/>
        <v>0</v>
      </c>
      <c r="O2119" s="14">
        <f t="shared" si="1027"/>
        <v>0</v>
      </c>
      <c r="P2119" s="14">
        <f t="shared" si="1027"/>
        <v>0</v>
      </c>
      <c r="Q2119" s="14">
        <f t="shared" si="1027"/>
        <v>0</v>
      </c>
      <c r="R2119" s="62"/>
      <c r="S2119" s="63"/>
    </row>
    <row r="2120" spans="1:19" s="4" customFormat="1" ht="19.5" customHeight="1">
      <c r="A2120" s="58"/>
      <c r="B2120" s="53"/>
      <c r="C2120" s="17" t="s">
        <v>162</v>
      </c>
      <c r="D2120" s="14">
        <f aca="true" t="shared" si="1028" ref="D2120:D2130">F2120+H2120+J2120+L2120</f>
        <v>0</v>
      </c>
      <c r="E2120" s="14">
        <f aca="true" t="shared" si="1029" ref="E2120:E2130">G2120+I2120+K2120+M2120</f>
        <v>0</v>
      </c>
      <c r="F2120" s="14">
        <f aca="true" t="shared" si="1030" ref="F2120:Q2120">F2096+F2108</f>
        <v>0</v>
      </c>
      <c r="G2120" s="14">
        <f t="shared" si="1030"/>
        <v>0</v>
      </c>
      <c r="H2120" s="14">
        <f t="shared" si="1030"/>
        <v>0</v>
      </c>
      <c r="I2120" s="14">
        <f t="shared" si="1030"/>
        <v>0</v>
      </c>
      <c r="J2120" s="14">
        <f t="shared" si="1030"/>
        <v>0</v>
      </c>
      <c r="K2120" s="14">
        <f t="shared" si="1030"/>
        <v>0</v>
      </c>
      <c r="L2120" s="14">
        <f t="shared" si="1030"/>
        <v>0</v>
      </c>
      <c r="M2120" s="14">
        <f t="shared" si="1030"/>
        <v>0</v>
      </c>
      <c r="N2120" s="14">
        <f t="shared" si="1030"/>
        <v>0</v>
      </c>
      <c r="O2120" s="14">
        <f t="shared" si="1030"/>
        <v>0</v>
      </c>
      <c r="P2120" s="14">
        <f t="shared" si="1030"/>
        <v>0</v>
      </c>
      <c r="Q2120" s="14">
        <f t="shared" si="1030"/>
        <v>0</v>
      </c>
      <c r="R2120" s="62"/>
      <c r="S2120" s="63"/>
    </row>
    <row r="2121" spans="1:19" s="4" customFormat="1" ht="19.5" customHeight="1">
      <c r="A2121" s="58"/>
      <c r="B2121" s="53"/>
      <c r="C2121" s="17" t="s">
        <v>163</v>
      </c>
      <c r="D2121" s="14">
        <f t="shared" si="1028"/>
        <v>850</v>
      </c>
      <c r="E2121" s="14">
        <f t="shared" si="1029"/>
        <v>850</v>
      </c>
      <c r="F2121" s="14">
        <f aca="true" t="shared" si="1031" ref="F2121:Q2121">F2097+F2109</f>
        <v>850</v>
      </c>
      <c r="G2121" s="14">
        <f t="shared" si="1031"/>
        <v>850</v>
      </c>
      <c r="H2121" s="14">
        <f t="shared" si="1031"/>
        <v>0</v>
      </c>
      <c r="I2121" s="14">
        <f t="shared" si="1031"/>
        <v>0</v>
      </c>
      <c r="J2121" s="14">
        <f t="shared" si="1031"/>
        <v>0</v>
      </c>
      <c r="K2121" s="14">
        <f t="shared" si="1031"/>
        <v>0</v>
      </c>
      <c r="L2121" s="14">
        <f t="shared" si="1031"/>
        <v>0</v>
      </c>
      <c r="M2121" s="14">
        <f t="shared" si="1031"/>
        <v>0</v>
      </c>
      <c r="N2121" s="14">
        <f t="shared" si="1031"/>
        <v>0</v>
      </c>
      <c r="O2121" s="14">
        <f t="shared" si="1031"/>
        <v>0</v>
      </c>
      <c r="P2121" s="14">
        <f t="shared" si="1031"/>
        <v>0</v>
      </c>
      <c r="Q2121" s="14">
        <f t="shared" si="1031"/>
        <v>0</v>
      </c>
      <c r="R2121" s="62"/>
      <c r="S2121" s="63"/>
    </row>
    <row r="2122" spans="1:19" ht="19.5" customHeight="1">
      <c r="A2122" s="58"/>
      <c r="B2122" s="53"/>
      <c r="C2122" s="17" t="s">
        <v>164</v>
      </c>
      <c r="D2122" s="14">
        <f t="shared" si="1028"/>
        <v>0</v>
      </c>
      <c r="E2122" s="14">
        <f t="shared" si="1029"/>
        <v>0</v>
      </c>
      <c r="F2122" s="14">
        <f aca="true" t="shared" si="1032" ref="F2122:Q2122">F2098+F2110</f>
        <v>0</v>
      </c>
      <c r="G2122" s="14">
        <f t="shared" si="1032"/>
        <v>0</v>
      </c>
      <c r="H2122" s="14">
        <f t="shared" si="1032"/>
        <v>0</v>
      </c>
      <c r="I2122" s="14">
        <f t="shared" si="1032"/>
        <v>0</v>
      </c>
      <c r="J2122" s="14">
        <f t="shared" si="1032"/>
        <v>0</v>
      </c>
      <c r="K2122" s="14">
        <f t="shared" si="1032"/>
        <v>0</v>
      </c>
      <c r="L2122" s="14">
        <f t="shared" si="1032"/>
        <v>0</v>
      </c>
      <c r="M2122" s="14">
        <f t="shared" si="1032"/>
        <v>0</v>
      </c>
      <c r="N2122" s="14">
        <f t="shared" si="1032"/>
        <v>0</v>
      </c>
      <c r="O2122" s="14">
        <f t="shared" si="1032"/>
        <v>0</v>
      </c>
      <c r="P2122" s="14">
        <f t="shared" si="1032"/>
        <v>0</v>
      </c>
      <c r="Q2122" s="14">
        <f t="shared" si="1032"/>
        <v>0</v>
      </c>
      <c r="R2122" s="62"/>
      <c r="S2122" s="63"/>
    </row>
    <row r="2123" spans="1:19" ht="19.5" customHeight="1">
      <c r="A2123" s="58"/>
      <c r="B2123" s="53"/>
      <c r="C2123" s="17" t="s">
        <v>263</v>
      </c>
      <c r="D2123" s="14">
        <f t="shared" si="1028"/>
        <v>0</v>
      </c>
      <c r="E2123" s="14">
        <f t="shared" si="1029"/>
        <v>0</v>
      </c>
      <c r="F2123" s="14">
        <f aca="true" t="shared" si="1033" ref="F2123:Q2123">F2099+F2111</f>
        <v>0</v>
      </c>
      <c r="G2123" s="14">
        <f t="shared" si="1033"/>
        <v>0</v>
      </c>
      <c r="H2123" s="14">
        <f t="shared" si="1033"/>
        <v>0</v>
      </c>
      <c r="I2123" s="14">
        <f t="shared" si="1033"/>
        <v>0</v>
      </c>
      <c r="J2123" s="14">
        <f t="shared" si="1033"/>
        <v>0</v>
      </c>
      <c r="K2123" s="14">
        <f t="shared" si="1033"/>
        <v>0</v>
      </c>
      <c r="L2123" s="14">
        <f t="shared" si="1033"/>
        <v>0</v>
      </c>
      <c r="M2123" s="14">
        <f t="shared" si="1033"/>
        <v>0</v>
      </c>
      <c r="N2123" s="14">
        <f t="shared" si="1033"/>
        <v>0</v>
      </c>
      <c r="O2123" s="14">
        <f t="shared" si="1033"/>
        <v>0</v>
      </c>
      <c r="P2123" s="14">
        <f t="shared" si="1033"/>
        <v>0</v>
      </c>
      <c r="Q2123" s="14">
        <f t="shared" si="1033"/>
        <v>0</v>
      </c>
      <c r="R2123" s="62"/>
      <c r="S2123" s="63"/>
    </row>
    <row r="2124" spans="1:19" ht="19.5" customHeight="1">
      <c r="A2124" s="58"/>
      <c r="B2124" s="53"/>
      <c r="C2124" s="17" t="s">
        <v>257</v>
      </c>
      <c r="D2124" s="14">
        <f t="shared" si="1028"/>
        <v>0</v>
      </c>
      <c r="E2124" s="14">
        <f t="shared" si="1029"/>
        <v>0</v>
      </c>
      <c r="F2124" s="14">
        <f aca="true" t="shared" si="1034" ref="F2124:Q2124">F2100+F2112</f>
        <v>0</v>
      </c>
      <c r="G2124" s="14">
        <f t="shared" si="1034"/>
        <v>0</v>
      </c>
      <c r="H2124" s="14">
        <f t="shared" si="1034"/>
        <v>0</v>
      </c>
      <c r="I2124" s="14">
        <f t="shared" si="1034"/>
        <v>0</v>
      </c>
      <c r="J2124" s="14">
        <f t="shared" si="1034"/>
        <v>0</v>
      </c>
      <c r="K2124" s="14">
        <f t="shared" si="1034"/>
        <v>0</v>
      </c>
      <c r="L2124" s="14">
        <f t="shared" si="1034"/>
        <v>0</v>
      </c>
      <c r="M2124" s="14">
        <f t="shared" si="1034"/>
        <v>0</v>
      </c>
      <c r="N2124" s="14">
        <f t="shared" si="1034"/>
        <v>0</v>
      </c>
      <c r="O2124" s="14">
        <f t="shared" si="1034"/>
        <v>0</v>
      </c>
      <c r="P2124" s="14">
        <f t="shared" si="1034"/>
        <v>0</v>
      </c>
      <c r="Q2124" s="14">
        <f t="shared" si="1034"/>
        <v>0</v>
      </c>
      <c r="R2124" s="62"/>
      <c r="S2124" s="63"/>
    </row>
    <row r="2125" spans="1:19" s="4" customFormat="1" ht="19.5" customHeight="1">
      <c r="A2125" s="58"/>
      <c r="B2125" s="53"/>
      <c r="C2125" s="17" t="s">
        <v>258</v>
      </c>
      <c r="D2125" s="14">
        <f t="shared" si="1028"/>
        <v>0</v>
      </c>
      <c r="E2125" s="14">
        <f t="shared" si="1029"/>
        <v>0</v>
      </c>
      <c r="F2125" s="14">
        <f aca="true" t="shared" si="1035" ref="F2125:Q2125">F2101+F2113</f>
        <v>0</v>
      </c>
      <c r="G2125" s="14">
        <f t="shared" si="1035"/>
        <v>0</v>
      </c>
      <c r="H2125" s="14">
        <f t="shared" si="1035"/>
        <v>0</v>
      </c>
      <c r="I2125" s="14">
        <f t="shared" si="1035"/>
        <v>0</v>
      </c>
      <c r="J2125" s="14">
        <f t="shared" si="1035"/>
        <v>0</v>
      </c>
      <c r="K2125" s="14">
        <f t="shared" si="1035"/>
        <v>0</v>
      </c>
      <c r="L2125" s="14">
        <f t="shared" si="1035"/>
        <v>0</v>
      </c>
      <c r="M2125" s="14">
        <f t="shared" si="1035"/>
        <v>0</v>
      </c>
      <c r="N2125" s="14">
        <f t="shared" si="1035"/>
        <v>0</v>
      </c>
      <c r="O2125" s="14">
        <f t="shared" si="1035"/>
        <v>0</v>
      </c>
      <c r="P2125" s="14">
        <f t="shared" si="1035"/>
        <v>0</v>
      </c>
      <c r="Q2125" s="14">
        <f t="shared" si="1035"/>
        <v>0</v>
      </c>
      <c r="R2125" s="62"/>
      <c r="S2125" s="63"/>
    </row>
    <row r="2126" spans="1:19" ht="19.5" customHeight="1">
      <c r="A2126" s="58"/>
      <c r="B2126" s="53"/>
      <c r="C2126" s="17" t="s">
        <v>28</v>
      </c>
      <c r="D2126" s="14">
        <f t="shared" si="1028"/>
        <v>0</v>
      </c>
      <c r="E2126" s="14">
        <f t="shared" si="1029"/>
        <v>0</v>
      </c>
      <c r="F2126" s="14">
        <f aca="true" t="shared" si="1036" ref="F2126:Q2126">F2102+F2114</f>
        <v>0</v>
      </c>
      <c r="G2126" s="14">
        <f t="shared" si="1036"/>
        <v>0</v>
      </c>
      <c r="H2126" s="14">
        <f t="shared" si="1036"/>
        <v>0</v>
      </c>
      <c r="I2126" s="14">
        <f t="shared" si="1036"/>
        <v>0</v>
      </c>
      <c r="J2126" s="14">
        <f t="shared" si="1036"/>
        <v>0</v>
      </c>
      <c r="K2126" s="14">
        <f t="shared" si="1036"/>
        <v>0</v>
      </c>
      <c r="L2126" s="14">
        <f t="shared" si="1036"/>
        <v>0</v>
      </c>
      <c r="M2126" s="14">
        <f t="shared" si="1036"/>
        <v>0</v>
      </c>
      <c r="N2126" s="14">
        <f t="shared" si="1036"/>
        <v>0</v>
      </c>
      <c r="O2126" s="14">
        <f t="shared" si="1036"/>
        <v>0</v>
      </c>
      <c r="P2126" s="14">
        <f t="shared" si="1036"/>
        <v>0</v>
      </c>
      <c r="Q2126" s="14">
        <f t="shared" si="1036"/>
        <v>0</v>
      </c>
      <c r="R2126" s="62"/>
      <c r="S2126" s="63"/>
    </row>
    <row r="2127" spans="1:19" ht="19.5" customHeight="1">
      <c r="A2127" s="58"/>
      <c r="B2127" s="53"/>
      <c r="C2127" s="17" t="s">
        <v>29</v>
      </c>
      <c r="D2127" s="14">
        <f t="shared" si="1028"/>
        <v>0</v>
      </c>
      <c r="E2127" s="14">
        <f t="shared" si="1029"/>
        <v>0</v>
      </c>
      <c r="F2127" s="14">
        <f aca="true" t="shared" si="1037" ref="F2127:Q2127">F2103+F2115</f>
        <v>0</v>
      </c>
      <c r="G2127" s="14">
        <f t="shared" si="1037"/>
        <v>0</v>
      </c>
      <c r="H2127" s="14">
        <f t="shared" si="1037"/>
        <v>0</v>
      </c>
      <c r="I2127" s="14">
        <f t="shared" si="1037"/>
        <v>0</v>
      </c>
      <c r="J2127" s="14">
        <f t="shared" si="1037"/>
        <v>0</v>
      </c>
      <c r="K2127" s="14">
        <f t="shared" si="1037"/>
        <v>0</v>
      </c>
      <c r="L2127" s="14">
        <f t="shared" si="1037"/>
        <v>0</v>
      </c>
      <c r="M2127" s="14">
        <f t="shared" si="1037"/>
        <v>0</v>
      </c>
      <c r="N2127" s="14">
        <f t="shared" si="1037"/>
        <v>0</v>
      </c>
      <c r="O2127" s="14">
        <f t="shared" si="1037"/>
        <v>0</v>
      </c>
      <c r="P2127" s="14">
        <f t="shared" si="1037"/>
        <v>0</v>
      </c>
      <c r="Q2127" s="14">
        <f t="shared" si="1037"/>
        <v>0</v>
      </c>
      <c r="R2127" s="62"/>
      <c r="S2127" s="63"/>
    </row>
    <row r="2128" spans="1:19" ht="19.5" customHeight="1">
      <c r="A2128" s="58"/>
      <c r="B2128" s="53"/>
      <c r="C2128" s="17" t="s">
        <v>30</v>
      </c>
      <c r="D2128" s="14">
        <f t="shared" si="1028"/>
        <v>0</v>
      </c>
      <c r="E2128" s="14">
        <f t="shared" si="1029"/>
        <v>0</v>
      </c>
      <c r="F2128" s="14">
        <f aca="true" t="shared" si="1038" ref="F2128:Q2128">F2104+F2116</f>
        <v>0</v>
      </c>
      <c r="G2128" s="14">
        <f t="shared" si="1038"/>
        <v>0</v>
      </c>
      <c r="H2128" s="14">
        <f t="shared" si="1038"/>
        <v>0</v>
      </c>
      <c r="I2128" s="14">
        <f t="shared" si="1038"/>
        <v>0</v>
      </c>
      <c r="J2128" s="14">
        <f t="shared" si="1038"/>
        <v>0</v>
      </c>
      <c r="K2128" s="14">
        <f t="shared" si="1038"/>
        <v>0</v>
      </c>
      <c r="L2128" s="14">
        <f t="shared" si="1038"/>
        <v>0</v>
      </c>
      <c r="M2128" s="14">
        <f t="shared" si="1038"/>
        <v>0</v>
      </c>
      <c r="N2128" s="14">
        <f t="shared" si="1038"/>
        <v>0</v>
      </c>
      <c r="O2128" s="14">
        <f t="shared" si="1038"/>
        <v>0</v>
      </c>
      <c r="P2128" s="14">
        <f t="shared" si="1038"/>
        <v>0</v>
      </c>
      <c r="Q2128" s="14">
        <f t="shared" si="1038"/>
        <v>0</v>
      </c>
      <c r="R2128" s="62"/>
      <c r="S2128" s="63"/>
    </row>
    <row r="2129" spans="1:19" ht="19.5" customHeight="1">
      <c r="A2129" s="58"/>
      <c r="B2129" s="53"/>
      <c r="C2129" s="17" t="s">
        <v>31</v>
      </c>
      <c r="D2129" s="14">
        <f t="shared" si="1028"/>
        <v>0</v>
      </c>
      <c r="E2129" s="14">
        <f t="shared" si="1029"/>
        <v>0</v>
      </c>
      <c r="F2129" s="14">
        <f aca="true" t="shared" si="1039" ref="F2129:Q2129">F2105+F2117</f>
        <v>0</v>
      </c>
      <c r="G2129" s="14">
        <f t="shared" si="1039"/>
        <v>0</v>
      </c>
      <c r="H2129" s="14">
        <f t="shared" si="1039"/>
        <v>0</v>
      </c>
      <c r="I2129" s="14">
        <f t="shared" si="1039"/>
        <v>0</v>
      </c>
      <c r="J2129" s="14">
        <f t="shared" si="1039"/>
        <v>0</v>
      </c>
      <c r="K2129" s="14">
        <f t="shared" si="1039"/>
        <v>0</v>
      </c>
      <c r="L2129" s="14">
        <f t="shared" si="1039"/>
        <v>0</v>
      </c>
      <c r="M2129" s="14">
        <f t="shared" si="1039"/>
        <v>0</v>
      </c>
      <c r="N2129" s="14">
        <f t="shared" si="1039"/>
        <v>0</v>
      </c>
      <c r="O2129" s="14">
        <f t="shared" si="1039"/>
        <v>0</v>
      </c>
      <c r="P2129" s="14">
        <f t="shared" si="1039"/>
        <v>0</v>
      </c>
      <c r="Q2129" s="14">
        <f t="shared" si="1039"/>
        <v>0</v>
      </c>
      <c r="R2129" s="62"/>
      <c r="S2129" s="63"/>
    </row>
    <row r="2130" spans="1:19" ht="19.5" customHeight="1" thickBot="1">
      <c r="A2130" s="59"/>
      <c r="B2130" s="54"/>
      <c r="C2130" s="20" t="s">
        <v>32</v>
      </c>
      <c r="D2130" s="21">
        <f t="shared" si="1028"/>
        <v>0</v>
      </c>
      <c r="E2130" s="21">
        <f t="shared" si="1029"/>
        <v>0</v>
      </c>
      <c r="F2130" s="21">
        <f aca="true" t="shared" si="1040" ref="F2130:Q2130">F2106+F2118</f>
        <v>0</v>
      </c>
      <c r="G2130" s="21">
        <f t="shared" si="1040"/>
        <v>0</v>
      </c>
      <c r="H2130" s="21">
        <f t="shared" si="1040"/>
        <v>0</v>
      </c>
      <c r="I2130" s="21">
        <f t="shared" si="1040"/>
        <v>0</v>
      </c>
      <c r="J2130" s="21">
        <f t="shared" si="1040"/>
        <v>0</v>
      </c>
      <c r="K2130" s="21">
        <f t="shared" si="1040"/>
        <v>0</v>
      </c>
      <c r="L2130" s="21">
        <f t="shared" si="1040"/>
        <v>0</v>
      </c>
      <c r="M2130" s="21">
        <f t="shared" si="1040"/>
        <v>0</v>
      </c>
      <c r="N2130" s="21">
        <f t="shared" si="1040"/>
        <v>0</v>
      </c>
      <c r="O2130" s="21">
        <f t="shared" si="1040"/>
        <v>0</v>
      </c>
      <c r="P2130" s="21">
        <f t="shared" si="1040"/>
        <v>0</v>
      </c>
      <c r="Q2130" s="21">
        <f t="shared" si="1040"/>
        <v>0</v>
      </c>
      <c r="R2130" s="64"/>
      <c r="S2130" s="65"/>
    </row>
    <row r="2131" spans="1:19" s="4" customFormat="1" ht="19.5" customHeight="1">
      <c r="A2131" s="57" t="s">
        <v>132</v>
      </c>
      <c r="B2131" s="52" t="s">
        <v>81</v>
      </c>
      <c r="C2131" s="18" t="s">
        <v>176</v>
      </c>
      <c r="D2131" s="19">
        <f>SUM(D2132:D2142)</f>
        <v>166.7</v>
      </c>
      <c r="E2131" s="19">
        <f>SUM(E2132:E2142)</f>
        <v>166.7</v>
      </c>
      <c r="F2131" s="19">
        <f aca="true" t="shared" si="1041" ref="F2131:Q2131">SUM(F2132:F2137)</f>
        <v>166.7</v>
      </c>
      <c r="G2131" s="19">
        <f t="shared" si="1041"/>
        <v>166.7</v>
      </c>
      <c r="H2131" s="19">
        <f t="shared" si="1041"/>
        <v>0</v>
      </c>
      <c r="I2131" s="19">
        <f t="shared" si="1041"/>
        <v>0</v>
      </c>
      <c r="J2131" s="19">
        <f t="shared" si="1041"/>
        <v>0</v>
      </c>
      <c r="K2131" s="19">
        <f t="shared" si="1041"/>
        <v>0</v>
      </c>
      <c r="L2131" s="19">
        <f t="shared" si="1041"/>
        <v>0</v>
      </c>
      <c r="M2131" s="19">
        <f t="shared" si="1041"/>
        <v>0</v>
      </c>
      <c r="N2131" s="19">
        <f t="shared" si="1041"/>
        <v>0</v>
      </c>
      <c r="O2131" s="19">
        <f t="shared" si="1041"/>
        <v>0</v>
      </c>
      <c r="P2131" s="19">
        <f t="shared" si="1041"/>
        <v>0</v>
      </c>
      <c r="Q2131" s="19">
        <f t="shared" si="1041"/>
        <v>0</v>
      </c>
      <c r="R2131" s="60" t="s">
        <v>180</v>
      </c>
      <c r="S2131" s="61"/>
    </row>
    <row r="2132" spans="1:19" ht="19.5" customHeight="1">
      <c r="A2132" s="58"/>
      <c r="B2132" s="53"/>
      <c r="C2132" s="17" t="s">
        <v>162</v>
      </c>
      <c r="D2132" s="14">
        <f aca="true" t="shared" si="1042" ref="D2132:D2142">F2132+H2132+J2132+L2132</f>
        <v>0</v>
      </c>
      <c r="E2132" s="14">
        <f aca="true" t="shared" si="1043" ref="E2132:E2142">G2132+I2132+K2132+M2132</f>
        <v>0</v>
      </c>
      <c r="F2132" s="14">
        <v>0</v>
      </c>
      <c r="G2132" s="14">
        <v>0</v>
      </c>
      <c r="H2132" s="14">
        <v>0</v>
      </c>
      <c r="I2132" s="14">
        <v>0</v>
      </c>
      <c r="J2132" s="14">
        <v>0</v>
      </c>
      <c r="K2132" s="14">
        <v>0</v>
      </c>
      <c r="L2132" s="14">
        <v>0</v>
      </c>
      <c r="M2132" s="14">
        <v>0</v>
      </c>
      <c r="N2132" s="14">
        <v>0</v>
      </c>
      <c r="O2132" s="14">
        <v>0</v>
      </c>
      <c r="P2132" s="14">
        <v>0</v>
      </c>
      <c r="Q2132" s="14">
        <v>0</v>
      </c>
      <c r="R2132" s="62"/>
      <c r="S2132" s="63"/>
    </row>
    <row r="2133" spans="1:19" ht="19.5" customHeight="1">
      <c r="A2133" s="58"/>
      <c r="B2133" s="53"/>
      <c r="C2133" s="17" t="s">
        <v>163</v>
      </c>
      <c r="D2133" s="14">
        <f t="shared" si="1042"/>
        <v>166.7</v>
      </c>
      <c r="E2133" s="14">
        <f t="shared" si="1043"/>
        <v>166.7</v>
      </c>
      <c r="F2133" s="14">
        <f>250-83.3</f>
        <v>166.7</v>
      </c>
      <c r="G2133" s="14">
        <f>250-83.3</f>
        <v>166.7</v>
      </c>
      <c r="H2133" s="14">
        <v>0</v>
      </c>
      <c r="I2133" s="14">
        <v>0</v>
      </c>
      <c r="J2133" s="14">
        <v>0</v>
      </c>
      <c r="K2133" s="14">
        <v>0</v>
      </c>
      <c r="L2133" s="14">
        <v>0</v>
      </c>
      <c r="M2133" s="14">
        <v>0</v>
      </c>
      <c r="N2133" s="14">
        <v>0</v>
      </c>
      <c r="O2133" s="14">
        <v>0</v>
      </c>
      <c r="P2133" s="14">
        <v>0</v>
      </c>
      <c r="Q2133" s="14">
        <v>0</v>
      </c>
      <c r="R2133" s="62"/>
      <c r="S2133" s="63"/>
    </row>
    <row r="2134" spans="1:19" ht="19.5" customHeight="1">
      <c r="A2134" s="58"/>
      <c r="B2134" s="53"/>
      <c r="C2134" s="17" t="s">
        <v>164</v>
      </c>
      <c r="D2134" s="14">
        <f t="shared" si="1042"/>
        <v>0</v>
      </c>
      <c r="E2134" s="14">
        <f t="shared" si="1043"/>
        <v>0</v>
      </c>
      <c r="F2134" s="14">
        <v>0</v>
      </c>
      <c r="G2134" s="14">
        <v>0</v>
      </c>
      <c r="H2134" s="14">
        <v>0</v>
      </c>
      <c r="I2134" s="14">
        <v>0</v>
      </c>
      <c r="J2134" s="14">
        <v>0</v>
      </c>
      <c r="K2134" s="14">
        <v>0</v>
      </c>
      <c r="L2134" s="14">
        <v>0</v>
      </c>
      <c r="M2134" s="14">
        <v>0</v>
      </c>
      <c r="N2134" s="14">
        <v>0</v>
      </c>
      <c r="O2134" s="14">
        <v>0</v>
      </c>
      <c r="P2134" s="14">
        <v>0</v>
      </c>
      <c r="Q2134" s="14">
        <v>0</v>
      </c>
      <c r="R2134" s="62"/>
      <c r="S2134" s="63"/>
    </row>
    <row r="2135" spans="1:19" ht="19.5" customHeight="1">
      <c r="A2135" s="58"/>
      <c r="B2135" s="53"/>
      <c r="C2135" s="17" t="s">
        <v>256</v>
      </c>
      <c r="D2135" s="14">
        <f t="shared" si="1042"/>
        <v>0</v>
      </c>
      <c r="E2135" s="14">
        <f t="shared" si="1043"/>
        <v>0</v>
      </c>
      <c r="F2135" s="14">
        <v>0</v>
      </c>
      <c r="G2135" s="14">
        <v>0</v>
      </c>
      <c r="H2135" s="14">
        <v>0</v>
      </c>
      <c r="I2135" s="14">
        <v>0</v>
      </c>
      <c r="J2135" s="14">
        <v>0</v>
      </c>
      <c r="K2135" s="14">
        <v>0</v>
      </c>
      <c r="L2135" s="14">
        <v>0</v>
      </c>
      <c r="M2135" s="14">
        <v>0</v>
      </c>
      <c r="N2135" s="14">
        <v>0</v>
      </c>
      <c r="O2135" s="14">
        <v>0</v>
      </c>
      <c r="P2135" s="14">
        <v>0</v>
      </c>
      <c r="Q2135" s="14">
        <v>0</v>
      </c>
      <c r="R2135" s="62"/>
      <c r="S2135" s="63"/>
    </row>
    <row r="2136" spans="1:19" ht="19.5" customHeight="1">
      <c r="A2136" s="58"/>
      <c r="B2136" s="53"/>
      <c r="C2136" s="17" t="s">
        <v>259</v>
      </c>
      <c r="D2136" s="14">
        <f t="shared" si="1042"/>
        <v>0</v>
      </c>
      <c r="E2136" s="14">
        <f t="shared" si="1043"/>
        <v>0</v>
      </c>
      <c r="F2136" s="14">
        <v>0</v>
      </c>
      <c r="G2136" s="14">
        <v>0</v>
      </c>
      <c r="H2136" s="14">
        <v>0</v>
      </c>
      <c r="I2136" s="14">
        <v>0</v>
      </c>
      <c r="J2136" s="14">
        <v>0</v>
      </c>
      <c r="K2136" s="14">
        <v>0</v>
      </c>
      <c r="L2136" s="14">
        <v>0</v>
      </c>
      <c r="M2136" s="14">
        <v>0</v>
      </c>
      <c r="N2136" s="14">
        <v>0</v>
      </c>
      <c r="O2136" s="14">
        <v>0</v>
      </c>
      <c r="P2136" s="14">
        <v>0</v>
      </c>
      <c r="Q2136" s="14">
        <v>0</v>
      </c>
      <c r="R2136" s="62"/>
      <c r="S2136" s="63"/>
    </row>
    <row r="2137" spans="1:19" ht="19.5" customHeight="1">
      <c r="A2137" s="58"/>
      <c r="B2137" s="53"/>
      <c r="C2137" s="17" t="s">
        <v>258</v>
      </c>
      <c r="D2137" s="14">
        <f t="shared" si="1042"/>
        <v>0</v>
      </c>
      <c r="E2137" s="14">
        <f t="shared" si="1043"/>
        <v>0</v>
      </c>
      <c r="F2137" s="14">
        <v>0</v>
      </c>
      <c r="G2137" s="14">
        <v>0</v>
      </c>
      <c r="H2137" s="14">
        <v>0</v>
      </c>
      <c r="I2137" s="14">
        <v>0</v>
      </c>
      <c r="J2137" s="14">
        <v>0</v>
      </c>
      <c r="K2137" s="14">
        <v>0</v>
      </c>
      <c r="L2137" s="14">
        <v>0</v>
      </c>
      <c r="M2137" s="14">
        <v>0</v>
      </c>
      <c r="N2137" s="14">
        <v>0</v>
      </c>
      <c r="O2137" s="14">
        <v>0</v>
      </c>
      <c r="P2137" s="14">
        <v>0</v>
      </c>
      <c r="Q2137" s="14">
        <v>0</v>
      </c>
      <c r="R2137" s="62"/>
      <c r="S2137" s="63"/>
    </row>
    <row r="2138" spans="1:19" ht="19.5" customHeight="1">
      <c r="A2138" s="58"/>
      <c r="B2138" s="53"/>
      <c r="C2138" s="17" t="s">
        <v>28</v>
      </c>
      <c r="D2138" s="14">
        <f t="shared" si="1042"/>
        <v>0</v>
      </c>
      <c r="E2138" s="14">
        <f t="shared" si="1043"/>
        <v>0</v>
      </c>
      <c r="F2138" s="14">
        <v>0</v>
      </c>
      <c r="G2138" s="14">
        <v>0</v>
      </c>
      <c r="H2138" s="14">
        <v>0</v>
      </c>
      <c r="I2138" s="14">
        <v>0</v>
      </c>
      <c r="J2138" s="14">
        <v>0</v>
      </c>
      <c r="K2138" s="14">
        <v>0</v>
      </c>
      <c r="L2138" s="14">
        <v>0</v>
      </c>
      <c r="M2138" s="14">
        <v>0</v>
      </c>
      <c r="N2138" s="14">
        <v>0</v>
      </c>
      <c r="O2138" s="14">
        <v>0</v>
      </c>
      <c r="P2138" s="14">
        <v>0</v>
      </c>
      <c r="Q2138" s="14">
        <v>0</v>
      </c>
      <c r="R2138" s="62"/>
      <c r="S2138" s="63"/>
    </row>
    <row r="2139" spans="1:19" ht="19.5" customHeight="1">
      <c r="A2139" s="58"/>
      <c r="B2139" s="53"/>
      <c r="C2139" s="17" t="s">
        <v>29</v>
      </c>
      <c r="D2139" s="14">
        <f t="shared" si="1042"/>
        <v>0</v>
      </c>
      <c r="E2139" s="14">
        <f t="shared" si="1043"/>
        <v>0</v>
      </c>
      <c r="F2139" s="14">
        <v>0</v>
      </c>
      <c r="G2139" s="14">
        <v>0</v>
      </c>
      <c r="H2139" s="14">
        <v>0</v>
      </c>
      <c r="I2139" s="14">
        <v>0</v>
      </c>
      <c r="J2139" s="14">
        <v>0</v>
      </c>
      <c r="K2139" s="14">
        <v>0</v>
      </c>
      <c r="L2139" s="14">
        <v>0</v>
      </c>
      <c r="M2139" s="14">
        <v>0</v>
      </c>
      <c r="N2139" s="14">
        <v>0</v>
      </c>
      <c r="O2139" s="14">
        <v>0</v>
      </c>
      <c r="P2139" s="14">
        <v>0</v>
      </c>
      <c r="Q2139" s="14">
        <v>0</v>
      </c>
      <c r="R2139" s="62"/>
      <c r="S2139" s="63"/>
    </row>
    <row r="2140" spans="1:19" ht="19.5" customHeight="1">
      <c r="A2140" s="58"/>
      <c r="B2140" s="53"/>
      <c r="C2140" s="17" t="s">
        <v>30</v>
      </c>
      <c r="D2140" s="14">
        <f t="shared" si="1042"/>
        <v>0</v>
      </c>
      <c r="E2140" s="14">
        <f t="shared" si="1043"/>
        <v>0</v>
      </c>
      <c r="F2140" s="14">
        <v>0</v>
      </c>
      <c r="G2140" s="14">
        <v>0</v>
      </c>
      <c r="H2140" s="14">
        <v>0</v>
      </c>
      <c r="I2140" s="14">
        <v>0</v>
      </c>
      <c r="J2140" s="14">
        <v>0</v>
      </c>
      <c r="K2140" s="14">
        <v>0</v>
      </c>
      <c r="L2140" s="14">
        <v>0</v>
      </c>
      <c r="M2140" s="14">
        <v>0</v>
      </c>
      <c r="N2140" s="14">
        <v>0</v>
      </c>
      <c r="O2140" s="14">
        <v>0</v>
      </c>
      <c r="P2140" s="14">
        <v>0</v>
      </c>
      <c r="Q2140" s="14">
        <v>0</v>
      </c>
      <c r="R2140" s="62"/>
      <c r="S2140" s="63"/>
    </row>
    <row r="2141" spans="1:19" ht="19.5" customHeight="1">
      <c r="A2141" s="58"/>
      <c r="B2141" s="53"/>
      <c r="C2141" s="17" t="s">
        <v>31</v>
      </c>
      <c r="D2141" s="14">
        <f t="shared" si="1042"/>
        <v>0</v>
      </c>
      <c r="E2141" s="14">
        <f t="shared" si="1043"/>
        <v>0</v>
      </c>
      <c r="F2141" s="14">
        <v>0</v>
      </c>
      <c r="G2141" s="14">
        <v>0</v>
      </c>
      <c r="H2141" s="14">
        <v>0</v>
      </c>
      <c r="I2141" s="14">
        <v>0</v>
      </c>
      <c r="J2141" s="14">
        <v>0</v>
      </c>
      <c r="K2141" s="14">
        <v>0</v>
      </c>
      <c r="L2141" s="14">
        <v>0</v>
      </c>
      <c r="M2141" s="14">
        <v>0</v>
      </c>
      <c r="N2141" s="14">
        <v>0</v>
      </c>
      <c r="O2141" s="14">
        <v>0</v>
      </c>
      <c r="P2141" s="14">
        <v>0</v>
      </c>
      <c r="Q2141" s="14">
        <v>0</v>
      </c>
      <c r="R2141" s="62"/>
      <c r="S2141" s="63"/>
    </row>
    <row r="2142" spans="1:19" ht="19.5" customHeight="1">
      <c r="A2142" s="58"/>
      <c r="B2142" s="69"/>
      <c r="C2142" s="17" t="s">
        <v>32</v>
      </c>
      <c r="D2142" s="14">
        <f t="shared" si="1042"/>
        <v>0</v>
      </c>
      <c r="E2142" s="14">
        <f t="shared" si="1043"/>
        <v>0</v>
      </c>
      <c r="F2142" s="14">
        <v>0</v>
      </c>
      <c r="G2142" s="14">
        <v>0</v>
      </c>
      <c r="H2142" s="14">
        <v>0</v>
      </c>
      <c r="I2142" s="14">
        <v>0</v>
      </c>
      <c r="J2142" s="14">
        <v>0</v>
      </c>
      <c r="K2142" s="14">
        <v>0</v>
      </c>
      <c r="L2142" s="14">
        <v>0</v>
      </c>
      <c r="M2142" s="14">
        <v>0</v>
      </c>
      <c r="N2142" s="14">
        <v>0</v>
      </c>
      <c r="O2142" s="14">
        <v>0</v>
      </c>
      <c r="P2142" s="14">
        <v>0</v>
      </c>
      <c r="Q2142" s="14">
        <v>0</v>
      </c>
      <c r="R2142" s="62"/>
      <c r="S2142" s="63"/>
    </row>
    <row r="2143" spans="1:19" s="4" customFormat="1" ht="19.5" customHeight="1">
      <c r="A2143" s="58"/>
      <c r="B2143" s="47" t="s">
        <v>332</v>
      </c>
      <c r="C2143" s="17" t="s">
        <v>176</v>
      </c>
      <c r="D2143" s="14">
        <f>SUM(D2144:D2154)</f>
        <v>750</v>
      </c>
      <c r="E2143" s="14">
        <f>SUM(E2144:E2154)</f>
        <v>750</v>
      </c>
      <c r="F2143" s="14">
        <f aca="true" t="shared" si="1044" ref="F2143:Q2143">SUM(F2144:F2149)</f>
        <v>750</v>
      </c>
      <c r="G2143" s="14">
        <f t="shared" si="1044"/>
        <v>750</v>
      </c>
      <c r="H2143" s="14">
        <f t="shared" si="1044"/>
        <v>0</v>
      </c>
      <c r="I2143" s="14">
        <f t="shared" si="1044"/>
        <v>0</v>
      </c>
      <c r="J2143" s="14">
        <f t="shared" si="1044"/>
        <v>0</v>
      </c>
      <c r="K2143" s="14">
        <f t="shared" si="1044"/>
        <v>0</v>
      </c>
      <c r="L2143" s="14">
        <f t="shared" si="1044"/>
        <v>0</v>
      </c>
      <c r="M2143" s="14">
        <f t="shared" si="1044"/>
        <v>0</v>
      </c>
      <c r="N2143" s="14">
        <f t="shared" si="1044"/>
        <v>0</v>
      </c>
      <c r="O2143" s="14">
        <f t="shared" si="1044"/>
        <v>0</v>
      </c>
      <c r="P2143" s="14">
        <f t="shared" si="1044"/>
        <v>0</v>
      </c>
      <c r="Q2143" s="14">
        <f t="shared" si="1044"/>
        <v>0</v>
      </c>
      <c r="R2143" s="62"/>
      <c r="S2143" s="63"/>
    </row>
    <row r="2144" spans="1:19" ht="19.5" customHeight="1">
      <c r="A2144" s="58"/>
      <c r="B2144" s="53"/>
      <c r="C2144" s="17" t="s">
        <v>162</v>
      </c>
      <c r="D2144" s="14">
        <f aca="true" t="shared" si="1045" ref="D2144:D2154">F2144+H2144+J2144+L2144</f>
        <v>0</v>
      </c>
      <c r="E2144" s="14">
        <f aca="true" t="shared" si="1046" ref="E2144:E2154">G2144+I2144+K2144+M2144</f>
        <v>0</v>
      </c>
      <c r="F2144" s="14">
        <v>0</v>
      </c>
      <c r="G2144" s="14">
        <v>0</v>
      </c>
      <c r="H2144" s="14">
        <v>0</v>
      </c>
      <c r="I2144" s="14">
        <v>0</v>
      </c>
      <c r="J2144" s="14">
        <v>0</v>
      </c>
      <c r="K2144" s="14">
        <v>0</v>
      </c>
      <c r="L2144" s="14">
        <v>0</v>
      </c>
      <c r="M2144" s="14">
        <v>0</v>
      </c>
      <c r="N2144" s="14">
        <v>0</v>
      </c>
      <c r="O2144" s="14">
        <v>0</v>
      </c>
      <c r="P2144" s="14">
        <v>0</v>
      </c>
      <c r="Q2144" s="14">
        <v>0</v>
      </c>
      <c r="R2144" s="62"/>
      <c r="S2144" s="63"/>
    </row>
    <row r="2145" spans="1:19" ht="19.5" customHeight="1">
      <c r="A2145" s="58"/>
      <c r="B2145" s="53"/>
      <c r="C2145" s="17" t="s">
        <v>163</v>
      </c>
      <c r="D2145" s="14">
        <f t="shared" si="1045"/>
        <v>750</v>
      </c>
      <c r="E2145" s="14">
        <f t="shared" si="1046"/>
        <v>750</v>
      </c>
      <c r="F2145" s="14">
        <v>750</v>
      </c>
      <c r="G2145" s="14">
        <v>750</v>
      </c>
      <c r="H2145" s="14">
        <v>0</v>
      </c>
      <c r="I2145" s="14">
        <v>0</v>
      </c>
      <c r="J2145" s="14">
        <v>0</v>
      </c>
      <c r="K2145" s="14">
        <v>0</v>
      </c>
      <c r="L2145" s="14">
        <v>0</v>
      </c>
      <c r="M2145" s="14">
        <v>0</v>
      </c>
      <c r="N2145" s="14">
        <v>0</v>
      </c>
      <c r="O2145" s="14">
        <v>0</v>
      </c>
      <c r="P2145" s="14">
        <v>0</v>
      </c>
      <c r="Q2145" s="14">
        <v>0</v>
      </c>
      <c r="R2145" s="62"/>
      <c r="S2145" s="63"/>
    </row>
    <row r="2146" spans="1:19" ht="19.5" customHeight="1">
      <c r="A2146" s="58"/>
      <c r="B2146" s="53"/>
      <c r="C2146" s="17" t="s">
        <v>164</v>
      </c>
      <c r="D2146" s="14">
        <f t="shared" si="1045"/>
        <v>0</v>
      </c>
      <c r="E2146" s="14">
        <f t="shared" si="1046"/>
        <v>0</v>
      </c>
      <c r="F2146" s="14">
        <v>0</v>
      </c>
      <c r="G2146" s="14">
        <v>0</v>
      </c>
      <c r="H2146" s="14">
        <v>0</v>
      </c>
      <c r="I2146" s="14">
        <v>0</v>
      </c>
      <c r="J2146" s="14">
        <v>0</v>
      </c>
      <c r="K2146" s="14">
        <v>0</v>
      </c>
      <c r="L2146" s="14">
        <v>0</v>
      </c>
      <c r="M2146" s="14">
        <v>0</v>
      </c>
      <c r="N2146" s="14">
        <v>0</v>
      </c>
      <c r="O2146" s="14">
        <v>0</v>
      </c>
      <c r="P2146" s="14">
        <v>0</v>
      </c>
      <c r="Q2146" s="14">
        <v>0</v>
      </c>
      <c r="R2146" s="62"/>
      <c r="S2146" s="63"/>
    </row>
    <row r="2147" spans="1:19" ht="19.5" customHeight="1">
      <c r="A2147" s="58"/>
      <c r="B2147" s="53"/>
      <c r="C2147" s="17" t="s">
        <v>256</v>
      </c>
      <c r="D2147" s="14">
        <f t="shared" si="1045"/>
        <v>0</v>
      </c>
      <c r="E2147" s="14">
        <f t="shared" si="1046"/>
        <v>0</v>
      </c>
      <c r="F2147" s="14">
        <v>0</v>
      </c>
      <c r="G2147" s="14">
        <v>0</v>
      </c>
      <c r="H2147" s="14">
        <v>0</v>
      </c>
      <c r="I2147" s="14">
        <v>0</v>
      </c>
      <c r="J2147" s="14">
        <v>0</v>
      </c>
      <c r="K2147" s="14">
        <v>0</v>
      </c>
      <c r="L2147" s="14">
        <v>0</v>
      </c>
      <c r="M2147" s="14">
        <v>0</v>
      </c>
      <c r="N2147" s="14">
        <v>0</v>
      </c>
      <c r="O2147" s="14">
        <v>0</v>
      </c>
      <c r="P2147" s="14">
        <v>0</v>
      </c>
      <c r="Q2147" s="14">
        <v>0</v>
      </c>
      <c r="R2147" s="62"/>
      <c r="S2147" s="63"/>
    </row>
    <row r="2148" spans="1:19" ht="19.5" customHeight="1">
      <c r="A2148" s="58"/>
      <c r="B2148" s="53"/>
      <c r="C2148" s="17" t="s">
        <v>259</v>
      </c>
      <c r="D2148" s="14">
        <f t="shared" si="1045"/>
        <v>0</v>
      </c>
      <c r="E2148" s="14">
        <f t="shared" si="1046"/>
        <v>0</v>
      </c>
      <c r="F2148" s="14">
        <v>0</v>
      </c>
      <c r="G2148" s="14">
        <v>0</v>
      </c>
      <c r="H2148" s="14">
        <v>0</v>
      </c>
      <c r="I2148" s="14">
        <v>0</v>
      </c>
      <c r="J2148" s="14">
        <v>0</v>
      </c>
      <c r="K2148" s="14">
        <v>0</v>
      </c>
      <c r="L2148" s="14">
        <v>0</v>
      </c>
      <c r="M2148" s="14">
        <v>0</v>
      </c>
      <c r="N2148" s="14">
        <v>0</v>
      </c>
      <c r="O2148" s="14">
        <v>0</v>
      </c>
      <c r="P2148" s="14">
        <v>0</v>
      </c>
      <c r="Q2148" s="14">
        <v>0</v>
      </c>
      <c r="R2148" s="62"/>
      <c r="S2148" s="63"/>
    </row>
    <row r="2149" spans="1:19" ht="19.5" customHeight="1">
      <c r="A2149" s="58"/>
      <c r="B2149" s="53"/>
      <c r="C2149" s="17" t="s">
        <v>258</v>
      </c>
      <c r="D2149" s="14">
        <f t="shared" si="1045"/>
        <v>0</v>
      </c>
      <c r="E2149" s="14">
        <f t="shared" si="1046"/>
        <v>0</v>
      </c>
      <c r="F2149" s="14">
        <v>0</v>
      </c>
      <c r="G2149" s="14">
        <v>0</v>
      </c>
      <c r="H2149" s="14">
        <v>0</v>
      </c>
      <c r="I2149" s="14">
        <v>0</v>
      </c>
      <c r="J2149" s="14">
        <v>0</v>
      </c>
      <c r="K2149" s="14">
        <v>0</v>
      </c>
      <c r="L2149" s="14">
        <v>0</v>
      </c>
      <c r="M2149" s="14">
        <v>0</v>
      </c>
      <c r="N2149" s="14">
        <v>0</v>
      </c>
      <c r="O2149" s="14">
        <v>0</v>
      </c>
      <c r="P2149" s="14">
        <v>0</v>
      </c>
      <c r="Q2149" s="14">
        <v>0</v>
      </c>
      <c r="R2149" s="62"/>
      <c r="S2149" s="63"/>
    </row>
    <row r="2150" spans="1:19" ht="19.5" customHeight="1">
      <c r="A2150" s="58"/>
      <c r="B2150" s="53"/>
      <c r="C2150" s="17" t="s">
        <v>28</v>
      </c>
      <c r="D2150" s="14">
        <f t="shared" si="1045"/>
        <v>0</v>
      </c>
      <c r="E2150" s="14">
        <f t="shared" si="1046"/>
        <v>0</v>
      </c>
      <c r="F2150" s="14">
        <v>0</v>
      </c>
      <c r="G2150" s="14">
        <v>0</v>
      </c>
      <c r="H2150" s="14">
        <v>0</v>
      </c>
      <c r="I2150" s="14">
        <v>0</v>
      </c>
      <c r="J2150" s="14">
        <v>0</v>
      </c>
      <c r="K2150" s="14">
        <v>0</v>
      </c>
      <c r="L2150" s="14">
        <v>0</v>
      </c>
      <c r="M2150" s="14">
        <v>0</v>
      </c>
      <c r="N2150" s="14">
        <v>0</v>
      </c>
      <c r="O2150" s="14">
        <v>0</v>
      </c>
      <c r="P2150" s="14">
        <v>0</v>
      </c>
      <c r="Q2150" s="14">
        <v>0</v>
      </c>
      <c r="R2150" s="62"/>
      <c r="S2150" s="63"/>
    </row>
    <row r="2151" spans="1:19" ht="19.5" customHeight="1">
      <c r="A2151" s="58"/>
      <c r="B2151" s="53"/>
      <c r="C2151" s="17" t="s">
        <v>29</v>
      </c>
      <c r="D2151" s="14">
        <f t="shared" si="1045"/>
        <v>0</v>
      </c>
      <c r="E2151" s="14">
        <f t="shared" si="1046"/>
        <v>0</v>
      </c>
      <c r="F2151" s="14">
        <v>0</v>
      </c>
      <c r="G2151" s="14">
        <v>0</v>
      </c>
      <c r="H2151" s="14">
        <v>0</v>
      </c>
      <c r="I2151" s="14">
        <v>0</v>
      </c>
      <c r="J2151" s="14">
        <v>0</v>
      </c>
      <c r="K2151" s="14">
        <v>0</v>
      </c>
      <c r="L2151" s="14">
        <v>0</v>
      </c>
      <c r="M2151" s="14">
        <v>0</v>
      </c>
      <c r="N2151" s="14">
        <v>0</v>
      </c>
      <c r="O2151" s="14">
        <v>0</v>
      </c>
      <c r="P2151" s="14">
        <v>0</v>
      </c>
      <c r="Q2151" s="14">
        <v>0</v>
      </c>
      <c r="R2151" s="62"/>
      <c r="S2151" s="63"/>
    </row>
    <row r="2152" spans="1:19" ht="19.5" customHeight="1">
      <c r="A2152" s="58"/>
      <c r="B2152" s="53"/>
      <c r="C2152" s="17" t="s">
        <v>30</v>
      </c>
      <c r="D2152" s="14">
        <f t="shared" si="1045"/>
        <v>0</v>
      </c>
      <c r="E2152" s="14">
        <f t="shared" si="1046"/>
        <v>0</v>
      </c>
      <c r="F2152" s="14">
        <v>0</v>
      </c>
      <c r="G2152" s="14">
        <v>0</v>
      </c>
      <c r="H2152" s="14">
        <v>0</v>
      </c>
      <c r="I2152" s="14">
        <v>0</v>
      </c>
      <c r="J2152" s="14">
        <v>0</v>
      </c>
      <c r="K2152" s="14">
        <v>0</v>
      </c>
      <c r="L2152" s="14">
        <v>0</v>
      </c>
      <c r="M2152" s="14">
        <v>0</v>
      </c>
      <c r="N2152" s="14">
        <v>0</v>
      </c>
      <c r="O2152" s="14">
        <v>0</v>
      </c>
      <c r="P2152" s="14">
        <v>0</v>
      </c>
      <c r="Q2152" s="14">
        <v>0</v>
      </c>
      <c r="R2152" s="62"/>
      <c r="S2152" s="63"/>
    </row>
    <row r="2153" spans="1:19" ht="19.5" customHeight="1">
      <c r="A2153" s="58"/>
      <c r="B2153" s="53"/>
      <c r="C2153" s="17" t="s">
        <v>31</v>
      </c>
      <c r="D2153" s="14">
        <f t="shared" si="1045"/>
        <v>0</v>
      </c>
      <c r="E2153" s="14">
        <f t="shared" si="1046"/>
        <v>0</v>
      </c>
      <c r="F2153" s="14">
        <v>0</v>
      </c>
      <c r="G2153" s="14">
        <v>0</v>
      </c>
      <c r="H2153" s="14">
        <v>0</v>
      </c>
      <c r="I2153" s="14">
        <v>0</v>
      </c>
      <c r="J2153" s="14">
        <v>0</v>
      </c>
      <c r="K2153" s="14">
        <v>0</v>
      </c>
      <c r="L2153" s="14">
        <v>0</v>
      </c>
      <c r="M2153" s="14">
        <v>0</v>
      </c>
      <c r="N2153" s="14">
        <v>0</v>
      </c>
      <c r="O2153" s="14">
        <v>0</v>
      </c>
      <c r="P2153" s="14">
        <v>0</v>
      </c>
      <c r="Q2153" s="14">
        <v>0</v>
      </c>
      <c r="R2153" s="62"/>
      <c r="S2153" s="63"/>
    </row>
    <row r="2154" spans="1:19" ht="19.5" customHeight="1">
      <c r="A2154" s="58"/>
      <c r="B2154" s="69"/>
      <c r="C2154" s="17" t="s">
        <v>32</v>
      </c>
      <c r="D2154" s="14">
        <f t="shared" si="1045"/>
        <v>0</v>
      </c>
      <c r="E2154" s="14">
        <f t="shared" si="1046"/>
        <v>0</v>
      </c>
      <c r="F2154" s="14">
        <v>0</v>
      </c>
      <c r="G2154" s="14">
        <v>0</v>
      </c>
      <c r="H2154" s="14">
        <v>0</v>
      </c>
      <c r="I2154" s="14">
        <v>0</v>
      </c>
      <c r="J2154" s="14">
        <v>0</v>
      </c>
      <c r="K2154" s="14">
        <v>0</v>
      </c>
      <c r="L2154" s="14">
        <v>0</v>
      </c>
      <c r="M2154" s="14">
        <v>0</v>
      </c>
      <c r="N2154" s="14">
        <v>0</v>
      </c>
      <c r="O2154" s="14">
        <v>0</v>
      </c>
      <c r="P2154" s="14">
        <v>0</v>
      </c>
      <c r="Q2154" s="14">
        <v>0</v>
      </c>
      <c r="R2154" s="62"/>
      <c r="S2154" s="63"/>
    </row>
    <row r="2155" spans="1:19" s="4" customFormat="1" ht="19.5" customHeight="1">
      <c r="A2155" s="58"/>
      <c r="B2155" s="47" t="s">
        <v>261</v>
      </c>
      <c r="C2155" s="17" t="s">
        <v>176</v>
      </c>
      <c r="D2155" s="14">
        <f>SUM(D2156:D2166)</f>
        <v>916.7</v>
      </c>
      <c r="E2155" s="14">
        <f>SUM(E2156:E2166)</f>
        <v>916.7</v>
      </c>
      <c r="F2155" s="14">
        <f aca="true" t="shared" si="1047" ref="F2155:Q2155">SUM(F2156:F2161)</f>
        <v>916.7</v>
      </c>
      <c r="G2155" s="14">
        <f t="shared" si="1047"/>
        <v>916.7</v>
      </c>
      <c r="H2155" s="14">
        <f t="shared" si="1047"/>
        <v>0</v>
      </c>
      <c r="I2155" s="14">
        <f t="shared" si="1047"/>
        <v>0</v>
      </c>
      <c r="J2155" s="14">
        <f t="shared" si="1047"/>
        <v>0</v>
      </c>
      <c r="K2155" s="14">
        <f t="shared" si="1047"/>
        <v>0</v>
      </c>
      <c r="L2155" s="14">
        <f t="shared" si="1047"/>
        <v>0</v>
      </c>
      <c r="M2155" s="14">
        <f t="shared" si="1047"/>
        <v>0</v>
      </c>
      <c r="N2155" s="14">
        <f t="shared" si="1047"/>
        <v>0</v>
      </c>
      <c r="O2155" s="14">
        <f t="shared" si="1047"/>
        <v>0</v>
      </c>
      <c r="P2155" s="14">
        <f t="shared" si="1047"/>
        <v>0</v>
      </c>
      <c r="Q2155" s="14">
        <f t="shared" si="1047"/>
        <v>0</v>
      </c>
      <c r="R2155" s="62"/>
      <c r="S2155" s="63"/>
    </row>
    <row r="2156" spans="1:19" s="4" customFormat="1" ht="19.5" customHeight="1">
      <c r="A2156" s="58"/>
      <c r="B2156" s="53"/>
      <c r="C2156" s="17" t="s">
        <v>162</v>
      </c>
      <c r="D2156" s="14">
        <f aca="true" t="shared" si="1048" ref="D2156:D2166">F2156+H2156+J2156+L2156</f>
        <v>0</v>
      </c>
      <c r="E2156" s="14">
        <f aca="true" t="shared" si="1049" ref="E2156:E2166">G2156+I2156+K2156+M2156</f>
        <v>0</v>
      </c>
      <c r="F2156" s="14">
        <f aca="true" t="shared" si="1050" ref="F2156:Q2156">F2132+F2144</f>
        <v>0</v>
      </c>
      <c r="G2156" s="14">
        <f t="shared" si="1050"/>
        <v>0</v>
      </c>
      <c r="H2156" s="14">
        <f t="shared" si="1050"/>
        <v>0</v>
      </c>
      <c r="I2156" s="14">
        <f t="shared" si="1050"/>
        <v>0</v>
      </c>
      <c r="J2156" s="14">
        <f t="shared" si="1050"/>
        <v>0</v>
      </c>
      <c r="K2156" s="14">
        <f t="shared" si="1050"/>
        <v>0</v>
      </c>
      <c r="L2156" s="14">
        <f t="shared" si="1050"/>
        <v>0</v>
      </c>
      <c r="M2156" s="14">
        <f t="shared" si="1050"/>
        <v>0</v>
      </c>
      <c r="N2156" s="14">
        <f t="shared" si="1050"/>
        <v>0</v>
      </c>
      <c r="O2156" s="14">
        <f t="shared" si="1050"/>
        <v>0</v>
      </c>
      <c r="P2156" s="14">
        <f t="shared" si="1050"/>
        <v>0</v>
      </c>
      <c r="Q2156" s="14">
        <f t="shared" si="1050"/>
        <v>0</v>
      </c>
      <c r="R2156" s="62"/>
      <c r="S2156" s="63"/>
    </row>
    <row r="2157" spans="1:19" s="4" customFormat="1" ht="19.5" customHeight="1">
      <c r="A2157" s="58"/>
      <c r="B2157" s="53"/>
      <c r="C2157" s="17" t="s">
        <v>163</v>
      </c>
      <c r="D2157" s="14">
        <f t="shared" si="1048"/>
        <v>916.7</v>
      </c>
      <c r="E2157" s="14">
        <f t="shared" si="1049"/>
        <v>916.7</v>
      </c>
      <c r="F2157" s="14">
        <f aca="true" t="shared" si="1051" ref="F2157:Q2157">F2133+F2145</f>
        <v>916.7</v>
      </c>
      <c r="G2157" s="14">
        <f t="shared" si="1051"/>
        <v>916.7</v>
      </c>
      <c r="H2157" s="14">
        <f t="shared" si="1051"/>
        <v>0</v>
      </c>
      <c r="I2157" s="14">
        <f t="shared" si="1051"/>
        <v>0</v>
      </c>
      <c r="J2157" s="14">
        <f t="shared" si="1051"/>
        <v>0</v>
      </c>
      <c r="K2157" s="14">
        <f t="shared" si="1051"/>
        <v>0</v>
      </c>
      <c r="L2157" s="14">
        <f t="shared" si="1051"/>
        <v>0</v>
      </c>
      <c r="M2157" s="14">
        <f t="shared" si="1051"/>
        <v>0</v>
      </c>
      <c r="N2157" s="14">
        <f t="shared" si="1051"/>
        <v>0</v>
      </c>
      <c r="O2157" s="14">
        <f t="shared" si="1051"/>
        <v>0</v>
      </c>
      <c r="P2157" s="14">
        <f t="shared" si="1051"/>
        <v>0</v>
      </c>
      <c r="Q2157" s="14">
        <f t="shared" si="1051"/>
        <v>0</v>
      </c>
      <c r="R2157" s="62"/>
      <c r="S2157" s="63"/>
    </row>
    <row r="2158" spans="1:19" s="4" customFormat="1" ht="19.5" customHeight="1">
      <c r="A2158" s="58"/>
      <c r="B2158" s="53"/>
      <c r="C2158" s="17" t="s">
        <v>164</v>
      </c>
      <c r="D2158" s="14">
        <f t="shared" si="1048"/>
        <v>0</v>
      </c>
      <c r="E2158" s="14">
        <f t="shared" si="1049"/>
        <v>0</v>
      </c>
      <c r="F2158" s="14">
        <f aca="true" t="shared" si="1052" ref="F2158:Q2158">F2134+F2146</f>
        <v>0</v>
      </c>
      <c r="G2158" s="14">
        <f t="shared" si="1052"/>
        <v>0</v>
      </c>
      <c r="H2158" s="14">
        <f t="shared" si="1052"/>
        <v>0</v>
      </c>
      <c r="I2158" s="14">
        <f t="shared" si="1052"/>
        <v>0</v>
      </c>
      <c r="J2158" s="14">
        <f t="shared" si="1052"/>
        <v>0</v>
      </c>
      <c r="K2158" s="14">
        <f t="shared" si="1052"/>
        <v>0</v>
      </c>
      <c r="L2158" s="14">
        <f t="shared" si="1052"/>
        <v>0</v>
      </c>
      <c r="M2158" s="14">
        <f t="shared" si="1052"/>
        <v>0</v>
      </c>
      <c r="N2158" s="14">
        <f t="shared" si="1052"/>
        <v>0</v>
      </c>
      <c r="O2158" s="14">
        <f t="shared" si="1052"/>
        <v>0</v>
      </c>
      <c r="P2158" s="14">
        <f t="shared" si="1052"/>
        <v>0</v>
      </c>
      <c r="Q2158" s="14">
        <f t="shared" si="1052"/>
        <v>0</v>
      </c>
      <c r="R2158" s="62"/>
      <c r="S2158" s="63"/>
    </row>
    <row r="2159" spans="1:19" s="4" customFormat="1" ht="19.5" customHeight="1">
      <c r="A2159" s="58"/>
      <c r="B2159" s="53"/>
      <c r="C2159" s="17" t="s">
        <v>263</v>
      </c>
      <c r="D2159" s="14">
        <f t="shared" si="1048"/>
        <v>0</v>
      </c>
      <c r="E2159" s="14">
        <f t="shared" si="1049"/>
        <v>0</v>
      </c>
      <c r="F2159" s="14">
        <f aca="true" t="shared" si="1053" ref="F2159:Q2159">F2135+F2147</f>
        <v>0</v>
      </c>
      <c r="G2159" s="14">
        <f t="shared" si="1053"/>
        <v>0</v>
      </c>
      <c r="H2159" s="14">
        <f t="shared" si="1053"/>
        <v>0</v>
      </c>
      <c r="I2159" s="14">
        <f t="shared" si="1053"/>
        <v>0</v>
      </c>
      <c r="J2159" s="14">
        <f t="shared" si="1053"/>
        <v>0</v>
      </c>
      <c r="K2159" s="14">
        <f t="shared" si="1053"/>
        <v>0</v>
      </c>
      <c r="L2159" s="14">
        <f t="shared" si="1053"/>
        <v>0</v>
      </c>
      <c r="M2159" s="14">
        <f t="shared" si="1053"/>
        <v>0</v>
      </c>
      <c r="N2159" s="14">
        <f t="shared" si="1053"/>
        <v>0</v>
      </c>
      <c r="O2159" s="14">
        <f t="shared" si="1053"/>
        <v>0</v>
      </c>
      <c r="P2159" s="14">
        <f t="shared" si="1053"/>
        <v>0</v>
      </c>
      <c r="Q2159" s="14">
        <f t="shared" si="1053"/>
        <v>0</v>
      </c>
      <c r="R2159" s="62"/>
      <c r="S2159" s="63"/>
    </row>
    <row r="2160" spans="1:19" s="4" customFormat="1" ht="19.5" customHeight="1">
      <c r="A2160" s="58"/>
      <c r="B2160" s="53"/>
      <c r="C2160" s="17" t="s">
        <v>257</v>
      </c>
      <c r="D2160" s="14">
        <f t="shared" si="1048"/>
        <v>0</v>
      </c>
      <c r="E2160" s="14">
        <f t="shared" si="1049"/>
        <v>0</v>
      </c>
      <c r="F2160" s="14">
        <f aca="true" t="shared" si="1054" ref="F2160:Q2160">F2136+F2148</f>
        <v>0</v>
      </c>
      <c r="G2160" s="14">
        <f t="shared" si="1054"/>
        <v>0</v>
      </c>
      <c r="H2160" s="14">
        <f t="shared" si="1054"/>
        <v>0</v>
      </c>
      <c r="I2160" s="14">
        <f t="shared" si="1054"/>
        <v>0</v>
      </c>
      <c r="J2160" s="14">
        <f t="shared" si="1054"/>
        <v>0</v>
      </c>
      <c r="K2160" s="14">
        <f t="shared" si="1054"/>
        <v>0</v>
      </c>
      <c r="L2160" s="14">
        <f t="shared" si="1054"/>
        <v>0</v>
      </c>
      <c r="M2160" s="14">
        <f t="shared" si="1054"/>
        <v>0</v>
      </c>
      <c r="N2160" s="14">
        <f t="shared" si="1054"/>
        <v>0</v>
      </c>
      <c r="O2160" s="14">
        <f t="shared" si="1054"/>
        <v>0</v>
      </c>
      <c r="P2160" s="14">
        <f t="shared" si="1054"/>
        <v>0</v>
      </c>
      <c r="Q2160" s="14">
        <f t="shared" si="1054"/>
        <v>0</v>
      </c>
      <c r="R2160" s="62"/>
      <c r="S2160" s="63"/>
    </row>
    <row r="2161" spans="1:19" s="4" customFormat="1" ht="19.5" customHeight="1">
      <c r="A2161" s="58"/>
      <c r="B2161" s="53"/>
      <c r="C2161" s="17" t="s">
        <v>258</v>
      </c>
      <c r="D2161" s="14">
        <f t="shared" si="1048"/>
        <v>0</v>
      </c>
      <c r="E2161" s="14">
        <f t="shared" si="1049"/>
        <v>0</v>
      </c>
      <c r="F2161" s="14">
        <f aca="true" t="shared" si="1055" ref="F2161:Q2161">F2137+F2149</f>
        <v>0</v>
      </c>
      <c r="G2161" s="14">
        <f t="shared" si="1055"/>
        <v>0</v>
      </c>
      <c r="H2161" s="14">
        <f t="shared" si="1055"/>
        <v>0</v>
      </c>
      <c r="I2161" s="14">
        <f t="shared" si="1055"/>
        <v>0</v>
      </c>
      <c r="J2161" s="14">
        <f t="shared" si="1055"/>
        <v>0</v>
      </c>
      <c r="K2161" s="14">
        <f t="shared" si="1055"/>
        <v>0</v>
      </c>
      <c r="L2161" s="14">
        <f t="shared" si="1055"/>
        <v>0</v>
      </c>
      <c r="M2161" s="14">
        <f t="shared" si="1055"/>
        <v>0</v>
      </c>
      <c r="N2161" s="14">
        <f t="shared" si="1055"/>
        <v>0</v>
      </c>
      <c r="O2161" s="14">
        <f t="shared" si="1055"/>
        <v>0</v>
      </c>
      <c r="P2161" s="14">
        <f t="shared" si="1055"/>
        <v>0</v>
      </c>
      <c r="Q2161" s="14">
        <f t="shared" si="1055"/>
        <v>0</v>
      </c>
      <c r="R2161" s="62"/>
      <c r="S2161" s="63"/>
    </row>
    <row r="2162" spans="1:19" s="4" customFormat="1" ht="19.5" customHeight="1">
      <c r="A2162" s="58"/>
      <c r="B2162" s="53"/>
      <c r="C2162" s="17" t="s">
        <v>28</v>
      </c>
      <c r="D2162" s="14">
        <f t="shared" si="1048"/>
        <v>0</v>
      </c>
      <c r="E2162" s="14">
        <f t="shared" si="1049"/>
        <v>0</v>
      </c>
      <c r="F2162" s="14">
        <f aca="true" t="shared" si="1056" ref="F2162:Q2162">F2138+F2150</f>
        <v>0</v>
      </c>
      <c r="G2162" s="14">
        <f t="shared" si="1056"/>
        <v>0</v>
      </c>
      <c r="H2162" s="14">
        <f t="shared" si="1056"/>
        <v>0</v>
      </c>
      <c r="I2162" s="14">
        <f t="shared" si="1056"/>
        <v>0</v>
      </c>
      <c r="J2162" s="14">
        <f t="shared" si="1056"/>
        <v>0</v>
      </c>
      <c r="K2162" s="14">
        <f t="shared" si="1056"/>
        <v>0</v>
      </c>
      <c r="L2162" s="14">
        <f t="shared" si="1056"/>
        <v>0</v>
      </c>
      <c r="M2162" s="14">
        <f t="shared" si="1056"/>
        <v>0</v>
      </c>
      <c r="N2162" s="14">
        <f t="shared" si="1056"/>
        <v>0</v>
      </c>
      <c r="O2162" s="14">
        <f t="shared" si="1056"/>
        <v>0</v>
      </c>
      <c r="P2162" s="14">
        <f t="shared" si="1056"/>
        <v>0</v>
      </c>
      <c r="Q2162" s="14">
        <f t="shared" si="1056"/>
        <v>0</v>
      </c>
      <c r="R2162" s="62"/>
      <c r="S2162" s="63"/>
    </row>
    <row r="2163" spans="1:19" s="4" customFormat="1" ht="19.5" customHeight="1">
      <c r="A2163" s="58"/>
      <c r="B2163" s="53"/>
      <c r="C2163" s="17" t="s">
        <v>29</v>
      </c>
      <c r="D2163" s="14">
        <f t="shared" si="1048"/>
        <v>0</v>
      </c>
      <c r="E2163" s="14">
        <f t="shared" si="1049"/>
        <v>0</v>
      </c>
      <c r="F2163" s="14">
        <f aca="true" t="shared" si="1057" ref="F2163:Q2163">F2139+F2151</f>
        <v>0</v>
      </c>
      <c r="G2163" s="14">
        <f t="shared" si="1057"/>
        <v>0</v>
      </c>
      <c r="H2163" s="14">
        <f t="shared" si="1057"/>
        <v>0</v>
      </c>
      <c r="I2163" s="14">
        <f t="shared" si="1057"/>
        <v>0</v>
      </c>
      <c r="J2163" s="14">
        <f t="shared" si="1057"/>
        <v>0</v>
      </c>
      <c r="K2163" s="14">
        <f t="shared" si="1057"/>
        <v>0</v>
      </c>
      <c r="L2163" s="14">
        <f t="shared" si="1057"/>
        <v>0</v>
      </c>
      <c r="M2163" s="14">
        <f t="shared" si="1057"/>
        <v>0</v>
      </c>
      <c r="N2163" s="14">
        <f t="shared" si="1057"/>
        <v>0</v>
      </c>
      <c r="O2163" s="14">
        <f t="shared" si="1057"/>
        <v>0</v>
      </c>
      <c r="P2163" s="14">
        <f t="shared" si="1057"/>
        <v>0</v>
      </c>
      <c r="Q2163" s="14">
        <f t="shared" si="1057"/>
        <v>0</v>
      </c>
      <c r="R2163" s="62"/>
      <c r="S2163" s="63"/>
    </row>
    <row r="2164" spans="1:19" s="4" customFormat="1" ht="19.5" customHeight="1">
      <c r="A2164" s="58"/>
      <c r="B2164" s="53"/>
      <c r="C2164" s="17" t="s">
        <v>30</v>
      </c>
      <c r="D2164" s="14">
        <f t="shared" si="1048"/>
        <v>0</v>
      </c>
      <c r="E2164" s="14">
        <f t="shared" si="1049"/>
        <v>0</v>
      </c>
      <c r="F2164" s="14">
        <f aca="true" t="shared" si="1058" ref="F2164:Q2164">F2140+F2152</f>
        <v>0</v>
      </c>
      <c r="G2164" s="14">
        <f t="shared" si="1058"/>
        <v>0</v>
      </c>
      <c r="H2164" s="14">
        <f t="shared" si="1058"/>
        <v>0</v>
      </c>
      <c r="I2164" s="14">
        <f t="shared" si="1058"/>
        <v>0</v>
      </c>
      <c r="J2164" s="14">
        <f t="shared" si="1058"/>
        <v>0</v>
      </c>
      <c r="K2164" s="14">
        <f t="shared" si="1058"/>
        <v>0</v>
      </c>
      <c r="L2164" s="14">
        <f t="shared" si="1058"/>
        <v>0</v>
      </c>
      <c r="M2164" s="14">
        <f t="shared" si="1058"/>
        <v>0</v>
      </c>
      <c r="N2164" s="14">
        <f t="shared" si="1058"/>
        <v>0</v>
      </c>
      <c r="O2164" s="14">
        <f t="shared" si="1058"/>
        <v>0</v>
      </c>
      <c r="P2164" s="14">
        <f t="shared" si="1058"/>
        <v>0</v>
      </c>
      <c r="Q2164" s="14">
        <f t="shared" si="1058"/>
        <v>0</v>
      </c>
      <c r="R2164" s="62"/>
      <c r="S2164" s="63"/>
    </row>
    <row r="2165" spans="1:19" s="4" customFormat="1" ht="19.5" customHeight="1">
      <c r="A2165" s="58"/>
      <c r="B2165" s="53"/>
      <c r="C2165" s="17" t="s">
        <v>31</v>
      </c>
      <c r="D2165" s="14">
        <f t="shared" si="1048"/>
        <v>0</v>
      </c>
      <c r="E2165" s="14">
        <f t="shared" si="1049"/>
        <v>0</v>
      </c>
      <c r="F2165" s="14">
        <f aca="true" t="shared" si="1059" ref="F2165:Q2165">F2141+F2153</f>
        <v>0</v>
      </c>
      <c r="G2165" s="14">
        <f t="shared" si="1059"/>
        <v>0</v>
      </c>
      <c r="H2165" s="14">
        <f t="shared" si="1059"/>
        <v>0</v>
      </c>
      <c r="I2165" s="14">
        <f t="shared" si="1059"/>
        <v>0</v>
      </c>
      <c r="J2165" s="14">
        <f t="shared" si="1059"/>
        <v>0</v>
      </c>
      <c r="K2165" s="14">
        <f t="shared" si="1059"/>
        <v>0</v>
      </c>
      <c r="L2165" s="14">
        <f t="shared" si="1059"/>
        <v>0</v>
      </c>
      <c r="M2165" s="14">
        <f t="shared" si="1059"/>
        <v>0</v>
      </c>
      <c r="N2165" s="14">
        <f t="shared" si="1059"/>
        <v>0</v>
      </c>
      <c r="O2165" s="14">
        <f t="shared" si="1059"/>
        <v>0</v>
      </c>
      <c r="P2165" s="14">
        <f t="shared" si="1059"/>
        <v>0</v>
      </c>
      <c r="Q2165" s="14">
        <f t="shared" si="1059"/>
        <v>0</v>
      </c>
      <c r="R2165" s="62"/>
      <c r="S2165" s="63"/>
    </row>
    <row r="2166" spans="1:19" s="4" customFormat="1" ht="19.5" customHeight="1" thickBot="1">
      <c r="A2166" s="59"/>
      <c r="B2166" s="54"/>
      <c r="C2166" s="20" t="s">
        <v>32</v>
      </c>
      <c r="D2166" s="21">
        <f t="shared" si="1048"/>
        <v>0</v>
      </c>
      <c r="E2166" s="21">
        <f t="shared" si="1049"/>
        <v>0</v>
      </c>
      <c r="F2166" s="21">
        <f aca="true" t="shared" si="1060" ref="F2166:Q2166">F2142+F2154</f>
        <v>0</v>
      </c>
      <c r="G2166" s="21">
        <f t="shared" si="1060"/>
        <v>0</v>
      </c>
      <c r="H2166" s="21">
        <f t="shared" si="1060"/>
        <v>0</v>
      </c>
      <c r="I2166" s="21">
        <f t="shared" si="1060"/>
        <v>0</v>
      </c>
      <c r="J2166" s="21">
        <f t="shared" si="1060"/>
        <v>0</v>
      </c>
      <c r="K2166" s="21">
        <f t="shared" si="1060"/>
        <v>0</v>
      </c>
      <c r="L2166" s="21">
        <f t="shared" si="1060"/>
        <v>0</v>
      </c>
      <c r="M2166" s="21">
        <f t="shared" si="1060"/>
        <v>0</v>
      </c>
      <c r="N2166" s="21">
        <f t="shared" si="1060"/>
        <v>0</v>
      </c>
      <c r="O2166" s="21">
        <f t="shared" si="1060"/>
        <v>0</v>
      </c>
      <c r="P2166" s="21">
        <f t="shared" si="1060"/>
        <v>0</v>
      </c>
      <c r="Q2166" s="21">
        <f t="shared" si="1060"/>
        <v>0</v>
      </c>
      <c r="R2166" s="64"/>
      <c r="S2166" s="65"/>
    </row>
    <row r="2167" spans="1:19" s="4" customFormat="1" ht="19.5" customHeight="1">
      <c r="A2167" s="57" t="s">
        <v>133</v>
      </c>
      <c r="B2167" s="52" t="s">
        <v>82</v>
      </c>
      <c r="C2167" s="18" t="s">
        <v>176</v>
      </c>
      <c r="D2167" s="19">
        <f>SUM(D2168:D2178)</f>
        <v>166.7</v>
      </c>
      <c r="E2167" s="19">
        <f>SUM(E2168:E2178)</f>
        <v>166.7</v>
      </c>
      <c r="F2167" s="19">
        <f aca="true" t="shared" si="1061" ref="F2167:Q2167">SUM(F2168:F2173)</f>
        <v>166.7</v>
      </c>
      <c r="G2167" s="19">
        <f t="shared" si="1061"/>
        <v>166.7</v>
      </c>
      <c r="H2167" s="19">
        <f t="shared" si="1061"/>
        <v>0</v>
      </c>
      <c r="I2167" s="19">
        <f t="shared" si="1061"/>
        <v>0</v>
      </c>
      <c r="J2167" s="19">
        <f t="shared" si="1061"/>
        <v>0</v>
      </c>
      <c r="K2167" s="19">
        <f t="shared" si="1061"/>
        <v>0</v>
      </c>
      <c r="L2167" s="19">
        <f t="shared" si="1061"/>
        <v>0</v>
      </c>
      <c r="M2167" s="19">
        <f t="shared" si="1061"/>
        <v>0</v>
      </c>
      <c r="N2167" s="19">
        <f t="shared" si="1061"/>
        <v>0</v>
      </c>
      <c r="O2167" s="19">
        <f t="shared" si="1061"/>
        <v>0</v>
      </c>
      <c r="P2167" s="19">
        <f t="shared" si="1061"/>
        <v>0</v>
      </c>
      <c r="Q2167" s="19">
        <f t="shared" si="1061"/>
        <v>0</v>
      </c>
      <c r="R2167" s="60" t="s">
        <v>180</v>
      </c>
      <c r="S2167" s="61"/>
    </row>
    <row r="2168" spans="1:19" ht="19.5" customHeight="1">
      <c r="A2168" s="58"/>
      <c r="B2168" s="53"/>
      <c r="C2168" s="17" t="s">
        <v>162</v>
      </c>
      <c r="D2168" s="14">
        <f aca="true" t="shared" si="1062" ref="D2168:D2178">F2168+H2168+J2168+L2168</f>
        <v>0</v>
      </c>
      <c r="E2168" s="14">
        <f aca="true" t="shared" si="1063" ref="E2168:E2178">G2168+I2168+K2168+M2168</f>
        <v>0</v>
      </c>
      <c r="F2168" s="14">
        <v>0</v>
      </c>
      <c r="G2168" s="14">
        <v>0</v>
      </c>
      <c r="H2168" s="14">
        <v>0</v>
      </c>
      <c r="I2168" s="14">
        <v>0</v>
      </c>
      <c r="J2168" s="14">
        <v>0</v>
      </c>
      <c r="K2168" s="14">
        <v>0</v>
      </c>
      <c r="L2168" s="14">
        <v>0</v>
      </c>
      <c r="M2168" s="14">
        <v>0</v>
      </c>
      <c r="N2168" s="14">
        <v>0</v>
      </c>
      <c r="O2168" s="14">
        <v>0</v>
      </c>
      <c r="P2168" s="14">
        <v>0</v>
      </c>
      <c r="Q2168" s="14">
        <v>0</v>
      </c>
      <c r="R2168" s="62"/>
      <c r="S2168" s="63"/>
    </row>
    <row r="2169" spans="1:19" ht="19.5" customHeight="1">
      <c r="A2169" s="58"/>
      <c r="B2169" s="53"/>
      <c r="C2169" s="17" t="s">
        <v>163</v>
      </c>
      <c r="D2169" s="14">
        <f t="shared" si="1062"/>
        <v>166.7</v>
      </c>
      <c r="E2169" s="14">
        <f t="shared" si="1063"/>
        <v>166.7</v>
      </c>
      <c r="F2169" s="14">
        <f>250-83.3</f>
        <v>166.7</v>
      </c>
      <c r="G2169" s="14">
        <f>250-83.3</f>
        <v>166.7</v>
      </c>
      <c r="H2169" s="14">
        <v>0</v>
      </c>
      <c r="I2169" s="14">
        <v>0</v>
      </c>
      <c r="J2169" s="14">
        <v>0</v>
      </c>
      <c r="K2169" s="14">
        <v>0</v>
      </c>
      <c r="L2169" s="14">
        <v>0</v>
      </c>
      <c r="M2169" s="14">
        <v>0</v>
      </c>
      <c r="N2169" s="14">
        <v>0</v>
      </c>
      <c r="O2169" s="14">
        <v>0</v>
      </c>
      <c r="P2169" s="14">
        <v>0</v>
      </c>
      <c r="Q2169" s="14">
        <v>0</v>
      </c>
      <c r="R2169" s="62"/>
      <c r="S2169" s="63"/>
    </row>
    <row r="2170" spans="1:19" ht="19.5" customHeight="1">
      <c r="A2170" s="58"/>
      <c r="B2170" s="53"/>
      <c r="C2170" s="17" t="s">
        <v>164</v>
      </c>
      <c r="D2170" s="14">
        <f t="shared" si="1062"/>
        <v>0</v>
      </c>
      <c r="E2170" s="14">
        <f t="shared" si="1063"/>
        <v>0</v>
      </c>
      <c r="F2170" s="14">
        <v>0</v>
      </c>
      <c r="G2170" s="14">
        <v>0</v>
      </c>
      <c r="H2170" s="14">
        <v>0</v>
      </c>
      <c r="I2170" s="14">
        <v>0</v>
      </c>
      <c r="J2170" s="14">
        <v>0</v>
      </c>
      <c r="K2170" s="14">
        <v>0</v>
      </c>
      <c r="L2170" s="14">
        <v>0</v>
      </c>
      <c r="M2170" s="14">
        <v>0</v>
      </c>
      <c r="N2170" s="14">
        <v>0</v>
      </c>
      <c r="O2170" s="14">
        <v>0</v>
      </c>
      <c r="P2170" s="14">
        <v>0</v>
      </c>
      <c r="Q2170" s="14">
        <v>0</v>
      </c>
      <c r="R2170" s="62"/>
      <c r="S2170" s="63"/>
    </row>
    <row r="2171" spans="1:19" ht="19.5" customHeight="1">
      <c r="A2171" s="58"/>
      <c r="B2171" s="53"/>
      <c r="C2171" s="17" t="s">
        <v>256</v>
      </c>
      <c r="D2171" s="14">
        <f t="shared" si="1062"/>
        <v>0</v>
      </c>
      <c r="E2171" s="14">
        <f t="shared" si="1063"/>
        <v>0</v>
      </c>
      <c r="F2171" s="14">
        <v>0</v>
      </c>
      <c r="G2171" s="14">
        <v>0</v>
      </c>
      <c r="H2171" s="14">
        <v>0</v>
      </c>
      <c r="I2171" s="14">
        <v>0</v>
      </c>
      <c r="J2171" s="14">
        <v>0</v>
      </c>
      <c r="K2171" s="14">
        <v>0</v>
      </c>
      <c r="L2171" s="14">
        <v>0</v>
      </c>
      <c r="M2171" s="14">
        <v>0</v>
      </c>
      <c r="N2171" s="14">
        <v>0</v>
      </c>
      <c r="O2171" s="14">
        <v>0</v>
      </c>
      <c r="P2171" s="14">
        <v>0</v>
      </c>
      <c r="Q2171" s="14">
        <v>0</v>
      </c>
      <c r="R2171" s="62"/>
      <c r="S2171" s="63"/>
    </row>
    <row r="2172" spans="1:19" ht="19.5" customHeight="1">
      <c r="A2172" s="58"/>
      <c r="B2172" s="53"/>
      <c r="C2172" s="17" t="s">
        <v>259</v>
      </c>
      <c r="D2172" s="14">
        <f t="shared" si="1062"/>
        <v>0</v>
      </c>
      <c r="E2172" s="14">
        <f t="shared" si="1063"/>
        <v>0</v>
      </c>
      <c r="F2172" s="14">
        <v>0</v>
      </c>
      <c r="G2172" s="14">
        <v>0</v>
      </c>
      <c r="H2172" s="14">
        <v>0</v>
      </c>
      <c r="I2172" s="14">
        <v>0</v>
      </c>
      <c r="J2172" s="14">
        <v>0</v>
      </c>
      <c r="K2172" s="14">
        <v>0</v>
      </c>
      <c r="L2172" s="14">
        <v>0</v>
      </c>
      <c r="M2172" s="14">
        <v>0</v>
      </c>
      <c r="N2172" s="14">
        <v>0</v>
      </c>
      <c r="O2172" s="14">
        <v>0</v>
      </c>
      <c r="P2172" s="14">
        <v>0</v>
      </c>
      <c r="Q2172" s="14">
        <v>0</v>
      </c>
      <c r="R2172" s="62"/>
      <c r="S2172" s="63"/>
    </row>
    <row r="2173" spans="1:19" ht="19.5" customHeight="1">
      <c r="A2173" s="58"/>
      <c r="B2173" s="53"/>
      <c r="C2173" s="17" t="s">
        <v>258</v>
      </c>
      <c r="D2173" s="14">
        <f t="shared" si="1062"/>
        <v>0</v>
      </c>
      <c r="E2173" s="14">
        <f t="shared" si="1063"/>
        <v>0</v>
      </c>
      <c r="F2173" s="14">
        <v>0</v>
      </c>
      <c r="G2173" s="14">
        <v>0</v>
      </c>
      <c r="H2173" s="14">
        <v>0</v>
      </c>
      <c r="I2173" s="14">
        <v>0</v>
      </c>
      <c r="J2173" s="14">
        <v>0</v>
      </c>
      <c r="K2173" s="14">
        <v>0</v>
      </c>
      <c r="L2173" s="14">
        <v>0</v>
      </c>
      <c r="M2173" s="14">
        <v>0</v>
      </c>
      <c r="N2173" s="14">
        <v>0</v>
      </c>
      <c r="O2173" s="14">
        <v>0</v>
      </c>
      <c r="P2173" s="14">
        <v>0</v>
      </c>
      <c r="Q2173" s="14">
        <v>0</v>
      </c>
      <c r="R2173" s="62"/>
      <c r="S2173" s="63"/>
    </row>
    <row r="2174" spans="1:19" ht="19.5" customHeight="1">
      <c r="A2174" s="58"/>
      <c r="B2174" s="53"/>
      <c r="C2174" s="17" t="s">
        <v>28</v>
      </c>
      <c r="D2174" s="14">
        <f t="shared" si="1062"/>
        <v>0</v>
      </c>
      <c r="E2174" s="14">
        <f t="shared" si="1063"/>
        <v>0</v>
      </c>
      <c r="F2174" s="14">
        <v>0</v>
      </c>
      <c r="G2174" s="14">
        <v>0</v>
      </c>
      <c r="H2174" s="14">
        <v>0</v>
      </c>
      <c r="I2174" s="14">
        <v>0</v>
      </c>
      <c r="J2174" s="14">
        <v>0</v>
      </c>
      <c r="K2174" s="14">
        <v>0</v>
      </c>
      <c r="L2174" s="14">
        <v>0</v>
      </c>
      <c r="M2174" s="14">
        <v>0</v>
      </c>
      <c r="N2174" s="14">
        <v>0</v>
      </c>
      <c r="O2174" s="14">
        <v>0</v>
      </c>
      <c r="P2174" s="14">
        <v>0</v>
      </c>
      <c r="Q2174" s="14">
        <v>0</v>
      </c>
      <c r="R2174" s="62"/>
      <c r="S2174" s="63"/>
    </row>
    <row r="2175" spans="1:19" ht="19.5" customHeight="1">
      <c r="A2175" s="58"/>
      <c r="B2175" s="53"/>
      <c r="C2175" s="17" t="s">
        <v>29</v>
      </c>
      <c r="D2175" s="14">
        <f t="shared" si="1062"/>
        <v>0</v>
      </c>
      <c r="E2175" s="14">
        <f t="shared" si="1063"/>
        <v>0</v>
      </c>
      <c r="F2175" s="14">
        <v>0</v>
      </c>
      <c r="G2175" s="14">
        <v>0</v>
      </c>
      <c r="H2175" s="14">
        <v>0</v>
      </c>
      <c r="I2175" s="14">
        <v>0</v>
      </c>
      <c r="J2175" s="14">
        <v>0</v>
      </c>
      <c r="K2175" s="14">
        <v>0</v>
      </c>
      <c r="L2175" s="14">
        <v>0</v>
      </c>
      <c r="M2175" s="14">
        <v>0</v>
      </c>
      <c r="N2175" s="14">
        <v>0</v>
      </c>
      <c r="O2175" s="14">
        <v>0</v>
      </c>
      <c r="P2175" s="14">
        <v>0</v>
      </c>
      <c r="Q2175" s="14">
        <v>0</v>
      </c>
      <c r="R2175" s="62"/>
      <c r="S2175" s="63"/>
    </row>
    <row r="2176" spans="1:19" ht="19.5" customHeight="1">
      <c r="A2176" s="58"/>
      <c r="B2176" s="53"/>
      <c r="C2176" s="17" t="s">
        <v>30</v>
      </c>
      <c r="D2176" s="14">
        <f t="shared" si="1062"/>
        <v>0</v>
      </c>
      <c r="E2176" s="14">
        <f t="shared" si="1063"/>
        <v>0</v>
      </c>
      <c r="F2176" s="14">
        <v>0</v>
      </c>
      <c r="G2176" s="14">
        <v>0</v>
      </c>
      <c r="H2176" s="14">
        <v>0</v>
      </c>
      <c r="I2176" s="14">
        <v>0</v>
      </c>
      <c r="J2176" s="14">
        <v>0</v>
      </c>
      <c r="K2176" s="14">
        <v>0</v>
      </c>
      <c r="L2176" s="14">
        <v>0</v>
      </c>
      <c r="M2176" s="14">
        <v>0</v>
      </c>
      <c r="N2176" s="14">
        <v>0</v>
      </c>
      <c r="O2176" s="14">
        <v>0</v>
      </c>
      <c r="P2176" s="14">
        <v>0</v>
      </c>
      <c r="Q2176" s="14">
        <v>0</v>
      </c>
      <c r="R2176" s="62"/>
      <c r="S2176" s="63"/>
    </row>
    <row r="2177" spans="1:19" ht="19.5" customHeight="1">
      <c r="A2177" s="58"/>
      <c r="B2177" s="53"/>
      <c r="C2177" s="17" t="s">
        <v>31</v>
      </c>
      <c r="D2177" s="14">
        <f t="shared" si="1062"/>
        <v>0</v>
      </c>
      <c r="E2177" s="14">
        <f t="shared" si="1063"/>
        <v>0</v>
      </c>
      <c r="F2177" s="14">
        <v>0</v>
      </c>
      <c r="G2177" s="14">
        <v>0</v>
      </c>
      <c r="H2177" s="14">
        <v>0</v>
      </c>
      <c r="I2177" s="14">
        <v>0</v>
      </c>
      <c r="J2177" s="14">
        <v>0</v>
      </c>
      <c r="K2177" s="14">
        <v>0</v>
      </c>
      <c r="L2177" s="14">
        <v>0</v>
      </c>
      <c r="M2177" s="14">
        <v>0</v>
      </c>
      <c r="N2177" s="14">
        <v>0</v>
      </c>
      <c r="O2177" s="14">
        <v>0</v>
      </c>
      <c r="P2177" s="14">
        <v>0</v>
      </c>
      <c r="Q2177" s="14">
        <v>0</v>
      </c>
      <c r="R2177" s="62"/>
      <c r="S2177" s="63"/>
    </row>
    <row r="2178" spans="1:19" ht="19.5" customHeight="1">
      <c r="A2178" s="58"/>
      <c r="B2178" s="69"/>
      <c r="C2178" s="17" t="s">
        <v>32</v>
      </c>
      <c r="D2178" s="14">
        <f t="shared" si="1062"/>
        <v>0</v>
      </c>
      <c r="E2178" s="14">
        <f t="shared" si="1063"/>
        <v>0</v>
      </c>
      <c r="F2178" s="14">
        <v>0</v>
      </c>
      <c r="G2178" s="14">
        <v>0</v>
      </c>
      <c r="H2178" s="14">
        <v>0</v>
      </c>
      <c r="I2178" s="14">
        <v>0</v>
      </c>
      <c r="J2178" s="14">
        <v>0</v>
      </c>
      <c r="K2178" s="14">
        <v>0</v>
      </c>
      <c r="L2178" s="14">
        <v>0</v>
      </c>
      <c r="M2178" s="14">
        <v>0</v>
      </c>
      <c r="N2178" s="14">
        <v>0</v>
      </c>
      <c r="O2178" s="14">
        <v>0</v>
      </c>
      <c r="P2178" s="14">
        <v>0</v>
      </c>
      <c r="Q2178" s="14">
        <v>0</v>
      </c>
      <c r="R2178" s="62"/>
      <c r="S2178" s="63"/>
    </row>
    <row r="2179" spans="1:19" s="4" customFormat="1" ht="19.5" customHeight="1">
      <c r="A2179" s="58"/>
      <c r="B2179" s="47" t="s">
        <v>333</v>
      </c>
      <c r="C2179" s="17" t="s">
        <v>176</v>
      </c>
      <c r="D2179" s="14">
        <f>SUM(D2180:D2190)</f>
        <v>750</v>
      </c>
      <c r="E2179" s="14">
        <f>SUM(E2180:E2190)</f>
        <v>750</v>
      </c>
      <c r="F2179" s="14">
        <f aca="true" t="shared" si="1064" ref="F2179:Q2179">SUM(F2180:F2185)</f>
        <v>750</v>
      </c>
      <c r="G2179" s="14">
        <f t="shared" si="1064"/>
        <v>750</v>
      </c>
      <c r="H2179" s="14">
        <f t="shared" si="1064"/>
        <v>0</v>
      </c>
      <c r="I2179" s="14">
        <f t="shared" si="1064"/>
        <v>0</v>
      </c>
      <c r="J2179" s="14">
        <f t="shared" si="1064"/>
        <v>0</v>
      </c>
      <c r="K2179" s="14">
        <f t="shared" si="1064"/>
        <v>0</v>
      </c>
      <c r="L2179" s="14">
        <f t="shared" si="1064"/>
        <v>0</v>
      </c>
      <c r="M2179" s="14">
        <f t="shared" si="1064"/>
        <v>0</v>
      </c>
      <c r="N2179" s="14">
        <f t="shared" si="1064"/>
        <v>0</v>
      </c>
      <c r="O2179" s="14">
        <f t="shared" si="1064"/>
        <v>0</v>
      </c>
      <c r="P2179" s="14">
        <f t="shared" si="1064"/>
        <v>0</v>
      </c>
      <c r="Q2179" s="14">
        <f t="shared" si="1064"/>
        <v>0</v>
      </c>
      <c r="R2179" s="62"/>
      <c r="S2179" s="63"/>
    </row>
    <row r="2180" spans="1:19" ht="19.5" customHeight="1">
      <c r="A2180" s="58"/>
      <c r="B2180" s="53"/>
      <c r="C2180" s="17" t="s">
        <v>162</v>
      </c>
      <c r="D2180" s="14">
        <f aca="true" t="shared" si="1065" ref="D2180:D2190">F2180+H2180+J2180+L2180</f>
        <v>0</v>
      </c>
      <c r="E2180" s="14">
        <f aca="true" t="shared" si="1066" ref="E2180:E2190">G2180+I2180+K2180+M2180</f>
        <v>0</v>
      </c>
      <c r="F2180" s="14">
        <v>0</v>
      </c>
      <c r="G2180" s="14">
        <v>0</v>
      </c>
      <c r="H2180" s="14">
        <v>0</v>
      </c>
      <c r="I2180" s="14">
        <v>0</v>
      </c>
      <c r="J2180" s="14">
        <v>0</v>
      </c>
      <c r="K2180" s="14">
        <v>0</v>
      </c>
      <c r="L2180" s="14">
        <v>0</v>
      </c>
      <c r="M2180" s="14">
        <v>0</v>
      </c>
      <c r="N2180" s="14">
        <v>0</v>
      </c>
      <c r="O2180" s="14">
        <v>0</v>
      </c>
      <c r="P2180" s="14">
        <v>0</v>
      </c>
      <c r="Q2180" s="14">
        <v>0</v>
      </c>
      <c r="R2180" s="62"/>
      <c r="S2180" s="63"/>
    </row>
    <row r="2181" spans="1:19" ht="19.5" customHeight="1">
      <c r="A2181" s="58"/>
      <c r="B2181" s="53"/>
      <c r="C2181" s="17" t="s">
        <v>163</v>
      </c>
      <c r="D2181" s="14">
        <f t="shared" si="1065"/>
        <v>750</v>
      </c>
      <c r="E2181" s="14">
        <f t="shared" si="1066"/>
        <v>750</v>
      </c>
      <c r="F2181" s="14">
        <v>750</v>
      </c>
      <c r="G2181" s="14">
        <v>750</v>
      </c>
      <c r="H2181" s="14">
        <v>0</v>
      </c>
      <c r="I2181" s="14">
        <v>0</v>
      </c>
      <c r="J2181" s="14">
        <v>0</v>
      </c>
      <c r="K2181" s="14">
        <v>0</v>
      </c>
      <c r="L2181" s="14">
        <v>0</v>
      </c>
      <c r="M2181" s="14">
        <v>0</v>
      </c>
      <c r="N2181" s="14">
        <v>0</v>
      </c>
      <c r="O2181" s="14">
        <v>0</v>
      </c>
      <c r="P2181" s="14">
        <v>0</v>
      </c>
      <c r="Q2181" s="14">
        <v>0</v>
      </c>
      <c r="R2181" s="62"/>
      <c r="S2181" s="63"/>
    </row>
    <row r="2182" spans="1:19" ht="19.5" customHeight="1">
      <c r="A2182" s="58"/>
      <c r="B2182" s="53"/>
      <c r="C2182" s="17" t="s">
        <v>164</v>
      </c>
      <c r="D2182" s="14">
        <f t="shared" si="1065"/>
        <v>0</v>
      </c>
      <c r="E2182" s="14">
        <f t="shared" si="1066"/>
        <v>0</v>
      </c>
      <c r="F2182" s="14">
        <v>0</v>
      </c>
      <c r="G2182" s="14">
        <v>0</v>
      </c>
      <c r="H2182" s="14">
        <v>0</v>
      </c>
      <c r="I2182" s="14">
        <v>0</v>
      </c>
      <c r="J2182" s="14">
        <v>0</v>
      </c>
      <c r="K2182" s="14">
        <v>0</v>
      </c>
      <c r="L2182" s="14">
        <v>0</v>
      </c>
      <c r="M2182" s="14">
        <v>0</v>
      </c>
      <c r="N2182" s="14">
        <v>0</v>
      </c>
      <c r="O2182" s="14">
        <v>0</v>
      </c>
      <c r="P2182" s="14">
        <v>0</v>
      </c>
      <c r="Q2182" s="14">
        <v>0</v>
      </c>
      <c r="R2182" s="62"/>
      <c r="S2182" s="63"/>
    </row>
    <row r="2183" spans="1:19" ht="19.5" customHeight="1">
      <c r="A2183" s="58"/>
      <c r="B2183" s="53"/>
      <c r="C2183" s="17" t="s">
        <v>256</v>
      </c>
      <c r="D2183" s="14">
        <f t="shared" si="1065"/>
        <v>0</v>
      </c>
      <c r="E2183" s="14">
        <f t="shared" si="1066"/>
        <v>0</v>
      </c>
      <c r="F2183" s="14">
        <v>0</v>
      </c>
      <c r="G2183" s="14">
        <v>0</v>
      </c>
      <c r="H2183" s="14">
        <v>0</v>
      </c>
      <c r="I2183" s="14">
        <v>0</v>
      </c>
      <c r="J2183" s="14">
        <v>0</v>
      </c>
      <c r="K2183" s="14">
        <v>0</v>
      </c>
      <c r="L2183" s="14">
        <v>0</v>
      </c>
      <c r="M2183" s="14">
        <v>0</v>
      </c>
      <c r="N2183" s="14">
        <v>0</v>
      </c>
      <c r="O2183" s="14">
        <v>0</v>
      </c>
      <c r="P2183" s="14">
        <v>0</v>
      </c>
      <c r="Q2183" s="14">
        <v>0</v>
      </c>
      <c r="R2183" s="62"/>
      <c r="S2183" s="63"/>
    </row>
    <row r="2184" spans="1:19" ht="19.5" customHeight="1">
      <c r="A2184" s="58"/>
      <c r="B2184" s="53"/>
      <c r="C2184" s="17" t="s">
        <v>259</v>
      </c>
      <c r="D2184" s="14">
        <f t="shared" si="1065"/>
        <v>0</v>
      </c>
      <c r="E2184" s="14">
        <f t="shared" si="1066"/>
        <v>0</v>
      </c>
      <c r="F2184" s="14">
        <v>0</v>
      </c>
      <c r="G2184" s="14">
        <v>0</v>
      </c>
      <c r="H2184" s="14">
        <v>0</v>
      </c>
      <c r="I2184" s="14">
        <v>0</v>
      </c>
      <c r="J2184" s="14">
        <v>0</v>
      </c>
      <c r="K2184" s="14">
        <v>0</v>
      </c>
      <c r="L2184" s="14">
        <v>0</v>
      </c>
      <c r="M2184" s="14">
        <v>0</v>
      </c>
      <c r="N2184" s="14">
        <v>0</v>
      </c>
      <c r="O2184" s="14">
        <v>0</v>
      </c>
      <c r="P2184" s="14">
        <v>0</v>
      </c>
      <c r="Q2184" s="14">
        <v>0</v>
      </c>
      <c r="R2184" s="62"/>
      <c r="S2184" s="63"/>
    </row>
    <row r="2185" spans="1:19" ht="19.5" customHeight="1">
      <c r="A2185" s="58"/>
      <c r="B2185" s="53"/>
      <c r="C2185" s="17" t="s">
        <v>258</v>
      </c>
      <c r="D2185" s="14">
        <f t="shared" si="1065"/>
        <v>0</v>
      </c>
      <c r="E2185" s="14">
        <f t="shared" si="1066"/>
        <v>0</v>
      </c>
      <c r="F2185" s="14">
        <v>0</v>
      </c>
      <c r="G2185" s="14">
        <v>0</v>
      </c>
      <c r="H2185" s="14">
        <v>0</v>
      </c>
      <c r="I2185" s="14">
        <v>0</v>
      </c>
      <c r="J2185" s="14">
        <v>0</v>
      </c>
      <c r="K2185" s="14">
        <v>0</v>
      </c>
      <c r="L2185" s="14">
        <v>0</v>
      </c>
      <c r="M2185" s="14">
        <v>0</v>
      </c>
      <c r="N2185" s="14">
        <v>0</v>
      </c>
      <c r="O2185" s="14">
        <v>0</v>
      </c>
      <c r="P2185" s="14">
        <v>0</v>
      </c>
      <c r="Q2185" s="14">
        <v>0</v>
      </c>
      <c r="R2185" s="62"/>
      <c r="S2185" s="63"/>
    </row>
    <row r="2186" spans="1:19" ht="19.5" customHeight="1">
      <c r="A2186" s="58"/>
      <c r="B2186" s="53"/>
      <c r="C2186" s="17" t="s">
        <v>28</v>
      </c>
      <c r="D2186" s="14">
        <f t="shared" si="1065"/>
        <v>0</v>
      </c>
      <c r="E2186" s="14">
        <f t="shared" si="1066"/>
        <v>0</v>
      </c>
      <c r="F2186" s="14">
        <v>0</v>
      </c>
      <c r="G2186" s="14">
        <v>0</v>
      </c>
      <c r="H2186" s="14">
        <v>0</v>
      </c>
      <c r="I2186" s="14">
        <v>0</v>
      </c>
      <c r="J2186" s="14">
        <v>0</v>
      </c>
      <c r="K2186" s="14">
        <v>0</v>
      </c>
      <c r="L2186" s="14">
        <v>0</v>
      </c>
      <c r="M2186" s="14">
        <v>0</v>
      </c>
      <c r="N2186" s="14">
        <v>0</v>
      </c>
      <c r="O2186" s="14">
        <v>0</v>
      </c>
      <c r="P2186" s="14">
        <v>0</v>
      </c>
      <c r="Q2186" s="14">
        <v>0</v>
      </c>
      <c r="R2186" s="62"/>
      <c r="S2186" s="63"/>
    </row>
    <row r="2187" spans="1:19" ht="19.5" customHeight="1">
      <c r="A2187" s="58"/>
      <c r="B2187" s="53"/>
      <c r="C2187" s="17" t="s">
        <v>29</v>
      </c>
      <c r="D2187" s="14">
        <f t="shared" si="1065"/>
        <v>0</v>
      </c>
      <c r="E2187" s="14">
        <f t="shared" si="1066"/>
        <v>0</v>
      </c>
      <c r="F2187" s="14">
        <v>0</v>
      </c>
      <c r="G2187" s="14">
        <v>0</v>
      </c>
      <c r="H2187" s="14">
        <v>0</v>
      </c>
      <c r="I2187" s="14">
        <v>0</v>
      </c>
      <c r="J2187" s="14">
        <v>0</v>
      </c>
      <c r="K2187" s="14">
        <v>0</v>
      </c>
      <c r="L2187" s="14">
        <v>0</v>
      </c>
      <c r="M2187" s="14">
        <v>0</v>
      </c>
      <c r="N2187" s="14">
        <v>0</v>
      </c>
      <c r="O2187" s="14">
        <v>0</v>
      </c>
      <c r="P2187" s="14">
        <v>0</v>
      </c>
      <c r="Q2187" s="14">
        <v>0</v>
      </c>
      <c r="R2187" s="62"/>
      <c r="S2187" s="63"/>
    </row>
    <row r="2188" spans="1:19" ht="19.5" customHeight="1">
      <c r="A2188" s="58"/>
      <c r="B2188" s="53"/>
      <c r="C2188" s="17" t="s">
        <v>30</v>
      </c>
      <c r="D2188" s="14">
        <f t="shared" si="1065"/>
        <v>0</v>
      </c>
      <c r="E2188" s="14">
        <f t="shared" si="1066"/>
        <v>0</v>
      </c>
      <c r="F2188" s="14">
        <v>0</v>
      </c>
      <c r="G2188" s="14">
        <v>0</v>
      </c>
      <c r="H2188" s="14">
        <v>0</v>
      </c>
      <c r="I2188" s="14">
        <v>0</v>
      </c>
      <c r="J2188" s="14">
        <v>0</v>
      </c>
      <c r="K2188" s="14">
        <v>0</v>
      </c>
      <c r="L2188" s="14">
        <v>0</v>
      </c>
      <c r="M2188" s="14">
        <v>0</v>
      </c>
      <c r="N2188" s="14">
        <v>0</v>
      </c>
      <c r="O2188" s="14">
        <v>0</v>
      </c>
      <c r="P2188" s="14">
        <v>0</v>
      </c>
      <c r="Q2188" s="14">
        <v>0</v>
      </c>
      <c r="R2188" s="62"/>
      <c r="S2188" s="63"/>
    </row>
    <row r="2189" spans="1:19" ht="19.5" customHeight="1">
      <c r="A2189" s="58"/>
      <c r="B2189" s="53"/>
      <c r="C2189" s="17" t="s">
        <v>31</v>
      </c>
      <c r="D2189" s="14">
        <f t="shared" si="1065"/>
        <v>0</v>
      </c>
      <c r="E2189" s="14">
        <f t="shared" si="1066"/>
        <v>0</v>
      </c>
      <c r="F2189" s="14">
        <v>0</v>
      </c>
      <c r="G2189" s="14">
        <v>0</v>
      </c>
      <c r="H2189" s="14">
        <v>0</v>
      </c>
      <c r="I2189" s="14">
        <v>0</v>
      </c>
      <c r="J2189" s="14">
        <v>0</v>
      </c>
      <c r="K2189" s="14">
        <v>0</v>
      </c>
      <c r="L2189" s="14">
        <v>0</v>
      </c>
      <c r="M2189" s="14">
        <v>0</v>
      </c>
      <c r="N2189" s="14">
        <v>0</v>
      </c>
      <c r="O2189" s="14">
        <v>0</v>
      </c>
      <c r="P2189" s="14">
        <v>0</v>
      </c>
      <c r="Q2189" s="14">
        <v>0</v>
      </c>
      <c r="R2189" s="62"/>
      <c r="S2189" s="63"/>
    </row>
    <row r="2190" spans="1:19" ht="19.5" customHeight="1">
      <c r="A2190" s="58"/>
      <c r="B2190" s="69"/>
      <c r="C2190" s="17" t="s">
        <v>32</v>
      </c>
      <c r="D2190" s="14">
        <f t="shared" si="1065"/>
        <v>0</v>
      </c>
      <c r="E2190" s="14">
        <f t="shared" si="1066"/>
        <v>0</v>
      </c>
      <c r="F2190" s="14">
        <v>0</v>
      </c>
      <c r="G2190" s="14">
        <v>0</v>
      </c>
      <c r="H2190" s="14">
        <v>0</v>
      </c>
      <c r="I2190" s="14">
        <v>0</v>
      </c>
      <c r="J2190" s="14">
        <v>0</v>
      </c>
      <c r="K2190" s="14">
        <v>0</v>
      </c>
      <c r="L2190" s="14">
        <v>0</v>
      </c>
      <c r="M2190" s="14">
        <v>0</v>
      </c>
      <c r="N2190" s="14">
        <v>0</v>
      </c>
      <c r="O2190" s="14">
        <v>0</v>
      </c>
      <c r="P2190" s="14">
        <v>0</v>
      </c>
      <c r="Q2190" s="14">
        <v>0</v>
      </c>
      <c r="R2190" s="62"/>
      <c r="S2190" s="63"/>
    </row>
    <row r="2191" spans="1:19" s="4" customFormat="1" ht="19.5" customHeight="1">
      <c r="A2191" s="58"/>
      <c r="B2191" s="47" t="s">
        <v>261</v>
      </c>
      <c r="C2191" s="17" t="s">
        <v>176</v>
      </c>
      <c r="D2191" s="14">
        <f>SUM(D2192:D2202)</f>
        <v>916.7</v>
      </c>
      <c r="E2191" s="14">
        <f>SUM(E2192:E2202)</f>
        <v>916.7</v>
      </c>
      <c r="F2191" s="14">
        <f aca="true" t="shared" si="1067" ref="F2191:Q2191">SUM(F2192:F2197)</f>
        <v>916.7</v>
      </c>
      <c r="G2191" s="14">
        <f t="shared" si="1067"/>
        <v>916.7</v>
      </c>
      <c r="H2191" s="14">
        <f t="shared" si="1067"/>
        <v>0</v>
      </c>
      <c r="I2191" s="14">
        <f t="shared" si="1067"/>
        <v>0</v>
      </c>
      <c r="J2191" s="14">
        <f t="shared" si="1067"/>
        <v>0</v>
      </c>
      <c r="K2191" s="14">
        <f t="shared" si="1067"/>
        <v>0</v>
      </c>
      <c r="L2191" s="14">
        <f t="shared" si="1067"/>
        <v>0</v>
      </c>
      <c r="M2191" s="14">
        <f t="shared" si="1067"/>
        <v>0</v>
      </c>
      <c r="N2191" s="14">
        <f t="shared" si="1067"/>
        <v>0</v>
      </c>
      <c r="O2191" s="14">
        <f t="shared" si="1067"/>
        <v>0</v>
      </c>
      <c r="P2191" s="14">
        <f t="shared" si="1067"/>
        <v>0</v>
      </c>
      <c r="Q2191" s="14">
        <f t="shared" si="1067"/>
        <v>0</v>
      </c>
      <c r="R2191" s="62"/>
      <c r="S2191" s="63"/>
    </row>
    <row r="2192" spans="1:19" s="4" customFormat="1" ht="19.5" customHeight="1">
      <c r="A2192" s="58"/>
      <c r="B2192" s="53"/>
      <c r="C2192" s="17" t="s">
        <v>162</v>
      </c>
      <c r="D2192" s="14">
        <f aca="true" t="shared" si="1068" ref="D2192:D2202">F2192+H2192+J2192+L2192</f>
        <v>0</v>
      </c>
      <c r="E2192" s="14">
        <f aca="true" t="shared" si="1069" ref="E2192:E2202">G2192+I2192+K2192+M2192</f>
        <v>0</v>
      </c>
      <c r="F2192" s="14">
        <f aca="true" t="shared" si="1070" ref="F2192:Q2192">F2168+F2180</f>
        <v>0</v>
      </c>
      <c r="G2192" s="14">
        <f t="shared" si="1070"/>
        <v>0</v>
      </c>
      <c r="H2192" s="14">
        <f t="shared" si="1070"/>
        <v>0</v>
      </c>
      <c r="I2192" s="14">
        <f t="shared" si="1070"/>
        <v>0</v>
      </c>
      <c r="J2192" s="14">
        <f t="shared" si="1070"/>
        <v>0</v>
      </c>
      <c r="K2192" s="14">
        <f t="shared" si="1070"/>
        <v>0</v>
      </c>
      <c r="L2192" s="14">
        <f t="shared" si="1070"/>
        <v>0</v>
      </c>
      <c r="M2192" s="14">
        <f t="shared" si="1070"/>
        <v>0</v>
      </c>
      <c r="N2192" s="14">
        <f t="shared" si="1070"/>
        <v>0</v>
      </c>
      <c r="O2192" s="14">
        <f t="shared" si="1070"/>
        <v>0</v>
      </c>
      <c r="P2192" s="14">
        <f t="shared" si="1070"/>
        <v>0</v>
      </c>
      <c r="Q2192" s="14">
        <f t="shared" si="1070"/>
        <v>0</v>
      </c>
      <c r="R2192" s="62"/>
      <c r="S2192" s="63"/>
    </row>
    <row r="2193" spans="1:19" s="4" customFormat="1" ht="19.5" customHeight="1">
      <c r="A2193" s="58"/>
      <c r="B2193" s="53"/>
      <c r="C2193" s="17" t="s">
        <v>163</v>
      </c>
      <c r="D2193" s="14">
        <f t="shared" si="1068"/>
        <v>916.7</v>
      </c>
      <c r="E2193" s="14">
        <f t="shared" si="1069"/>
        <v>916.7</v>
      </c>
      <c r="F2193" s="14">
        <f aca="true" t="shared" si="1071" ref="F2193:Q2193">F2169+F2181</f>
        <v>916.7</v>
      </c>
      <c r="G2193" s="14">
        <f t="shared" si="1071"/>
        <v>916.7</v>
      </c>
      <c r="H2193" s="14">
        <f t="shared" si="1071"/>
        <v>0</v>
      </c>
      <c r="I2193" s="14">
        <f t="shared" si="1071"/>
        <v>0</v>
      </c>
      <c r="J2193" s="14">
        <f t="shared" si="1071"/>
        <v>0</v>
      </c>
      <c r="K2193" s="14">
        <f t="shared" si="1071"/>
        <v>0</v>
      </c>
      <c r="L2193" s="14">
        <f t="shared" si="1071"/>
        <v>0</v>
      </c>
      <c r="M2193" s="14">
        <f t="shared" si="1071"/>
        <v>0</v>
      </c>
      <c r="N2193" s="14">
        <f t="shared" si="1071"/>
        <v>0</v>
      </c>
      <c r="O2193" s="14">
        <f t="shared" si="1071"/>
        <v>0</v>
      </c>
      <c r="P2193" s="14">
        <f t="shared" si="1071"/>
        <v>0</v>
      </c>
      <c r="Q2193" s="14">
        <f t="shared" si="1071"/>
        <v>0</v>
      </c>
      <c r="R2193" s="62"/>
      <c r="S2193" s="63"/>
    </row>
    <row r="2194" spans="1:19" s="4" customFormat="1" ht="19.5" customHeight="1">
      <c r="A2194" s="58"/>
      <c r="B2194" s="53"/>
      <c r="C2194" s="17" t="s">
        <v>164</v>
      </c>
      <c r="D2194" s="14">
        <f t="shared" si="1068"/>
        <v>0</v>
      </c>
      <c r="E2194" s="14">
        <f t="shared" si="1069"/>
        <v>0</v>
      </c>
      <c r="F2194" s="14">
        <f aca="true" t="shared" si="1072" ref="F2194:Q2194">F2170+F2182</f>
        <v>0</v>
      </c>
      <c r="G2194" s="14">
        <f t="shared" si="1072"/>
        <v>0</v>
      </c>
      <c r="H2194" s="14">
        <f t="shared" si="1072"/>
        <v>0</v>
      </c>
      <c r="I2194" s="14">
        <f t="shared" si="1072"/>
        <v>0</v>
      </c>
      <c r="J2194" s="14">
        <f t="shared" si="1072"/>
        <v>0</v>
      </c>
      <c r="K2194" s="14">
        <f t="shared" si="1072"/>
        <v>0</v>
      </c>
      <c r="L2194" s="14">
        <f t="shared" si="1072"/>
        <v>0</v>
      </c>
      <c r="M2194" s="14">
        <f t="shared" si="1072"/>
        <v>0</v>
      </c>
      <c r="N2194" s="14">
        <f t="shared" si="1072"/>
        <v>0</v>
      </c>
      <c r="O2194" s="14">
        <f t="shared" si="1072"/>
        <v>0</v>
      </c>
      <c r="P2194" s="14">
        <f t="shared" si="1072"/>
        <v>0</v>
      </c>
      <c r="Q2194" s="14">
        <f t="shared" si="1072"/>
        <v>0</v>
      </c>
      <c r="R2194" s="62"/>
      <c r="S2194" s="63"/>
    </row>
    <row r="2195" spans="1:19" s="4" customFormat="1" ht="19.5" customHeight="1">
      <c r="A2195" s="58"/>
      <c r="B2195" s="53"/>
      <c r="C2195" s="17" t="s">
        <v>263</v>
      </c>
      <c r="D2195" s="14">
        <f t="shared" si="1068"/>
        <v>0</v>
      </c>
      <c r="E2195" s="14">
        <f t="shared" si="1069"/>
        <v>0</v>
      </c>
      <c r="F2195" s="14">
        <f aca="true" t="shared" si="1073" ref="F2195:Q2195">F2171+F2183</f>
        <v>0</v>
      </c>
      <c r="G2195" s="14">
        <f t="shared" si="1073"/>
        <v>0</v>
      </c>
      <c r="H2195" s="14">
        <f t="shared" si="1073"/>
        <v>0</v>
      </c>
      <c r="I2195" s="14">
        <f t="shared" si="1073"/>
        <v>0</v>
      </c>
      <c r="J2195" s="14">
        <f t="shared" si="1073"/>
        <v>0</v>
      </c>
      <c r="K2195" s="14">
        <f t="shared" si="1073"/>
        <v>0</v>
      </c>
      <c r="L2195" s="14">
        <f t="shared" si="1073"/>
        <v>0</v>
      </c>
      <c r="M2195" s="14">
        <f t="shared" si="1073"/>
        <v>0</v>
      </c>
      <c r="N2195" s="14">
        <f t="shared" si="1073"/>
        <v>0</v>
      </c>
      <c r="O2195" s="14">
        <f t="shared" si="1073"/>
        <v>0</v>
      </c>
      <c r="P2195" s="14">
        <f t="shared" si="1073"/>
        <v>0</v>
      </c>
      <c r="Q2195" s="14">
        <f t="shared" si="1073"/>
        <v>0</v>
      </c>
      <c r="R2195" s="62"/>
      <c r="S2195" s="63"/>
    </row>
    <row r="2196" spans="1:19" s="4" customFormat="1" ht="19.5" customHeight="1">
      <c r="A2196" s="58"/>
      <c r="B2196" s="53"/>
      <c r="C2196" s="17" t="s">
        <v>257</v>
      </c>
      <c r="D2196" s="14">
        <f t="shared" si="1068"/>
        <v>0</v>
      </c>
      <c r="E2196" s="14">
        <f t="shared" si="1069"/>
        <v>0</v>
      </c>
      <c r="F2196" s="14">
        <f aca="true" t="shared" si="1074" ref="F2196:Q2196">F2172+F2184</f>
        <v>0</v>
      </c>
      <c r="G2196" s="14">
        <f t="shared" si="1074"/>
        <v>0</v>
      </c>
      <c r="H2196" s="14">
        <f t="shared" si="1074"/>
        <v>0</v>
      </c>
      <c r="I2196" s="14">
        <f t="shared" si="1074"/>
        <v>0</v>
      </c>
      <c r="J2196" s="14">
        <f t="shared" si="1074"/>
        <v>0</v>
      </c>
      <c r="K2196" s="14">
        <f t="shared" si="1074"/>
        <v>0</v>
      </c>
      <c r="L2196" s="14">
        <f t="shared" si="1074"/>
        <v>0</v>
      </c>
      <c r="M2196" s="14">
        <f t="shared" si="1074"/>
        <v>0</v>
      </c>
      <c r="N2196" s="14">
        <f t="shared" si="1074"/>
        <v>0</v>
      </c>
      <c r="O2196" s="14">
        <f t="shared" si="1074"/>
        <v>0</v>
      </c>
      <c r="P2196" s="14">
        <f t="shared" si="1074"/>
        <v>0</v>
      </c>
      <c r="Q2196" s="14">
        <f t="shared" si="1074"/>
        <v>0</v>
      </c>
      <c r="R2196" s="62"/>
      <c r="S2196" s="63"/>
    </row>
    <row r="2197" spans="1:19" s="4" customFormat="1" ht="19.5" customHeight="1">
      <c r="A2197" s="58"/>
      <c r="B2197" s="53"/>
      <c r="C2197" s="17" t="s">
        <v>258</v>
      </c>
      <c r="D2197" s="14">
        <f t="shared" si="1068"/>
        <v>0</v>
      </c>
      <c r="E2197" s="14">
        <f t="shared" si="1069"/>
        <v>0</v>
      </c>
      <c r="F2197" s="14">
        <f aca="true" t="shared" si="1075" ref="F2197:Q2197">F2173+F2185</f>
        <v>0</v>
      </c>
      <c r="G2197" s="14">
        <f t="shared" si="1075"/>
        <v>0</v>
      </c>
      <c r="H2197" s="14">
        <f t="shared" si="1075"/>
        <v>0</v>
      </c>
      <c r="I2197" s="14">
        <f t="shared" si="1075"/>
        <v>0</v>
      </c>
      <c r="J2197" s="14">
        <f t="shared" si="1075"/>
        <v>0</v>
      </c>
      <c r="K2197" s="14">
        <f t="shared" si="1075"/>
        <v>0</v>
      </c>
      <c r="L2197" s="14">
        <f t="shared" si="1075"/>
        <v>0</v>
      </c>
      <c r="M2197" s="14">
        <f t="shared" si="1075"/>
        <v>0</v>
      </c>
      <c r="N2197" s="14">
        <f t="shared" si="1075"/>
        <v>0</v>
      </c>
      <c r="O2197" s="14">
        <f t="shared" si="1075"/>
        <v>0</v>
      </c>
      <c r="P2197" s="14">
        <f t="shared" si="1075"/>
        <v>0</v>
      </c>
      <c r="Q2197" s="14">
        <f t="shared" si="1075"/>
        <v>0</v>
      </c>
      <c r="R2197" s="62"/>
      <c r="S2197" s="63"/>
    </row>
    <row r="2198" spans="1:19" s="4" customFormat="1" ht="19.5" customHeight="1">
      <c r="A2198" s="58"/>
      <c r="B2198" s="53"/>
      <c r="C2198" s="17" t="s">
        <v>28</v>
      </c>
      <c r="D2198" s="14">
        <f t="shared" si="1068"/>
        <v>0</v>
      </c>
      <c r="E2198" s="14">
        <f t="shared" si="1069"/>
        <v>0</v>
      </c>
      <c r="F2198" s="14">
        <f aca="true" t="shared" si="1076" ref="F2198:Q2198">F2174+F2186</f>
        <v>0</v>
      </c>
      <c r="G2198" s="14">
        <f t="shared" si="1076"/>
        <v>0</v>
      </c>
      <c r="H2198" s="14">
        <f t="shared" si="1076"/>
        <v>0</v>
      </c>
      <c r="I2198" s="14">
        <f t="shared" si="1076"/>
        <v>0</v>
      </c>
      <c r="J2198" s="14">
        <f t="shared" si="1076"/>
        <v>0</v>
      </c>
      <c r="K2198" s="14">
        <f t="shared" si="1076"/>
        <v>0</v>
      </c>
      <c r="L2198" s="14">
        <f t="shared" si="1076"/>
        <v>0</v>
      </c>
      <c r="M2198" s="14">
        <f t="shared" si="1076"/>
        <v>0</v>
      </c>
      <c r="N2198" s="14">
        <f t="shared" si="1076"/>
        <v>0</v>
      </c>
      <c r="O2198" s="14">
        <f t="shared" si="1076"/>
        <v>0</v>
      </c>
      <c r="P2198" s="14">
        <f t="shared" si="1076"/>
        <v>0</v>
      </c>
      <c r="Q2198" s="14">
        <f t="shared" si="1076"/>
        <v>0</v>
      </c>
      <c r="R2198" s="62"/>
      <c r="S2198" s="63"/>
    </row>
    <row r="2199" spans="1:19" s="4" customFormat="1" ht="19.5" customHeight="1">
      <c r="A2199" s="58"/>
      <c r="B2199" s="53"/>
      <c r="C2199" s="17" t="s">
        <v>29</v>
      </c>
      <c r="D2199" s="14">
        <f t="shared" si="1068"/>
        <v>0</v>
      </c>
      <c r="E2199" s="14">
        <f t="shared" si="1069"/>
        <v>0</v>
      </c>
      <c r="F2199" s="14">
        <f aca="true" t="shared" si="1077" ref="F2199:Q2199">F2175+F2187</f>
        <v>0</v>
      </c>
      <c r="G2199" s="14">
        <f t="shared" si="1077"/>
        <v>0</v>
      </c>
      <c r="H2199" s="14">
        <f t="shared" si="1077"/>
        <v>0</v>
      </c>
      <c r="I2199" s="14">
        <f t="shared" si="1077"/>
        <v>0</v>
      </c>
      <c r="J2199" s="14">
        <f t="shared" si="1077"/>
        <v>0</v>
      </c>
      <c r="K2199" s="14">
        <f t="shared" si="1077"/>
        <v>0</v>
      </c>
      <c r="L2199" s="14">
        <f t="shared" si="1077"/>
        <v>0</v>
      </c>
      <c r="M2199" s="14">
        <f t="shared" si="1077"/>
        <v>0</v>
      </c>
      <c r="N2199" s="14">
        <f t="shared" si="1077"/>
        <v>0</v>
      </c>
      <c r="O2199" s="14">
        <f t="shared" si="1077"/>
        <v>0</v>
      </c>
      <c r="P2199" s="14">
        <f t="shared" si="1077"/>
        <v>0</v>
      </c>
      <c r="Q2199" s="14">
        <f t="shared" si="1077"/>
        <v>0</v>
      </c>
      <c r="R2199" s="62"/>
      <c r="S2199" s="63"/>
    </row>
    <row r="2200" spans="1:19" s="4" customFormat="1" ht="19.5" customHeight="1">
      <c r="A2200" s="58"/>
      <c r="B2200" s="53"/>
      <c r="C2200" s="17" t="s">
        <v>30</v>
      </c>
      <c r="D2200" s="14">
        <f t="shared" si="1068"/>
        <v>0</v>
      </c>
      <c r="E2200" s="14">
        <f t="shared" si="1069"/>
        <v>0</v>
      </c>
      <c r="F2200" s="14">
        <f aca="true" t="shared" si="1078" ref="F2200:Q2200">F2176+F2188</f>
        <v>0</v>
      </c>
      <c r="G2200" s="14">
        <f t="shared" si="1078"/>
        <v>0</v>
      </c>
      <c r="H2200" s="14">
        <f t="shared" si="1078"/>
        <v>0</v>
      </c>
      <c r="I2200" s="14">
        <f t="shared" si="1078"/>
        <v>0</v>
      </c>
      <c r="J2200" s="14">
        <f t="shared" si="1078"/>
        <v>0</v>
      </c>
      <c r="K2200" s="14">
        <f t="shared" si="1078"/>
        <v>0</v>
      </c>
      <c r="L2200" s="14">
        <f t="shared" si="1078"/>
        <v>0</v>
      </c>
      <c r="M2200" s="14">
        <f t="shared" si="1078"/>
        <v>0</v>
      </c>
      <c r="N2200" s="14">
        <f t="shared" si="1078"/>
        <v>0</v>
      </c>
      <c r="O2200" s="14">
        <f t="shared" si="1078"/>
        <v>0</v>
      </c>
      <c r="P2200" s="14">
        <f t="shared" si="1078"/>
        <v>0</v>
      </c>
      <c r="Q2200" s="14">
        <f t="shared" si="1078"/>
        <v>0</v>
      </c>
      <c r="R2200" s="62"/>
      <c r="S2200" s="63"/>
    </row>
    <row r="2201" spans="1:19" s="4" customFormat="1" ht="19.5" customHeight="1">
      <c r="A2201" s="58"/>
      <c r="B2201" s="53"/>
      <c r="C2201" s="17" t="s">
        <v>31</v>
      </c>
      <c r="D2201" s="14">
        <f t="shared" si="1068"/>
        <v>0</v>
      </c>
      <c r="E2201" s="14">
        <f t="shared" si="1069"/>
        <v>0</v>
      </c>
      <c r="F2201" s="14">
        <f aca="true" t="shared" si="1079" ref="F2201:Q2201">F2177+F2189</f>
        <v>0</v>
      </c>
      <c r="G2201" s="14">
        <f t="shared" si="1079"/>
        <v>0</v>
      </c>
      <c r="H2201" s="14">
        <f t="shared" si="1079"/>
        <v>0</v>
      </c>
      <c r="I2201" s="14">
        <f t="shared" si="1079"/>
        <v>0</v>
      </c>
      <c r="J2201" s="14">
        <f t="shared" si="1079"/>
        <v>0</v>
      </c>
      <c r="K2201" s="14">
        <f t="shared" si="1079"/>
        <v>0</v>
      </c>
      <c r="L2201" s="14">
        <f t="shared" si="1079"/>
        <v>0</v>
      </c>
      <c r="M2201" s="14">
        <f t="shared" si="1079"/>
        <v>0</v>
      </c>
      <c r="N2201" s="14">
        <f t="shared" si="1079"/>
        <v>0</v>
      </c>
      <c r="O2201" s="14">
        <f t="shared" si="1079"/>
        <v>0</v>
      </c>
      <c r="P2201" s="14">
        <f t="shared" si="1079"/>
        <v>0</v>
      </c>
      <c r="Q2201" s="14">
        <f t="shared" si="1079"/>
        <v>0</v>
      </c>
      <c r="R2201" s="62"/>
      <c r="S2201" s="63"/>
    </row>
    <row r="2202" spans="1:19" s="4" customFormat="1" ht="19.5" customHeight="1" thickBot="1">
      <c r="A2202" s="59"/>
      <c r="B2202" s="54"/>
      <c r="C2202" s="20" t="s">
        <v>32</v>
      </c>
      <c r="D2202" s="21">
        <f t="shared" si="1068"/>
        <v>0</v>
      </c>
      <c r="E2202" s="21">
        <f t="shared" si="1069"/>
        <v>0</v>
      </c>
      <c r="F2202" s="21">
        <f aca="true" t="shared" si="1080" ref="F2202:Q2202">F2178+F2190</f>
        <v>0</v>
      </c>
      <c r="G2202" s="21">
        <f t="shared" si="1080"/>
        <v>0</v>
      </c>
      <c r="H2202" s="21">
        <f t="shared" si="1080"/>
        <v>0</v>
      </c>
      <c r="I2202" s="21">
        <f t="shared" si="1080"/>
        <v>0</v>
      </c>
      <c r="J2202" s="21">
        <f t="shared" si="1080"/>
        <v>0</v>
      </c>
      <c r="K2202" s="21">
        <f t="shared" si="1080"/>
        <v>0</v>
      </c>
      <c r="L2202" s="21">
        <f t="shared" si="1080"/>
        <v>0</v>
      </c>
      <c r="M2202" s="21">
        <f t="shared" si="1080"/>
        <v>0</v>
      </c>
      <c r="N2202" s="21">
        <f t="shared" si="1080"/>
        <v>0</v>
      </c>
      <c r="O2202" s="21">
        <f t="shared" si="1080"/>
        <v>0</v>
      </c>
      <c r="P2202" s="21">
        <f t="shared" si="1080"/>
        <v>0</v>
      </c>
      <c r="Q2202" s="21">
        <f t="shared" si="1080"/>
        <v>0</v>
      </c>
      <c r="R2202" s="64"/>
      <c r="S2202" s="65"/>
    </row>
    <row r="2203" spans="1:19" s="4" customFormat="1" ht="15">
      <c r="A2203" s="57" t="s">
        <v>40</v>
      </c>
      <c r="B2203" s="55" t="s">
        <v>83</v>
      </c>
      <c r="C2203" s="18" t="s">
        <v>176</v>
      </c>
      <c r="D2203" s="19">
        <f>SUM(D2204:D2214)</f>
        <v>23337.100000000002</v>
      </c>
      <c r="E2203" s="19">
        <f aca="true" t="shared" si="1081" ref="E2203:Q2203">SUM(E2204:E2214)</f>
        <v>0</v>
      </c>
      <c r="F2203" s="19">
        <f>SUM(F2204:F2214)</f>
        <v>6746.900000000001</v>
      </c>
      <c r="G2203" s="19">
        <f t="shared" si="1081"/>
        <v>0</v>
      </c>
      <c r="H2203" s="19">
        <f t="shared" si="1081"/>
        <v>0</v>
      </c>
      <c r="I2203" s="19">
        <f t="shared" si="1081"/>
        <v>0</v>
      </c>
      <c r="J2203" s="19">
        <f t="shared" si="1081"/>
        <v>16590.2</v>
      </c>
      <c r="K2203" s="19">
        <f t="shared" si="1081"/>
        <v>0</v>
      </c>
      <c r="L2203" s="19">
        <f t="shared" si="1081"/>
        <v>0</v>
      </c>
      <c r="M2203" s="19">
        <f t="shared" si="1081"/>
        <v>0</v>
      </c>
      <c r="N2203" s="19">
        <f t="shared" si="1081"/>
        <v>437</v>
      </c>
      <c r="O2203" s="19">
        <f t="shared" si="1081"/>
        <v>0</v>
      </c>
      <c r="P2203" s="19">
        <f t="shared" si="1081"/>
        <v>1206</v>
      </c>
      <c r="Q2203" s="19">
        <f t="shared" si="1081"/>
        <v>0</v>
      </c>
      <c r="R2203" s="60" t="s">
        <v>180</v>
      </c>
      <c r="S2203" s="61"/>
    </row>
    <row r="2204" spans="1:19" s="4" customFormat="1" ht="15">
      <c r="A2204" s="58"/>
      <c r="B2204" s="56"/>
      <c r="C2204" s="17" t="s">
        <v>162</v>
      </c>
      <c r="D2204" s="14">
        <f aca="true" t="shared" si="1082" ref="D2204:D2214">F2204+H2204+J2204+L2204</f>
        <v>0</v>
      </c>
      <c r="E2204" s="14">
        <f aca="true" t="shared" si="1083" ref="E2204:E2214">G2204+I2204+K2204+M2204</f>
        <v>0</v>
      </c>
      <c r="F2204" s="14">
        <f>F2240</f>
        <v>0</v>
      </c>
      <c r="G2204" s="14">
        <f aca="true" t="shared" si="1084" ref="G2204:Q2204">G2240</f>
        <v>0</v>
      </c>
      <c r="H2204" s="14">
        <f t="shared" si="1084"/>
        <v>0</v>
      </c>
      <c r="I2204" s="14">
        <f t="shared" si="1084"/>
        <v>0</v>
      </c>
      <c r="J2204" s="14">
        <f t="shared" si="1084"/>
        <v>0</v>
      </c>
      <c r="K2204" s="14">
        <f t="shared" si="1084"/>
        <v>0</v>
      </c>
      <c r="L2204" s="14">
        <f t="shared" si="1084"/>
        <v>0</v>
      </c>
      <c r="M2204" s="14">
        <f t="shared" si="1084"/>
        <v>0</v>
      </c>
      <c r="N2204" s="14">
        <f t="shared" si="1084"/>
        <v>0</v>
      </c>
      <c r="O2204" s="14">
        <f t="shared" si="1084"/>
        <v>0</v>
      </c>
      <c r="P2204" s="14">
        <f t="shared" si="1084"/>
        <v>0</v>
      </c>
      <c r="Q2204" s="14">
        <f t="shared" si="1084"/>
        <v>0</v>
      </c>
      <c r="R2204" s="62"/>
      <c r="S2204" s="63"/>
    </row>
    <row r="2205" spans="1:19" s="4" customFormat="1" ht="15">
      <c r="A2205" s="58"/>
      <c r="B2205" s="56"/>
      <c r="C2205" s="17" t="s">
        <v>163</v>
      </c>
      <c r="D2205" s="14">
        <f t="shared" si="1082"/>
        <v>0</v>
      </c>
      <c r="E2205" s="14">
        <f t="shared" si="1083"/>
        <v>0</v>
      </c>
      <c r="F2205" s="14">
        <f aca="true" t="shared" si="1085" ref="F2205:Q2205">F2241</f>
        <v>0</v>
      </c>
      <c r="G2205" s="14">
        <f t="shared" si="1085"/>
        <v>0</v>
      </c>
      <c r="H2205" s="14">
        <f t="shared" si="1085"/>
        <v>0</v>
      </c>
      <c r="I2205" s="14">
        <f t="shared" si="1085"/>
        <v>0</v>
      </c>
      <c r="J2205" s="14">
        <f t="shared" si="1085"/>
        <v>0</v>
      </c>
      <c r="K2205" s="14">
        <f t="shared" si="1085"/>
        <v>0</v>
      </c>
      <c r="L2205" s="14">
        <f t="shared" si="1085"/>
        <v>0</v>
      </c>
      <c r="M2205" s="14">
        <f t="shared" si="1085"/>
        <v>0</v>
      </c>
      <c r="N2205" s="14">
        <f t="shared" si="1085"/>
        <v>0</v>
      </c>
      <c r="O2205" s="14">
        <f t="shared" si="1085"/>
        <v>0</v>
      </c>
      <c r="P2205" s="14">
        <f t="shared" si="1085"/>
        <v>0</v>
      </c>
      <c r="Q2205" s="14">
        <f t="shared" si="1085"/>
        <v>0</v>
      </c>
      <c r="R2205" s="62"/>
      <c r="S2205" s="63"/>
    </row>
    <row r="2206" spans="1:19" s="4" customFormat="1" ht="15">
      <c r="A2206" s="58"/>
      <c r="B2206" s="56"/>
      <c r="C2206" s="17" t="s">
        <v>164</v>
      </c>
      <c r="D2206" s="14">
        <f t="shared" si="1082"/>
        <v>23337.100000000002</v>
      </c>
      <c r="E2206" s="14">
        <f t="shared" si="1083"/>
        <v>0</v>
      </c>
      <c r="F2206" s="14">
        <f aca="true" t="shared" si="1086" ref="F2206:Q2206">F2242</f>
        <v>6746.900000000001</v>
      </c>
      <c r="G2206" s="14">
        <f t="shared" si="1086"/>
        <v>0</v>
      </c>
      <c r="H2206" s="14">
        <f t="shared" si="1086"/>
        <v>0</v>
      </c>
      <c r="I2206" s="14">
        <f t="shared" si="1086"/>
        <v>0</v>
      </c>
      <c r="J2206" s="14">
        <f t="shared" si="1086"/>
        <v>16590.2</v>
      </c>
      <c r="K2206" s="14">
        <f t="shared" si="1086"/>
        <v>0</v>
      </c>
      <c r="L2206" s="14">
        <f t="shared" si="1086"/>
        <v>0</v>
      </c>
      <c r="M2206" s="14">
        <f t="shared" si="1086"/>
        <v>0</v>
      </c>
      <c r="N2206" s="14">
        <f t="shared" si="1086"/>
        <v>437</v>
      </c>
      <c r="O2206" s="14">
        <f t="shared" si="1086"/>
        <v>0</v>
      </c>
      <c r="P2206" s="14">
        <f t="shared" si="1086"/>
        <v>1206</v>
      </c>
      <c r="Q2206" s="14">
        <f t="shared" si="1086"/>
        <v>0</v>
      </c>
      <c r="R2206" s="62"/>
      <c r="S2206" s="63"/>
    </row>
    <row r="2207" spans="1:19" s="4" customFormat="1" ht="15">
      <c r="A2207" s="58"/>
      <c r="B2207" s="56"/>
      <c r="C2207" s="17" t="s">
        <v>256</v>
      </c>
      <c r="D2207" s="14">
        <f t="shared" si="1082"/>
        <v>0</v>
      </c>
      <c r="E2207" s="14">
        <f t="shared" si="1083"/>
        <v>0</v>
      </c>
      <c r="F2207" s="14">
        <f aca="true" t="shared" si="1087" ref="F2207:Q2207">F2243</f>
        <v>0</v>
      </c>
      <c r="G2207" s="14">
        <f t="shared" si="1087"/>
        <v>0</v>
      </c>
      <c r="H2207" s="14">
        <f t="shared" si="1087"/>
        <v>0</v>
      </c>
      <c r="I2207" s="14">
        <f t="shared" si="1087"/>
        <v>0</v>
      </c>
      <c r="J2207" s="14">
        <f t="shared" si="1087"/>
        <v>0</v>
      </c>
      <c r="K2207" s="14">
        <f t="shared" si="1087"/>
        <v>0</v>
      </c>
      <c r="L2207" s="14">
        <f t="shared" si="1087"/>
        <v>0</v>
      </c>
      <c r="M2207" s="14">
        <f t="shared" si="1087"/>
        <v>0</v>
      </c>
      <c r="N2207" s="14">
        <f t="shared" si="1087"/>
        <v>0</v>
      </c>
      <c r="O2207" s="14">
        <f t="shared" si="1087"/>
        <v>0</v>
      </c>
      <c r="P2207" s="14">
        <f t="shared" si="1087"/>
        <v>0</v>
      </c>
      <c r="Q2207" s="14">
        <f t="shared" si="1087"/>
        <v>0</v>
      </c>
      <c r="R2207" s="62"/>
      <c r="S2207" s="63"/>
    </row>
    <row r="2208" spans="1:19" s="4" customFormat="1" ht="15">
      <c r="A2208" s="58"/>
      <c r="B2208" s="56"/>
      <c r="C2208" s="17" t="s">
        <v>257</v>
      </c>
      <c r="D2208" s="14">
        <f t="shared" si="1082"/>
        <v>0</v>
      </c>
      <c r="E2208" s="14">
        <f t="shared" si="1083"/>
        <v>0</v>
      </c>
      <c r="F2208" s="14">
        <f aca="true" t="shared" si="1088" ref="F2208:Q2208">F2244</f>
        <v>0</v>
      </c>
      <c r="G2208" s="14">
        <f t="shared" si="1088"/>
        <v>0</v>
      </c>
      <c r="H2208" s="14">
        <f t="shared" si="1088"/>
        <v>0</v>
      </c>
      <c r="I2208" s="14">
        <f t="shared" si="1088"/>
        <v>0</v>
      </c>
      <c r="J2208" s="14">
        <f t="shared" si="1088"/>
        <v>0</v>
      </c>
      <c r="K2208" s="14">
        <f t="shared" si="1088"/>
        <v>0</v>
      </c>
      <c r="L2208" s="14">
        <f t="shared" si="1088"/>
        <v>0</v>
      </c>
      <c r="M2208" s="14">
        <f t="shared" si="1088"/>
        <v>0</v>
      </c>
      <c r="N2208" s="14">
        <f t="shared" si="1088"/>
        <v>0</v>
      </c>
      <c r="O2208" s="14">
        <f t="shared" si="1088"/>
        <v>0</v>
      </c>
      <c r="P2208" s="14">
        <f t="shared" si="1088"/>
        <v>0</v>
      </c>
      <c r="Q2208" s="14">
        <f t="shared" si="1088"/>
        <v>0</v>
      </c>
      <c r="R2208" s="62"/>
      <c r="S2208" s="63"/>
    </row>
    <row r="2209" spans="1:19" s="4" customFormat="1" ht="15">
      <c r="A2209" s="58"/>
      <c r="B2209" s="56"/>
      <c r="C2209" s="17" t="s">
        <v>258</v>
      </c>
      <c r="D2209" s="14">
        <f t="shared" si="1082"/>
        <v>0</v>
      </c>
      <c r="E2209" s="14">
        <f t="shared" si="1083"/>
        <v>0</v>
      </c>
      <c r="F2209" s="14">
        <f aca="true" t="shared" si="1089" ref="F2209:Q2209">F2245</f>
        <v>0</v>
      </c>
      <c r="G2209" s="14">
        <f t="shared" si="1089"/>
        <v>0</v>
      </c>
      <c r="H2209" s="14">
        <f t="shared" si="1089"/>
        <v>0</v>
      </c>
      <c r="I2209" s="14">
        <f t="shared" si="1089"/>
        <v>0</v>
      </c>
      <c r="J2209" s="14">
        <f t="shared" si="1089"/>
        <v>0</v>
      </c>
      <c r="K2209" s="14">
        <f t="shared" si="1089"/>
        <v>0</v>
      </c>
      <c r="L2209" s="14">
        <f t="shared" si="1089"/>
        <v>0</v>
      </c>
      <c r="M2209" s="14">
        <f t="shared" si="1089"/>
        <v>0</v>
      </c>
      <c r="N2209" s="14">
        <f t="shared" si="1089"/>
        <v>0</v>
      </c>
      <c r="O2209" s="14">
        <f t="shared" si="1089"/>
        <v>0</v>
      </c>
      <c r="P2209" s="14">
        <f t="shared" si="1089"/>
        <v>0</v>
      </c>
      <c r="Q2209" s="14">
        <f t="shared" si="1089"/>
        <v>0</v>
      </c>
      <c r="R2209" s="62"/>
      <c r="S2209" s="63"/>
    </row>
    <row r="2210" spans="1:19" s="4" customFormat="1" ht="15">
      <c r="A2210" s="58"/>
      <c r="B2210" s="56"/>
      <c r="C2210" s="17" t="s">
        <v>28</v>
      </c>
      <c r="D2210" s="14">
        <f t="shared" si="1082"/>
        <v>0</v>
      </c>
      <c r="E2210" s="14">
        <f t="shared" si="1083"/>
        <v>0</v>
      </c>
      <c r="F2210" s="14">
        <v>0</v>
      </c>
      <c r="G2210" s="14">
        <v>0</v>
      </c>
      <c r="H2210" s="14">
        <v>0</v>
      </c>
      <c r="I2210" s="14">
        <v>0</v>
      </c>
      <c r="J2210" s="14">
        <v>0</v>
      </c>
      <c r="K2210" s="14">
        <v>0</v>
      </c>
      <c r="L2210" s="14">
        <v>0</v>
      </c>
      <c r="M2210" s="14">
        <v>0</v>
      </c>
      <c r="N2210" s="14">
        <v>0</v>
      </c>
      <c r="O2210" s="14">
        <v>0</v>
      </c>
      <c r="P2210" s="14">
        <v>0</v>
      </c>
      <c r="Q2210" s="14">
        <v>0</v>
      </c>
      <c r="R2210" s="62"/>
      <c r="S2210" s="63"/>
    </row>
    <row r="2211" spans="1:19" s="4" customFormat="1" ht="15">
      <c r="A2211" s="58"/>
      <c r="B2211" s="56"/>
      <c r="C2211" s="17" t="s">
        <v>29</v>
      </c>
      <c r="D2211" s="14">
        <f t="shared" si="1082"/>
        <v>0</v>
      </c>
      <c r="E2211" s="14">
        <f t="shared" si="1083"/>
        <v>0</v>
      </c>
      <c r="F2211" s="14">
        <v>0</v>
      </c>
      <c r="G2211" s="14">
        <v>0</v>
      </c>
      <c r="H2211" s="14">
        <v>0</v>
      </c>
      <c r="I2211" s="14">
        <v>0</v>
      </c>
      <c r="J2211" s="14">
        <v>0</v>
      </c>
      <c r="K2211" s="14">
        <v>0</v>
      </c>
      <c r="L2211" s="14">
        <v>0</v>
      </c>
      <c r="M2211" s="14">
        <v>0</v>
      </c>
      <c r="N2211" s="14">
        <v>0</v>
      </c>
      <c r="O2211" s="14">
        <v>0</v>
      </c>
      <c r="P2211" s="14">
        <v>0</v>
      </c>
      <c r="Q2211" s="14">
        <v>0</v>
      </c>
      <c r="R2211" s="62"/>
      <c r="S2211" s="63"/>
    </row>
    <row r="2212" spans="1:19" s="4" customFormat="1" ht="15">
      <c r="A2212" s="58"/>
      <c r="B2212" s="56"/>
      <c r="C2212" s="17" t="s">
        <v>30</v>
      </c>
      <c r="D2212" s="14">
        <f t="shared" si="1082"/>
        <v>0</v>
      </c>
      <c r="E2212" s="14">
        <f t="shared" si="1083"/>
        <v>0</v>
      </c>
      <c r="F2212" s="14">
        <v>0</v>
      </c>
      <c r="G2212" s="14">
        <v>0</v>
      </c>
      <c r="H2212" s="14">
        <v>0</v>
      </c>
      <c r="I2212" s="14">
        <v>0</v>
      </c>
      <c r="J2212" s="14">
        <v>0</v>
      </c>
      <c r="K2212" s="14">
        <v>0</v>
      </c>
      <c r="L2212" s="14">
        <v>0</v>
      </c>
      <c r="M2212" s="14">
        <v>0</v>
      </c>
      <c r="N2212" s="14">
        <v>0</v>
      </c>
      <c r="O2212" s="14">
        <v>0</v>
      </c>
      <c r="P2212" s="14">
        <v>0</v>
      </c>
      <c r="Q2212" s="14">
        <v>0</v>
      </c>
      <c r="R2212" s="62"/>
      <c r="S2212" s="63"/>
    </row>
    <row r="2213" spans="1:19" s="4" customFormat="1" ht="15">
      <c r="A2213" s="58"/>
      <c r="B2213" s="56"/>
      <c r="C2213" s="17" t="s">
        <v>31</v>
      </c>
      <c r="D2213" s="14">
        <f t="shared" si="1082"/>
        <v>0</v>
      </c>
      <c r="E2213" s="14">
        <f t="shared" si="1083"/>
        <v>0</v>
      </c>
      <c r="F2213" s="14">
        <v>0</v>
      </c>
      <c r="G2213" s="14">
        <v>0</v>
      </c>
      <c r="H2213" s="14">
        <v>0</v>
      </c>
      <c r="I2213" s="14">
        <v>0</v>
      </c>
      <c r="J2213" s="14">
        <v>0</v>
      </c>
      <c r="K2213" s="14">
        <v>0</v>
      </c>
      <c r="L2213" s="14">
        <v>0</v>
      </c>
      <c r="M2213" s="14">
        <v>0</v>
      </c>
      <c r="N2213" s="14">
        <v>0</v>
      </c>
      <c r="O2213" s="14">
        <v>0</v>
      </c>
      <c r="P2213" s="14">
        <v>0</v>
      </c>
      <c r="Q2213" s="14">
        <v>0</v>
      </c>
      <c r="R2213" s="62"/>
      <c r="S2213" s="63"/>
    </row>
    <row r="2214" spans="1:19" s="4" customFormat="1" ht="15.75" thickBot="1">
      <c r="A2214" s="58"/>
      <c r="B2214" s="56"/>
      <c r="C2214" s="25" t="s">
        <v>32</v>
      </c>
      <c r="D2214" s="26">
        <f t="shared" si="1082"/>
        <v>0</v>
      </c>
      <c r="E2214" s="26">
        <f t="shared" si="1083"/>
        <v>0</v>
      </c>
      <c r="F2214" s="26">
        <v>0</v>
      </c>
      <c r="G2214" s="26">
        <v>0</v>
      </c>
      <c r="H2214" s="26">
        <v>0</v>
      </c>
      <c r="I2214" s="26">
        <v>0</v>
      </c>
      <c r="J2214" s="26">
        <v>0</v>
      </c>
      <c r="K2214" s="26">
        <v>0</v>
      </c>
      <c r="L2214" s="26">
        <v>0</v>
      </c>
      <c r="M2214" s="26">
        <v>0</v>
      </c>
      <c r="N2214" s="26">
        <v>0</v>
      </c>
      <c r="O2214" s="26">
        <v>0</v>
      </c>
      <c r="P2214" s="26">
        <v>0</v>
      </c>
      <c r="Q2214" s="26">
        <v>0</v>
      </c>
      <c r="R2214" s="62"/>
      <c r="S2214" s="63"/>
    </row>
    <row r="2215" spans="1:19" s="4" customFormat="1" ht="14.25" customHeight="1">
      <c r="A2215" s="57" t="s">
        <v>41</v>
      </c>
      <c r="B2215" s="55" t="s">
        <v>297</v>
      </c>
      <c r="C2215" s="18" t="s">
        <v>176</v>
      </c>
      <c r="D2215" s="19">
        <f>SUM(D2216:D2226)</f>
        <v>20737.800000000003</v>
      </c>
      <c r="E2215" s="19">
        <f aca="true" t="shared" si="1090" ref="E2215:Q2215">SUM(E2216:E2226)</f>
        <v>0</v>
      </c>
      <c r="F2215" s="19">
        <f t="shared" si="1090"/>
        <v>4147.6</v>
      </c>
      <c r="G2215" s="19">
        <f t="shared" si="1090"/>
        <v>0</v>
      </c>
      <c r="H2215" s="19">
        <f t="shared" si="1090"/>
        <v>0</v>
      </c>
      <c r="I2215" s="19">
        <f t="shared" si="1090"/>
        <v>0</v>
      </c>
      <c r="J2215" s="19">
        <f t="shared" si="1090"/>
        <v>16590.2</v>
      </c>
      <c r="K2215" s="19">
        <f t="shared" si="1090"/>
        <v>0</v>
      </c>
      <c r="L2215" s="19">
        <f t="shared" si="1090"/>
        <v>0</v>
      </c>
      <c r="M2215" s="19">
        <f t="shared" si="1090"/>
        <v>0</v>
      </c>
      <c r="N2215" s="19">
        <f t="shared" si="1090"/>
        <v>437</v>
      </c>
      <c r="O2215" s="19">
        <f t="shared" si="1090"/>
        <v>0</v>
      </c>
      <c r="P2215" s="19">
        <f t="shared" si="1090"/>
        <v>1206</v>
      </c>
      <c r="Q2215" s="19">
        <f t="shared" si="1090"/>
        <v>0</v>
      </c>
      <c r="R2215" s="72"/>
      <c r="S2215" s="73"/>
    </row>
    <row r="2216" spans="1:19" ht="15">
      <c r="A2216" s="58"/>
      <c r="B2216" s="56"/>
      <c r="C2216" s="17" t="s">
        <v>162</v>
      </c>
      <c r="D2216" s="14">
        <f aca="true" t="shared" si="1091" ref="D2216:E2226">F2216+H2216+J2216+L2216</f>
        <v>0</v>
      </c>
      <c r="E2216" s="14">
        <f t="shared" si="1091"/>
        <v>0</v>
      </c>
      <c r="F2216" s="14">
        <v>0</v>
      </c>
      <c r="G2216" s="14">
        <v>0</v>
      </c>
      <c r="H2216" s="14">
        <v>0</v>
      </c>
      <c r="I2216" s="14">
        <v>0</v>
      </c>
      <c r="J2216" s="14">
        <v>0</v>
      </c>
      <c r="K2216" s="14">
        <v>0</v>
      </c>
      <c r="L2216" s="14">
        <v>0</v>
      </c>
      <c r="M2216" s="14">
        <v>0</v>
      </c>
      <c r="N2216" s="14">
        <v>0</v>
      </c>
      <c r="O2216" s="14">
        <v>0</v>
      </c>
      <c r="P2216" s="14">
        <v>0</v>
      </c>
      <c r="Q2216" s="14">
        <v>0</v>
      </c>
      <c r="R2216" s="74"/>
      <c r="S2216" s="48"/>
    </row>
    <row r="2217" spans="1:19" ht="15">
      <c r="A2217" s="58"/>
      <c r="B2217" s="56"/>
      <c r="C2217" s="17" t="s">
        <v>163</v>
      </c>
      <c r="D2217" s="14">
        <f t="shared" si="1091"/>
        <v>0</v>
      </c>
      <c r="E2217" s="14">
        <f t="shared" si="1091"/>
        <v>0</v>
      </c>
      <c r="F2217" s="14">
        <v>0</v>
      </c>
      <c r="G2217" s="14">
        <v>0</v>
      </c>
      <c r="H2217" s="14">
        <v>0</v>
      </c>
      <c r="I2217" s="14">
        <v>0</v>
      </c>
      <c r="J2217" s="14">
        <v>0</v>
      </c>
      <c r="K2217" s="14">
        <v>0</v>
      </c>
      <c r="L2217" s="14">
        <v>0</v>
      </c>
      <c r="M2217" s="14">
        <v>0</v>
      </c>
      <c r="N2217" s="14">
        <v>0</v>
      </c>
      <c r="O2217" s="14">
        <v>0</v>
      </c>
      <c r="P2217" s="14">
        <v>0</v>
      </c>
      <c r="Q2217" s="14">
        <v>0</v>
      </c>
      <c r="R2217" s="74"/>
      <c r="S2217" s="48"/>
    </row>
    <row r="2218" spans="1:19" ht="15">
      <c r="A2218" s="58"/>
      <c r="B2218" s="56"/>
      <c r="C2218" s="17" t="s">
        <v>164</v>
      </c>
      <c r="D2218" s="14">
        <f t="shared" si="1091"/>
        <v>20737.800000000003</v>
      </c>
      <c r="E2218" s="14">
        <f t="shared" si="1091"/>
        <v>0</v>
      </c>
      <c r="F2218" s="14">
        <v>4147.6</v>
      </c>
      <c r="G2218" s="14">
        <v>0</v>
      </c>
      <c r="H2218" s="14">
        <v>0</v>
      </c>
      <c r="I2218" s="14">
        <v>0</v>
      </c>
      <c r="J2218" s="14">
        <v>16590.2</v>
      </c>
      <c r="K2218" s="14">
        <v>0</v>
      </c>
      <c r="L2218" s="14">
        <v>0</v>
      </c>
      <c r="M2218" s="14">
        <v>0</v>
      </c>
      <c r="N2218" s="14">
        <v>437</v>
      </c>
      <c r="O2218" s="14">
        <v>0</v>
      </c>
      <c r="P2218" s="14">
        <v>1206</v>
      </c>
      <c r="Q2218" s="14">
        <v>0</v>
      </c>
      <c r="R2218" s="74"/>
      <c r="S2218" s="48"/>
    </row>
    <row r="2219" spans="1:19" ht="15">
      <c r="A2219" s="58"/>
      <c r="B2219" s="56"/>
      <c r="C2219" s="17" t="s">
        <v>256</v>
      </c>
      <c r="D2219" s="14">
        <f t="shared" si="1091"/>
        <v>0</v>
      </c>
      <c r="E2219" s="14">
        <f t="shared" si="1091"/>
        <v>0</v>
      </c>
      <c r="F2219" s="14">
        <v>0</v>
      </c>
      <c r="G2219" s="14">
        <v>0</v>
      </c>
      <c r="H2219" s="14">
        <v>0</v>
      </c>
      <c r="I2219" s="14">
        <v>0</v>
      </c>
      <c r="J2219" s="14">
        <v>0</v>
      </c>
      <c r="K2219" s="14">
        <v>0</v>
      </c>
      <c r="L2219" s="14">
        <v>0</v>
      </c>
      <c r="M2219" s="14">
        <v>0</v>
      </c>
      <c r="N2219" s="14">
        <v>0</v>
      </c>
      <c r="O2219" s="14">
        <v>0</v>
      </c>
      <c r="P2219" s="14">
        <v>0</v>
      </c>
      <c r="Q2219" s="14">
        <v>0</v>
      </c>
      <c r="R2219" s="74"/>
      <c r="S2219" s="48"/>
    </row>
    <row r="2220" spans="1:19" ht="15">
      <c r="A2220" s="58"/>
      <c r="B2220" s="56"/>
      <c r="C2220" s="17" t="s">
        <v>257</v>
      </c>
      <c r="D2220" s="14">
        <f t="shared" si="1091"/>
        <v>0</v>
      </c>
      <c r="E2220" s="14">
        <f t="shared" si="1091"/>
        <v>0</v>
      </c>
      <c r="F2220" s="14">
        <v>0</v>
      </c>
      <c r="G2220" s="14">
        <v>0</v>
      </c>
      <c r="H2220" s="14">
        <v>0</v>
      </c>
      <c r="I2220" s="14">
        <v>0</v>
      </c>
      <c r="J2220" s="14">
        <v>0</v>
      </c>
      <c r="K2220" s="14">
        <v>0</v>
      </c>
      <c r="L2220" s="14">
        <v>0</v>
      </c>
      <c r="M2220" s="14">
        <v>0</v>
      </c>
      <c r="N2220" s="14">
        <v>0</v>
      </c>
      <c r="O2220" s="14">
        <v>0</v>
      </c>
      <c r="P2220" s="14">
        <v>0</v>
      </c>
      <c r="Q2220" s="14">
        <v>0</v>
      </c>
      <c r="R2220" s="74"/>
      <c r="S2220" s="48"/>
    </row>
    <row r="2221" spans="1:19" ht="15">
      <c r="A2221" s="58"/>
      <c r="B2221" s="56"/>
      <c r="C2221" s="17" t="s">
        <v>258</v>
      </c>
      <c r="D2221" s="14">
        <f t="shared" si="1091"/>
        <v>0</v>
      </c>
      <c r="E2221" s="14">
        <f t="shared" si="1091"/>
        <v>0</v>
      </c>
      <c r="F2221" s="14">
        <v>0</v>
      </c>
      <c r="G2221" s="14">
        <v>0</v>
      </c>
      <c r="H2221" s="14">
        <v>0</v>
      </c>
      <c r="I2221" s="14">
        <v>0</v>
      </c>
      <c r="J2221" s="14">
        <v>0</v>
      </c>
      <c r="K2221" s="14">
        <v>0</v>
      </c>
      <c r="L2221" s="14">
        <v>0</v>
      </c>
      <c r="M2221" s="14">
        <v>0</v>
      </c>
      <c r="N2221" s="14">
        <v>0</v>
      </c>
      <c r="O2221" s="14">
        <v>0</v>
      </c>
      <c r="P2221" s="14">
        <v>0</v>
      </c>
      <c r="Q2221" s="14">
        <v>0</v>
      </c>
      <c r="R2221" s="74"/>
      <c r="S2221" s="48"/>
    </row>
    <row r="2222" spans="1:19" ht="15" customHeight="1">
      <c r="A2222" s="58"/>
      <c r="B2222" s="56"/>
      <c r="C2222" s="17" t="s">
        <v>28</v>
      </c>
      <c r="D2222" s="14">
        <f t="shared" si="1091"/>
        <v>0</v>
      </c>
      <c r="E2222" s="14">
        <f t="shared" si="1091"/>
        <v>0</v>
      </c>
      <c r="F2222" s="14">
        <v>0</v>
      </c>
      <c r="G2222" s="14">
        <v>0</v>
      </c>
      <c r="H2222" s="14">
        <v>0</v>
      </c>
      <c r="I2222" s="14">
        <v>0</v>
      </c>
      <c r="J2222" s="14">
        <v>0</v>
      </c>
      <c r="K2222" s="14">
        <v>0</v>
      </c>
      <c r="L2222" s="14">
        <v>0</v>
      </c>
      <c r="M2222" s="14">
        <v>0</v>
      </c>
      <c r="N2222" s="14">
        <v>0</v>
      </c>
      <c r="O2222" s="14">
        <v>0</v>
      </c>
      <c r="P2222" s="14">
        <v>0</v>
      </c>
      <c r="Q2222" s="14">
        <v>0</v>
      </c>
      <c r="R2222" s="74"/>
      <c r="S2222" s="48"/>
    </row>
    <row r="2223" spans="1:19" ht="15" customHeight="1">
      <c r="A2223" s="58"/>
      <c r="B2223" s="56"/>
      <c r="C2223" s="17" t="s">
        <v>29</v>
      </c>
      <c r="D2223" s="14">
        <f t="shared" si="1091"/>
        <v>0</v>
      </c>
      <c r="E2223" s="14">
        <f t="shared" si="1091"/>
        <v>0</v>
      </c>
      <c r="F2223" s="14">
        <v>0</v>
      </c>
      <c r="G2223" s="14">
        <v>0</v>
      </c>
      <c r="H2223" s="14">
        <v>0</v>
      </c>
      <c r="I2223" s="14">
        <v>0</v>
      </c>
      <c r="J2223" s="14">
        <v>0</v>
      </c>
      <c r="K2223" s="14">
        <v>0</v>
      </c>
      <c r="L2223" s="14">
        <v>0</v>
      </c>
      <c r="M2223" s="14">
        <v>0</v>
      </c>
      <c r="N2223" s="14">
        <v>0</v>
      </c>
      <c r="O2223" s="14">
        <v>0</v>
      </c>
      <c r="P2223" s="14">
        <v>0</v>
      </c>
      <c r="Q2223" s="14">
        <v>0</v>
      </c>
      <c r="R2223" s="74"/>
      <c r="S2223" s="48"/>
    </row>
    <row r="2224" spans="1:19" ht="15" customHeight="1">
      <c r="A2224" s="58"/>
      <c r="B2224" s="56"/>
      <c r="C2224" s="17" t="s">
        <v>30</v>
      </c>
      <c r="D2224" s="14">
        <f t="shared" si="1091"/>
        <v>0</v>
      </c>
      <c r="E2224" s="14">
        <f t="shared" si="1091"/>
        <v>0</v>
      </c>
      <c r="F2224" s="14">
        <v>0</v>
      </c>
      <c r="G2224" s="14">
        <v>0</v>
      </c>
      <c r="H2224" s="14">
        <v>0</v>
      </c>
      <c r="I2224" s="14">
        <v>0</v>
      </c>
      <c r="J2224" s="14">
        <v>0</v>
      </c>
      <c r="K2224" s="14">
        <v>0</v>
      </c>
      <c r="L2224" s="14">
        <v>0</v>
      </c>
      <c r="M2224" s="14">
        <v>0</v>
      </c>
      <c r="N2224" s="14">
        <v>0</v>
      </c>
      <c r="O2224" s="14">
        <v>0</v>
      </c>
      <c r="P2224" s="14">
        <v>0</v>
      </c>
      <c r="Q2224" s="14">
        <v>0</v>
      </c>
      <c r="R2224" s="74"/>
      <c r="S2224" s="48"/>
    </row>
    <row r="2225" spans="1:19" ht="15" customHeight="1">
      <c r="A2225" s="58"/>
      <c r="B2225" s="56"/>
      <c r="C2225" s="17" t="s">
        <v>31</v>
      </c>
      <c r="D2225" s="14">
        <f t="shared" si="1091"/>
        <v>0</v>
      </c>
      <c r="E2225" s="14">
        <f t="shared" si="1091"/>
        <v>0</v>
      </c>
      <c r="F2225" s="14">
        <v>0</v>
      </c>
      <c r="G2225" s="14">
        <v>0</v>
      </c>
      <c r="H2225" s="14">
        <v>0</v>
      </c>
      <c r="I2225" s="14">
        <v>0</v>
      </c>
      <c r="J2225" s="14">
        <v>0</v>
      </c>
      <c r="K2225" s="14">
        <v>0</v>
      </c>
      <c r="L2225" s="14">
        <v>0</v>
      </c>
      <c r="M2225" s="14">
        <v>0</v>
      </c>
      <c r="N2225" s="14">
        <v>0</v>
      </c>
      <c r="O2225" s="14">
        <v>0</v>
      </c>
      <c r="P2225" s="14">
        <v>0</v>
      </c>
      <c r="Q2225" s="14">
        <v>0</v>
      </c>
      <c r="R2225" s="74"/>
      <c r="S2225" s="48"/>
    </row>
    <row r="2226" spans="1:19" ht="15.75" customHeight="1">
      <c r="A2226" s="58"/>
      <c r="B2226" s="104"/>
      <c r="C2226" s="17" t="s">
        <v>32</v>
      </c>
      <c r="D2226" s="14">
        <f t="shared" si="1091"/>
        <v>0</v>
      </c>
      <c r="E2226" s="14">
        <f t="shared" si="1091"/>
        <v>0</v>
      </c>
      <c r="F2226" s="14">
        <v>0</v>
      </c>
      <c r="G2226" s="14">
        <v>0</v>
      </c>
      <c r="H2226" s="14">
        <v>0</v>
      </c>
      <c r="I2226" s="14">
        <v>0</v>
      </c>
      <c r="J2226" s="14">
        <v>0</v>
      </c>
      <c r="K2226" s="14">
        <v>0</v>
      </c>
      <c r="L2226" s="14">
        <v>0</v>
      </c>
      <c r="M2226" s="14">
        <v>0</v>
      </c>
      <c r="N2226" s="14">
        <v>0</v>
      </c>
      <c r="O2226" s="14">
        <v>0</v>
      </c>
      <c r="P2226" s="14">
        <v>0</v>
      </c>
      <c r="Q2226" s="14">
        <v>0</v>
      </c>
      <c r="R2226" s="74"/>
      <c r="S2226" s="48"/>
    </row>
    <row r="2227" spans="1:19" ht="14.25" customHeight="1">
      <c r="A2227" s="58"/>
      <c r="B2227" s="79" t="s">
        <v>298</v>
      </c>
      <c r="C2227" s="17" t="s">
        <v>176</v>
      </c>
      <c r="D2227" s="14">
        <f>SUM(D2228:D2238)</f>
        <v>2599.3</v>
      </c>
      <c r="E2227" s="14">
        <f aca="true" t="shared" si="1092" ref="E2227:Q2227">SUM(E2228:E2238)</f>
        <v>0</v>
      </c>
      <c r="F2227" s="14">
        <f t="shared" si="1092"/>
        <v>2599.3</v>
      </c>
      <c r="G2227" s="14">
        <f t="shared" si="1092"/>
        <v>0</v>
      </c>
      <c r="H2227" s="14">
        <f t="shared" si="1092"/>
        <v>0</v>
      </c>
      <c r="I2227" s="14">
        <f t="shared" si="1092"/>
        <v>0</v>
      </c>
      <c r="J2227" s="14">
        <f t="shared" si="1092"/>
        <v>0</v>
      </c>
      <c r="K2227" s="14">
        <f t="shared" si="1092"/>
        <v>0</v>
      </c>
      <c r="L2227" s="14">
        <f t="shared" si="1092"/>
        <v>0</v>
      </c>
      <c r="M2227" s="14">
        <f t="shared" si="1092"/>
        <v>0</v>
      </c>
      <c r="N2227" s="14">
        <f t="shared" si="1092"/>
        <v>0</v>
      </c>
      <c r="O2227" s="14">
        <f t="shared" si="1092"/>
        <v>0</v>
      </c>
      <c r="P2227" s="14">
        <f t="shared" si="1092"/>
        <v>0</v>
      </c>
      <c r="Q2227" s="14">
        <f t="shared" si="1092"/>
        <v>0</v>
      </c>
      <c r="R2227" s="74"/>
      <c r="S2227" s="48"/>
    </row>
    <row r="2228" spans="1:19" ht="15">
      <c r="A2228" s="58"/>
      <c r="B2228" s="56"/>
      <c r="C2228" s="17" t="s">
        <v>162</v>
      </c>
      <c r="D2228" s="14">
        <f aca="true" t="shared" si="1093" ref="D2228:E2238">F2228+H2228+J2228+L2228</f>
        <v>0</v>
      </c>
      <c r="E2228" s="14">
        <f t="shared" si="1093"/>
        <v>0</v>
      </c>
      <c r="F2228" s="14">
        <v>0</v>
      </c>
      <c r="G2228" s="14">
        <v>0</v>
      </c>
      <c r="H2228" s="14">
        <v>0</v>
      </c>
      <c r="I2228" s="14">
        <v>0</v>
      </c>
      <c r="J2228" s="14">
        <v>0</v>
      </c>
      <c r="K2228" s="14">
        <v>0</v>
      </c>
      <c r="L2228" s="14">
        <v>0</v>
      </c>
      <c r="M2228" s="14">
        <v>0</v>
      </c>
      <c r="N2228" s="14">
        <v>0</v>
      </c>
      <c r="O2228" s="14">
        <v>0</v>
      </c>
      <c r="P2228" s="14">
        <v>0</v>
      </c>
      <c r="Q2228" s="14">
        <v>0</v>
      </c>
      <c r="R2228" s="74"/>
      <c r="S2228" s="48"/>
    </row>
    <row r="2229" spans="1:19" ht="15">
      <c r="A2229" s="58"/>
      <c r="B2229" s="56"/>
      <c r="C2229" s="17" t="s">
        <v>163</v>
      </c>
      <c r="D2229" s="14">
        <f t="shared" si="1093"/>
        <v>0</v>
      </c>
      <c r="E2229" s="14">
        <f t="shared" si="1093"/>
        <v>0</v>
      </c>
      <c r="F2229" s="14">
        <v>0</v>
      </c>
      <c r="G2229" s="14">
        <v>0</v>
      </c>
      <c r="H2229" s="14">
        <v>0</v>
      </c>
      <c r="I2229" s="14">
        <v>0</v>
      </c>
      <c r="J2229" s="14">
        <v>0</v>
      </c>
      <c r="K2229" s="14">
        <v>0</v>
      </c>
      <c r="L2229" s="14">
        <v>0</v>
      </c>
      <c r="M2229" s="14">
        <v>0</v>
      </c>
      <c r="N2229" s="14">
        <v>0</v>
      </c>
      <c r="O2229" s="14">
        <v>0</v>
      </c>
      <c r="P2229" s="14">
        <v>0</v>
      </c>
      <c r="Q2229" s="14">
        <v>0</v>
      </c>
      <c r="R2229" s="74"/>
      <c r="S2229" s="48"/>
    </row>
    <row r="2230" spans="1:19" ht="15">
      <c r="A2230" s="58"/>
      <c r="B2230" s="56"/>
      <c r="C2230" s="17" t="s">
        <v>164</v>
      </c>
      <c r="D2230" s="14">
        <f t="shared" si="1093"/>
        <v>2599.3</v>
      </c>
      <c r="E2230" s="14">
        <f t="shared" si="1093"/>
        <v>0</v>
      </c>
      <c r="F2230" s="14">
        <v>2599.3</v>
      </c>
      <c r="G2230" s="14">
        <v>0</v>
      </c>
      <c r="H2230" s="14">
        <v>0</v>
      </c>
      <c r="I2230" s="14">
        <v>0</v>
      </c>
      <c r="J2230" s="14">
        <v>0</v>
      </c>
      <c r="K2230" s="14">
        <v>0</v>
      </c>
      <c r="L2230" s="14">
        <v>0</v>
      </c>
      <c r="M2230" s="14">
        <v>0</v>
      </c>
      <c r="N2230" s="14">
        <v>0</v>
      </c>
      <c r="O2230" s="14">
        <v>0</v>
      </c>
      <c r="P2230" s="14">
        <v>0</v>
      </c>
      <c r="Q2230" s="14">
        <v>0</v>
      </c>
      <c r="R2230" s="74"/>
      <c r="S2230" s="48"/>
    </row>
    <row r="2231" spans="1:19" ht="15">
      <c r="A2231" s="58"/>
      <c r="B2231" s="56"/>
      <c r="C2231" s="17" t="s">
        <v>256</v>
      </c>
      <c r="D2231" s="14">
        <f t="shared" si="1093"/>
        <v>0</v>
      </c>
      <c r="E2231" s="14">
        <f t="shared" si="1093"/>
        <v>0</v>
      </c>
      <c r="F2231" s="14">
        <v>0</v>
      </c>
      <c r="G2231" s="14">
        <v>0</v>
      </c>
      <c r="H2231" s="14">
        <v>0</v>
      </c>
      <c r="I2231" s="14">
        <v>0</v>
      </c>
      <c r="J2231" s="14">
        <v>0</v>
      </c>
      <c r="K2231" s="14">
        <v>0</v>
      </c>
      <c r="L2231" s="14">
        <v>0</v>
      </c>
      <c r="M2231" s="14">
        <v>0</v>
      </c>
      <c r="N2231" s="14">
        <v>0</v>
      </c>
      <c r="O2231" s="14">
        <v>0</v>
      </c>
      <c r="P2231" s="14">
        <v>0</v>
      </c>
      <c r="Q2231" s="14">
        <v>0</v>
      </c>
      <c r="R2231" s="74"/>
      <c r="S2231" s="48"/>
    </row>
    <row r="2232" spans="1:19" ht="15">
      <c r="A2232" s="58"/>
      <c r="B2232" s="56"/>
      <c r="C2232" s="17" t="s">
        <v>257</v>
      </c>
      <c r="D2232" s="14">
        <f t="shared" si="1093"/>
        <v>0</v>
      </c>
      <c r="E2232" s="14">
        <f t="shared" si="1093"/>
        <v>0</v>
      </c>
      <c r="F2232" s="14">
        <v>0</v>
      </c>
      <c r="G2232" s="14">
        <v>0</v>
      </c>
      <c r="H2232" s="14">
        <v>0</v>
      </c>
      <c r="I2232" s="14">
        <v>0</v>
      </c>
      <c r="J2232" s="14">
        <v>0</v>
      </c>
      <c r="K2232" s="14">
        <v>0</v>
      </c>
      <c r="L2232" s="14">
        <v>0</v>
      </c>
      <c r="M2232" s="14">
        <v>0</v>
      </c>
      <c r="N2232" s="14">
        <v>0</v>
      </c>
      <c r="O2232" s="14">
        <v>0</v>
      </c>
      <c r="P2232" s="14">
        <v>0</v>
      </c>
      <c r="Q2232" s="14">
        <v>0</v>
      </c>
      <c r="R2232" s="74"/>
      <c r="S2232" s="48"/>
    </row>
    <row r="2233" spans="1:19" ht="15">
      <c r="A2233" s="58"/>
      <c r="B2233" s="56"/>
      <c r="C2233" s="17" t="s">
        <v>258</v>
      </c>
      <c r="D2233" s="14">
        <f t="shared" si="1093"/>
        <v>0</v>
      </c>
      <c r="E2233" s="14">
        <f t="shared" si="1093"/>
        <v>0</v>
      </c>
      <c r="F2233" s="14">
        <v>0</v>
      </c>
      <c r="G2233" s="14">
        <v>0</v>
      </c>
      <c r="H2233" s="14">
        <v>0</v>
      </c>
      <c r="I2233" s="14">
        <v>0</v>
      </c>
      <c r="J2233" s="14">
        <v>0</v>
      </c>
      <c r="K2233" s="14">
        <v>0</v>
      </c>
      <c r="L2233" s="14">
        <v>0</v>
      </c>
      <c r="M2233" s="14">
        <v>0</v>
      </c>
      <c r="N2233" s="14">
        <v>0</v>
      </c>
      <c r="O2233" s="14">
        <v>0</v>
      </c>
      <c r="P2233" s="14">
        <v>0</v>
      </c>
      <c r="Q2233" s="14">
        <v>0</v>
      </c>
      <c r="R2233" s="74"/>
      <c r="S2233" s="48"/>
    </row>
    <row r="2234" spans="1:19" ht="15" customHeight="1">
      <c r="A2234" s="58"/>
      <c r="B2234" s="56"/>
      <c r="C2234" s="17" t="s">
        <v>28</v>
      </c>
      <c r="D2234" s="14">
        <f t="shared" si="1093"/>
        <v>0</v>
      </c>
      <c r="E2234" s="14">
        <f t="shared" si="1093"/>
        <v>0</v>
      </c>
      <c r="F2234" s="14">
        <v>0</v>
      </c>
      <c r="G2234" s="14">
        <v>0</v>
      </c>
      <c r="H2234" s="14">
        <v>0</v>
      </c>
      <c r="I2234" s="14">
        <v>0</v>
      </c>
      <c r="J2234" s="14">
        <v>0</v>
      </c>
      <c r="K2234" s="14">
        <v>0</v>
      </c>
      <c r="L2234" s="14">
        <v>0</v>
      </c>
      <c r="M2234" s="14">
        <v>0</v>
      </c>
      <c r="N2234" s="14">
        <v>0</v>
      </c>
      <c r="O2234" s="14">
        <v>0</v>
      </c>
      <c r="P2234" s="14">
        <v>0</v>
      </c>
      <c r="Q2234" s="14">
        <v>0</v>
      </c>
      <c r="R2234" s="74"/>
      <c r="S2234" s="48"/>
    </row>
    <row r="2235" spans="1:19" ht="15" customHeight="1">
      <c r="A2235" s="58"/>
      <c r="B2235" s="56"/>
      <c r="C2235" s="17" t="s">
        <v>29</v>
      </c>
      <c r="D2235" s="14">
        <f t="shared" si="1093"/>
        <v>0</v>
      </c>
      <c r="E2235" s="14">
        <f t="shared" si="1093"/>
        <v>0</v>
      </c>
      <c r="F2235" s="14">
        <v>0</v>
      </c>
      <c r="G2235" s="14">
        <v>0</v>
      </c>
      <c r="H2235" s="14">
        <v>0</v>
      </c>
      <c r="I2235" s="14">
        <v>0</v>
      </c>
      <c r="J2235" s="14">
        <v>0</v>
      </c>
      <c r="K2235" s="14">
        <v>0</v>
      </c>
      <c r="L2235" s="14">
        <v>0</v>
      </c>
      <c r="M2235" s="14">
        <v>0</v>
      </c>
      <c r="N2235" s="14">
        <v>0</v>
      </c>
      <c r="O2235" s="14">
        <v>0</v>
      </c>
      <c r="P2235" s="14">
        <v>0</v>
      </c>
      <c r="Q2235" s="14">
        <v>0</v>
      </c>
      <c r="R2235" s="74"/>
      <c r="S2235" s="48"/>
    </row>
    <row r="2236" spans="1:19" ht="15" customHeight="1">
      <c r="A2236" s="58"/>
      <c r="B2236" s="56"/>
      <c r="C2236" s="17" t="s">
        <v>30</v>
      </c>
      <c r="D2236" s="14">
        <f t="shared" si="1093"/>
        <v>0</v>
      </c>
      <c r="E2236" s="14">
        <f t="shared" si="1093"/>
        <v>0</v>
      </c>
      <c r="F2236" s="14">
        <v>0</v>
      </c>
      <c r="G2236" s="14">
        <v>0</v>
      </c>
      <c r="H2236" s="14">
        <v>0</v>
      </c>
      <c r="I2236" s="14">
        <v>0</v>
      </c>
      <c r="J2236" s="14">
        <v>0</v>
      </c>
      <c r="K2236" s="14">
        <v>0</v>
      </c>
      <c r="L2236" s="14">
        <v>0</v>
      </c>
      <c r="M2236" s="14">
        <v>0</v>
      </c>
      <c r="N2236" s="14">
        <v>0</v>
      </c>
      <c r="O2236" s="14">
        <v>0</v>
      </c>
      <c r="P2236" s="14">
        <v>0</v>
      </c>
      <c r="Q2236" s="14">
        <v>0</v>
      </c>
      <c r="R2236" s="74"/>
      <c r="S2236" s="48"/>
    </row>
    <row r="2237" spans="1:19" ht="15" customHeight="1">
      <c r="A2237" s="58"/>
      <c r="B2237" s="56"/>
      <c r="C2237" s="17" t="s">
        <v>31</v>
      </c>
      <c r="D2237" s="14">
        <f t="shared" si="1093"/>
        <v>0</v>
      </c>
      <c r="E2237" s="14">
        <f t="shared" si="1093"/>
        <v>0</v>
      </c>
      <c r="F2237" s="14">
        <v>0</v>
      </c>
      <c r="G2237" s="14">
        <v>0</v>
      </c>
      <c r="H2237" s="14">
        <v>0</v>
      </c>
      <c r="I2237" s="14">
        <v>0</v>
      </c>
      <c r="J2237" s="14">
        <v>0</v>
      </c>
      <c r="K2237" s="14">
        <v>0</v>
      </c>
      <c r="L2237" s="14">
        <v>0</v>
      </c>
      <c r="M2237" s="14">
        <v>0</v>
      </c>
      <c r="N2237" s="14">
        <v>0</v>
      </c>
      <c r="O2237" s="14">
        <v>0</v>
      </c>
      <c r="P2237" s="14">
        <v>0</v>
      </c>
      <c r="Q2237" s="14">
        <v>0</v>
      </c>
      <c r="R2237" s="74"/>
      <c r="S2237" s="48"/>
    </row>
    <row r="2238" spans="1:19" ht="15.75" customHeight="1">
      <c r="A2238" s="58"/>
      <c r="B2238" s="104"/>
      <c r="C2238" s="17" t="s">
        <v>32</v>
      </c>
      <c r="D2238" s="14">
        <f t="shared" si="1093"/>
        <v>0</v>
      </c>
      <c r="E2238" s="14">
        <f t="shared" si="1093"/>
        <v>0</v>
      </c>
      <c r="F2238" s="14">
        <v>0</v>
      </c>
      <c r="G2238" s="14">
        <v>0</v>
      </c>
      <c r="H2238" s="14">
        <v>0</v>
      </c>
      <c r="I2238" s="14">
        <v>0</v>
      </c>
      <c r="J2238" s="14">
        <v>0</v>
      </c>
      <c r="K2238" s="14">
        <v>0</v>
      </c>
      <c r="L2238" s="14">
        <v>0</v>
      </c>
      <c r="M2238" s="14">
        <v>0</v>
      </c>
      <c r="N2238" s="14">
        <v>0</v>
      </c>
      <c r="O2238" s="14">
        <v>0</v>
      </c>
      <c r="P2238" s="14">
        <v>0</v>
      </c>
      <c r="Q2238" s="14">
        <v>0</v>
      </c>
      <c r="R2238" s="74"/>
      <c r="S2238" s="48"/>
    </row>
    <row r="2239" spans="1:19" s="4" customFormat="1" ht="15" customHeight="1">
      <c r="A2239" s="58"/>
      <c r="B2239" s="47" t="s">
        <v>261</v>
      </c>
      <c r="C2239" s="17" t="s">
        <v>176</v>
      </c>
      <c r="D2239" s="14">
        <f>SUM(D2240:D2250)</f>
        <v>23337.100000000002</v>
      </c>
      <c r="E2239" s="14">
        <f aca="true" t="shared" si="1094" ref="E2239:Q2239">SUM(E2240:E2250)</f>
        <v>0</v>
      </c>
      <c r="F2239" s="14">
        <f t="shared" si="1094"/>
        <v>6746.900000000001</v>
      </c>
      <c r="G2239" s="14">
        <f t="shared" si="1094"/>
        <v>0</v>
      </c>
      <c r="H2239" s="14">
        <f t="shared" si="1094"/>
        <v>0</v>
      </c>
      <c r="I2239" s="14">
        <f t="shared" si="1094"/>
        <v>0</v>
      </c>
      <c r="J2239" s="14">
        <f t="shared" si="1094"/>
        <v>16590.2</v>
      </c>
      <c r="K2239" s="14">
        <f t="shared" si="1094"/>
        <v>0</v>
      </c>
      <c r="L2239" s="14">
        <f t="shared" si="1094"/>
        <v>0</v>
      </c>
      <c r="M2239" s="14">
        <f t="shared" si="1094"/>
        <v>0</v>
      </c>
      <c r="N2239" s="14">
        <f t="shared" si="1094"/>
        <v>437</v>
      </c>
      <c r="O2239" s="14">
        <f t="shared" si="1094"/>
        <v>0</v>
      </c>
      <c r="P2239" s="14">
        <f t="shared" si="1094"/>
        <v>1206</v>
      </c>
      <c r="Q2239" s="14">
        <f t="shared" si="1094"/>
        <v>0</v>
      </c>
      <c r="R2239" s="74"/>
      <c r="S2239" s="48"/>
    </row>
    <row r="2240" spans="1:19" s="4" customFormat="1" ht="15">
      <c r="A2240" s="58"/>
      <c r="B2240" s="53"/>
      <c r="C2240" s="17" t="s">
        <v>162</v>
      </c>
      <c r="D2240" s="14">
        <f aca="true" t="shared" si="1095" ref="D2240:E2250">F2240+H2240+J2240+L2240</f>
        <v>0</v>
      </c>
      <c r="E2240" s="14">
        <f t="shared" si="1095"/>
        <v>0</v>
      </c>
      <c r="F2240" s="14">
        <f aca="true" t="shared" si="1096" ref="F2240:Q2240">F2216+F2228</f>
        <v>0</v>
      </c>
      <c r="G2240" s="14">
        <f t="shared" si="1096"/>
        <v>0</v>
      </c>
      <c r="H2240" s="14">
        <f t="shared" si="1096"/>
        <v>0</v>
      </c>
      <c r="I2240" s="14">
        <f t="shared" si="1096"/>
        <v>0</v>
      </c>
      <c r="J2240" s="14">
        <f t="shared" si="1096"/>
        <v>0</v>
      </c>
      <c r="K2240" s="14">
        <f t="shared" si="1096"/>
        <v>0</v>
      </c>
      <c r="L2240" s="14">
        <f t="shared" si="1096"/>
        <v>0</v>
      </c>
      <c r="M2240" s="14">
        <f t="shared" si="1096"/>
        <v>0</v>
      </c>
      <c r="N2240" s="14">
        <f t="shared" si="1096"/>
        <v>0</v>
      </c>
      <c r="O2240" s="14">
        <f t="shared" si="1096"/>
        <v>0</v>
      </c>
      <c r="P2240" s="14">
        <f t="shared" si="1096"/>
        <v>0</v>
      </c>
      <c r="Q2240" s="14">
        <f t="shared" si="1096"/>
        <v>0</v>
      </c>
      <c r="R2240" s="74"/>
      <c r="S2240" s="48"/>
    </row>
    <row r="2241" spans="1:19" s="4" customFormat="1" ht="15">
      <c r="A2241" s="58"/>
      <c r="B2241" s="53"/>
      <c r="C2241" s="17" t="s">
        <v>163</v>
      </c>
      <c r="D2241" s="14">
        <f t="shared" si="1095"/>
        <v>0</v>
      </c>
      <c r="E2241" s="14">
        <f t="shared" si="1095"/>
        <v>0</v>
      </c>
      <c r="F2241" s="14">
        <f aca="true" t="shared" si="1097" ref="F2241:Q2241">F2217+F2229</f>
        <v>0</v>
      </c>
      <c r="G2241" s="14">
        <f t="shared" si="1097"/>
        <v>0</v>
      </c>
      <c r="H2241" s="14">
        <f t="shared" si="1097"/>
        <v>0</v>
      </c>
      <c r="I2241" s="14">
        <f t="shared" si="1097"/>
        <v>0</v>
      </c>
      <c r="J2241" s="14">
        <f t="shared" si="1097"/>
        <v>0</v>
      </c>
      <c r="K2241" s="14">
        <f t="shared" si="1097"/>
        <v>0</v>
      </c>
      <c r="L2241" s="14">
        <f t="shared" si="1097"/>
        <v>0</v>
      </c>
      <c r="M2241" s="14">
        <f t="shared" si="1097"/>
        <v>0</v>
      </c>
      <c r="N2241" s="14">
        <f t="shared" si="1097"/>
        <v>0</v>
      </c>
      <c r="O2241" s="14">
        <f t="shared" si="1097"/>
        <v>0</v>
      </c>
      <c r="P2241" s="14">
        <f t="shared" si="1097"/>
        <v>0</v>
      </c>
      <c r="Q2241" s="14">
        <f t="shared" si="1097"/>
        <v>0</v>
      </c>
      <c r="R2241" s="74"/>
      <c r="S2241" s="48"/>
    </row>
    <row r="2242" spans="1:19" s="4" customFormat="1" ht="15">
      <c r="A2242" s="58"/>
      <c r="B2242" s="53"/>
      <c r="C2242" s="17" t="s">
        <v>164</v>
      </c>
      <c r="D2242" s="14">
        <f t="shared" si="1095"/>
        <v>23337.100000000002</v>
      </c>
      <c r="E2242" s="14">
        <f t="shared" si="1095"/>
        <v>0</v>
      </c>
      <c r="F2242" s="14">
        <f aca="true" t="shared" si="1098" ref="F2242:Q2242">F2218+F2230</f>
        <v>6746.900000000001</v>
      </c>
      <c r="G2242" s="14">
        <f t="shared" si="1098"/>
        <v>0</v>
      </c>
      <c r="H2242" s="14">
        <f t="shared" si="1098"/>
        <v>0</v>
      </c>
      <c r="I2242" s="14">
        <f t="shared" si="1098"/>
        <v>0</v>
      </c>
      <c r="J2242" s="14">
        <f t="shared" si="1098"/>
        <v>16590.2</v>
      </c>
      <c r="K2242" s="14">
        <f t="shared" si="1098"/>
        <v>0</v>
      </c>
      <c r="L2242" s="14">
        <f t="shared" si="1098"/>
        <v>0</v>
      </c>
      <c r="M2242" s="14">
        <f t="shared" si="1098"/>
        <v>0</v>
      </c>
      <c r="N2242" s="14">
        <f t="shared" si="1098"/>
        <v>437</v>
      </c>
      <c r="O2242" s="14">
        <f t="shared" si="1098"/>
        <v>0</v>
      </c>
      <c r="P2242" s="14">
        <f t="shared" si="1098"/>
        <v>1206</v>
      </c>
      <c r="Q2242" s="14">
        <f t="shared" si="1098"/>
        <v>0</v>
      </c>
      <c r="R2242" s="74"/>
      <c r="S2242" s="48"/>
    </row>
    <row r="2243" spans="1:19" s="4" customFormat="1" ht="15">
      <c r="A2243" s="58"/>
      <c r="B2243" s="53"/>
      <c r="C2243" s="17" t="s">
        <v>256</v>
      </c>
      <c r="D2243" s="14">
        <f t="shared" si="1095"/>
        <v>0</v>
      </c>
      <c r="E2243" s="14">
        <f t="shared" si="1095"/>
        <v>0</v>
      </c>
      <c r="F2243" s="14">
        <f aca="true" t="shared" si="1099" ref="F2243:Q2243">F2219+F2231</f>
        <v>0</v>
      </c>
      <c r="G2243" s="14">
        <f t="shared" si="1099"/>
        <v>0</v>
      </c>
      <c r="H2243" s="14">
        <f t="shared" si="1099"/>
        <v>0</v>
      </c>
      <c r="I2243" s="14">
        <f t="shared" si="1099"/>
        <v>0</v>
      </c>
      <c r="J2243" s="14">
        <f t="shared" si="1099"/>
        <v>0</v>
      </c>
      <c r="K2243" s="14">
        <f t="shared" si="1099"/>
        <v>0</v>
      </c>
      <c r="L2243" s="14">
        <f t="shared" si="1099"/>
        <v>0</v>
      </c>
      <c r="M2243" s="14">
        <f t="shared" si="1099"/>
        <v>0</v>
      </c>
      <c r="N2243" s="14">
        <f t="shared" si="1099"/>
        <v>0</v>
      </c>
      <c r="O2243" s="14">
        <f t="shared" si="1099"/>
        <v>0</v>
      </c>
      <c r="P2243" s="14">
        <f t="shared" si="1099"/>
        <v>0</v>
      </c>
      <c r="Q2243" s="14">
        <f t="shared" si="1099"/>
        <v>0</v>
      </c>
      <c r="R2243" s="74"/>
      <c r="S2243" s="48"/>
    </row>
    <row r="2244" spans="1:19" s="4" customFormat="1" ht="15">
      <c r="A2244" s="58"/>
      <c r="B2244" s="53"/>
      <c r="C2244" s="17" t="s">
        <v>257</v>
      </c>
      <c r="D2244" s="14">
        <f t="shared" si="1095"/>
        <v>0</v>
      </c>
      <c r="E2244" s="14">
        <f t="shared" si="1095"/>
        <v>0</v>
      </c>
      <c r="F2244" s="14">
        <f aca="true" t="shared" si="1100" ref="F2244:Q2244">F2220+F2232</f>
        <v>0</v>
      </c>
      <c r="G2244" s="14">
        <f t="shared" si="1100"/>
        <v>0</v>
      </c>
      <c r="H2244" s="14">
        <f t="shared" si="1100"/>
        <v>0</v>
      </c>
      <c r="I2244" s="14">
        <f t="shared" si="1100"/>
        <v>0</v>
      </c>
      <c r="J2244" s="14">
        <f t="shared" si="1100"/>
        <v>0</v>
      </c>
      <c r="K2244" s="14">
        <f t="shared" si="1100"/>
        <v>0</v>
      </c>
      <c r="L2244" s="14">
        <f t="shared" si="1100"/>
        <v>0</v>
      </c>
      <c r="M2244" s="14">
        <f t="shared" si="1100"/>
        <v>0</v>
      </c>
      <c r="N2244" s="14">
        <f t="shared" si="1100"/>
        <v>0</v>
      </c>
      <c r="O2244" s="14">
        <f t="shared" si="1100"/>
        <v>0</v>
      </c>
      <c r="P2244" s="14">
        <f t="shared" si="1100"/>
        <v>0</v>
      </c>
      <c r="Q2244" s="14">
        <f t="shared" si="1100"/>
        <v>0</v>
      </c>
      <c r="R2244" s="74"/>
      <c r="S2244" s="48"/>
    </row>
    <row r="2245" spans="1:19" s="4" customFormat="1" ht="15">
      <c r="A2245" s="58"/>
      <c r="B2245" s="53"/>
      <c r="C2245" s="17" t="s">
        <v>258</v>
      </c>
      <c r="D2245" s="14">
        <f t="shared" si="1095"/>
        <v>0</v>
      </c>
      <c r="E2245" s="14">
        <f t="shared" si="1095"/>
        <v>0</v>
      </c>
      <c r="F2245" s="14">
        <f aca="true" t="shared" si="1101" ref="F2245:Q2245">F2221+F2233</f>
        <v>0</v>
      </c>
      <c r="G2245" s="14">
        <f t="shared" si="1101"/>
        <v>0</v>
      </c>
      <c r="H2245" s="14">
        <f t="shared" si="1101"/>
        <v>0</v>
      </c>
      <c r="I2245" s="14">
        <f t="shared" si="1101"/>
        <v>0</v>
      </c>
      <c r="J2245" s="14">
        <f t="shared" si="1101"/>
        <v>0</v>
      </c>
      <c r="K2245" s="14">
        <f t="shared" si="1101"/>
        <v>0</v>
      </c>
      <c r="L2245" s="14">
        <f t="shared" si="1101"/>
        <v>0</v>
      </c>
      <c r="M2245" s="14">
        <f t="shared" si="1101"/>
        <v>0</v>
      </c>
      <c r="N2245" s="14">
        <f t="shared" si="1101"/>
        <v>0</v>
      </c>
      <c r="O2245" s="14">
        <f t="shared" si="1101"/>
        <v>0</v>
      </c>
      <c r="P2245" s="14">
        <f t="shared" si="1101"/>
        <v>0</v>
      </c>
      <c r="Q2245" s="14">
        <f t="shared" si="1101"/>
        <v>0</v>
      </c>
      <c r="R2245" s="74"/>
      <c r="S2245" s="48"/>
    </row>
    <row r="2246" spans="1:19" s="4" customFormat="1" ht="15" customHeight="1">
      <c r="A2246" s="58"/>
      <c r="B2246" s="53"/>
      <c r="C2246" s="17" t="s">
        <v>28</v>
      </c>
      <c r="D2246" s="14">
        <f t="shared" si="1095"/>
        <v>0</v>
      </c>
      <c r="E2246" s="14">
        <f t="shared" si="1095"/>
        <v>0</v>
      </c>
      <c r="F2246" s="14">
        <v>0</v>
      </c>
      <c r="G2246" s="14">
        <v>0</v>
      </c>
      <c r="H2246" s="14">
        <v>0</v>
      </c>
      <c r="I2246" s="14">
        <v>0</v>
      </c>
      <c r="J2246" s="14">
        <v>0</v>
      </c>
      <c r="K2246" s="14">
        <v>0</v>
      </c>
      <c r="L2246" s="14">
        <v>0</v>
      </c>
      <c r="M2246" s="14">
        <v>0</v>
      </c>
      <c r="N2246" s="14">
        <v>0</v>
      </c>
      <c r="O2246" s="14">
        <v>0</v>
      </c>
      <c r="P2246" s="14">
        <v>0</v>
      </c>
      <c r="Q2246" s="14">
        <v>0</v>
      </c>
      <c r="R2246" s="74"/>
      <c r="S2246" s="48"/>
    </row>
    <row r="2247" spans="1:19" s="4" customFormat="1" ht="15" customHeight="1">
      <c r="A2247" s="58"/>
      <c r="B2247" s="53"/>
      <c r="C2247" s="17" t="s">
        <v>29</v>
      </c>
      <c r="D2247" s="14">
        <f t="shared" si="1095"/>
        <v>0</v>
      </c>
      <c r="E2247" s="14">
        <f t="shared" si="1095"/>
        <v>0</v>
      </c>
      <c r="F2247" s="14">
        <v>0</v>
      </c>
      <c r="G2247" s="14">
        <v>0</v>
      </c>
      <c r="H2247" s="14">
        <v>0</v>
      </c>
      <c r="I2247" s="14">
        <v>0</v>
      </c>
      <c r="J2247" s="14">
        <v>0</v>
      </c>
      <c r="K2247" s="14">
        <v>0</v>
      </c>
      <c r="L2247" s="14">
        <v>0</v>
      </c>
      <c r="M2247" s="14">
        <v>0</v>
      </c>
      <c r="N2247" s="14">
        <v>0</v>
      </c>
      <c r="O2247" s="14">
        <v>0</v>
      </c>
      <c r="P2247" s="14">
        <v>0</v>
      </c>
      <c r="Q2247" s="14">
        <v>0</v>
      </c>
      <c r="R2247" s="74"/>
      <c r="S2247" s="48"/>
    </row>
    <row r="2248" spans="1:19" s="4" customFormat="1" ht="15" customHeight="1">
      <c r="A2248" s="58"/>
      <c r="B2248" s="53"/>
      <c r="C2248" s="17" t="s">
        <v>30</v>
      </c>
      <c r="D2248" s="14">
        <f t="shared" si="1095"/>
        <v>0</v>
      </c>
      <c r="E2248" s="14">
        <f t="shared" si="1095"/>
        <v>0</v>
      </c>
      <c r="F2248" s="14">
        <v>0</v>
      </c>
      <c r="G2248" s="14">
        <v>0</v>
      </c>
      <c r="H2248" s="14">
        <v>0</v>
      </c>
      <c r="I2248" s="14">
        <v>0</v>
      </c>
      <c r="J2248" s="14">
        <v>0</v>
      </c>
      <c r="K2248" s="14">
        <v>0</v>
      </c>
      <c r="L2248" s="14">
        <v>0</v>
      </c>
      <c r="M2248" s="14">
        <v>0</v>
      </c>
      <c r="N2248" s="14">
        <v>0</v>
      </c>
      <c r="O2248" s="14">
        <v>0</v>
      </c>
      <c r="P2248" s="14">
        <v>0</v>
      </c>
      <c r="Q2248" s="14">
        <v>0</v>
      </c>
      <c r="R2248" s="74"/>
      <c r="S2248" s="48"/>
    </row>
    <row r="2249" spans="1:19" s="4" customFormat="1" ht="15" customHeight="1">
      <c r="A2249" s="58"/>
      <c r="B2249" s="53"/>
      <c r="C2249" s="17" t="s">
        <v>31</v>
      </c>
      <c r="D2249" s="14">
        <f t="shared" si="1095"/>
        <v>0</v>
      </c>
      <c r="E2249" s="14">
        <f t="shared" si="1095"/>
        <v>0</v>
      </c>
      <c r="F2249" s="14">
        <v>0</v>
      </c>
      <c r="G2249" s="14">
        <v>0</v>
      </c>
      <c r="H2249" s="14">
        <v>0</v>
      </c>
      <c r="I2249" s="14">
        <v>0</v>
      </c>
      <c r="J2249" s="14">
        <v>0</v>
      </c>
      <c r="K2249" s="14">
        <v>0</v>
      </c>
      <c r="L2249" s="14">
        <v>0</v>
      </c>
      <c r="M2249" s="14">
        <v>0</v>
      </c>
      <c r="N2249" s="14">
        <v>0</v>
      </c>
      <c r="O2249" s="14">
        <v>0</v>
      </c>
      <c r="P2249" s="14">
        <v>0</v>
      </c>
      <c r="Q2249" s="14">
        <v>0</v>
      </c>
      <c r="R2249" s="74"/>
      <c r="S2249" s="48"/>
    </row>
    <row r="2250" spans="1:19" s="4" customFormat="1" ht="15.75" customHeight="1" thickBot="1">
      <c r="A2250" s="59"/>
      <c r="B2250" s="54"/>
      <c r="C2250" s="20" t="s">
        <v>32</v>
      </c>
      <c r="D2250" s="21">
        <f t="shared" si="1095"/>
        <v>0</v>
      </c>
      <c r="E2250" s="21">
        <f t="shared" si="1095"/>
        <v>0</v>
      </c>
      <c r="F2250" s="21">
        <v>0</v>
      </c>
      <c r="G2250" s="21">
        <v>0</v>
      </c>
      <c r="H2250" s="21">
        <v>0</v>
      </c>
      <c r="I2250" s="21">
        <v>0</v>
      </c>
      <c r="J2250" s="21">
        <v>0</v>
      </c>
      <c r="K2250" s="21">
        <v>0</v>
      </c>
      <c r="L2250" s="21">
        <v>0</v>
      </c>
      <c r="M2250" s="21">
        <v>0</v>
      </c>
      <c r="N2250" s="21">
        <v>0</v>
      </c>
      <c r="O2250" s="21">
        <v>0</v>
      </c>
      <c r="P2250" s="21">
        <v>0</v>
      </c>
      <c r="Q2250" s="21">
        <v>0</v>
      </c>
      <c r="R2250" s="49"/>
      <c r="S2250" s="50"/>
    </row>
    <row r="2251" spans="1:19" s="4" customFormat="1" ht="15">
      <c r="A2251" s="75" t="s">
        <v>134</v>
      </c>
      <c r="B2251" s="43" t="s">
        <v>288</v>
      </c>
      <c r="C2251" s="18" t="s">
        <v>176</v>
      </c>
      <c r="D2251" s="14">
        <f>SUM(D2252:D2262)</f>
        <v>13789.223240000001</v>
      </c>
      <c r="E2251" s="14">
        <f aca="true" t="shared" si="1102" ref="E2251:Q2251">SUM(E2252:E2262)</f>
        <v>598.1</v>
      </c>
      <c r="F2251" s="14">
        <f t="shared" si="1102"/>
        <v>13789.223240000001</v>
      </c>
      <c r="G2251" s="14">
        <f t="shared" si="1102"/>
        <v>598.1</v>
      </c>
      <c r="H2251" s="14">
        <f t="shared" si="1102"/>
        <v>0</v>
      </c>
      <c r="I2251" s="14">
        <f t="shared" si="1102"/>
        <v>0</v>
      </c>
      <c r="J2251" s="14">
        <f t="shared" si="1102"/>
        <v>0</v>
      </c>
      <c r="K2251" s="14">
        <f t="shared" si="1102"/>
        <v>0</v>
      </c>
      <c r="L2251" s="14">
        <f t="shared" si="1102"/>
        <v>0</v>
      </c>
      <c r="M2251" s="14">
        <f t="shared" si="1102"/>
        <v>0</v>
      </c>
      <c r="N2251" s="14">
        <f t="shared" si="1102"/>
        <v>3410.1</v>
      </c>
      <c r="O2251" s="14">
        <f t="shared" si="1102"/>
        <v>0</v>
      </c>
      <c r="P2251" s="14">
        <f t="shared" si="1102"/>
        <v>0</v>
      </c>
      <c r="Q2251" s="14">
        <f t="shared" si="1102"/>
        <v>0</v>
      </c>
      <c r="R2251" s="72"/>
      <c r="S2251" s="73"/>
    </row>
    <row r="2252" spans="1:19" s="4" customFormat="1" ht="15">
      <c r="A2252" s="76"/>
      <c r="B2252" s="70"/>
      <c r="C2252" s="17" t="s">
        <v>162</v>
      </c>
      <c r="D2252" s="14">
        <f>F2252+H2252+J2252+L2252</f>
        <v>598.1</v>
      </c>
      <c r="E2252" s="14">
        <f>G2252+I2252+K2252+M2252</f>
        <v>598.1</v>
      </c>
      <c r="F2252" s="14">
        <f>F2288+F2324</f>
        <v>598.1</v>
      </c>
      <c r="G2252" s="14">
        <f aca="true" t="shared" si="1103" ref="G2252:Q2252">G2288+G2324</f>
        <v>598.1</v>
      </c>
      <c r="H2252" s="14">
        <f t="shared" si="1103"/>
        <v>0</v>
      </c>
      <c r="I2252" s="14">
        <f t="shared" si="1103"/>
        <v>0</v>
      </c>
      <c r="J2252" s="14">
        <f t="shared" si="1103"/>
        <v>0</v>
      </c>
      <c r="K2252" s="14">
        <f t="shared" si="1103"/>
        <v>0</v>
      </c>
      <c r="L2252" s="14">
        <f t="shared" si="1103"/>
        <v>0</v>
      </c>
      <c r="M2252" s="14">
        <f t="shared" si="1103"/>
        <v>0</v>
      </c>
      <c r="N2252" s="14">
        <f t="shared" si="1103"/>
        <v>0</v>
      </c>
      <c r="O2252" s="14">
        <f t="shared" si="1103"/>
        <v>0</v>
      </c>
      <c r="P2252" s="14">
        <f t="shared" si="1103"/>
        <v>0</v>
      </c>
      <c r="Q2252" s="14">
        <f t="shared" si="1103"/>
        <v>0</v>
      </c>
      <c r="R2252" s="74"/>
      <c r="S2252" s="48"/>
    </row>
    <row r="2253" spans="1:19" s="4" customFormat="1" ht="15">
      <c r="A2253" s="76"/>
      <c r="B2253" s="70"/>
      <c r="C2253" s="17" t="s">
        <v>163</v>
      </c>
      <c r="D2253" s="14">
        <f aca="true" t="shared" si="1104" ref="D2253:D2262">F2253+H2253+J2253+L2253</f>
        <v>0</v>
      </c>
      <c r="E2253" s="14">
        <f aca="true" t="shared" si="1105" ref="E2253:E2262">G2253+I2253+K2253+M2253</f>
        <v>0</v>
      </c>
      <c r="F2253" s="14">
        <f aca="true" t="shared" si="1106" ref="F2253:Q2253">F2289+F2325</f>
        <v>0</v>
      </c>
      <c r="G2253" s="14">
        <f t="shared" si="1106"/>
        <v>0</v>
      </c>
      <c r="H2253" s="14">
        <f t="shared" si="1106"/>
        <v>0</v>
      </c>
      <c r="I2253" s="14">
        <f t="shared" si="1106"/>
        <v>0</v>
      </c>
      <c r="J2253" s="14">
        <f t="shared" si="1106"/>
        <v>0</v>
      </c>
      <c r="K2253" s="14">
        <f t="shared" si="1106"/>
        <v>0</v>
      </c>
      <c r="L2253" s="14">
        <f t="shared" si="1106"/>
        <v>0</v>
      </c>
      <c r="M2253" s="14">
        <f t="shared" si="1106"/>
        <v>0</v>
      </c>
      <c r="N2253" s="14">
        <f t="shared" si="1106"/>
        <v>3410.1</v>
      </c>
      <c r="O2253" s="14">
        <f t="shared" si="1106"/>
        <v>0</v>
      </c>
      <c r="P2253" s="14">
        <f t="shared" si="1106"/>
        <v>0</v>
      </c>
      <c r="Q2253" s="14">
        <f t="shared" si="1106"/>
        <v>0</v>
      </c>
      <c r="R2253" s="74"/>
      <c r="S2253" s="48"/>
    </row>
    <row r="2254" spans="1:19" s="4" customFormat="1" ht="15">
      <c r="A2254" s="76"/>
      <c r="B2254" s="70"/>
      <c r="C2254" s="17" t="s">
        <v>164</v>
      </c>
      <c r="D2254" s="14">
        <f t="shared" si="1104"/>
        <v>13191.12324</v>
      </c>
      <c r="E2254" s="14">
        <f t="shared" si="1105"/>
        <v>0</v>
      </c>
      <c r="F2254" s="14">
        <f aca="true" t="shared" si="1107" ref="F2254:Q2254">F2290+F2326</f>
        <v>13191.12324</v>
      </c>
      <c r="G2254" s="14">
        <f t="shared" si="1107"/>
        <v>0</v>
      </c>
      <c r="H2254" s="14">
        <f t="shared" si="1107"/>
        <v>0</v>
      </c>
      <c r="I2254" s="14">
        <f t="shared" si="1107"/>
        <v>0</v>
      </c>
      <c r="J2254" s="14">
        <f t="shared" si="1107"/>
        <v>0</v>
      </c>
      <c r="K2254" s="14">
        <f t="shared" si="1107"/>
        <v>0</v>
      </c>
      <c r="L2254" s="14">
        <f t="shared" si="1107"/>
        <v>0</v>
      </c>
      <c r="M2254" s="14">
        <f t="shared" si="1107"/>
        <v>0</v>
      </c>
      <c r="N2254" s="14">
        <f t="shared" si="1107"/>
        <v>0</v>
      </c>
      <c r="O2254" s="14">
        <f t="shared" si="1107"/>
        <v>0</v>
      </c>
      <c r="P2254" s="14">
        <f t="shared" si="1107"/>
        <v>0</v>
      </c>
      <c r="Q2254" s="14">
        <f t="shared" si="1107"/>
        <v>0</v>
      </c>
      <c r="R2254" s="74"/>
      <c r="S2254" s="48"/>
    </row>
    <row r="2255" spans="1:19" s="4" customFormat="1" ht="15">
      <c r="A2255" s="76"/>
      <c r="B2255" s="70"/>
      <c r="C2255" s="17" t="s">
        <v>256</v>
      </c>
      <c r="D2255" s="14">
        <f t="shared" si="1104"/>
        <v>0</v>
      </c>
      <c r="E2255" s="14">
        <f t="shared" si="1105"/>
        <v>0</v>
      </c>
      <c r="F2255" s="14">
        <f aca="true" t="shared" si="1108" ref="F2255:Q2255">F2291+F2327</f>
        <v>0</v>
      </c>
      <c r="G2255" s="14">
        <f t="shared" si="1108"/>
        <v>0</v>
      </c>
      <c r="H2255" s="14">
        <f t="shared" si="1108"/>
        <v>0</v>
      </c>
      <c r="I2255" s="14">
        <f t="shared" si="1108"/>
        <v>0</v>
      </c>
      <c r="J2255" s="14">
        <f t="shared" si="1108"/>
        <v>0</v>
      </c>
      <c r="K2255" s="14">
        <f t="shared" si="1108"/>
        <v>0</v>
      </c>
      <c r="L2255" s="14">
        <f t="shared" si="1108"/>
        <v>0</v>
      </c>
      <c r="M2255" s="14">
        <f t="shared" si="1108"/>
        <v>0</v>
      </c>
      <c r="N2255" s="14">
        <f t="shared" si="1108"/>
        <v>0</v>
      </c>
      <c r="O2255" s="14">
        <f t="shared" si="1108"/>
        <v>0</v>
      </c>
      <c r="P2255" s="14">
        <f t="shared" si="1108"/>
        <v>0</v>
      </c>
      <c r="Q2255" s="14">
        <f t="shared" si="1108"/>
        <v>0</v>
      </c>
      <c r="R2255" s="74"/>
      <c r="S2255" s="48"/>
    </row>
    <row r="2256" spans="1:19" s="4" customFormat="1" ht="15">
      <c r="A2256" s="76"/>
      <c r="B2256" s="70"/>
      <c r="C2256" s="17" t="s">
        <v>257</v>
      </c>
      <c r="D2256" s="14">
        <f t="shared" si="1104"/>
        <v>0</v>
      </c>
      <c r="E2256" s="14">
        <f t="shared" si="1105"/>
        <v>0</v>
      </c>
      <c r="F2256" s="14">
        <f aca="true" t="shared" si="1109" ref="F2256:Q2256">F2292+F2328</f>
        <v>0</v>
      </c>
      <c r="G2256" s="14">
        <f t="shared" si="1109"/>
        <v>0</v>
      </c>
      <c r="H2256" s="14">
        <f t="shared" si="1109"/>
        <v>0</v>
      </c>
      <c r="I2256" s="14">
        <f t="shared" si="1109"/>
        <v>0</v>
      </c>
      <c r="J2256" s="14">
        <f t="shared" si="1109"/>
        <v>0</v>
      </c>
      <c r="K2256" s="14">
        <f t="shared" si="1109"/>
        <v>0</v>
      </c>
      <c r="L2256" s="14">
        <f t="shared" si="1109"/>
        <v>0</v>
      </c>
      <c r="M2256" s="14">
        <f t="shared" si="1109"/>
        <v>0</v>
      </c>
      <c r="N2256" s="14">
        <f t="shared" si="1109"/>
        <v>0</v>
      </c>
      <c r="O2256" s="14">
        <f t="shared" si="1109"/>
        <v>0</v>
      </c>
      <c r="P2256" s="14">
        <f t="shared" si="1109"/>
        <v>0</v>
      </c>
      <c r="Q2256" s="14">
        <f t="shared" si="1109"/>
        <v>0</v>
      </c>
      <c r="R2256" s="74"/>
      <c r="S2256" s="48"/>
    </row>
    <row r="2257" spans="1:19" s="4" customFormat="1" ht="15">
      <c r="A2257" s="76"/>
      <c r="B2257" s="70"/>
      <c r="C2257" s="17" t="s">
        <v>258</v>
      </c>
      <c r="D2257" s="14">
        <f t="shared" si="1104"/>
        <v>0</v>
      </c>
      <c r="E2257" s="14">
        <f t="shared" si="1105"/>
        <v>0</v>
      </c>
      <c r="F2257" s="14">
        <f aca="true" t="shared" si="1110" ref="F2257:Q2257">F2293+F2329</f>
        <v>0</v>
      </c>
      <c r="G2257" s="14">
        <f t="shared" si="1110"/>
        <v>0</v>
      </c>
      <c r="H2257" s="14">
        <f t="shared" si="1110"/>
        <v>0</v>
      </c>
      <c r="I2257" s="14">
        <f t="shared" si="1110"/>
        <v>0</v>
      </c>
      <c r="J2257" s="14">
        <f t="shared" si="1110"/>
        <v>0</v>
      </c>
      <c r="K2257" s="14">
        <f t="shared" si="1110"/>
        <v>0</v>
      </c>
      <c r="L2257" s="14">
        <f t="shared" si="1110"/>
        <v>0</v>
      </c>
      <c r="M2257" s="14">
        <f t="shared" si="1110"/>
        <v>0</v>
      </c>
      <c r="N2257" s="14">
        <f t="shared" si="1110"/>
        <v>0</v>
      </c>
      <c r="O2257" s="14">
        <f t="shared" si="1110"/>
        <v>0</v>
      </c>
      <c r="P2257" s="14">
        <f t="shared" si="1110"/>
        <v>0</v>
      </c>
      <c r="Q2257" s="14">
        <f t="shared" si="1110"/>
        <v>0</v>
      </c>
      <c r="R2257" s="74"/>
      <c r="S2257" s="48"/>
    </row>
    <row r="2258" spans="1:19" s="4" customFormat="1" ht="15">
      <c r="A2258" s="76"/>
      <c r="B2258" s="70"/>
      <c r="C2258" s="17" t="s">
        <v>22</v>
      </c>
      <c r="D2258" s="14">
        <f t="shared" si="1104"/>
        <v>0</v>
      </c>
      <c r="E2258" s="14">
        <f t="shared" si="1105"/>
        <v>0</v>
      </c>
      <c r="F2258" s="14">
        <f aca="true" t="shared" si="1111" ref="F2258:Q2258">F2294+F2330</f>
        <v>0</v>
      </c>
      <c r="G2258" s="14">
        <f t="shared" si="1111"/>
        <v>0</v>
      </c>
      <c r="H2258" s="14">
        <f t="shared" si="1111"/>
        <v>0</v>
      </c>
      <c r="I2258" s="14">
        <f t="shared" si="1111"/>
        <v>0</v>
      </c>
      <c r="J2258" s="14">
        <f t="shared" si="1111"/>
        <v>0</v>
      </c>
      <c r="K2258" s="14">
        <f t="shared" si="1111"/>
        <v>0</v>
      </c>
      <c r="L2258" s="14">
        <f t="shared" si="1111"/>
        <v>0</v>
      </c>
      <c r="M2258" s="14">
        <f t="shared" si="1111"/>
        <v>0</v>
      </c>
      <c r="N2258" s="14">
        <f t="shared" si="1111"/>
        <v>0</v>
      </c>
      <c r="O2258" s="14">
        <f t="shared" si="1111"/>
        <v>0</v>
      </c>
      <c r="P2258" s="14">
        <f t="shared" si="1111"/>
        <v>0</v>
      </c>
      <c r="Q2258" s="14">
        <f t="shared" si="1111"/>
        <v>0</v>
      </c>
      <c r="R2258" s="74"/>
      <c r="S2258" s="48"/>
    </row>
    <row r="2259" spans="1:19" s="4" customFormat="1" ht="15">
      <c r="A2259" s="76"/>
      <c r="B2259" s="70"/>
      <c r="C2259" s="17" t="s">
        <v>23</v>
      </c>
      <c r="D2259" s="14">
        <f t="shared" si="1104"/>
        <v>0</v>
      </c>
      <c r="E2259" s="14">
        <f t="shared" si="1105"/>
        <v>0</v>
      </c>
      <c r="F2259" s="14">
        <f aca="true" t="shared" si="1112" ref="F2259:Q2259">F2295+F2331</f>
        <v>0</v>
      </c>
      <c r="G2259" s="14">
        <f t="shared" si="1112"/>
        <v>0</v>
      </c>
      <c r="H2259" s="14">
        <f t="shared" si="1112"/>
        <v>0</v>
      </c>
      <c r="I2259" s="14">
        <f t="shared" si="1112"/>
        <v>0</v>
      </c>
      <c r="J2259" s="14">
        <f t="shared" si="1112"/>
        <v>0</v>
      </c>
      <c r="K2259" s="14">
        <f t="shared" si="1112"/>
        <v>0</v>
      </c>
      <c r="L2259" s="14">
        <f t="shared" si="1112"/>
        <v>0</v>
      </c>
      <c r="M2259" s="14">
        <f t="shared" si="1112"/>
        <v>0</v>
      </c>
      <c r="N2259" s="14">
        <f t="shared" si="1112"/>
        <v>0</v>
      </c>
      <c r="O2259" s="14">
        <f t="shared" si="1112"/>
        <v>0</v>
      </c>
      <c r="P2259" s="14">
        <f t="shared" si="1112"/>
        <v>0</v>
      </c>
      <c r="Q2259" s="14">
        <f t="shared" si="1112"/>
        <v>0</v>
      </c>
      <c r="R2259" s="74"/>
      <c r="S2259" s="48"/>
    </row>
    <row r="2260" spans="1:19" s="4" customFormat="1" ht="15">
      <c r="A2260" s="76"/>
      <c r="B2260" s="70"/>
      <c r="C2260" s="17" t="s">
        <v>24</v>
      </c>
      <c r="D2260" s="14">
        <f t="shared" si="1104"/>
        <v>0</v>
      </c>
      <c r="E2260" s="14">
        <f t="shared" si="1105"/>
        <v>0</v>
      </c>
      <c r="F2260" s="14">
        <f aca="true" t="shared" si="1113" ref="F2260:Q2260">F2296+F2332</f>
        <v>0</v>
      </c>
      <c r="G2260" s="14">
        <f t="shared" si="1113"/>
        <v>0</v>
      </c>
      <c r="H2260" s="14">
        <f t="shared" si="1113"/>
        <v>0</v>
      </c>
      <c r="I2260" s="14">
        <f t="shared" si="1113"/>
        <v>0</v>
      </c>
      <c r="J2260" s="14">
        <f t="shared" si="1113"/>
        <v>0</v>
      </c>
      <c r="K2260" s="14">
        <f t="shared" si="1113"/>
        <v>0</v>
      </c>
      <c r="L2260" s="14">
        <f t="shared" si="1113"/>
        <v>0</v>
      </c>
      <c r="M2260" s="14">
        <f t="shared" si="1113"/>
        <v>0</v>
      </c>
      <c r="N2260" s="14">
        <f t="shared" si="1113"/>
        <v>0</v>
      </c>
      <c r="O2260" s="14">
        <f t="shared" si="1113"/>
        <v>0</v>
      </c>
      <c r="P2260" s="14">
        <f t="shared" si="1113"/>
        <v>0</v>
      </c>
      <c r="Q2260" s="14">
        <f t="shared" si="1113"/>
        <v>0</v>
      </c>
      <c r="R2260" s="74"/>
      <c r="S2260" s="48"/>
    </row>
    <row r="2261" spans="1:19" s="4" customFormat="1" ht="15">
      <c r="A2261" s="76"/>
      <c r="B2261" s="70"/>
      <c r="C2261" s="17" t="s">
        <v>25</v>
      </c>
      <c r="D2261" s="14">
        <f t="shared" si="1104"/>
        <v>0</v>
      </c>
      <c r="E2261" s="14">
        <f t="shared" si="1105"/>
        <v>0</v>
      </c>
      <c r="F2261" s="14">
        <f aca="true" t="shared" si="1114" ref="F2261:Q2261">F2297+F2333</f>
        <v>0</v>
      </c>
      <c r="G2261" s="14">
        <f t="shared" si="1114"/>
        <v>0</v>
      </c>
      <c r="H2261" s="14">
        <f t="shared" si="1114"/>
        <v>0</v>
      </c>
      <c r="I2261" s="14">
        <f t="shared" si="1114"/>
        <v>0</v>
      </c>
      <c r="J2261" s="14">
        <f t="shared" si="1114"/>
        <v>0</v>
      </c>
      <c r="K2261" s="14">
        <f t="shared" si="1114"/>
        <v>0</v>
      </c>
      <c r="L2261" s="14">
        <f t="shared" si="1114"/>
        <v>0</v>
      </c>
      <c r="M2261" s="14">
        <f t="shared" si="1114"/>
        <v>0</v>
      </c>
      <c r="N2261" s="14">
        <f t="shared" si="1114"/>
        <v>0</v>
      </c>
      <c r="O2261" s="14">
        <f t="shared" si="1114"/>
        <v>0</v>
      </c>
      <c r="P2261" s="14">
        <f t="shared" si="1114"/>
        <v>0</v>
      </c>
      <c r="Q2261" s="14">
        <f t="shared" si="1114"/>
        <v>0</v>
      </c>
      <c r="R2261" s="74"/>
      <c r="S2261" s="48"/>
    </row>
    <row r="2262" spans="1:19" s="4" customFormat="1" ht="15.75" thickBot="1">
      <c r="A2262" s="94"/>
      <c r="B2262" s="47"/>
      <c r="C2262" s="25" t="s">
        <v>26</v>
      </c>
      <c r="D2262" s="14">
        <f t="shared" si="1104"/>
        <v>0</v>
      </c>
      <c r="E2262" s="14">
        <f t="shared" si="1105"/>
        <v>0</v>
      </c>
      <c r="F2262" s="14">
        <f aca="true" t="shared" si="1115" ref="F2262:Q2262">F2298+F2334</f>
        <v>0</v>
      </c>
      <c r="G2262" s="14">
        <f t="shared" si="1115"/>
        <v>0</v>
      </c>
      <c r="H2262" s="14">
        <f t="shared" si="1115"/>
        <v>0</v>
      </c>
      <c r="I2262" s="14">
        <f t="shared" si="1115"/>
        <v>0</v>
      </c>
      <c r="J2262" s="14">
        <f t="shared" si="1115"/>
        <v>0</v>
      </c>
      <c r="K2262" s="14">
        <f t="shared" si="1115"/>
        <v>0</v>
      </c>
      <c r="L2262" s="14">
        <f t="shared" si="1115"/>
        <v>0</v>
      </c>
      <c r="M2262" s="14">
        <f t="shared" si="1115"/>
        <v>0</v>
      </c>
      <c r="N2262" s="14">
        <f t="shared" si="1115"/>
        <v>0</v>
      </c>
      <c r="O2262" s="14">
        <f t="shared" si="1115"/>
        <v>0</v>
      </c>
      <c r="P2262" s="14">
        <f t="shared" si="1115"/>
        <v>0</v>
      </c>
      <c r="Q2262" s="14">
        <f t="shared" si="1115"/>
        <v>0</v>
      </c>
      <c r="R2262" s="79"/>
      <c r="S2262" s="95"/>
    </row>
    <row r="2263" spans="1:19" ht="14.25" customHeight="1">
      <c r="A2263" s="57" t="s">
        <v>42</v>
      </c>
      <c r="B2263" s="43" t="s">
        <v>198</v>
      </c>
      <c r="C2263" s="18" t="s">
        <v>176</v>
      </c>
      <c r="D2263" s="19">
        <f>SUM(D2264:D2274)</f>
        <v>6579.1</v>
      </c>
      <c r="E2263" s="19">
        <f>SUM(E2264:E2274)</f>
        <v>0</v>
      </c>
      <c r="F2263" s="19">
        <f aca="true" t="shared" si="1116" ref="F2263:Q2263">SUM(F2264:F2269)</f>
        <v>6579.1</v>
      </c>
      <c r="G2263" s="19">
        <f t="shared" si="1116"/>
        <v>0</v>
      </c>
      <c r="H2263" s="19">
        <f t="shared" si="1116"/>
        <v>0</v>
      </c>
      <c r="I2263" s="19">
        <f t="shared" si="1116"/>
        <v>0</v>
      </c>
      <c r="J2263" s="19">
        <f t="shared" si="1116"/>
        <v>0</v>
      </c>
      <c r="K2263" s="19">
        <f t="shared" si="1116"/>
        <v>0</v>
      </c>
      <c r="L2263" s="19">
        <f t="shared" si="1116"/>
        <v>0</v>
      </c>
      <c r="M2263" s="19">
        <f t="shared" si="1116"/>
        <v>0</v>
      </c>
      <c r="N2263" s="19">
        <f t="shared" si="1116"/>
        <v>3410.1</v>
      </c>
      <c r="O2263" s="19">
        <f t="shared" si="1116"/>
        <v>0</v>
      </c>
      <c r="P2263" s="19">
        <f t="shared" si="1116"/>
        <v>0</v>
      </c>
      <c r="Q2263" s="19">
        <f t="shared" si="1116"/>
        <v>0</v>
      </c>
      <c r="R2263" s="60" t="s">
        <v>180</v>
      </c>
      <c r="S2263" s="61"/>
    </row>
    <row r="2264" spans="1:19" ht="15">
      <c r="A2264" s="58"/>
      <c r="B2264" s="70"/>
      <c r="C2264" s="17" t="s">
        <v>162</v>
      </c>
      <c r="D2264" s="14">
        <f>F2264+H2264+J2264+L2264</f>
        <v>0</v>
      </c>
      <c r="E2264" s="14">
        <f aca="true" t="shared" si="1117" ref="E2264:E2274">G2264+I2264+K2264+M2264</f>
        <v>0</v>
      </c>
      <c r="F2264" s="14">
        <v>0</v>
      </c>
      <c r="G2264" s="14">
        <v>0</v>
      </c>
      <c r="H2264" s="14">
        <v>0</v>
      </c>
      <c r="I2264" s="14">
        <v>0</v>
      </c>
      <c r="J2264" s="14">
        <v>0</v>
      </c>
      <c r="K2264" s="14">
        <v>0</v>
      </c>
      <c r="L2264" s="14">
        <v>0</v>
      </c>
      <c r="M2264" s="14">
        <v>0</v>
      </c>
      <c r="N2264" s="14">
        <v>0</v>
      </c>
      <c r="O2264" s="14">
        <v>0</v>
      </c>
      <c r="P2264" s="14">
        <v>0</v>
      </c>
      <c r="Q2264" s="14">
        <v>0</v>
      </c>
      <c r="R2264" s="62"/>
      <c r="S2264" s="63"/>
    </row>
    <row r="2265" spans="1:19" ht="15">
      <c r="A2265" s="58"/>
      <c r="B2265" s="70"/>
      <c r="C2265" s="17" t="s">
        <v>163</v>
      </c>
      <c r="D2265" s="14">
        <f>F2265+H2265+J2265+L2265</f>
        <v>0</v>
      </c>
      <c r="E2265" s="14">
        <f t="shared" si="1117"/>
        <v>0</v>
      </c>
      <c r="F2265" s="14">
        <v>0</v>
      </c>
      <c r="G2265" s="14">
        <v>0</v>
      </c>
      <c r="H2265" s="14">
        <v>0</v>
      </c>
      <c r="I2265" s="14">
        <v>0</v>
      </c>
      <c r="J2265" s="14">
        <v>0</v>
      </c>
      <c r="K2265" s="14">
        <v>0</v>
      </c>
      <c r="L2265" s="14">
        <v>0</v>
      </c>
      <c r="M2265" s="14">
        <v>0</v>
      </c>
      <c r="N2265" s="14">
        <v>3410.1</v>
      </c>
      <c r="O2265" s="14">
        <v>0</v>
      </c>
      <c r="P2265" s="14">
        <v>0</v>
      </c>
      <c r="Q2265" s="14">
        <v>0</v>
      </c>
      <c r="R2265" s="62"/>
      <c r="S2265" s="63"/>
    </row>
    <row r="2266" spans="1:19" ht="15">
      <c r="A2266" s="58"/>
      <c r="B2266" s="70"/>
      <c r="C2266" s="17" t="s">
        <v>164</v>
      </c>
      <c r="D2266" s="14">
        <f aca="true" t="shared" si="1118" ref="D2266:D2274">F2266+H2266+J2266+L2266</f>
        <v>6579.1</v>
      </c>
      <c r="E2266" s="14">
        <f t="shared" si="1117"/>
        <v>0</v>
      </c>
      <c r="F2266" s="14">
        <v>6579.1</v>
      </c>
      <c r="G2266" s="14">
        <v>0</v>
      </c>
      <c r="H2266" s="14">
        <v>0</v>
      </c>
      <c r="I2266" s="14">
        <v>0</v>
      </c>
      <c r="J2266" s="14">
        <v>0</v>
      </c>
      <c r="K2266" s="14">
        <v>0</v>
      </c>
      <c r="L2266" s="14">
        <v>0</v>
      </c>
      <c r="M2266" s="14">
        <v>0</v>
      </c>
      <c r="N2266" s="14">
        <v>0</v>
      </c>
      <c r="O2266" s="14">
        <v>0</v>
      </c>
      <c r="P2266" s="14">
        <v>0</v>
      </c>
      <c r="Q2266" s="14">
        <v>0</v>
      </c>
      <c r="R2266" s="62"/>
      <c r="S2266" s="63"/>
    </row>
    <row r="2267" spans="1:19" ht="15">
      <c r="A2267" s="58"/>
      <c r="B2267" s="70"/>
      <c r="C2267" s="17" t="s">
        <v>256</v>
      </c>
      <c r="D2267" s="14">
        <f t="shared" si="1118"/>
        <v>0</v>
      </c>
      <c r="E2267" s="14">
        <f t="shared" si="1117"/>
        <v>0</v>
      </c>
      <c r="F2267" s="14">
        <v>0</v>
      </c>
      <c r="G2267" s="14">
        <v>0</v>
      </c>
      <c r="H2267" s="14">
        <v>0</v>
      </c>
      <c r="I2267" s="14">
        <v>0</v>
      </c>
      <c r="J2267" s="14">
        <v>0</v>
      </c>
      <c r="K2267" s="14">
        <v>0</v>
      </c>
      <c r="L2267" s="14">
        <v>0</v>
      </c>
      <c r="M2267" s="14">
        <v>0</v>
      </c>
      <c r="N2267" s="14">
        <v>0</v>
      </c>
      <c r="O2267" s="14">
        <v>0</v>
      </c>
      <c r="P2267" s="14">
        <v>0</v>
      </c>
      <c r="Q2267" s="14">
        <v>0</v>
      </c>
      <c r="R2267" s="62"/>
      <c r="S2267" s="63"/>
    </row>
    <row r="2268" spans="1:19" ht="15">
      <c r="A2268" s="58"/>
      <c r="B2268" s="70"/>
      <c r="C2268" s="17" t="s">
        <v>257</v>
      </c>
      <c r="D2268" s="14">
        <f t="shared" si="1118"/>
        <v>0</v>
      </c>
      <c r="E2268" s="14">
        <f t="shared" si="1117"/>
        <v>0</v>
      </c>
      <c r="F2268" s="14">
        <v>0</v>
      </c>
      <c r="G2268" s="14">
        <v>0</v>
      </c>
      <c r="H2268" s="14">
        <v>0</v>
      </c>
      <c r="I2268" s="14">
        <v>0</v>
      </c>
      <c r="J2268" s="14">
        <v>0</v>
      </c>
      <c r="K2268" s="14">
        <v>0</v>
      </c>
      <c r="L2268" s="14">
        <v>0</v>
      </c>
      <c r="M2268" s="14">
        <v>0</v>
      </c>
      <c r="N2268" s="14">
        <v>0</v>
      </c>
      <c r="O2268" s="14">
        <v>0</v>
      </c>
      <c r="P2268" s="14">
        <v>0</v>
      </c>
      <c r="Q2268" s="14">
        <v>0</v>
      </c>
      <c r="R2268" s="62"/>
      <c r="S2268" s="63"/>
    </row>
    <row r="2269" spans="1:19" ht="15">
      <c r="A2269" s="58"/>
      <c r="B2269" s="70"/>
      <c r="C2269" s="17" t="s">
        <v>258</v>
      </c>
      <c r="D2269" s="14">
        <f t="shared" si="1118"/>
        <v>0</v>
      </c>
      <c r="E2269" s="14">
        <f t="shared" si="1117"/>
        <v>0</v>
      </c>
      <c r="F2269" s="14">
        <v>0</v>
      </c>
      <c r="G2269" s="14">
        <v>0</v>
      </c>
      <c r="H2269" s="14">
        <v>0</v>
      </c>
      <c r="I2269" s="14">
        <v>0</v>
      </c>
      <c r="J2269" s="14">
        <v>0</v>
      </c>
      <c r="K2269" s="14">
        <v>0</v>
      </c>
      <c r="L2269" s="14">
        <v>0</v>
      </c>
      <c r="M2269" s="14">
        <v>0</v>
      </c>
      <c r="N2269" s="14">
        <v>0</v>
      </c>
      <c r="O2269" s="14">
        <v>0</v>
      </c>
      <c r="P2269" s="14">
        <v>0</v>
      </c>
      <c r="Q2269" s="14">
        <v>0</v>
      </c>
      <c r="R2269" s="62"/>
      <c r="S2269" s="63"/>
    </row>
    <row r="2270" spans="1:19" ht="15">
      <c r="A2270" s="58"/>
      <c r="B2270" s="70"/>
      <c r="C2270" s="17" t="s">
        <v>22</v>
      </c>
      <c r="D2270" s="14">
        <f t="shared" si="1118"/>
        <v>0</v>
      </c>
      <c r="E2270" s="14">
        <f t="shared" si="1117"/>
        <v>0</v>
      </c>
      <c r="F2270" s="14">
        <v>0</v>
      </c>
      <c r="G2270" s="14">
        <v>0</v>
      </c>
      <c r="H2270" s="14">
        <v>0</v>
      </c>
      <c r="I2270" s="14">
        <v>0</v>
      </c>
      <c r="J2270" s="14">
        <v>0</v>
      </c>
      <c r="K2270" s="14">
        <v>0</v>
      </c>
      <c r="L2270" s="14">
        <v>0</v>
      </c>
      <c r="M2270" s="14">
        <v>0</v>
      </c>
      <c r="N2270" s="14">
        <v>0</v>
      </c>
      <c r="O2270" s="14">
        <v>0</v>
      </c>
      <c r="P2270" s="14">
        <v>0</v>
      </c>
      <c r="Q2270" s="14">
        <v>0</v>
      </c>
      <c r="R2270" s="62"/>
      <c r="S2270" s="63"/>
    </row>
    <row r="2271" spans="1:19" ht="15">
      <c r="A2271" s="58"/>
      <c r="B2271" s="70"/>
      <c r="C2271" s="17" t="s">
        <v>23</v>
      </c>
      <c r="D2271" s="14">
        <f t="shared" si="1118"/>
        <v>0</v>
      </c>
      <c r="E2271" s="14">
        <f t="shared" si="1117"/>
        <v>0</v>
      </c>
      <c r="F2271" s="14">
        <v>0</v>
      </c>
      <c r="G2271" s="14">
        <v>0</v>
      </c>
      <c r="H2271" s="14">
        <v>0</v>
      </c>
      <c r="I2271" s="14">
        <v>0</v>
      </c>
      <c r="J2271" s="14">
        <v>0</v>
      </c>
      <c r="K2271" s="14">
        <v>0</v>
      </c>
      <c r="L2271" s="14">
        <v>0</v>
      </c>
      <c r="M2271" s="14">
        <v>0</v>
      </c>
      <c r="N2271" s="14">
        <v>0</v>
      </c>
      <c r="O2271" s="14">
        <v>0</v>
      </c>
      <c r="P2271" s="14">
        <v>0</v>
      </c>
      <c r="Q2271" s="14">
        <v>0</v>
      </c>
      <c r="R2271" s="62"/>
      <c r="S2271" s="63"/>
    </row>
    <row r="2272" spans="1:19" ht="15">
      <c r="A2272" s="58"/>
      <c r="B2272" s="70"/>
      <c r="C2272" s="17" t="s">
        <v>24</v>
      </c>
      <c r="D2272" s="14">
        <f t="shared" si="1118"/>
        <v>0</v>
      </c>
      <c r="E2272" s="14">
        <f t="shared" si="1117"/>
        <v>0</v>
      </c>
      <c r="F2272" s="14">
        <v>0</v>
      </c>
      <c r="G2272" s="14">
        <v>0</v>
      </c>
      <c r="H2272" s="14">
        <v>0</v>
      </c>
      <c r="I2272" s="14">
        <v>0</v>
      </c>
      <c r="J2272" s="14">
        <v>0</v>
      </c>
      <c r="K2272" s="14">
        <v>0</v>
      </c>
      <c r="L2272" s="14">
        <v>0</v>
      </c>
      <c r="M2272" s="14">
        <v>0</v>
      </c>
      <c r="N2272" s="14">
        <v>0</v>
      </c>
      <c r="O2272" s="14">
        <v>0</v>
      </c>
      <c r="P2272" s="14">
        <v>0</v>
      </c>
      <c r="Q2272" s="14">
        <v>0</v>
      </c>
      <c r="R2272" s="62"/>
      <c r="S2272" s="63"/>
    </row>
    <row r="2273" spans="1:19" ht="15">
      <c r="A2273" s="58"/>
      <c r="B2273" s="70"/>
      <c r="C2273" s="17" t="s">
        <v>25</v>
      </c>
      <c r="D2273" s="14">
        <f t="shared" si="1118"/>
        <v>0</v>
      </c>
      <c r="E2273" s="14">
        <f t="shared" si="1117"/>
        <v>0</v>
      </c>
      <c r="F2273" s="14">
        <v>0</v>
      </c>
      <c r="G2273" s="14">
        <v>0</v>
      </c>
      <c r="H2273" s="14">
        <v>0</v>
      </c>
      <c r="I2273" s="14">
        <v>0</v>
      </c>
      <c r="J2273" s="14">
        <v>0</v>
      </c>
      <c r="K2273" s="14">
        <v>0</v>
      </c>
      <c r="L2273" s="14">
        <v>0</v>
      </c>
      <c r="M2273" s="14">
        <v>0</v>
      </c>
      <c r="N2273" s="14">
        <v>0</v>
      </c>
      <c r="O2273" s="14">
        <v>0</v>
      </c>
      <c r="P2273" s="14">
        <v>0</v>
      </c>
      <c r="Q2273" s="14">
        <v>0</v>
      </c>
      <c r="R2273" s="62"/>
      <c r="S2273" s="63"/>
    </row>
    <row r="2274" spans="1:19" ht="15">
      <c r="A2274" s="58"/>
      <c r="B2274" s="70"/>
      <c r="C2274" s="17" t="s">
        <v>26</v>
      </c>
      <c r="D2274" s="14">
        <f t="shared" si="1118"/>
        <v>0</v>
      </c>
      <c r="E2274" s="14">
        <f t="shared" si="1117"/>
        <v>0</v>
      </c>
      <c r="F2274" s="14">
        <v>0</v>
      </c>
      <c r="G2274" s="14">
        <v>0</v>
      </c>
      <c r="H2274" s="14">
        <v>0</v>
      </c>
      <c r="I2274" s="14">
        <v>0</v>
      </c>
      <c r="J2274" s="14">
        <v>0</v>
      </c>
      <c r="K2274" s="14">
        <v>0</v>
      </c>
      <c r="L2274" s="14">
        <v>0</v>
      </c>
      <c r="M2274" s="14">
        <v>0</v>
      </c>
      <c r="N2274" s="14">
        <v>0</v>
      </c>
      <c r="O2274" s="14">
        <v>0</v>
      </c>
      <c r="P2274" s="14">
        <v>0</v>
      </c>
      <c r="Q2274" s="14">
        <v>0</v>
      </c>
      <c r="R2274" s="62"/>
      <c r="S2274" s="63"/>
    </row>
    <row r="2275" spans="1:19" ht="15" customHeight="1">
      <c r="A2275" s="58"/>
      <c r="B2275" s="70" t="s">
        <v>295</v>
      </c>
      <c r="C2275" s="17" t="s">
        <v>176</v>
      </c>
      <c r="D2275" s="14">
        <f>SUM(D2276:D2286)</f>
        <v>304.1</v>
      </c>
      <c r="E2275" s="14">
        <f aca="true" t="shared" si="1119" ref="E2275:Q2275">SUM(E2276:E2286)</f>
        <v>304.1</v>
      </c>
      <c r="F2275" s="14">
        <f t="shared" si="1119"/>
        <v>304.1</v>
      </c>
      <c r="G2275" s="14">
        <f t="shared" si="1119"/>
        <v>304.1</v>
      </c>
      <c r="H2275" s="14">
        <f t="shared" si="1119"/>
        <v>0</v>
      </c>
      <c r="I2275" s="14">
        <f t="shared" si="1119"/>
        <v>0</v>
      </c>
      <c r="J2275" s="14">
        <f t="shared" si="1119"/>
        <v>0</v>
      </c>
      <c r="K2275" s="14">
        <f t="shared" si="1119"/>
        <v>0</v>
      </c>
      <c r="L2275" s="14">
        <f t="shared" si="1119"/>
        <v>0</v>
      </c>
      <c r="M2275" s="14">
        <f t="shared" si="1119"/>
        <v>0</v>
      </c>
      <c r="N2275" s="14">
        <f t="shared" si="1119"/>
        <v>0</v>
      </c>
      <c r="O2275" s="14">
        <f t="shared" si="1119"/>
        <v>0</v>
      </c>
      <c r="P2275" s="14">
        <f t="shared" si="1119"/>
        <v>0</v>
      </c>
      <c r="Q2275" s="14">
        <f t="shared" si="1119"/>
        <v>0</v>
      </c>
      <c r="R2275" s="62"/>
      <c r="S2275" s="63"/>
    </row>
    <row r="2276" spans="1:19" ht="15">
      <c r="A2276" s="58"/>
      <c r="B2276" s="70"/>
      <c r="C2276" s="17" t="s">
        <v>162</v>
      </c>
      <c r="D2276" s="14">
        <f>F2276+H2276+J2276+L2276</f>
        <v>304.1</v>
      </c>
      <c r="E2276" s="14">
        <f>G2276+I2276+K2276+M2276</f>
        <v>304.1</v>
      </c>
      <c r="F2276" s="14">
        <v>304.1</v>
      </c>
      <c r="G2276" s="14">
        <v>304.1</v>
      </c>
      <c r="H2276" s="14">
        <v>0</v>
      </c>
      <c r="I2276" s="14">
        <v>0</v>
      </c>
      <c r="J2276" s="14">
        <v>0</v>
      </c>
      <c r="K2276" s="14">
        <v>0</v>
      </c>
      <c r="L2276" s="14">
        <v>0</v>
      </c>
      <c r="M2276" s="14">
        <v>0</v>
      </c>
      <c r="N2276" s="14">
        <v>0</v>
      </c>
      <c r="O2276" s="14">
        <v>0</v>
      </c>
      <c r="P2276" s="14">
        <v>0</v>
      </c>
      <c r="Q2276" s="14">
        <v>0</v>
      </c>
      <c r="R2276" s="62"/>
      <c r="S2276" s="63"/>
    </row>
    <row r="2277" spans="1:19" ht="15">
      <c r="A2277" s="58"/>
      <c r="B2277" s="70"/>
      <c r="C2277" s="17" t="s">
        <v>163</v>
      </c>
      <c r="D2277" s="14">
        <f aca="true" t="shared" si="1120" ref="D2277:D2286">F2277+H2277+J2277+L2277</f>
        <v>0</v>
      </c>
      <c r="E2277" s="14">
        <f aca="true" t="shared" si="1121" ref="E2277:E2286">G2277+I2277+K2277+M2277</f>
        <v>0</v>
      </c>
      <c r="F2277" s="14">
        <v>0</v>
      </c>
      <c r="G2277" s="14">
        <v>0</v>
      </c>
      <c r="H2277" s="14">
        <v>0</v>
      </c>
      <c r="I2277" s="14">
        <v>0</v>
      </c>
      <c r="J2277" s="14">
        <v>0</v>
      </c>
      <c r="K2277" s="14">
        <v>0</v>
      </c>
      <c r="L2277" s="14">
        <v>0</v>
      </c>
      <c r="M2277" s="14">
        <v>0</v>
      </c>
      <c r="N2277" s="14">
        <v>0</v>
      </c>
      <c r="O2277" s="14">
        <v>0</v>
      </c>
      <c r="P2277" s="14">
        <v>0</v>
      </c>
      <c r="Q2277" s="14">
        <v>0</v>
      </c>
      <c r="R2277" s="62"/>
      <c r="S2277" s="63"/>
    </row>
    <row r="2278" spans="1:19" ht="15">
      <c r="A2278" s="58"/>
      <c r="B2278" s="70"/>
      <c r="C2278" s="17" t="s">
        <v>164</v>
      </c>
      <c r="D2278" s="14">
        <f t="shared" si="1120"/>
        <v>0</v>
      </c>
      <c r="E2278" s="14">
        <f t="shared" si="1121"/>
        <v>0</v>
      </c>
      <c r="F2278" s="14">
        <v>0</v>
      </c>
      <c r="G2278" s="14">
        <v>0</v>
      </c>
      <c r="H2278" s="14">
        <v>0</v>
      </c>
      <c r="I2278" s="14">
        <v>0</v>
      </c>
      <c r="J2278" s="14">
        <v>0</v>
      </c>
      <c r="K2278" s="14">
        <v>0</v>
      </c>
      <c r="L2278" s="14">
        <v>0</v>
      </c>
      <c r="M2278" s="14">
        <v>0</v>
      </c>
      <c r="N2278" s="14">
        <v>0</v>
      </c>
      <c r="O2278" s="14">
        <v>0</v>
      </c>
      <c r="P2278" s="14">
        <v>0</v>
      </c>
      <c r="Q2278" s="14">
        <v>0</v>
      </c>
      <c r="R2278" s="62"/>
      <c r="S2278" s="63"/>
    </row>
    <row r="2279" spans="1:19" ht="15">
      <c r="A2279" s="58"/>
      <c r="B2279" s="70"/>
      <c r="C2279" s="17" t="s">
        <v>256</v>
      </c>
      <c r="D2279" s="14">
        <f t="shared" si="1120"/>
        <v>0</v>
      </c>
      <c r="E2279" s="14">
        <f t="shared" si="1121"/>
        <v>0</v>
      </c>
      <c r="F2279" s="14">
        <v>0</v>
      </c>
      <c r="G2279" s="14">
        <v>0</v>
      </c>
      <c r="H2279" s="14">
        <v>0</v>
      </c>
      <c r="I2279" s="14">
        <v>0</v>
      </c>
      <c r="J2279" s="14">
        <v>0</v>
      </c>
      <c r="K2279" s="14">
        <v>0</v>
      </c>
      <c r="L2279" s="14">
        <v>0</v>
      </c>
      <c r="M2279" s="14">
        <v>0</v>
      </c>
      <c r="N2279" s="14">
        <v>0</v>
      </c>
      <c r="O2279" s="14">
        <v>0</v>
      </c>
      <c r="P2279" s="14">
        <v>0</v>
      </c>
      <c r="Q2279" s="14">
        <v>0</v>
      </c>
      <c r="R2279" s="62"/>
      <c r="S2279" s="63"/>
    </row>
    <row r="2280" spans="1:19" ht="15">
      <c r="A2280" s="58"/>
      <c r="B2280" s="70"/>
      <c r="C2280" s="17" t="s">
        <v>257</v>
      </c>
      <c r="D2280" s="14">
        <f t="shared" si="1120"/>
        <v>0</v>
      </c>
      <c r="E2280" s="14">
        <f t="shared" si="1121"/>
        <v>0</v>
      </c>
      <c r="F2280" s="14">
        <v>0</v>
      </c>
      <c r="G2280" s="14">
        <v>0</v>
      </c>
      <c r="H2280" s="14">
        <v>0</v>
      </c>
      <c r="I2280" s="14">
        <v>0</v>
      </c>
      <c r="J2280" s="14">
        <v>0</v>
      </c>
      <c r="K2280" s="14">
        <v>0</v>
      </c>
      <c r="L2280" s="14">
        <v>0</v>
      </c>
      <c r="M2280" s="14">
        <v>0</v>
      </c>
      <c r="N2280" s="14">
        <v>0</v>
      </c>
      <c r="O2280" s="14">
        <v>0</v>
      </c>
      <c r="P2280" s="14">
        <v>0</v>
      </c>
      <c r="Q2280" s="14">
        <v>0</v>
      </c>
      <c r="R2280" s="62"/>
      <c r="S2280" s="63"/>
    </row>
    <row r="2281" spans="1:19" ht="15">
      <c r="A2281" s="58"/>
      <c r="B2281" s="70"/>
      <c r="C2281" s="17" t="s">
        <v>258</v>
      </c>
      <c r="D2281" s="14">
        <f t="shared" si="1120"/>
        <v>0</v>
      </c>
      <c r="E2281" s="14">
        <f t="shared" si="1121"/>
        <v>0</v>
      </c>
      <c r="F2281" s="14">
        <v>0</v>
      </c>
      <c r="G2281" s="14">
        <v>0</v>
      </c>
      <c r="H2281" s="14">
        <v>0</v>
      </c>
      <c r="I2281" s="14">
        <v>0</v>
      </c>
      <c r="J2281" s="14">
        <v>0</v>
      </c>
      <c r="K2281" s="14">
        <v>0</v>
      </c>
      <c r="L2281" s="14">
        <v>0</v>
      </c>
      <c r="M2281" s="14">
        <v>0</v>
      </c>
      <c r="N2281" s="14">
        <v>0</v>
      </c>
      <c r="O2281" s="14">
        <v>0</v>
      </c>
      <c r="P2281" s="14">
        <v>0</v>
      </c>
      <c r="Q2281" s="14">
        <v>0</v>
      </c>
      <c r="R2281" s="62"/>
      <c r="S2281" s="63"/>
    </row>
    <row r="2282" spans="1:19" ht="15">
      <c r="A2282" s="58"/>
      <c r="B2282" s="70"/>
      <c r="C2282" s="17" t="s">
        <v>22</v>
      </c>
      <c r="D2282" s="14">
        <f t="shared" si="1120"/>
        <v>0</v>
      </c>
      <c r="E2282" s="14">
        <f t="shared" si="1121"/>
        <v>0</v>
      </c>
      <c r="F2282" s="14">
        <v>0</v>
      </c>
      <c r="G2282" s="14">
        <v>0</v>
      </c>
      <c r="H2282" s="14">
        <v>0</v>
      </c>
      <c r="I2282" s="14">
        <v>0</v>
      </c>
      <c r="J2282" s="14">
        <v>0</v>
      </c>
      <c r="K2282" s="14">
        <v>0</v>
      </c>
      <c r="L2282" s="14">
        <v>0</v>
      </c>
      <c r="M2282" s="14">
        <v>0</v>
      </c>
      <c r="N2282" s="14">
        <v>0</v>
      </c>
      <c r="O2282" s="14">
        <v>0</v>
      </c>
      <c r="P2282" s="14">
        <v>0</v>
      </c>
      <c r="Q2282" s="14">
        <v>0</v>
      </c>
      <c r="R2282" s="62"/>
      <c r="S2282" s="63"/>
    </row>
    <row r="2283" spans="1:19" ht="15">
      <c r="A2283" s="58"/>
      <c r="B2283" s="70"/>
      <c r="C2283" s="17" t="s">
        <v>23</v>
      </c>
      <c r="D2283" s="14">
        <f t="shared" si="1120"/>
        <v>0</v>
      </c>
      <c r="E2283" s="14">
        <f t="shared" si="1121"/>
        <v>0</v>
      </c>
      <c r="F2283" s="14">
        <v>0</v>
      </c>
      <c r="G2283" s="14">
        <v>0</v>
      </c>
      <c r="H2283" s="14">
        <v>0</v>
      </c>
      <c r="I2283" s="14">
        <v>0</v>
      </c>
      <c r="J2283" s="14">
        <v>0</v>
      </c>
      <c r="K2283" s="14">
        <v>0</v>
      </c>
      <c r="L2283" s="14">
        <v>0</v>
      </c>
      <c r="M2283" s="14">
        <v>0</v>
      </c>
      <c r="N2283" s="14">
        <v>0</v>
      </c>
      <c r="O2283" s="14">
        <v>0</v>
      </c>
      <c r="P2283" s="14">
        <v>0</v>
      </c>
      <c r="Q2283" s="14">
        <v>0</v>
      </c>
      <c r="R2283" s="62"/>
      <c r="S2283" s="63"/>
    </row>
    <row r="2284" spans="1:19" ht="15">
      <c r="A2284" s="58"/>
      <c r="B2284" s="70"/>
      <c r="C2284" s="17" t="s">
        <v>24</v>
      </c>
      <c r="D2284" s="14">
        <f t="shared" si="1120"/>
        <v>0</v>
      </c>
      <c r="E2284" s="14">
        <f t="shared" si="1121"/>
        <v>0</v>
      </c>
      <c r="F2284" s="14">
        <v>0</v>
      </c>
      <c r="G2284" s="14">
        <v>0</v>
      </c>
      <c r="H2284" s="14">
        <v>0</v>
      </c>
      <c r="I2284" s="14">
        <v>0</v>
      </c>
      <c r="J2284" s="14">
        <v>0</v>
      </c>
      <c r="K2284" s="14">
        <v>0</v>
      </c>
      <c r="L2284" s="14">
        <v>0</v>
      </c>
      <c r="M2284" s="14">
        <v>0</v>
      </c>
      <c r="N2284" s="14">
        <v>0</v>
      </c>
      <c r="O2284" s="14">
        <v>0</v>
      </c>
      <c r="P2284" s="14">
        <v>0</v>
      </c>
      <c r="Q2284" s="14">
        <v>0</v>
      </c>
      <c r="R2284" s="62"/>
      <c r="S2284" s="63"/>
    </row>
    <row r="2285" spans="1:19" ht="15">
      <c r="A2285" s="58"/>
      <c r="B2285" s="70"/>
      <c r="C2285" s="17" t="s">
        <v>25</v>
      </c>
      <c r="D2285" s="14">
        <f t="shared" si="1120"/>
        <v>0</v>
      </c>
      <c r="E2285" s="14">
        <f t="shared" si="1121"/>
        <v>0</v>
      </c>
      <c r="F2285" s="14">
        <v>0</v>
      </c>
      <c r="G2285" s="14">
        <v>0</v>
      </c>
      <c r="H2285" s="14">
        <v>0</v>
      </c>
      <c r="I2285" s="14">
        <v>0</v>
      </c>
      <c r="J2285" s="14">
        <v>0</v>
      </c>
      <c r="K2285" s="14">
        <v>0</v>
      </c>
      <c r="L2285" s="14">
        <v>0</v>
      </c>
      <c r="M2285" s="14">
        <v>0</v>
      </c>
      <c r="N2285" s="14">
        <v>0</v>
      </c>
      <c r="O2285" s="14">
        <v>0</v>
      </c>
      <c r="P2285" s="14">
        <v>0</v>
      </c>
      <c r="Q2285" s="14">
        <v>0</v>
      </c>
      <c r="R2285" s="62"/>
      <c r="S2285" s="63"/>
    </row>
    <row r="2286" spans="1:19" ht="15">
      <c r="A2286" s="58"/>
      <c r="B2286" s="70"/>
      <c r="C2286" s="17" t="s">
        <v>26</v>
      </c>
      <c r="D2286" s="14">
        <f t="shared" si="1120"/>
        <v>0</v>
      </c>
      <c r="E2286" s="14">
        <f t="shared" si="1121"/>
        <v>0</v>
      </c>
      <c r="F2286" s="14">
        <v>0</v>
      </c>
      <c r="G2286" s="14">
        <v>0</v>
      </c>
      <c r="H2286" s="14">
        <v>0</v>
      </c>
      <c r="I2286" s="14">
        <v>0</v>
      </c>
      <c r="J2286" s="14">
        <v>0</v>
      </c>
      <c r="K2286" s="14">
        <v>0</v>
      </c>
      <c r="L2286" s="14">
        <v>0</v>
      </c>
      <c r="M2286" s="14">
        <v>0</v>
      </c>
      <c r="N2286" s="14">
        <v>0</v>
      </c>
      <c r="O2286" s="14">
        <v>0</v>
      </c>
      <c r="P2286" s="14">
        <v>0</v>
      </c>
      <c r="Q2286" s="14">
        <v>0</v>
      </c>
      <c r="R2286" s="62"/>
      <c r="S2286" s="63"/>
    </row>
    <row r="2287" spans="1:19" s="4" customFormat="1" ht="15" customHeight="1">
      <c r="A2287" s="58"/>
      <c r="B2287" s="47" t="s">
        <v>261</v>
      </c>
      <c r="C2287" s="17" t="s">
        <v>176</v>
      </c>
      <c r="D2287" s="14">
        <f>SUM(D2288:D2298)</f>
        <v>6883.200000000001</v>
      </c>
      <c r="E2287" s="14">
        <f aca="true" t="shared" si="1122" ref="E2287:Q2287">SUM(E2288:E2298)</f>
        <v>304.1</v>
      </c>
      <c r="F2287" s="14">
        <f t="shared" si="1122"/>
        <v>6883.200000000001</v>
      </c>
      <c r="G2287" s="14">
        <f t="shared" si="1122"/>
        <v>304.1</v>
      </c>
      <c r="H2287" s="14">
        <f t="shared" si="1122"/>
        <v>0</v>
      </c>
      <c r="I2287" s="14">
        <f t="shared" si="1122"/>
        <v>0</v>
      </c>
      <c r="J2287" s="14">
        <f t="shared" si="1122"/>
        <v>0</v>
      </c>
      <c r="K2287" s="14">
        <f t="shared" si="1122"/>
        <v>0</v>
      </c>
      <c r="L2287" s="14">
        <f t="shared" si="1122"/>
        <v>0</v>
      </c>
      <c r="M2287" s="14">
        <f t="shared" si="1122"/>
        <v>0</v>
      </c>
      <c r="N2287" s="14">
        <f t="shared" si="1122"/>
        <v>3410.1</v>
      </c>
      <c r="O2287" s="14">
        <f t="shared" si="1122"/>
        <v>0</v>
      </c>
      <c r="P2287" s="14">
        <f t="shared" si="1122"/>
        <v>0</v>
      </c>
      <c r="Q2287" s="14">
        <f t="shared" si="1122"/>
        <v>0</v>
      </c>
      <c r="R2287" s="62"/>
      <c r="S2287" s="63"/>
    </row>
    <row r="2288" spans="1:19" s="4" customFormat="1" ht="14.25" customHeight="1">
      <c r="A2288" s="58"/>
      <c r="B2288" s="53"/>
      <c r="C2288" s="17" t="s">
        <v>162</v>
      </c>
      <c r="D2288" s="14">
        <f>F2288+H2288+J2288+L2288</f>
        <v>304.1</v>
      </c>
      <c r="E2288" s="14">
        <f aca="true" t="shared" si="1123" ref="E2288:E2298">G2288+I2288+K2288+M2288</f>
        <v>304.1</v>
      </c>
      <c r="F2288" s="14">
        <f>F2264+F2276</f>
        <v>304.1</v>
      </c>
      <c r="G2288" s="14">
        <f aca="true" t="shared" si="1124" ref="G2288:Q2288">G2264+G2276</f>
        <v>304.1</v>
      </c>
      <c r="H2288" s="14">
        <f t="shared" si="1124"/>
        <v>0</v>
      </c>
      <c r="I2288" s="14">
        <f t="shared" si="1124"/>
        <v>0</v>
      </c>
      <c r="J2288" s="14">
        <f t="shared" si="1124"/>
        <v>0</v>
      </c>
      <c r="K2288" s="14">
        <f t="shared" si="1124"/>
        <v>0</v>
      </c>
      <c r="L2288" s="14">
        <f t="shared" si="1124"/>
        <v>0</v>
      </c>
      <c r="M2288" s="14">
        <f t="shared" si="1124"/>
        <v>0</v>
      </c>
      <c r="N2288" s="14">
        <f t="shared" si="1124"/>
        <v>0</v>
      </c>
      <c r="O2288" s="14">
        <f t="shared" si="1124"/>
        <v>0</v>
      </c>
      <c r="P2288" s="14">
        <f t="shared" si="1124"/>
        <v>0</v>
      </c>
      <c r="Q2288" s="14">
        <f t="shared" si="1124"/>
        <v>0</v>
      </c>
      <c r="R2288" s="62"/>
      <c r="S2288" s="63"/>
    </row>
    <row r="2289" spans="1:19" s="4" customFormat="1" ht="14.25" customHeight="1">
      <c r="A2289" s="58"/>
      <c r="B2289" s="53"/>
      <c r="C2289" s="17" t="s">
        <v>163</v>
      </c>
      <c r="D2289" s="14">
        <f aca="true" t="shared" si="1125" ref="D2289:D2298">F2289+H2289+J2289+L2289</f>
        <v>0</v>
      </c>
      <c r="E2289" s="14">
        <f t="shared" si="1123"/>
        <v>0</v>
      </c>
      <c r="F2289" s="14">
        <f aca="true" t="shared" si="1126" ref="F2289:Q2289">F2265+F2277</f>
        <v>0</v>
      </c>
      <c r="G2289" s="14">
        <f t="shared" si="1126"/>
        <v>0</v>
      </c>
      <c r="H2289" s="14">
        <f t="shared" si="1126"/>
        <v>0</v>
      </c>
      <c r="I2289" s="14">
        <f t="shared" si="1126"/>
        <v>0</v>
      </c>
      <c r="J2289" s="14">
        <f t="shared" si="1126"/>
        <v>0</v>
      </c>
      <c r="K2289" s="14">
        <f t="shared" si="1126"/>
        <v>0</v>
      </c>
      <c r="L2289" s="14">
        <f t="shared" si="1126"/>
        <v>0</v>
      </c>
      <c r="M2289" s="14">
        <f t="shared" si="1126"/>
        <v>0</v>
      </c>
      <c r="N2289" s="14">
        <f t="shared" si="1126"/>
        <v>3410.1</v>
      </c>
      <c r="O2289" s="14">
        <f t="shared" si="1126"/>
        <v>0</v>
      </c>
      <c r="P2289" s="14">
        <f t="shared" si="1126"/>
        <v>0</v>
      </c>
      <c r="Q2289" s="14">
        <f t="shared" si="1126"/>
        <v>0</v>
      </c>
      <c r="R2289" s="62"/>
      <c r="S2289" s="63"/>
    </row>
    <row r="2290" spans="1:19" s="4" customFormat="1" ht="14.25" customHeight="1">
      <c r="A2290" s="58"/>
      <c r="B2290" s="53"/>
      <c r="C2290" s="17" t="s">
        <v>164</v>
      </c>
      <c r="D2290" s="14">
        <f t="shared" si="1125"/>
        <v>6579.1</v>
      </c>
      <c r="E2290" s="14">
        <f t="shared" si="1123"/>
        <v>0</v>
      </c>
      <c r="F2290" s="14">
        <f aca="true" t="shared" si="1127" ref="F2290:Q2290">F2266+F2278</f>
        <v>6579.1</v>
      </c>
      <c r="G2290" s="14">
        <f t="shared" si="1127"/>
        <v>0</v>
      </c>
      <c r="H2290" s="14">
        <f t="shared" si="1127"/>
        <v>0</v>
      </c>
      <c r="I2290" s="14">
        <f t="shared" si="1127"/>
        <v>0</v>
      </c>
      <c r="J2290" s="14">
        <f t="shared" si="1127"/>
        <v>0</v>
      </c>
      <c r="K2290" s="14">
        <f t="shared" si="1127"/>
        <v>0</v>
      </c>
      <c r="L2290" s="14">
        <f t="shared" si="1127"/>
        <v>0</v>
      </c>
      <c r="M2290" s="14">
        <f t="shared" si="1127"/>
        <v>0</v>
      </c>
      <c r="N2290" s="14">
        <f t="shared" si="1127"/>
        <v>0</v>
      </c>
      <c r="O2290" s="14">
        <f t="shared" si="1127"/>
        <v>0</v>
      </c>
      <c r="P2290" s="14">
        <f t="shared" si="1127"/>
        <v>0</v>
      </c>
      <c r="Q2290" s="14">
        <f t="shared" si="1127"/>
        <v>0</v>
      </c>
      <c r="R2290" s="62"/>
      <c r="S2290" s="63"/>
    </row>
    <row r="2291" spans="1:19" s="4" customFormat="1" ht="14.25" customHeight="1">
      <c r="A2291" s="58"/>
      <c r="B2291" s="53"/>
      <c r="C2291" s="17" t="s">
        <v>256</v>
      </c>
      <c r="D2291" s="14">
        <f t="shared" si="1125"/>
        <v>0</v>
      </c>
      <c r="E2291" s="14">
        <f t="shared" si="1123"/>
        <v>0</v>
      </c>
      <c r="F2291" s="14">
        <f aca="true" t="shared" si="1128" ref="F2291:Q2291">F2267+F2279</f>
        <v>0</v>
      </c>
      <c r="G2291" s="14">
        <f t="shared" si="1128"/>
        <v>0</v>
      </c>
      <c r="H2291" s="14">
        <f t="shared" si="1128"/>
        <v>0</v>
      </c>
      <c r="I2291" s="14">
        <f t="shared" si="1128"/>
        <v>0</v>
      </c>
      <c r="J2291" s="14">
        <f t="shared" si="1128"/>
        <v>0</v>
      </c>
      <c r="K2291" s="14">
        <f t="shared" si="1128"/>
        <v>0</v>
      </c>
      <c r="L2291" s="14">
        <f t="shared" si="1128"/>
        <v>0</v>
      </c>
      <c r="M2291" s="14">
        <f t="shared" si="1128"/>
        <v>0</v>
      </c>
      <c r="N2291" s="14">
        <f t="shared" si="1128"/>
        <v>0</v>
      </c>
      <c r="O2291" s="14">
        <f t="shared" si="1128"/>
        <v>0</v>
      </c>
      <c r="P2291" s="14">
        <f t="shared" si="1128"/>
        <v>0</v>
      </c>
      <c r="Q2291" s="14">
        <f t="shared" si="1128"/>
        <v>0</v>
      </c>
      <c r="R2291" s="62"/>
      <c r="S2291" s="63"/>
    </row>
    <row r="2292" spans="1:19" s="4" customFormat="1" ht="14.25" customHeight="1">
      <c r="A2292" s="58"/>
      <c r="B2292" s="53"/>
      <c r="C2292" s="17" t="s">
        <v>257</v>
      </c>
      <c r="D2292" s="14">
        <f t="shared" si="1125"/>
        <v>0</v>
      </c>
      <c r="E2292" s="14">
        <f t="shared" si="1123"/>
        <v>0</v>
      </c>
      <c r="F2292" s="14">
        <f aca="true" t="shared" si="1129" ref="F2292:Q2292">F2268+F2280</f>
        <v>0</v>
      </c>
      <c r="G2292" s="14">
        <f t="shared" si="1129"/>
        <v>0</v>
      </c>
      <c r="H2292" s="14">
        <f t="shared" si="1129"/>
        <v>0</v>
      </c>
      <c r="I2292" s="14">
        <f t="shared" si="1129"/>
        <v>0</v>
      </c>
      <c r="J2292" s="14">
        <f t="shared" si="1129"/>
        <v>0</v>
      </c>
      <c r="K2292" s="14">
        <f t="shared" si="1129"/>
        <v>0</v>
      </c>
      <c r="L2292" s="14">
        <f t="shared" si="1129"/>
        <v>0</v>
      </c>
      <c r="M2292" s="14">
        <f t="shared" si="1129"/>
        <v>0</v>
      </c>
      <c r="N2292" s="14">
        <f t="shared" si="1129"/>
        <v>0</v>
      </c>
      <c r="O2292" s="14">
        <f t="shared" si="1129"/>
        <v>0</v>
      </c>
      <c r="P2292" s="14">
        <f t="shared" si="1129"/>
        <v>0</v>
      </c>
      <c r="Q2292" s="14">
        <f t="shared" si="1129"/>
        <v>0</v>
      </c>
      <c r="R2292" s="62"/>
      <c r="S2292" s="63"/>
    </row>
    <row r="2293" spans="1:19" s="4" customFormat="1" ht="14.25" customHeight="1">
      <c r="A2293" s="58"/>
      <c r="B2293" s="53"/>
      <c r="C2293" s="17" t="s">
        <v>258</v>
      </c>
      <c r="D2293" s="14">
        <f t="shared" si="1125"/>
        <v>0</v>
      </c>
      <c r="E2293" s="14">
        <f t="shared" si="1123"/>
        <v>0</v>
      </c>
      <c r="F2293" s="14">
        <f aca="true" t="shared" si="1130" ref="F2293:Q2293">F2269+F2281</f>
        <v>0</v>
      </c>
      <c r="G2293" s="14">
        <f t="shared" si="1130"/>
        <v>0</v>
      </c>
      <c r="H2293" s="14">
        <f t="shared" si="1130"/>
        <v>0</v>
      </c>
      <c r="I2293" s="14">
        <f t="shared" si="1130"/>
        <v>0</v>
      </c>
      <c r="J2293" s="14">
        <f t="shared" si="1130"/>
        <v>0</v>
      </c>
      <c r="K2293" s="14">
        <f t="shared" si="1130"/>
        <v>0</v>
      </c>
      <c r="L2293" s="14">
        <f t="shared" si="1130"/>
        <v>0</v>
      </c>
      <c r="M2293" s="14">
        <f t="shared" si="1130"/>
        <v>0</v>
      </c>
      <c r="N2293" s="14">
        <f t="shared" si="1130"/>
        <v>0</v>
      </c>
      <c r="O2293" s="14">
        <f t="shared" si="1130"/>
        <v>0</v>
      </c>
      <c r="P2293" s="14">
        <f t="shared" si="1130"/>
        <v>0</v>
      </c>
      <c r="Q2293" s="14">
        <f t="shared" si="1130"/>
        <v>0</v>
      </c>
      <c r="R2293" s="62"/>
      <c r="S2293" s="63"/>
    </row>
    <row r="2294" spans="1:19" ht="15">
      <c r="A2294" s="58"/>
      <c r="B2294" s="53"/>
      <c r="C2294" s="17" t="s">
        <v>22</v>
      </c>
      <c r="D2294" s="14">
        <f t="shared" si="1125"/>
        <v>0</v>
      </c>
      <c r="E2294" s="14">
        <f t="shared" si="1123"/>
        <v>0</v>
      </c>
      <c r="F2294" s="14">
        <f aca="true" t="shared" si="1131" ref="F2294:Q2294">F2270+F2282</f>
        <v>0</v>
      </c>
      <c r="G2294" s="14">
        <f t="shared" si="1131"/>
        <v>0</v>
      </c>
      <c r="H2294" s="14">
        <f t="shared" si="1131"/>
        <v>0</v>
      </c>
      <c r="I2294" s="14">
        <f t="shared" si="1131"/>
        <v>0</v>
      </c>
      <c r="J2294" s="14">
        <f t="shared" si="1131"/>
        <v>0</v>
      </c>
      <c r="K2294" s="14">
        <f t="shared" si="1131"/>
        <v>0</v>
      </c>
      <c r="L2294" s="14">
        <f t="shared" si="1131"/>
        <v>0</v>
      </c>
      <c r="M2294" s="14">
        <f t="shared" si="1131"/>
        <v>0</v>
      </c>
      <c r="N2294" s="14">
        <f t="shared" si="1131"/>
        <v>0</v>
      </c>
      <c r="O2294" s="14">
        <f t="shared" si="1131"/>
        <v>0</v>
      </c>
      <c r="P2294" s="14">
        <f t="shared" si="1131"/>
        <v>0</v>
      </c>
      <c r="Q2294" s="14">
        <f t="shared" si="1131"/>
        <v>0</v>
      </c>
      <c r="R2294" s="62"/>
      <c r="S2294" s="63"/>
    </row>
    <row r="2295" spans="1:19" ht="15">
      <c r="A2295" s="58"/>
      <c r="B2295" s="53"/>
      <c r="C2295" s="17" t="s">
        <v>23</v>
      </c>
      <c r="D2295" s="14">
        <f t="shared" si="1125"/>
        <v>0</v>
      </c>
      <c r="E2295" s="14">
        <f t="shared" si="1123"/>
        <v>0</v>
      </c>
      <c r="F2295" s="14">
        <f aca="true" t="shared" si="1132" ref="F2295:Q2295">F2271+F2283</f>
        <v>0</v>
      </c>
      <c r="G2295" s="14">
        <f t="shared" si="1132"/>
        <v>0</v>
      </c>
      <c r="H2295" s="14">
        <f t="shared" si="1132"/>
        <v>0</v>
      </c>
      <c r="I2295" s="14">
        <f t="shared" si="1132"/>
        <v>0</v>
      </c>
      <c r="J2295" s="14">
        <f t="shared" si="1132"/>
        <v>0</v>
      </c>
      <c r="K2295" s="14">
        <f t="shared" si="1132"/>
        <v>0</v>
      </c>
      <c r="L2295" s="14">
        <f t="shared" si="1132"/>
        <v>0</v>
      </c>
      <c r="M2295" s="14">
        <f t="shared" si="1132"/>
        <v>0</v>
      </c>
      <c r="N2295" s="14">
        <f t="shared" si="1132"/>
        <v>0</v>
      </c>
      <c r="O2295" s="14">
        <f t="shared" si="1132"/>
        <v>0</v>
      </c>
      <c r="P2295" s="14">
        <f t="shared" si="1132"/>
        <v>0</v>
      </c>
      <c r="Q2295" s="14">
        <f t="shared" si="1132"/>
        <v>0</v>
      </c>
      <c r="R2295" s="62"/>
      <c r="S2295" s="63"/>
    </row>
    <row r="2296" spans="1:19" ht="15">
      <c r="A2296" s="58"/>
      <c r="B2296" s="53"/>
      <c r="C2296" s="17" t="s">
        <v>24</v>
      </c>
      <c r="D2296" s="14">
        <f t="shared" si="1125"/>
        <v>0</v>
      </c>
      <c r="E2296" s="14">
        <f t="shared" si="1123"/>
        <v>0</v>
      </c>
      <c r="F2296" s="14">
        <f aca="true" t="shared" si="1133" ref="F2296:Q2296">F2272+F2284</f>
        <v>0</v>
      </c>
      <c r="G2296" s="14">
        <f t="shared" si="1133"/>
        <v>0</v>
      </c>
      <c r="H2296" s="14">
        <f t="shared" si="1133"/>
        <v>0</v>
      </c>
      <c r="I2296" s="14">
        <f t="shared" si="1133"/>
        <v>0</v>
      </c>
      <c r="J2296" s="14">
        <f t="shared" si="1133"/>
        <v>0</v>
      </c>
      <c r="K2296" s="14">
        <f t="shared" si="1133"/>
        <v>0</v>
      </c>
      <c r="L2296" s="14">
        <f t="shared" si="1133"/>
        <v>0</v>
      </c>
      <c r="M2296" s="14">
        <f t="shared" si="1133"/>
        <v>0</v>
      </c>
      <c r="N2296" s="14">
        <f t="shared" si="1133"/>
        <v>0</v>
      </c>
      <c r="O2296" s="14">
        <f t="shared" si="1133"/>
        <v>0</v>
      </c>
      <c r="P2296" s="14">
        <f t="shared" si="1133"/>
        <v>0</v>
      </c>
      <c r="Q2296" s="14">
        <f t="shared" si="1133"/>
        <v>0</v>
      </c>
      <c r="R2296" s="62"/>
      <c r="S2296" s="63"/>
    </row>
    <row r="2297" spans="1:19" ht="15">
      <c r="A2297" s="58"/>
      <c r="B2297" s="53"/>
      <c r="C2297" s="17" t="s">
        <v>25</v>
      </c>
      <c r="D2297" s="14">
        <f t="shared" si="1125"/>
        <v>0</v>
      </c>
      <c r="E2297" s="14">
        <f t="shared" si="1123"/>
        <v>0</v>
      </c>
      <c r="F2297" s="14">
        <f aca="true" t="shared" si="1134" ref="F2297:Q2297">F2273+F2285</f>
        <v>0</v>
      </c>
      <c r="G2297" s="14">
        <f t="shared" si="1134"/>
        <v>0</v>
      </c>
      <c r="H2297" s="14">
        <f t="shared" si="1134"/>
        <v>0</v>
      </c>
      <c r="I2297" s="14">
        <f t="shared" si="1134"/>
        <v>0</v>
      </c>
      <c r="J2297" s="14">
        <f t="shared" si="1134"/>
        <v>0</v>
      </c>
      <c r="K2297" s="14">
        <f t="shared" si="1134"/>
        <v>0</v>
      </c>
      <c r="L2297" s="14">
        <f t="shared" si="1134"/>
        <v>0</v>
      </c>
      <c r="M2297" s="14">
        <f t="shared" si="1134"/>
        <v>0</v>
      </c>
      <c r="N2297" s="14">
        <f t="shared" si="1134"/>
        <v>0</v>
      </c>
      <c r="O2297" s="14">
        <f t="shared" si="1134"/>
        <v>0</v>
      </c>
      <c r="P2297" s="14">
        <f t="shared" si="1134"/>
        <v>0</v>
      </c>
      <c r="Q2297" s="14">
        <f t="shared" si="1134"/>
        <v>0</v>
      </c>
      <c r="R2297" s="62"/>
      <c r="S2297" s="63"/>
    </row>
    <row r="2298" spans="1:19" ht="15.75" thickBot="1">
      <c r="A2298" s="58"/>
      <c r="B2298" s="53"/>
      <c r="C2298" s="25" t="s">
        <v>26</v>
      </c>
      <c r="D2298" s="26">
        <f t="shared" si="1125"/>
        <v>0</v>
      </c>
      <c r="E2298" s="26">
        <f t="shared" si="1123"/>
        <v>0</v>
      </c>
      <c r="F2298" s="26">
        <f aca="true" t="shared" si="1135" ref="F2298:Q2298">F2274+F2286</f>
        <v>0</v>
      </c>
      <c r="G2298" s="26">
        <f t="shared" si="1135"/>
        <v>0</v>
      </c>
      <c r="H2298" s="26">
        <f t="shared" si="1135"/>
        <v>0</v>
      </c>
      <c r="I2298" s="26">
        <f t="shared" si="1135"/>
        <v>0</v>
      </c>
      <c r="J2298" s="26">
        <f t="shared" si="1135"/>
        <v>0</v>
      </c>
      <c r="K2298" s="26">
        <f t="shared" si="1135"/>
        <v>0</v>
      </c>
      <c r="L2298" s="26">
        <f t="shared" si="1135"/>
        <v>0</v>
      </c>
      <c r="M2298" s="26">
        <f t="shared" si="1135"/>
        <v>0</v>
      </c>
      <c r="N2298" s="26">
        <f t="shared" si="1135"/>
        <v>0</v>
      </c>
      <c r="O2298" s="26">
        <f t="shared" si="1135"/>
        <v>0</v>
      </c>
      <c r="P2298" s="26">
        <f t="shared" si="1135"/>
        <v>0</v>
      </c>
      <c r="Q2298" s="26">
        <f t="shared" si="1135"/>
        <v>0</v>
      </c>
      <c r="R2298" s="62"/>
      <c r="S2298" s="63"/>
    </row>
    <row r="2299" spans="1:19" s="4" customFormat="1" ht="14.25" customHeight="1">
      <c r="A2299" s="57" t="s">
        <v>43</v>
      </c>
      <c r="B2299" s="52" t="s">
        <v>199</v>
      </c>
      <c r="C2299" s="18" t="s">
        <v>176</v>
      </c>
      <c r="D2299" s="19">
        <f>SUM(D2300:D2310)</f>
        <v>6612.0232399999995</v>
      </c>
      <c r="E2299" s="19">
        <f aca="true" t="shared" si="1136" ref="E2299:Q2299">SUM(E2300:E2310)</f>
        <v>0</v>
      </c>
      <c r="F2299" s="19">
        <f t="shared" si="1136"/>
        <v>6612.0232399999995</v>
      </c>
      <c r="G2299" s="19">
        <f t="shared" si="1136"/>
        <v>0</v>
      </c>
      <c r="H2299" s="19">
        <f t="shared" si="1136"/>
        <v>0</v>
      </c>
      <c r="I2299" s="19">
        <f t="shared" si="1136"/>
        <v>0</v>
      </c>
      <c r="J2299" s="19">
        <f t="shared" si="1136"/>
        <v>0</v>
      </c>
      <c r="K2299" s="19">
        <f t="shared" si="1136"/>
        <v>0</v>
      </c>
      <c r="L2299" s="19">
        <f t="shared" si="1136"/>
        <v>0</v>
      </c>
      <c r="M2299" s="19">
        <f t="shared" si="1136"/>
        <v>0</v>
      </c>
      <c r="N2299" s="19">
        <f t="shared" si="1136"/>
        <v>0</v>
      </c>
      <c r="O2299" s="19">
        <f t="shared" si="1136"/>
        <v>0</v>
      </c>
      <c r="P2299" s="19">
        <f t="shared" si="1136"/>
        <v>0</v>
      </c>
      <c r="Q2299" s="19">
        <f t="shared" si="1136"/>
        <v>0</v>
      </c>
      <c r="R2299" s="60" t="s">
        <v>180</v>
      </c>
      <c r="S2299" s="61"/>
    </row>
    <row r="2300" spans="1:19" ht="15">
      <c r="A2300" s="58"/>
      <c r="B2300" s="53"/>
      <c r="C2300" s="17" t="s">
        <v>162</v>
      </c>
      <c r="D2300" s="14">
        <f>F2300+H2300+J2300+L2300</f>
        <v>0</v>
      </c>
      <c r="E2300" s="14">
        <f>G2300+I2300+K2300+M2300</f>
        <v>0</v>
      </c>
      <c r="F2300" s="14">
        <v>0</v>
      </c>
      <c r="G2300" s="14">
        <v>0</v>
      </c>
      <c r="H2300" s="14">
        <v>0</v>
      </c>
      <c r="I2300" s="14">
        <v>0</v>
      </c>
      <c r="J2300" s="14">
        <v>0</v>
      </c>
      <c r="K2300" s="14">
        <v>0</v>
      </c>
      <c r="L2300" s="14">
        <v>0</v>
      </c>
      <c r="M2300" s="14">
        <v>0</v>
      </c>
      <c r="N2300" s="14">
        <v>0</v>
      </c>
      <c r="O2300" s="14">
        <v>0</v>
      </c>
      <c r="P2300" s="14">
        <v>0</v>
      </c>
      <c r="Q2300" s="14">
        <v>0</v>
      </c>
      <c r="R2300" s="62"/>
      <c r="S2300" s="63"/>
    </row>
    <row r="2301" spans="1:19" ht="15">
      <c r="A2301" s="58"/>
      <c r="B2301" s="53"/>
      <c r="C2301" s="17" t="s">
        <v>163</v>
      </c>
      <c r="D2301" s="14">
        <f aca="true" t="shared" si="1137" ref="D2301:D2310">F2301+H2301+J2301+L2301</f>
        <v>0</v>
      </c>
      <c r="E2301" s="14">
        <f aca="true" t="shared" si="1138" ref="E2301:E2310">G2301+I2301+K2301+M2301</f>
        <v>0</v>
      </c>
      <c r="F2301" s="14">
        <v>0</v>
      </c>
      <c r="G2301" s="14">
        <v>0</v>
      </c>
      <c r="H2301" s="14">
        <v>0</v>
      </c>
      <c r="I2301" s="14">
        <v>0</v>
      </c>
      <c r="J2301" s="14">
        <v>0</v>
      </c>
      <c r="K2301" s="14">
        <v>0</v>
      </c>
      <c r="L2301" s="14">
        <v>0</v>
      </c>
      <c r="M2301" s="14">
        <v>0</v>
      </c>
      <c r="N2301" s="14">
        <v>0</v>
      </c>
      <c r="O2301" s="14">
        <v>0</v>
      </c>
      <c r="P2301" s="14">
        <v>0</v>
      </c>
      <c r="Q2301" s="14">
        <v>0</v>
      </c>
      <c r="R2301" s="62"/>
      <c r="S2301" s="63"/>
    </row>
    <row r="2302" spans="1:19" ht="15">
      <c r="A2302" s="58"/>
      <c r="B2302" s="53"/>
      <c r="C2302" s="17" t="s">
        <v>164</v>
      </c>
      <c r="D2302" s="14">
        <f t="shared" si="1137"/>
        <v>6612.0232399999995</v>
      </c>
      <c r="E2302" s="14">
        <f t="shared" si="1138"/>
        <v>0</v>
      </c>
      <c r="F2302" s="14">
        <f>5851.348*1.13</f>
        <v>6612.0232399999995</v>
      </c>
      <c r="G2302" s="14">
        <v>0</v>
      </c>
      <c r="H2302" s="14">
        <v>0</v>
      </c>
      <c r="I2302" s="14">
        <v>0</v>
      </c>
      <c r="J2302" s="14">
        <v>0</v>
      </c>
      <c r="K2302" s="14">
        <v>0</v>
      </c>
      <c r="L2302" s="14">
        <v>0</v>
      </c>
      <c r="M2302" s="14">
        <v>0</v>
      </c>
      <c r="N2302" s="14">
        <v>0</v>
      </c>
      <c r="O2302" s="14">
        <v>0</v>
      </c>
      <c r="P2302" s="14">
        <v>0</v>
      </c>
      <c r="Q2302" s="14">
        <v>0</v>
      </c>
      <c r="R2302" s="62"/>
      <c r="S2302" s="63"/>
    </row>
    <row r="2303" spans="1:19" ht="15">
      <c r="A2303" s="58"/>
      <c r="B2303" s="53"/>
      <c r="C2303" s="17" t="s">
        <v>256</v>
      </c>
      <c r="D2303" s="14">
        <f t="shared" si="1137"/>
        <v>0</v>
      </c>
      <c r="E2303" s="14">
        <f t="shared" si="1138"/>
        <v>0</v>
      </c>
      <c r="F2303" s="14">
        <v>0</v>
      </c>
      <c r="G2303" s="14">
        <v>0</v>
      </c>
      <c r="H2303" s="14">
        <v>0</v>
      </c>
      <c r="I2303" s="14">
        <v>0</v>
      </c>
      <c r="J2303" s="14">
        <v>0</v>
      </c>
      <c r="K2303" s="14">
        <v>0</v>
      </c>
      <c r="L2303" s="14">
        <v>0</v>
      </c>
      <c r="M2303" s="14">
        <v>0</v>
      </c>
      <c r="N2303" s="14">
        <v>0</v>
      </c>
      <c r="O2303" s="14">
        <v>0</v>
      </c>
      <c r="P2303" s="14">
        <v>0</v>
      </c>
      <c r="Q2303" s="14">
        <v>0</v>
      </c>
      <c r="R2303" s="62"/>
      <c r="S2303" s="63"/>
    </row>
    <row r="2304" spans="1:19" ht="15">
      <c r="A2304" s="58"/>
      <c r="B2304" s="53"/>
      <c r="C2304" s="17" t="s">
        <v>257</v>
      </c>
      <c r="D2304" s="14">
        <f t="shared" si="1137"/>
        <v>0</v>
      </c>
      <c r="E2304" s="14">
        <f t="shared" si="1138"/>
        <v>0</v>
      </c>
      <c r="F2304" s="14">
        <v>0</v>
      </c>
      <c r="G2304" s="14">
        <v>0</v>
      </c>
      <c r="H2304" s="14">
        <v>0</v>
      </c>
      <c r="I2304" s="14">
        <v>0</v>
      </c>
      <c r="J2304" s="14">
        <v>0</v>
      </c>
      <c r="K2304" s="14">
        <v>0</v>
      </c>
      <c r="L2304" s="14">
        <v>0</v>
      </c>
      <c r="M2304" s="14">
        <v>0</v>
      </c>
      <c r="N2304" s="14">
        <v>0</v>
      </c>
      <c r="O2304" s="14">
        <v>0</v>
      </c>
      <c r="P2304" s="14">
        <v>0</v>
      </c>
      <c r="Q2304" s="14">
        <v>0</v>
      </c>
      <c r="R2304" s="62"/>
      <c r="S2304" s="63"/>
    </row>
    <row r="2305" spans="1:19" ht="15">
      <c r="A2305" s="58"/>
      <c r="B2305" s="53"/>
      <c r="C2305" s="17" t="s">
        <v>258</v>
      </c>
      <c r="D2305" s="14">
        <f t="shared" si="1137"/>
        <v>0</v>
      </c>
      <c r="E2305" s="14">
        <f t="shared" si="1138"/>
        <v>0</v>
      </c>
      <c r="F2305" s="14">
        <v>0</v>
      </c>
      <c r="G2305" s="14">
        <v>0</v>
      </c>
      <c r="H2305" s="14">
        <v>0</v>
      </c>
      <c r="I2305" s="14">
        <v>0</v>
      </c>
      <c r="J2305" s="14">
        <v>0</v>
      </c>
      <c r="K2305" s="14">
        <v>0</v>
      </c>
      <c r="L2305" s="14">
        <v>0</v>
      </c>
      <c r="M2305" s="14">
        <v>0</v>
      </c>
      <c r="N2305" s="14">
        <v>0</v>
      </c>
      <c r="O2305" s="14">
        <v>0</v>
      </c>
      <c r="P2305" s="14">
        <v>0</v>
      </c>
      <c r="Q2305" s="14">
        <v>0</v>
      </c>
      <c r="R2305" s="62"/>
      <c r="S2305" s="63"/>
    </row>
    <row r="2306" spans="1:19" ht="15">
      <c r="A2306" s="58"/>
      <c r="B2306" s="53"/>
      <c r="C2306" s="17" t="s">
        <v>22</v>
      </c>
      <c r="D2306" s="14">
        <f t="shared" si="1137"/>
        <v>0</v>
      </c>
      <c r="E2306" s="14">
        <f t="shared" si="1138"/>
        <v>0</v>
      </c>
      <c r="F2306" s="14">
        <v>0</v>
      </c>
      <c r="G2306" s="14">
        <v>0</v>
      </c>
      <c r="H2306" s="14">
        <v>0</v>
      </c>
      <c r="I2306" s="14">
        <v>0</v>
      </c>
      <c r="J2306" s="14">
        <v>0</v>
      </c>
      <c r="K2306" s="14">
        <v>0</v>
      </c>
      <c r="L2306" s="14">
        <v>0</v>
      </c>
      <c r="M2306" s="14">
        <v>0</v>
      </c>
      <c r="N2306" s="14">
        <v>0</v>
      </c>
      <c r="O2306" s="14">
        <v>0</v>
      </c>
      <c r="P2306" s="14">
        <v>0</v>
      </c>
      <c r="Q2306" s="14">
        <v>0</v>
      </c>
      <c r="R2306" s="62"/>
      <c r="S2306" s="63"/>
    </row>
    <row r="2307" spans="1:19" ht="15">
      <c r="A2307" s="58"/>
      <c r="B2307" s="53"/>
      <c r="C2307" s="17" t="s">
        <v>23</v>
      </c>
      <c r="D2307" s="14">
        <f t="shared" si="1137"/>
        <v>0</v>
      </c>
      <c r="E2307" s="14">
        <f t="shared" si="1138"/>
        <v>0</v>
      </c>
      <c r="F2307" s="14">
        <v>0</v>
      </c>
      <c r="G2307" s="14">
        <v>0</v>
      </c>
      <c r="H2307" s="14">
        <v>0</v>
      </c>
      <c r="I2307" s="14">
        <v>0</v>
      </c>
      <c r="J2307" s="14">
        <v>0</v>
      </c>
      <c r="K2307" s="14">
        <v>0</v>
      </c>
      <c r="L2307" s="14">
        <v>0</v>
      </c>
      <c r="M2307" s="14">
        <v>0</v>
      </c>
      <c r="N2307" s="14">
        <v>0</v>
      </c>
      <c r="O2307" s="14">
        <v>0</v>
      </c>
      <c r="P2307" s="14">
        <v>0</v>
      </c>
      <c r="Q2307" s="14">
        <v>0</v>
      </c>
      <c r="R2307" s="62"/>
      <c r="S2307" s="63"/>
    </row>
    <row r="2308" spans="1:19" ht="15">
      <c r="A2308" s="58"/>
      <c r="B2308" s="53"/>
      <c r="C2308" s="17" t="s">
        <v>24</v>
      </c>
      <c r="D2308" s="14">
        <f t="shared" si="1137"/>
        <v>0</v>
      </c>
      <c r="E2308" s="14">
        <f t="shared" si="1138"/>
        <v>0</v>
      </c>
      <c r="F2308" s="14">
        <v>0</v>
      </c>
      <c r="G2308" s="14">
        <v>0</v>
      </c>
      <c r="H2308" s="14">
        <v>0</v>
      </c>
      <c r="I2308" s="14">
        <v>0</v>
      </c>
      <c r="J2308" s="14">
        <v>0</v>
      </c>
      <c r="K2308" s="14">
        <v>0</v>
      </c>
      <c r="L2308" s="14">
        <v>0</v>
      </c>
      <c r="M2308" s="14">
        <v>0</v>
      </c>
      <c r="N2308" s="14">
        <v>0</v>
      </c>
      <c r="O2308" s="14">
        <v>0</v>
      </c>
      <c r="P2308" s="14">
        <v>0</v>
      </c>
      <c r="Q2308" s="14">
        <v>0</v>
      </c>
      <c r="R2308" s="62"/>
      <c r="S2308" s="63"/>
    </row>
    <row r="2309" spans="1:19" ht="15">
      <c r="A2309" s="58"/>
      <c r="B2309" s="53"/>
      <c r="C2309" s="17" t="s">
        <v>25</v>
      </c>
      <c r="D2309" s="14">
        <f t="shared" si="1137"/>
        <v>0</v>
      </c>
      <c r="E2309" s="14">
        <f t="shared" si="1138"/>
        <v>0</v>
      </c>
      <c r="F2309" s="14">
        <v>0</v>
      </c>
      <c r="G2309" s="14">
        <v>0</v>
      </c>
      <c r="H2309" s="14">
        <v>0</v>
      </c>
      <c r="I2309" s="14">
        <v>0</v>
      </c>
      <c r="J2309" s="14">
        <v>0</v>
      </c>
      <c r="K2309" s="14">
        <v>0</v>
      </c>
      <c r="L2309" s="14">
        <v>0</v>
      </c>
      <c r="M2309" s="14">
        <v>0</v>
      </c>
      <c r="N2309" s="14">
        <v>0</v>
      </c>
      <c r="O2309" s="14">
        <v>0</v>
      </c>
      <c r="P2309" s="14">
        <v>0</v>
      </c>
      <c r="Q2309" s="14">
        <v>0</v>
      </c>
      <c r="R2309" s="62"/>
      <c r="S2309" s="63"/>
    </row>
    <row r="2310" spans="1:19" ht="15">
      <c r="A2310" s="58"/>
      <c r="B2310" s="69"/>
      <c r="C2310" s="17" t="s">
        <v>26</v>
      </c>
      <c r="D2310" s="14">
        <f t="shared" si="1137"/>
        <v>0</v>
      </c>
      <c r="E2310" s="14">
        <f t="shared" si="1138"/>
        <v>0</v>
      </c>
      <c r="F2310" s="14">
        <v>0</v>
      </c>
      <c r="G2310" s="14">
        <v>0</v>
      </c>
      <c r="H2310" s="14">
        <v>0</v>
      </c>
      <c r="I2310" s="14">
        <v>0</v>
      </c>
      <c r="J2310" s="14">
        <v>0</v>
      </c>
      <c r="K2310" s="14">
        <v>0</v>
      </c>
      <c r="L2310" s="14">
        <v>0</v>
      </c>
      <c r="M2310" s="14">
        <v>0</v>
      </c>
      <c r="N2310" s="14">
        <v>0</v>
      </c>
      <c r="O2310" s="14">
        <v>0</v>
      </c>
      <c r="P2310" s="14">
        <v>0</v>
      </c>
      <c r="Q2310" s="14">
        <v>0</v>
      </c>
      <c r="R2310" s="62"/>
      <c r="S2310" s="63"/>
    </row>
    <row r="2311" spans="1:19" ht="14.25" customHeight="1">
      <c r="A2311" s="58"/>
      <c r="B2311" s="47" t="s">
        <v>200</v>
      </c>
      <c r="C2311" s="17" t="s">
        <v>176</v>
      </c>
      <c r="D2311" s="14">
        <f>SUM(D2312:D2322)</f>
        <v>294</v>
      </c>
      <c r="E2311" s="14">
        <f aca="true" t="shared" si="1139" ref="E2311:Q2311">SUM(E2312:E2322)</f>
        <v>294</v>
      </c>
      <c r="F2311" s="14">
        <f t="shared" si="1139"/>
        <v>294</v>
      </c>
      <c r="G2311" s="14">
        <f t="shared" si="1139"/>
        <v>294</v>
      </c>
      <c r="H2311" s="14">
        <f t="shared" si="1139"/>
        <v>0</v>
      </c>
      <c r="I2311" s="14">
        <f t="shared" si="1139"/>
        <v>0</v>
      </c>
      <c r="J2311" s="14">
        <f t="shared" si="1139"/>
        <v>0</v>
      </c>
      <c r="K2311" s="14">
        <f t="shared" si="1139"/>
        <v>0</v>
      </c>
      <c r="L2311" s="14">
        <f t="shared" si="1139"/>
        <v>0</v>
      </c>
      <c r="M2311" s="14">
        <f t="shared" si="1139"/>
        <v>0</v>
      </c>
      <c r="N2311" s="14">
        <f t="shared" si="1139"/>
        <v>0</v>
      </c>
      <c r="O2311" s="14">
        <f t="shared" si="1139"/>
        <v>0</v>
      </c>
      <c r="P2311" s="14">
        <f t="shared" si="1139"/>
        <v>0</v>
      </c>
      <c r="Q2311" s="14">
        <f t="shared" si="1139"/>
        <v>0</v>
      </c>
      <c r="R2311" s="62"/>
      <c r="S2311" s="63"/>
    </row>
    <row r="2312" spans="1:19" ht="15">
      <c r="A2312" s="58"/>
      <c r="B2312" s="53"/>
      <c r="C2312" s="17" t="s">
        <v>162</v>
      </c>
      <c r="D2312" s="14">
        <f aca="true" t="shared" si="1140" ref="D2312:D2322">F2312+H2312+J2312+L2312</f>
        <v>294</v>
      </c>
      <c r="E2312" s="14">
        <f aca="true" t="shared" si="1141" ref="E2312:E2322">G2312+I2312+K2312+M2312</f>
        <v>294</v>
      </c>
      <c r="F2312" s="14">
        <v>294</v>
      </c>
      <c r="G2312" s="14">
        <v>294</v>
      </c>
      <c r="H2312" s="14">
        <v>0</v>
      </c>
      <c r="I2312" s="14">
        <v>0</v>
      </c>
      <c r="J2312" s="14">
        <v>0</v>
      </c>
      <c r="K2312" s="14">
        <v>0</v>
      </c>
      <c r="L2312" s="14">
        <v>0</v>
      </c>
      <c r="M2312" s="14">
        <v>0</v>
      </c>
      <c r="N2312" s="14">
        <v>0</v>
      </c>
      <c r="O2312" s="14">
        <v>0</v>
      </c>
      <c r="P2312" s="14">
        <v>0</v>
      </c>
      <c r="Q2312" s="14">
        <v>0</v>
      </c>
      <c r="R2312" s="62"/>
      <c r="S2312" s="63"/>
    </row>
    <row r="2313" spans="1:19" ht="15">
      <c r="A2313" s="58"/>
      <c r="B2313" s="53"/>
      <c r="C2313" s="17" t="s">
        <v>163</v>
      </c>
      <c r="D2313" s="14">
        <f t="shared" si="1140"/>
        <v>0</v>
      </c>
      <c r="E2313" s="14">
        <f t="shared" si="1141"/>
        <v>0</v>
      </c>
      <c r="F2313" s="14">
        <v>0</v>
      </c>
      <c r="G2313" s="14">
        <v>0</v>
      </c>
      <c r="H2313" s="14">
        <v>0</v>
      </c>
      <c r="I2313" s="14">
        <v>0</v>
      </c>
      <c r="J2313" s="14">
        <v>0</v>
      </c>
      <c r="K2313" s="14">
        <v>0</v>
      </c>
      <c r="L2313" s="14">
        <v>0</v>
      </c>
      <c r="M2313" s="14">
        <v>0</v>
      </c>
      <c r="N2313" s="14">
        <v>0</v>
      </c>
      <c r="O2313" s="14">
        <v>0</v>
      </c>
      <c r="P2313" s="14">
        <v>0</v>
      </c>
      <c r="Q2313" s="14">
        <v>0</v>
      </c>
      <c r="R2313" s="62"/>
      <c r="S2313" s="63"/>
    </row>
    <row r="2314" spans="1:19" ht="15">
      <c r="A2314" s="58"/>
      <c r="B2314" s="53"/>
      <c r="C2314" s="17" t="s">
        <v>164</v>
      </c>
      <c r="D2314" s="14">
        <f t="shared" si="1140"/>
        <v>0</v>
      </c>
      <c r="E2314" s="14">
        <f t="shared" si="1141"/>
        <v>0</v>
      </c>
      <c r="F2314" s="14">
        <v>0</v>
      </c>
      <c r="G2314" s="14">
        <v>0</v>
      </c>
      <c r="H2314" s="14">
        <v>0</v>
      </c>
      <c r="I2314" s="14">
        <v>0</v>
      </c>
      <c r="J2314" s="14">
        <v>0</v>
      </c>
      <c r="K2314" s="14">
        <v>0</v>
      </c>
      <c r="L2314" s="14">
        <v>0</v>
      </c>
      <c r="M2314" s="14">
        <v>0</v>
      </c>
      <c r="N2314" s="14">
        <v>0</v>
      </c>
      <c r="O2314" s="14">
        <v>0</v>
      </c>
      <c r="P2314" s="14">
        <v>0</v>
      </c>
      <c r="Q2314" s="14">
        <v>0</v>
      </c>
      <c r="R2314" s="62"/>
      <c r="S2314" s="63"/>
    </row>
    <row r="2315" spans="1:19" ht="15">
      <c r="A2315" s="58"/>
      <c r="B2315" s="53"/>
      <c r="C2315" s="17" t="s">
        <v>256</v>
      </c>
      <c r="D2315" s="14">
        <f t="shared" si="1140"/>
        <v>0</v>
      </c>
      <c r="E2315" s="14">
        <f t="shared" si="1141"/>
        <v>0</v>
      </c>
      <c r="F2315" s="14">
        <v>0</v>
      </c>
      <c r="G2315" s="14">
        <v>0</v>
      </c>
      <c r="H2315" s="14">
        <v>0</v>
      </c>
      <c r="I2315" s="14">
        <v>0</v>
      </c>
      <c r="J2315" s="14">
        <v>0</v>
      </c>
      <c r="K2315" s="14">
        <v>0</v>
      </c>
      <c r="L2315" s="14">
        <v>0</v>
      </c>
      <c r="M2315" s="14">
        <v>0</v>
      </c>
      <c r="N2315" s="14">
        <v>0</v>
      </c>
      <c r="O2315" s="14">
        <v>0</v>
      </c>
      <c r="P2315" s="14">
        <v>0</v>
      </c>
      <c r="Q2315" s="14">
        <v>0</v>
      </c>
      <c r="R2315" s="62"/>
      <c r="S2315" s="63"/>
    </row>
    <row r="2316" spans="1:19" ht="15">
      <c r="A2316" s="58"/>
      <c r="B2316" s="53"/>
      <c r="C2316" s="17" t="s">
        <v>257</v>
      </c>
      <c r="D2316" s="14">
        <f t="shared" si="1140"/>
        <v>0</v>
      </c>
      <c r="E2316" s="14">
        <f t="shared" si="1141"/>
        <v>0</v>
      </c>
      <c r="F2316" s="14">
        <v>0</v>
      </c>
      <c r="G2316" s="14">
        <v>0</v>
      </c>
      <c r="H2316" s="14">
        <v>0</v>
      </c>
      <c r="I2316" s="14">
        <v>0</v>
      </c>
      <c r="J2316" s="14">
        <v>0</v>
      </c>
      <c r="K2316" s="14">
        <v>0</v>
      </c>
      <c r="L2316" s="14">
        <v>0</v>
      </c>
      <c r="M2316" s="14">
        <v>0</v>
      </c>
      <c r="N2316" s="14">
        <v>0</v>
      </c>
      <c r="O2316" s="14">
        <v>0</v>
      </c>
      <c r="P2316" s="14">
        <v>0</v>
      </c>
      <c r="Q2316" s="14">
        <v>0</v>
      </c>
      <c r="R2316" s="62"/>
      <c r="S2316" s="63"/>
    </row>
    <row r="2317" spans="1:19" ht="15">
      <c r="A2317" s="58"/>
      <c r="B2317" s="53"/>
      <c r="C2317" s="17" t="s">
        <v>258</v>
      </c>
      <c r="D2317" s="14">
        <f t="shared" si="1140"/>
        <v>0</v>
      </c>
      <c r="E2317" s="14">
        <f t="shared" si="1141"/>
        <v>0</v>
      </c>
      <c r="F2317" s="14">
        <v>0</v>
      </c>
      <c r="G2317" s="14">
        <v>0</v>
      </c>
      <c r="H2317" s="14">
        <v>0</v>
      </c>
      <c r="I2317" s="14">
        <v>0</v>
      </c>
      <c r="J2317" s="14">
        <v>0</v>
      </c>
      <c r="K2317" s="14">
        <v>0</v>
      </c>
      <c r="L2317" s="14">
        <v>0</v>
      </c>
      <c r="M2317" s="14">
        <v>0</v>
      </c>
      <c r="N2317" s="14">
        <v>0</v>
      </c>
      <c r="O2317" s="14">
        <v>0</v>
      </c>
      <c r="P2317" s="14">
        <v>0</v>
      </c>
      <c r="Q2317" s="14">
        <v>0</v>
      </c>
      <c r="R2317" s="62"/>
      <c r="S2317" s="63"/>
    </row>
    <row r="2318" spans="1:19" ht="15">
      <c r="A2318" s="58"/>
      <c r="B2318" s="53"/>
      <c r="C2318" s="17" t="s">
        <v>22</v>
      </c>
      <c r="D2318" s="14">
        <f t="shared" si="1140"/>
        <v>0</v>
      </c>
      <c r="E2318" s="14">
        <f t="shared" si="1141"/>
        <v>0</v>
      </c>
      <c r="F2318" s="14">
        <v>0</v>
      </c>
      <c r="G2318" s="14">
        <v>0</v>
      </c>
      <c r="H2318" s="14">
        <v>0</v>
      </c>
      <c r="I2318" s="14">
        <v>0</v>
      </c>
      <c r="J2318" s="14">
        <v>0</v>
      </c>
      <c r="K2318" s="14">
        <v>0</v>
      </c>
      <c r="L2318" s="14">
        <v>0</v>
      </c>
      <c r="M2318" s="14">
        <v>0</v>
      </c>
      <c r="N2318" s="14">
        <v>0</v>
      </c>
      <c r="O2318" s="14">
        <v>0</v>
      </c>
      <c r="P2318" s="14">
        <v>0</v>
      </c>
      <c r="Q2318" s="14">
        <v>0</v>
      </c>
      <c r="R2318" s="62"/>
      <c r="S2318" s="63"/>
    </row>
    <row r="2319" spans="1:19" ht="15">
      <c r="A2319" s="58"/>
      <c r="B2319" s="53"/>
      <c r="C2319" s="17" t="s">
        <v>23</v>
      </c>
      <c r="D2319" s="14">
        <f t="shared" si="1140"/>
        <v>0</v>
      </c>
      <c r="E2319" s="14">
        <f t="shared" si="1141"/>
        <v>0</v>
      </c>
      <c r="F2319" s="14">
        <v>0</v>
      </c>
      <c r="G2319" s="14">
        <v>0</v>
      </c>
      <c r="H2319" s="14">
        <v>0</v>
      </c>
      <c r="I2319" s="14">
        <v>0</v>
      </c>
      <c r="J2319" s="14">
        <v>0</v>
      </c>
      <c r="K2319" s="14">
        <v>0</v>
      </c>
      <c r="L2319" s="14">
        <v>0</v>
      </c>
      <c r="M2319" s="14">
        <v>0</v>
      </c>
      <c r="N2319" s="14">
        <v>0</v>
      </c>
      <c r="O2319" s="14">
        <v>0</v>
      </c>
      <c r="P2319" s="14">
        <v>0</v>
      </c>
      <c r="Q2319" s="14">
        <v>0</v>
      </c>
      <c r="R2319" s="62"/>
      <c r="S2319" s="63"/>
    </row>
    <row r="2320" spans="1:19" ht="15">
      <c r="A2320" s="58"/>
      <c r="B2320" s="53"/>
      <c r="C2320" s="17" t="s">
        <v>24</v>
      </c>
      <c r="D2320" s="14">
        <f t="shared" si="1140"/>
        <v>0</v>
      </c>
      <c r="E2320" s="14">
        <f t="shared" si="1141"/>
        <v>0</v>
      </c>
      <c r="F2320" s="14">
        <v>0</v>
      </c>
      <c r="G2320" s="14">
        <v>0</v>
      </c>
      <c r="H2320" s="14">
        <v>0</v>
      </c>
      <c r="I2320" s="14">
        <v>0</v>
      </c>
      <c r="J2320" s="14">
        <v>0</v>
      </c>
      <c r="K2320" s="14">
        <v>0</v>
      </c>
      <c r="L2320" s="14">
        <v>0</v>
      </c>
      <c r="M2320" s="14">
        <v>0</v>
      </c>
      <c r="N2320" s="14">
        <v>0</v>
      </c>
      <c r="O2320" s="14">
        <v>0</v>
      </c>
      <c r="P2320" s="14">
        <v>0</v>
      </c>
      <c r="Q2320" s="14">
        <v>0</v>
      </c>
      <c r="R2320" s="62"/>
      <c r="S2320" s="63"/>
    </row>
    <row r="2321" spans="1:19" ht="15">
      <c r="A2321" s="58"/>
      <c r="B2321" s="53"/>
      <c r="C2321" s="17" t="s">
        <v>25</v>
      </c>
      <c r="D2321" s="14">
        <f t="shared" si="1140"/>
        <v>0</v>
      </c>
      <c r="E2321" s="14">
        <f t="shared" si="1141"/>
        <v>0</v>
      </c>
      <c r="F2321" s="14">
        <v>0</v>
      </c>
      <c r="G2321" s="14">
        <v>0</v>
      </c>
      <c r="H2321" s="14">
        <v>0</v>
      </c>
      <c r="I2321" s="14">
        <v>0</v>
      </c>
      <c r="J2321" s="14">
        <v>0</v>
      </c>
      <c r="K2321" s="14">
        <v>0</v>
      </c>
      <c r="L2321" s="14">
        <v>0</v>
      </c>
      <c r="M2321" s="14">
        <v>0</v>
      </c>
      <c r="N2321" s="14">
        <v>0</v>
      </c>
      <c r="O2321" s="14">
        <v>0</v>
      </c>
      <c r="P2321" s="14">
        <v>0</v>
      </c>
      <c r="Q2321" s="14">
        <v>0</v>
      </c>
      <c r="R2321" s="62"/>
      <c r="S2321" s="63"/>
    </row>
    <row r="2322" spans="1:19" ht="15">
      <c r="A2322" s="58"/>
      <c r="B2322" s="69"/>
      <c r="C2322" s="17" t="s">
        <v>26</v>
      </c>
      <c r="D2322" s="14">
        <f t="shared" si="1140"/>
        <v>0</v>
      </c>
      <c r="E2322" s="14">
        <f t="shared" si="1141"/>
        <v>0</v>
      </c>
      <c r="F2322" s="14">
        <v>0</v>
      </c>
      <c r="G2322" s="14">
        <v>0</v>
      </c>
      <c r="H2322" s="14">
        <v>0</v>
      </c>
      <c r="I2322" s="14">
        <v>0</v>
      </c>
      <c r="J2322" s="14">
        <v>0</v>
      </c>
      <c r="K2322" s="14">
        <v>0</v>
      </c>
      <c r="L2322" s="14">
        <v>0</v>
      </c>
      <c r="M2322" s="14">
        <v>0</v>
      </c>
      <c r="N2322" s="14">
        <v>0</v>
      </c>
      <c r="O2322" s="14">
        <v>0</v>
      </c>
      <c r="P2322" s="14">
        <v>0</v>
      </c>
      <c r="Q2322" s="14">
        <v>0</v>
      </c>
      <c r="R2322" s="62"/>
      <c r="S2322" s="63"/>
    </row>
    <row r="2323" spans="1:19" s="4" customFormat="1" ht="14.25" customHeight="1">
      <c r="A2323" s="58"/>
      <c r="B2323" s="47" t="s">
        <v>261</v>
      </c>
      <c r="C2323" s="17" t="s">
        <v>176</v>
      </c>
      <c r="D2323" s="14">
        <f>SUM(D2324:D2334)</f>
        <v>6906.0232399999995</v>
      </c>
      <c r="E2323" s="14">
        <f aca="true" t="shared" si="1142" ref="E2323:Q2323">SUM(E2324:E2334)</f>
        <v>294</v>
      </c>
      <c r="F2323" s="14">
        <f t="shared" si="1142"/>
        <v>6906.0232399999995</v>
      </c>
      <c r="G2323" s="14">
        <f t="shared" si="1142"/>
        <v>294</v>
      </c>
      <c r="H2323" s="14">
        <f t="shared" si="1142"/>
        <v>0</v>
      </c>
      <c r="I2323" s="14">
        <f t="shared" si="1142"/>
        <v>0</v>
      </c>
      <c r="J2323" s="14">
        <f t="shared" si="1142"/>
        <v>0</v>
      </c>
      <c r="K2323" s="14">
        <f t="shared" si="1142"/>
        <v>0</v>
      </c>
      <c r="L2323" s="14">
        <f t="shared" si="1142"/>
        <v>0</v>
      </c>
      <c r="M2323" s="14">
        <f t="shared" si="1142"/>
        <v>0</v>
      </c>
      <c r="N2323" s="14">
        <f t="shared" si="1142"/>
        <v>0</v>
      </c>
      <c r="O2323" s="14">
        <f t="shared" si="1142"/>
        <v>0</v>
      </c>
      <c r="P2323" s="14">
        <f t="shared" si="1142"/>
        <v>0</v>
      </c>
      <c r="Q2323" s="14">
        <f t="shared" si="1142"/>
        <v>0</v>
      </c>
      <c r="R2323" s="62"/>
      <c r="S2323" s="63"/>
    </row>
    <row r="2324" spans="1:19" s="4" customFormat="1" ht="14.25" customHeight="1">
      <c r="A2324" s="58"/>
      <c r="B2324" s="53"/>
      <c r="C2324" s="17" t="s">
        <v>162</v>
      </c>
      <c r="D2324" s="14">
        <f aca="true" t="shared" si="1143" ref="D2324:D2334">F2324+H2324+J2324+L2324</f>
        <v>294</v>
      </c>
      <c r="E2324" s="14">
        <f aca="true" t="shared" si="1144" ref="E2324:E2334">G2324+I2324+K2324+M2324</f>
        <v>294</v>
      </c>
      <c r="F2324" s="14">
        <f aca="true" t="shared" si="1145" ref="F2324:Q2324">F2300+F2312</f>
        <v>294</v>
      </c>
      <c r="G2324" s="14">
        <f t="shared" si="1145"/>
        <v>294</v>
      </c>
      <c r="H2324" s="14">
        <f t="shared" si="1145"/>
        <v>0</v>
      </c>
      <c r="I2324" s="14">
        <f t="shared" si="1145"/>
        <v>0</v>
      </c>
      <c r="J2324" s="14">
        <f t="shared" si="1145"/>
        <v>0</v>
      </c>
      <c r="K2324" s="14">
        <f t="shared" si="1145"/>
        <v>0</v>
      </c>
      <c r="L2324" s="14">
        <f t="shared" si="1145"/>
        <v>0</v>
      </c>
      <c r="M2324" s="14">
        <f t="shared" si="1145"/>
        <v>0</v>
      </c>
      <c r="N2324" s="14">
        <f t="shared" si="1145"/>
        <v>0</v>
      </c>
      <c r="O2324" s="14">
        <f t="shared" si="1145"/>
        <v>0</v>
      </c>
      <c r="P2324" s="14">
        <f t="shared" si="1145"/>
        <v>0</v>
      </c>
      <c r="Q2324" s="14">
        <f t="shared" si="1145"/>
        <v>0</v>
      </c>
      <c r="R2324" s="62"/>
      <c r="S2324" s="63"/>
    </row>
    <row r="2325" spans="1:19" s="4" customFormat="1" ht="14.25" customHeight="1">
      <c r="A2325" s="58"/>
      <c r="B2325" s="53"/>
      <c r="C2325" s="17" t="s">
        <v>163</v>
      </c>
      <c r="D2325" s="14">
        <f t="shared" si="1143"/>
        <v>0</v>
      </c>
      <c r="E2325" s="14">
        <f t="shared" si="1144"/>
        <v>0</v>
      </c>
      <c r="F2325" s="14">
        <f aca="true" t="shared" si="1146" ref="F2325:Q2325">F2301+F2313</f>
        <v>0</v>
      </c>
      <c r="G2325" s="14">
        <f t="shared" si="1146"/>
        <v>0</v>
      </c>
      <c r="H2325" s="14">
        <f t="shared" si="1146"/>
        <v>0</v>
      </c>
      <c r="I2325" s="14">
        <f t="shared" si="1146"/>
        <v>0</v>
      </c>
      <c r="J2325" s="14">
        <f t="shared" si="1146"/>
        <v>0</v>
      </c>
      <c r="K2325" s="14">
        <f t="shared" si="1146"/>
        <v>0</v>
      </c>
      <c r="L2325" s="14">
        <f t="shared" si="1146"/>
        <v>0</v>
      </c>
      <c r="M2325" s="14">
        <f t="shared" si="1146"/>
        <v>0</v>
      </c>
      <c r="N2325" s="14">
        <f t="shared" si="1146"/>
        <v>0</v>
      </c>
      <c r="O2325" s="14">
        <f t="shared" si="1146"/>
        <v>0</v>
      </c>
      <c r="P2325" s="14">
        <f t="shared" si="1146"/>
        <v>0</v>
      </c>
      <c r="Q2325" s="14">
        <f t="shared" si="1146"/>
        <v>0</v>
      </c>
      <c r="R2325" s="62"/>
      <c r="S2325" s="63"/>
    </row>
    <row r="2326" spans="1:19" s="4" customFormat="1" ht="14.25" customHeight="1">
      <c r="A2326" s="58"/>
      <c r="B2326" s="53"/>
      <c r="C2326" s="17" t="s">
        <v>164</v>
      </c>
      <c r="D2326" s="14">
        <f t="shared" si="1143"/>
        <v>6612.0232399999995</v>
      </c>
      <c r="E2326" s="14">
        <f t="shared" si="1144"/>
        <v>0</v>
      </c>
      <c r="F2326" s="14">
        <f aca="true" t="shared" si="1147" ref="F2326:Q2326">F2302+F2314</f>
        <v>6612.0232399999995</v>
      </c>
      <c r="G2326" s="14">
        <f t="shared" si="1147"/>
        <v>0</v>
      </c>
      <c r="H2326" s="14">
        <f t="shared" si="1147"/>
        <v>0</v>
      </c>
      <c r="I2326" s="14">
        <f t="shared" si="1147"/>
        <v>0</v>
      </c>
      <c r="J2326" s="14">
        <f t="shared" si="1147"/>
        <v>0</v>
      </c>
      <c r="K2326" s="14">
        <f t="shared" si="1147"/>
        <v>0</v>
      </c>
      <c r="L2326" s="14">
        <f t="shared" si="1147"/>
        <v>0</v>
      </c>
      <c r="M2326" s="14">
        <f t="shared" si="1147"/>
        <v>0</v>
      </c>
      <c r="N2326" s="14">
        <f t="shared" si="1147"/>
        <v>0</v>
      </c>
      <c r="O2326" s="14">
        <f t="shared" si="1147"/>
        <v>0</v>
      </c>
      <c r="P2326" s="14">
        <f t="shared" si="1147"/>
        <v>0</v>
      </c>
      <c r="Q2326" s="14">
        <f t="shared" si="1147"/>
        <v>0</v>
      </c>
      <c r="R2326" s="62"/>
      <c r="S2326" s="63"/>
    </row>
    <row r="2327" spans="1:19" s="4" customFormat="1" ht="14.25" customHeight="1">
      <c r="A2327" s="58"/>
      <c r="B2327" s="53"/>
      <c r="C2327" s="17" t="s">
        <v>256</v>
      </c>
      <c r="D2327" s="14">
        <f t="shared" si="1143"/>
        <v>0</v>
      </c>
      <c r="E2327" s="14">
        <f t="shared" si="1144"/>
        <v>0</v>
      </c>
      <c r="F2327" s="14">
        <f aca="true" t="shared" si="1148" ref="F2327:Q2327">F2303+F2315</f>
        <v>0</v>
      </c>
      <c r="G2327" s="14">
        <f t="shared" si="1148"/>
        <v>0</v>
      </c>
      <c r="H2327" s="14">
        <f t="shared" si="1148"/>
        <v>0</v>
      </c>
      <c r="I2327" s="14">
        <f t="shared" si="1148"/>
        <v>0</v>
      </c>
      <c r="J2327" s="14">
        <f t="shared" si="1148"/>
        <v>0</v>
      </c>
      <c r="K2327" s="14">
        <f t="shared" si="1148"/>
        <v>0</v>
      </c>
      <c r="L2327" s="14">
        <f t="shared" si="1148"/>
        <v>0</v>
      </c>
      <c r="M2327" s="14">
        <f t="shared" si="1148"/>
        <v>0</v>
      </c>
      <c r="N2327" s="14">
        <f t="shared" si="1148"/>
        <v>0</v>
      </c>
      <c r="O2327" s="14">
        <f t="shared" si="1148"/>
        <v>0</v>
      </c>
      <c r="P2327" s="14">
        <f t="shared" si="1148"/>
        <v>0</v>
      </c>
      <c r="Q2327" s="14">
        <f t="shared" si="1148"/>
        <v>0</v>
      </c>
      <c r="R2327" s="62"/>
      <c r="S2327" s="63"/>
    </row>
    <row r="2328" spans="1:19" s="4" customFormat="1" ht="14.25" customHeight="1">
      <c r="A2328" s="58"/>
      <c r="B2328" s="53"/>
      <c r="C2328" s="17" t="s">
        <v>257</v>
      </c>
      <c r="D2328" s="14">
        <f t="shared" si="1143"/>
        <v>0</v>
      </c>
      <c r="E2328" s="14">
        <f t="shared" si="1144"/>
        <v>0</v>
      </c>
      <c r="F2328" s="14">
        <f aca="true" t="shared" si="1149" ref="F2328:Q2328">F2304+F2316</f>
        <v>0</v>
      </c>
      <c r="G2328" s="14">
        <f t="shared" si="1149"/>
        <v>0</v>
      </c>
      <c r="H2328" s="14">
        <f t="shared" si="1149"/>
        <v>0</v>
      </c>
      <c r="I2328" s="14">
        <f t="shared" si="1149"/>
        <v>0</v>
      </c>
      <c r="J2328" s="14">
        <f t="shared" si="1149"/>
        <v>0</v>
      </c>
      <c r="K2328" s="14">
        <f t="shared" si="1149"/>
        <v>0</v>
      </c>
      <c r="L2328" s="14">
        <f t="shared" si="1149"/>
        <v>0</v>
      </c>
      <c r="M2328" s="14">
        <f t="shared" si="1149"/>
        <v>0</v>
      </c>
      <c r="N2328" s="14">
        <f t="shared" si="1149"/>
        <v>0</v>
      </c>
      <c r="O2328" s="14">
        <f t="shared" si="1149"/>
        <v>0</v>
      </c>
      <c r="P2328" s="14">
        <f t="shared" si="1149"/>
        <v>0</v>
      </c>
      <c r="Q2328" s="14">
        <f t="shared" si="1149"/>
        <v>0</v>
      </c>
      <c r="R2328" s="62"/>
      <c r="S2328" s="63"/>
    </row>
    <row r="2329" spans="1:19" s="4" customFormat="1" ht="14.25" customHeight="1">
      <c r="A2329" s="58"/>
      <c r="B2329" s="53"/>
      <c r="C2329" s="17" t="s">
        <v>258</v>
      </c>
      <c r="D2329" s="14">
        <f t="shared" si="1143"/>
        <v>0</v>
      </c>
      <c r="E2329" s="14">
        <f t="shared" si="1144"/>
        <v>0</v>
      </c>
      <c r="F2329" s="14">
        <f aca="true" t="shared" si="1150" ref="F2329:Q2329">F2305+F2317</f>
        <v>0</v>
      </c>
      <c r="G2329" s="14">
        <f t="shared" si="1150"/>
        <v>0</v>
      </c>
      <c r="H2329" s="14">
        <f t="shared" si="1150"/>
        <v>0</v>
      </c>
      <c r="I2329" s="14">
        <f t="shared" si="1150"/>
        <v>0</v>
      </c>
      <c r="J2329" s="14">
        <f t="shared" si="1150"/>
        <v>0</v>
      </c>
      <c r="K2329" s="14">
        <f t="shared" si="1150"/>
        <v>0</v>
      </c>
      <c r="L2329" s="14">
        <f t="shared" si="1150"/>
        <v>0</v>
      </c>
      <c r="M2329" s="14">
        <f t="shared" si="1150"/>
        <v>0</v>
      </c>
      <c r="N2329" s="14">
        <f t="shared" si="1150"/>
        <v>0</v>
      </c>
      <c r="O2329" s="14">
        <f t="shared" si="1150"/>
        <v>0</v>
      </c>
      <c r="P2329" s="14">
        <f t="shared" si="1150"/>
        <v>0</v>
      </c>
      <c r="Q2329" s="14">
        <f t="shared" si="1150"/>
        <v>0</v>
      </c>
      <c r="R2329" s="62"/>
      <c r="S2329" s="63"/>
    </row>
    <row r="2330" spans="1:19" s="4" customFormat="1" ht="15">
      <c r="A2330" s="58"/>
      <c r="B2330" s="53"/>
      <c r="C2330" s="17" t="s">
        <v>22</v>
      </c>
      <c r="D2330" s="14">
        <f t="shared" si="1143"/>
        <v>0</v>
      </c>
      <c r="E2330" s="14">
        <f t="shared" si="1144"/>
        <v>0</v>
      </c>
      <c r="F2330" s="14">
        <f aca="true" t="shared" si="1151" ref="F2330:Q2330">F2306+F2318</f>
        <v>0</v>
      </c>
      <c r="G2330" s="14">
        <f t="shared" si="1151"/>
        <v>0</v>
      </c>
      <c r="H2330" s="14">
        <f t="shared" si="1151"/>
        <v>0</v>
      </c>
      <c r="I2330" s="14">
        <f t="shared" si="1151"/>
        <v>0</v>
      </c>
      <c r="J2330" s="14">
        <f t="shared" si="1151"/>
        <v>0</v>
      </c>
      <c r="K2330" s="14">
        <f t="shared" si="1151"/>
        <v>0</v>
      </c>
      <c r="L2330" s="14">
        <f t="shared" si="1151"/>
        <v>0</v>
      </c>
      <c r="M2330" s="14">
        <f t="shared" si="1151"/>
        <v>0</v>
      </c>
      <c r="N2330" s="14">
        <f t="shared" si="1151"/>
        <v>0</v>
      </c>
      <c r="O2330" s="14">
        <f t="shared" si="1151"/>
        <v>0</v>
      </c>
      <c r="P2330" s="14">
        <f t="shared" si="1151"/>
        <v>0</v>
      </c>
      <c r="Q2330" s="14">
        <f t="shared" si="1151"/>
        <v>0</v>
      </c>
      <c r="R2330" s="62"/>
      <c r="S2330" s="63"/>
    </row>
    <row r="2331" spans="1:19" s="4" customFormat="1" ht="15">
      <c r="A2331" s="58"/>
      <c r="B2331" s="53"/>
      <c r="C2331" s="17" t="s">
        <v>23</v>
      </c>
      <c r="D2331" s="14">
        <f t="shared" si="1143"/>
        <v>0</v>
      </c>
      <c r="E2331" s="14">
        <f t="shared" si="1144"/>
        <v>0</v>
      </c>
      <c r="F2331" s="14">
        <f aca="true" t="shared" si="1152" ref="F2331:Q2331">F2307+F2319</f>
        <v>0</v>
      </c>
      <c r="G2331" s="14">
        <f t="shared" si="1152"/>
        <v>0</v>
      </c>
      <c r="H2331" s="14">
        <f t="shared" si="1152"/>
        <v>0</v>
      </c>
      <c r="I2331" s="14">
        <f t="shared" si="1152"/>
        <v>0</v>
      </c>
      <c r="J2331" s="14">
        <f t="shared" si="1152"/>
        <v>0</v>
      </c>
      <c r="K2331" s="14">
        <f t="shared" si="1152"/>
        <v>0</v>
      </c>
      <c r="L2331" s="14">
        <f t="shared" si="1152"/>
        <v>0</v>
      </c>
      <c r="M2331" s="14">
        <f t="shared" si="1152"/>
        <v>0</v>
      </c>
      <c r="N2331" s="14">
        <f t="shared" si="1152"/>
        <v>0</v>
      </c>
      <c r="O2331" s="14">
        <f t="shared" si="1152"/>
        <v>0</v>
      </c>
      <c r="P2331" s="14">
        <f t="shared" si="1152"/>
        <v>0</v>
      </c>
      <c r="Q2331" s="14">
        <f t="shared" si="1152"/>
        <v>0</v>
      </c>
      <c r="R2331" s="62"/>
      <c r="S2331" s="63"/>
    </row>
    <row r="2332" spans="1:19" s="4" customFormat="1" ht="15">
      <c r="A2332" s="58"/>
      <c r="B2332" s="53"/>
      <c r="C2332" s="17" t="s">
        <v>24</v>
      </c>
      <c r="D2332" s="14">
        <f t="shared" si="1143"/>
        <v>0</v>
      </c>
      <c r="E2332" s="14">
        <f t="shared" si="1144"/>
        <v>0</v>
      </c>
      <c r="F2332" s="14">
        <f aca="true" t="shared" si="1153" ref="F2332:Q2332">F2308+F2320</f>
        <v>0</v>
      </c>
      <c r="G2332" s="14">
        <f t="shared" si="1153"/>
        <v>0</v>
      </c>
      <c r="H2332" s="14">
        <f t="shared" si="1153"/>
        <v>0</v>
      </c>
      <c r="I2332" s="14">
        <f t="shared" si="1153"/>
        <v>0</v>
      </c>
      <c r="J2332" s="14">
        <f t="shared" si="1153"/>
        <v>0</v>
      </c>
      <c r="K2332" s="14">
        <f t="shared" si="1153"/>
        <v>0</v>
      </c>
      <c r="L2332" s="14">
        <f t="shared" si="1153"/>
        <v>0</v>
      </c>
      <c r="M2332" s="14">
        <f t="shared" si="1153"/>
        <v>0</v>
      </c>
      <c r="N2332" s="14">
        <f t="shared" si="1153"/>
        <v>0</v>
      </c>
      <c r="O2332" s="14">
        <f t="shared" si="1153"/>
        <v>0</v>
      </c>
      <c r="P2332" s="14">
        <f t="shared" si="1153"/>
        <v>0</v>
      </c>
      <c r="Q2332" s="14">
        <f t="shared" si="1153"/>
        <v>0</v>
      </c>
      <c r="R2332" s="62"/>
      <c r="S2332" s="63"/>
    </row>
    <row r="2333" spans="1:19" s="4" customFormat="1" ht="15">
      <c r="A2333" s="58"/>
      <c r="B2333" s="53"/>
      <c r="C2333" s="17" t="s">
        <v>25</v>
      </c>
      <c r="D2333" s="14">
        <f t="shared" si="1143"/>
        <v>0</v>
      </c>
      <c r="E2333" s="14">
        <f t="shared" si="1144"/>
        <v>0</v>
      </c>
      <c r="F2333" s="14">
        <f aca="true" t="shared" si="1154" ref="F2333:Q2333">F2309+F2321</f>
        <v>0</v>
      </c>
      <c r="G2333" s="14">
        <f t="shared" si="1154"/>
        <v>0</v>
      </c>
      <c r="H2333" s="14">
        <f t="shared" si="1154"/>
        <v>0</v>
      </c>
      <c r="I2333" s="14">
        <f t="shared" si="1154"/>
        <v>0</v>
      </c>
      <c r="J2333" s="14">
        <f t="shared" si="1154"/>
        <v>0</v>
      </c>
      <c r="K2333" s="14">
        <f t="shared" si="1154"/>
        <v>0</v>
      </c>
      <c r="L2333" s="14">
        <f t="shared" si="1154"/>
        <v>0</v>
      </c>
      <c r="M2333" s="14">
        <f t="shared" si="1154"/>
        <v>0</v>
      </c>
      <c r="N2333" s="14">
        <f t="shared" si="1154"/>
        <v>0</v>
      </c>
      <c r="O2333" s="14">
        <f t="shared" si="1154"/>
        <v>0</v>
      </c>
      <c r="P2333" s="14">
        <f t="shared" si="1154"/>
        <v>0</v>
      </c>
      <c r="Q2333" s="14">
        <f t="shared" si="1154"/>
        <v>0</v>
      </c>
      <c r="R2333" s="62"/>
      <c r="S2333" s="63"/>
    </row>
    <row r="2334" spans="1:19" s="4" customFormat="1" ht="15.75" thickBot="1">
      <c r="A2334" s="59"/>
      <c r="B2334" s="54"/>
      <c r="C2334" s="20" t="s">
        <v>26</v>
      </c>
      <c r="D2334" s="21">
        <f t="shared" si="1143"/>
        <v>0</v>
      </c>
      <c r="E2334" s="21">
        <f t="shared" si="1144"/>
        <v>0</v>
      </c>
      <c r="F2334" s="21">
        <f aca="true" t="shared" si="1155" ref="F2334:Q2334">F2310+F2322</f>
        <v>0</v>
      </c>
      <c r="G2334" s="21">
        <f t="shared" si="1155"/>
        <v>0</v>
      </c>
      <c r="H2334" s="21">
        <f t="shared" si="1155"/>
        <v>0</v>
      </c>
      <c r="I2334" s="21">
        <f t="shared" si="1155"/>
        <v>0</v>
      </c>
      <c r="J2334" s="21">
        <f t="shared" si="1155"/>
        <v>0</v>
      </c>
      <c r="K2334" s="21">
        <f t="shared" si="1155"/>
        <v>0</v>
      </c>
      <c r="L2334" s="21">
        <f t="shared" si="1155"/>
        <v>0</v>
      </c>
      <c r="M2334" s="21">
        <f t="shared" si="1155"/>
        <v>0</v>
      </c>
      <c r="N2334" s="21">
        <f t="shared" si="1155"/>
        <v>0</v>
      </c>
      <c r="O2334" s="21">
        <f t="shared" si="1155"/>
        <v>0</v>
      </c>
      <c r="P2334" s="21">
        <f t="shared" si="1155"/>
        <v>0</v>
      </c>
      <c r="Q2334" s="21">
        <f t="shared" si="1155"/>
        <v>0</v>
      </c>
      <c r="R2334" s="64"/>
      <c r="S2334" s="65"/>
    </row>
    <row r="2335" spans="1:19" s="4" customFormat="1" ht="14.25" customHeight="1">
      <c r="A2335" s="75" t="s">
        <v>135</v>
      </c>
      <c r="B2335" s="43" t="s">
        <v>84</v>
      </c>
      <c r="C2335" s="18" t="s">
        <v>176</v>
      </c>
      <c r="D2335" s="19">
        <f>SUM(D2336:D2346)</f>
        <v>3086.7</v>
      </c>
      <c r="E2335" s="19">
        <f aca="true" t="shared" si="1156" ref="E2335:P2335">SUM(E2336:E2346)</f>
        <v>3086.7</v>
      </c>
      <c r="F2335" s="19">
        <f t="shared" si="1156"/>
        <v>3086.7</v>
      </c>
      <c r="G2335" s="19">
        <f t="shared" si="1156"/>
        <v>3086.7</v>
      </c>
      <c r="H2335" s="19">
        <f t="shared" si="1156"/>
        <v>0</v>
      </c>
      <c r="I2335" s="19">
        <f t="shared" si="1156"/>
        <v>0</v>
      </c>
      <c r="J2335" s="19">
        <f t="shared" si="1156"/>
        <v>0</v>
      </c>
      <c r="K2335" s="19">
        <f t="shared" si="1156"/>
        <v>0</v>
      </c>
      <c r="L2335" s="19">
        <f t="shared" si="1156"/>
        <v>0</v>
      </c>
      <c r="M2335" s="19">
        <f t="shared" si="1156"/>
        <v>0</v>
      </c>
      <c r="N2335" s="19">
        <f t="shared" si="1156"/>
        <v>0</v>
      </c>
      <c r="O2335" s="19">
        <f t="shared" si="1156"/>
        <v>0</v>
      </c>
      <c r="P2335" s="19">
        <f t="shared" si="1156"/>
        <v>0</v>
      </c>
      <c r="Q2335" s="19">
        <f>SUM(Q2336:Q2346)</f>
        <v>0</v>
      </c>
      <c r="R2335" s="72"/>
      <c r="S2335" s="73"/>
    </row>
    <row r="2336" spans="1:19" s="4" customFormat="1" ht="15">
      <c r="A2336" s="76"/>
      <c r="B2336" s="70"/>
      <c r="C2336" s="17" t="s">
        <v>162</v>
      </c>
      <c r="D2336" s="14">
        <f>F2336+H2336+J2336+L2336</f>
        <v>3086.7</v>
      </c>
      <c r="E2336" s="14">
        <f>G2336+I2336+K2336+M2336</f>
        <v>3086.7</v>
      </c>
      <c r="F2336" s="14">
        <f>F2348</f>
        <v>3086.7</v>
      </c>
      <c r="G2336" s="14">
        <f aca="true" t="shared" si="1157" ref="G2336:Q2336">G2348</f>
        <v>3086.7</v>
      </c>
      <c r="H2336" s="14">
        <f t="shared" si="1157"/>
        <v>0</v>
      </c>
      <c r="I2336" s="14">
        <f t="shared" si="1157"/>
        <v>0</v>
      </c>
      <c r="J2336" s="14">
        <f t="shared" si="1157"/>
        <v>0</v>
      </c>
      <c r="K2336" s="14">
        <f t="shared" si="1157"/>
        <v>0</v>
      </c>
      <c r="L2336" s="14">
        <f t="shared" si="1157"/>
        <v>0</v>
      </c>
      <c r="M2336" s="14">
        <f t="shared" si="1157"/>
        <v>0</v>
      </c>
      <c r="N2336" s="14">
        <f t="shared" si="1157"/>
        <v>0</v>
      </c>
      <c r="O2336" s="14">
        <f t="shared" si="1157"/>
        <v>0</v>
      </c>
      <c r="P2336" s="14">
        <f t="shared" si="1157"/>
        <v>0</v>
      </c>
      <c r="Q2336" s="14">
        <f t="shared" si="1157"/>
        <v>0</v>
      </c>
      <c r="R2336" s="74"/>
      <c r="S2336" s="48"/>
    </row>
    <row r="2337" spans="1:19" s="4" customFormat="1" ht="15">
      <c r="A2337" s="76"/>
      <c r="B2337" s="70"/>
      <c r="C2337" s="17" t="s">
        <v>163</v>
      </c>
      <c r="D2337" s="14">
        <f aca="true" t="shared" si="1158" ref="D2337:D2345">F2337+H2337+J2337+L2337</f>
        <v>0</v>
      </c>
      <c r="E2337" s="14">
        <f aca="true" t="shared" si="1159" ref="E2337:E2345">G2337+I2337+K2337+M2337</f>
        <v>0</v>
      </c>
      <c r="F2337" s="14">
        <f aca="true" t="shared" si="1160" ref="F2337:Q2337">F2349+F1005</f>
        <v>0</v>
      </c>
      <c r="G2337" s="14">
        <f t="shared" si="1160"/>
        <v>0</v>
      </c>
      <c r="H2337" s="14">
        <f t="shared" si="1160"/>
        <v>0</v>
      </c>
      <c r="I2337" s="14">
        <f t="shared" si="1160"/>
        <v>0</v>
      </c>
      <c r="J2337" s="14">
        <f t="shared" si="1160"/>
        <v>0</v>
      </c>
      <c r="K2337" s="14">
        <f t="shared" si="1160"/>
        <v>0</v>
      </c>
      <c r="L2337" s="14">
        <f t="shared" si="1160"/>
        <v>0</v>
      </c>
      <c r="M2337" s="14">
        <f t="shared" si="1160"/>
        <v>0</v>
      </c>
      <c r="N2337" s="14">
        <f t="shared" si="1160"/>
        <v>0</v>
      </c>
      <c r="O2337" s="14">
        <f t="shared" si="1160"/>
        <v>0</v>
      </c>
      <c r="P2337" s="14">
        <f t="shared" si="1160"/>
        <v>0</v>
      </c>
      <c r="Q2337" s="14">
        <f t="shared" si="1160"/>
        <v>0</v>
      </c>
      <c r="R2337" s="74"/>
      <c r="S2337" s="48"/>
    </row>
    <row r="2338" spans="1:19" s="4" customFormat="1" ht="15">
      <c r="A2338" s="76"/>
      <c r="B2338" s="70"/>
      <c r="C2338" s="17" t="s">
        <v>164</v>
      </c>
      <c r="D2338" s="14">
        <f t="shared" si="1158"/>
        <v>0</v>
      </c>
      <c r="E2338" s="14">
        <f t="shared" si="1159"/>
        <v>0</v>
      </c>
      <c r="F2338" s="14">
        <f aca="true" t="shared" si="1161" ref="F2338:Q2338">F2350+F1006</f>
        <v>0</v>
      </c>
      <c r="G2338" s="14">
        <f t="shared" si="1161"/>
        <v>0</v>
      </c>
      <c r="H2338" s="14">
        <f t="shared" si="1161"/>
        <v>0</v>
      </c>
      <c r="I2338" s="14">
        <f t="shared" si="1161"/>
        <v>0</v>
      </c>
      <c r="J2338" s="14">
        <f t="shared" si="1161"/>
        <v>0</v>
      </c>
      <c r="K2338" s="14">
        <f t="shared" si="1161"/>
        <v>0</v>
      </c>
      <c r="L2338" s="14">
        <f t="shared" si="1161"/>
        <v>0</v>
      </c>
      <c r="M2338" s="14">
        <f t="shared" si="1161"/>
        <v>0</v>
      </c>
      <c r="N2338" s="14">
        <f t="shared" si="1161"/>
        <v>0</v>
      </c>
      <c r="O2338" s="14">
        <f t="shared" si="1161"/>
        <v>0</v>
      </c>
      <c r="P2338" s="14">
        <f t="shared" si="1161"/>
        <v>0</v>
      </c>
      <c r="Q2338" s="14">
        <f t="shared" si="1161"/>
        <v>0</v>
      </c>
      <c r="R2338" s="74"/>
      <c r="S2338" s="48"/>
    </row>
    <row r="2339" spans="1:19" s="4" customFormat="1" ht="15">
      <c r="A2339" s="76"/>
      <c r="B2339" s="70"/>
      <c r="C2339" s="17" t="s">
        <v>256</v>
      </c>
      <c r="D2339" s="14">
        <f t="shared" si="1158"/>
        <v>0</v>
      </c>
      <c r="E2339" s="14">
        <f t="shared" si="1159"/>
        <v>0</v>
      </c>
      <c r="F2339" s="14">
        <f aca="true" t="shared" si="1162" ref="F2339:Q2339">F2351+F1007</f>
        <v>0</v>
      </c>
      <c r="G2339" s="14">
        <f t="shared" si="1162"/>
        <v>0</v>
      </c>
      <c r="H2339" s="14">
        <f t="shared" si="1162"/>
        <v>0</v>
      </c>
      <c r="I2339" s="14">
        <f t="shared" si="1162"/>
        <v>0</v>
      </c>
      <c r="J2339" s="14">
        <f t="shared" si="1162"/>
        <v>0</v>
      </c>
      <c r="K2339" s="14">
        <f t="shared" si="1162"/>
        <v>0</v>
      </c>
      <c r="L2339" s="14">
        <f t="shared" si="1162"/>
        <v>0</v>
      </c>
      <c r="M2339" s="14">
        <f t="shared" si="1162"/>
        <v>0</v>
      </c>
      <c r="N2339" s="14">
        <f t="shared" si="1162"/>
        <v>0</v>
      </c>
      <c r="O2339" s="14">
        <f t="shared" si="1162"/>
        <v>0</v>
      </c>
      <c r="P2339" s="14">
        <f t="shared" si="1162"/>
        <v>0</v>
      </c>
      <c r="Q2339" s="14">
        <f t="shared" si="1162"/>
        <v>0</v>
      </c>
      <c r="R2339" s="74"/>
      <c r="S2339" s="48"/>
    </row>
    <row r="2340" spans="1:19" s="4" customFormat="1" ht="15">
      <c r="A2340" s="76"/>
      <c r="B2340" s="70"/>
      <c r="C2340" s="17" t="s">
        <v>257</v>
      </c>
      <c r="D2340" s="14">
        <f t="shared" si="1158"/>
        <v>0</v>
      </c>
      <c r="E2340" s="14">
        <f t="shared" si="1159"/>
        <v>0</v>
      </c>
      <c r="F2340" s="14">
        <f aca="true" t="shared" si="1163" ref="F2340:Q2340">F2352+F1008</f>
        <v>0</v>
      </c>
      <c r="G2340" s="14">
        <f t="shared" si="1163"/>
        <v>0</v>
      </c>
      <c r="H2340" s="14">
        <f t="shared" si="1163"/>
        <v>0</v>
      </c>
      <c r="I2340" s="14">
        <f t="shared" si="1163"/>
        <v>0</v>
      </c>
      <c r="J2340" s="14">
        <f t="shared" si="1163"/>
        <v>0</v>
      </c>
      <c r="K2340" s="14">
        <f t="shared" si="1163"/>
        <v>0</v>
      </c>
      <c r="L2340" s="14">
        <f t="shared" si="1163"/>
        <v>0</v>
      </c>
      <c r="M2340" s="14">
        <f t="shared" si="1163"/>
        <v>0</v>
      </c>
      <c r="N2340" s="14">
        <f t="shared" si="1163"/>
        <v>0</v>
      </c>
      <c r="O2340" s="14">
        <f t="shared" si="1163"/>
        <v>0</v>
      </c>
      <c r="P2340" s="14">
        <f t="shared" si="1163"/>
        <v>0</v>
      </c>
      <c r="Q2340" s="14">
        <f t="shared" si="1163"/>
        <v>0</v>
      </c>
      <c r="R2340" s="74"/>
      <c r="S2340" s="48"/>
    </row>
    <row r="2341" spans="1:19" s="4" customFormat="1" ht="15">
      <c r="A2341" s="76"/>
      <c r="B2341" s="70"/>
      <c r="C2341" s="17" t="s">
        <v>258</v>
      </c>
      <c r="D2341" s="14">
        <f t="shared" si="1158"/>
        <v>0</v>
      </c>
      <c r="E2341" s="14">
        <f t="shared" si="1159"/>
        <v>0</v>
      </c>
      <c r="F2341" s="14">
        <f aca="true" t="shared" si="1164" ref="F2341:Q2341">F2353+F1009</f>
        <v>0</v>
      </c>
      <c r="G2341" s="14">
        <f t="shared" si="1164"/>
        <v>0</v>
      </c>
      <c r="H2341" s="14">
        <f t="shared" si="1164"/>
        <v>0</v>
      </c>
      <c r="I2341" s="14">
        <f t="shared" si="1164"/>
        <v>0</v>
      </c>
      <c r="J2341" s="14">
        <f t="shared" si="1164"/>
        <v>0</v>
      </c>
      <c r="K2341" s="14">
        <f t="shared" si="1164"/>
        <v>0</v>
      </c>
      <c r="L2341" s="14">
        <f t="shared" si="1164"/>
        <v>0</v>
      </c>
      <c r="M2341" s="14">
        <f t="shared" si="1164"/>
        <v>0</v>
      </c>
      <c r="N2341" s="14">
        <f t="shared" si="1164"/>
        <v>0</v>
      </c>
      <c r="O2341" s="14">
        <f t="shared" si="1164"/>
        <v>0</v>
      </c>
      <c r="P2341" s="14">
        <f t="shared" si="1164"/>
        <v>0</v>
      </c>
      <c r="Q2341" s="14">
        <f t="shared" si="1164"/>
        <v>0</v>
      </c>
      <c r="R2341" s="74"/>
      <c r="S2341" s="48"/>
    </row>
    <row r="2342" spans="1:19" s="4" customFormat="1" ht="15">
      <c r="A2342" s="76"/>
      <c r="B2342" s="70"/>
      <c r="C2342" s="17" t="s">
        <v>22</v>
      </c>
      <c r="D2342" s="14">
        <f t="shared" si="1158"/>
        <v>0</v>
      </c>
      <c r="E2342" s="14">
        <f t="shared" si="1159"/>
        <v>0</v>
      </c>
      <c r="F2342" s="14">
        <f aca="true" t="shared" si="1165" ref="F2342:Q2342">F2354+F1010</f>
        <v>0</v>
      </c>
      <c r="G2342" s="14">
        <f t="shared" si="1165"/>
        <v>0</v>
      </c>
      <c r="H2342" s="14">
        <f t="shared" si="1165"/>
        <v>0</v>
      </c>
      <c r="I2342" s="14">
        <f t="shared" si="1165"/>
        <v>0</v>
      </c>
      <c r="J2342" s="14">
        <f t="shared" si="1165"/>
        <v>0</v>
      </c>
      <c r="K2342" s="14">
        <f t="shared" si="1165"/>
        <v>0</v>
      </c>
      <c r="L2342" s="14">
        <f t="shared" si="1165"/>
        <v>0</v>
      </c>
      <c r="M2342" s="14">
        <f t="shared" si="1165"/>
        <v>0</v>
      </c>
      <c r="N2342" s="14">
        <f t="shared" si="1165"/>
        <v>0</v>
      </c>
      <c r="O2342" s="14">
        <f t="shared" si="1165"/>
        <v>0</v>
      </c>
      <c r="P2342" s="14">
        <f t="shared" si="1165"/>
        <v>0</v>
      </c>
      <c r="Q2342" s="14">
        <f t="shared" si="1165"/>
        <v>0</v>
      </c>
      <c r="R2342" s="74"/>
      <c r="S2342" s="48"/>
    </row>
    <row r="2343" spans="1:19" s="4" customFormat="1" ht="15">
      <c r="A2343" s="76"/>
      <c r="B2343" s="70"/>
      <c r="C2343" s="17" t="s">
        <v>23</v>
      </c>
      <c r="D2343" s="14">
        <f t="shared" si="1158"/>
        <v>0</v>
      </c>
      <c r="E2343" s="14">
        <f t="shared" si="1159"/>
        <v>0</v>
      </c>
      <c r="F2343" s="14">
        <f aca="true" t="shared" si="1166" ref="F2343:Q2343">F2355+F1011</f>
        <v>0</v>
      </c>
      <c r="G2343" s="14">
        <f t="shared" si="1166"/>
        <v>0</v>
      </c>
      <c r="H2343" s="14">
        <f t="shared" si="1166"/>
        <v>0</v>
      </c>
      <c r="I2343" s="14">
        <f t="shared" si="1166"/>
        <v>0</v>
      </c>
      <c r="J2343" s="14">
        <f t="shared" si="1166"/>
        <v>0</v>
      </c>
      <c r="K2343" s="14">
        <f t="shared" si="1166"/>
        <v>0</v>
      </c>
      <c r="L2343" s="14">
        <f t="shared" si="1166"/>
        <v>0</v>
      </c>
      <c r="M2343" s="14">
        <f t="shared" si="1166"/>
        <v>0</v>
      </c>
      <c r="N2343" s="14">
        <f t="shared" si="1166"/>
        <v>0</v>
      </c>
      <c r="O2343" s="14">
        <f t="shared" si="1166"/>
        <v>0</v>
      </c>
      <c r="P2343" s="14">
        <f t="shared" si="1166"/>
        <v>0</v>
      </c>
      <c r="Q2343" s="14">
        <f t="shared" si="1166"/>
        <v>0</v>
      </c>
      <c r="R2343" s="74"/>
      <c r="S2343" s="48"/>
    </row>
    <row r="2344" spans="1:19" s="4" customFormat="1" ht="15">
      <c r="A2344" s="76"/>
      <c r="B2344" s="70"/>
      <c r="C2344" s="17" t="s">
        <v>24</v>
      </c>
      <c r="D2344" s="14">
        <f t="shared" si="1158"/>
        <v>0</v>
      </c>
      <c r="E2344" s="14">
        <f t="shared" si="1159"/>
        <v>0</v>
      </c>
      <c r="F2344" s="14">
        <f aca="true" t="shared" si="1167" ref="F2344:Q2344">F2356+F1012</f>
        <v>0</v>
      </c>
      <c r="G2344" s="14">
        <f t="shared" si="1167"/>
        <v>0</v>
      </c>
      <c r="H2344" s="14">
        <f t="shared" si="1167"/>
        <v>0</v>
      </c>
      <c r="I2344" s="14">
        <f t="shared" si="1167"/>
        <v>0</v>
      </c>
      <c r="J2344" s="14">
        <f t="shared" si="1167"/>
        <v>0</v>
      </c>
      <c r="K2344" s="14">
        <f t="shared" si="1167"/>
        <v>0</v>
      </c>
      <c r="L2344" s="14">
        <f t="shared" si="1167"/>
        <v>0</v>
      </c>
      <c r="M2344" s="14">
        <f t="shared" si="1167"/>
        <v>0</v>
      </c>
      <c r="N2344" s="14">
        <f t="shared" si="1167"/>
        <v>0</v>
      </c>
      <c r="O2344" s="14">
        <f t="shared" si="1167"/>
        <v>0</v>
      </c>
      <c r="P2344" s="14">
        <f t="shared" si="1167"/>
        <v>0</v>
      </c>
      <c r="Q2344" s="14">
        <f t="shared" si="1167"/>
        <v>0</v>
      </c>
      <c r="R2344" s="74"/>
      <c r="S2344" s="48"/>
    </row>
    <row r="2345" spans="1:19" s="4" customFormat="1" ht="15">
      <c r="A2345" s="76"/>
      <c r="B2345" s="70"/>
      <c r="C2345" s="17" t="s">
        <v>25</v>
      </c>
      <c r="D2345" s="14">
        <f t="shared" si="1158"/>
        <v>0</v>
      </c>
      <c r="E2345" s="14">
        <f t="shared" si="1159"/>
        <v>0</v>
      </c>
      <c r="F2345" s="14">
        <f aca="true" t="shared" si="1168" ref="F2345:Q2345">F2357+F1013</f>
        <v>0</v>
      </c>
      <c r="G2345" s="14">
        <f t="shared" si="1168"/>
        <v>0</v>
      </c>
      <c r="H2345" s="14">
        <f t="shared" si="1168"/>
        <v>0</v>
      </c>
      <c r="I2345" s="14">
        <f t="shared" si="1168"/>
        <v>0</v>
      </c>
      <c r="J2345" s="14">
        <f t="shared" si="1168"/>
        <v>0</v>
      </c>
      <c r="K2345" s="14">
        <f t="shared" si="1168"/>
        <v>0</v>
      </c>
      <c r="L2345" s="14">
        <f t="shared" si="1168"/>
        <v>0</v>
      </c>
      <c r="M2345" s="14">
        <f t="shared" si="1168"/>
        <v>0</v>
      </c>
      <c r="N2345" s="14">
        <f t="shared" si="1168"/>
        <v>0</v>
      </c>
      <c r="O2345" s="14">
        <f t="shared" si="1168"/>
        <v>0</v>
      </c>
      <c r="P2345" s="14">
        <f t="shared" si="1168"/>
        <v>0</v>
      </c>
      <c r="Q2345" s="14">
        <f t="shared" si="1168"/>
        <v>0</v>
      </c>
      <c r="R2345" s="74"/>
      <c r="S2345" s="48"/>
    </row>
    <row r="2346" spans="1:19" s="4" customFormat="1" ht="15">
      <c r="A2346" s="76"/>
      <c r="B2346" s="70"/>
      <c r="C2346" s="17" t="s">
        <v>26</v>
      </c>
      <c r="D2346" s="14">
        <f>F2346+H2346+J2346+L2346</f>
        <v>0</v>
      </c>
      <c r="E2346" s="14">
        <f>G2346+I2346+K2346+M2346</f>
        <v>0</v>
      </c>
      <c r="F2346" s="14">
        <f aca="true" t="shared" si="1169" ref="F2346:Q2346">F2358+F1014</f>
        <v>0</v>
      </c>
      <c r="G2346" s="14">
        <f t="shared" si="1169"/>
        <v>0</v>
      </c>
      <c r="H2346" s="14">
        <f t="shared" si="1169"/>
        <v>0</v>
      </c>
      <c r="I2346" s="14">
        <f t="shared" si="1169"/>
        <v>0</v>
      </c>
      <c r="J2346" s="14">
        <f t="shared" si="1169"/>
        <v>0</v>
      </c>
      <c r="K2346" s="14">
        <f t="shared" si="1169"/>
        <v>0</v>
      </c>
      <c r="L2346" s="14">
        <f t="shared" si="1169"/>
        <v>0</v>
      </c>
      <c r="M2346" s="14">
        <f t="shared" si="1169"/>
        <v>0</v>
      </c>
      <c r="N2346" s="14">
        <f t="shared" si="1169"/>
        <v>0</v>
      </c>
      <c r="O2346" s="14">
        <f t="shared" si="1169"/>
        <v>0</v>
      </c>
      <c r="P2346" s="14">
        <f t="shared" si="1169"/>
        <v>0</v>
      </c>
      <c r="Q2346" s="14">
        <f t="shared" si="1169"/>
        <v>0</v>
      </c>
      <c r="R2346" s="74"/>
      <c r="S2346" s="48"/>
    </row>
    <row r="2347" spans="1:19" ht="15">
      <c r="A2347" s="76" t="s">
        <v>136</v>
      </c>
      <c r="B2347" s="70" t="s">
        <v>271</v>
      </c>
      <c r="C2347" s="17" t="s">
        <v>176</v>
      </c>
      <c r="D2347" s="14">
        <f>SUM(D2348:D2358)</f>
        <v>3086.7</v>
      </c>
      <c r="E2347" s="14">
        <f aca="true" t="shared" si="1170" ref="E2347:Q2347">SUM(E2348:E2358)</f>
        <v>3086.7</v>
      </c>
      <c r="F2347" s="14">
        <f t="shared" si="1170"/>
        <v>3086.7</v>
      </c>
      <c r="G2347" s="14">
        <f t="shared" si="1170"/>
        <v>3086.7</v>
      </c>
      <c r="H2347" s="14">
        <f t="shared" si="1170"/>
        <v>0</v>
      </c>
      <c r="I2347" s="14">
        <f t="shared" si="1170"/>
        <v>0</v>
      </c>
      <c r="J2347" s="14">
        <f t="shared" si="1170"/>
        <v>0</v>
      </c>
      <c r="K2347" s="14">
        <f t="shared" si="1170"/>
        <v>0</v>
      </c>
      <c r="L2347" s="14">
        <f t="shared" si="1170"/>
        <v>0</v>
      </c>
      <c r="M2347" s="14">
        <f t="shared" si="1170"/>
        <v>0</v>
      </c>
      <c r="N2347" s="14">
        <f t="shared" si="1170"/>
        <v>0</v>
      </c>
      <c r="O2347" s="14">
        <f t="shared" si="1170"/>
        <v>0</v>
      </c>
      <c r="P2347" s="14">
        <f t="shared" si="1170"/>
        <v>0</v>
      </c>
      <c r="Q2347" s="14">
        <f t="shared" si="1170"/>
        <v>0</v>
      </c>
      <c r="R2347" s="74" t="s">
        <v>180</v>
      </c>
      <c r="S2347" s="48"/>
    </row>
    <row r="2348" spans="1:19" ht="15">
      <c r="A2348" s="76"/>
      <c r="B2348" s="70"/>
      <c r="C2348" s="17" t="s">
        <v>162</v>
      </c>
      <c r="D2348" s="14">
        <f aca="true" t="shared" si="1171" ref="D2348:E2351">F2348+H2348+J2348+L2348</f>
        <v>3086.7</v>
      </c>
      <c r="E2348" s="14">
        <f t="shared" si="1171"/>
        <v>3086.7</v>
      </c>
      <c r="F2348" s="14">
        <v>3086.7</v>
      </c>
      <c r="G2348" s="14">
        <v>3086.7</v>
      </c>
      <c r="H2348" s="14">
        <v>0</v>
      </c>
      <c r="I2348" s="14">
        <v>0</v>
      </c>
      <c r="J2348" s="14">
        <v>0</v>
      </c>
      <c r="K2348" s="14">
        <v>0</v>
      </c>
      <c r="L2348" s="14">
        <v>0</v>
      </c>
      <c r="M2348" s="14">
        <v>0</v>
      </c>
      <c r="N2348" s="14">
        <v>0</v>
      </c>
      <c r="O2348" s="14">
        <v>0</v>
      </c>
      <c r="P2348" s="14">
        <v>0</v>
      </c>
      <c r="Q2348" s="14">
        <v>0</v>
      </c>
      <c r="R2348" s="74"/>
      <c r="S2348" s="48"/>
    </row>
    <row r="2349" spans="1:19" ht="15">
      <c r="A2349" s="76"/>
      <c r="B2349" s="70"/>
      <c r="C2349" s="17" t="s">
        <v>163</v>
      </c>
      <c r="D2349" s="14">
        <f t="shared" si="1171"/>
        <v>0</v>
      </c>
      <c r="E2349" s="14">
        <f t="shared" si="1171"/>
        <v>0</v>
      </c>
      <c r="F2349" s="14">
        <v>0</v>
      </c>
      <c r="G2349" s="14">
        <v>0</v>
      </c>
      <c r="H2349" s="14">
        <v>0</v>
      </c>
      <c r="I2349" s="14">
        <v>0</v>
      </c>
      <c r="J2349" s="14">
        <v>0</v>
      </c>
      <c r="K2349" s="14">
        <v>0</v>
      </c>
      <c r="L2349" s="14">
        <v>0</v>
      </c>
      <c r="M2349" s="14">
        <v>0</v>
      </c>
      <c r="N2349" s="14">
        <v>0</v>
      </c>
      <c r="O2349" s="14">
        <v>0</v>
      </c>
      <c r="P2349" s="14">
        <v>0</v>
      </c>
      <c r="Q2349" s="14">
        <v>0</v>
      </c>
      <c r="R2349" s="74"/>
      <c r="S2349" s="48"/>
    </row>
    <row r="2350" spans="1:19" ht="15">
      <c r="A2350" s="76"/>
      <c r="B2350" s="70"/>
      <c r="C2350" s="17" t="s">
        <v>164</v>
      </c>
      <c r="D2350" s="14">
        <f t="shared" si="1171"/>
        <v>0</v>
      </c>
      <c r="E2350" s="14">
        <f t="shared" si="1171"/>
        <v>0</v>
      </c>
      <c r="F2350" s="14">
        <v>0</v>
      </c>
      <c r="G2350" s="14">
        <v>0</v>
      </c>
      <c r="H2350" s="14">
        <v>0</v>
      </c>
      <c r="I2350" s="14">
        <v>0</v>
      </c>
      <c r="J2350" s="14">
        <v>0</v>
      </c>
      <c r="K2350" s="14">
        <v>0</v>
      </c>
      <c r="L2350" s="14">
        <v>0</v>
      </c>
      <c r="M2350" s="14">
        <v>0</v>
      </c>
      <c r="N2350" s="14">
        <v>0</v>
      </c>
      <c r="O2350" s="14">
        <v>0</v>
      </c>
      <c r="P2350" s="14">
        <v>0</v>
      </c>
      <c r="Q2350" s="14">
        <v>0</v>
      </c>
      <c r="R2350" s="74"/>
      <c r="S2350" s="48"/>
    </row>
    <row r="2351" spans="1:19" ht="15">
      <c r="A2351" s="76"/>
      <c r="B2351" s="70"/>
      <c r="C2351" s="17" t="s">
        <v>256</v>
      </c>
      <c r="D2351" s="14">
        <f t="shared" si="1171"/>
        <v>0</v>
      </c>
      <c r="E2351" s="14">
        <f t="shared" si="1171"/>
        <v>0</v>
      </c>
      <c r="F2351" s="14">
        <v>0</v>
      </c>
      <c r="G2351" s="14">
        <v>0</v>
      </c>
      <c r="H2351" s="14">
        <v>0</v>
      </c>
      <c r="I2351" s="14">
        <v>0</v>
      </c>
      <c r="J2351" s="14">
        <v>0</v>
      </c>
      <c r="K2351" s="14">
        <v>0</v>
      </c>
      <c r="L2351" s="14">
        <v>0</v>
      </c>
      <c r="M2351" s="14">
        <v>0</v>
      </c>
      <c r="N2351" s="14">
        <v>0</v>
      </c>
      <c r="O2351" s="14">
        <v>0</v>
      </c>
      <c r="P2351" s="14">
        <v>0</v>
      </c>
      <c r="Q2351" s="14">
        <v>0</v>
      </c>
      <c r="R2351" s="74"/>
      <c r="S2351" s="48"/>
    </row>
    <row r="2352" spans="1:19" ht="15">
      <c r="A2352" s="76"/>
      <c r="B2352" s="70"/>
      <c r="C2352" s="17" t="s">
        <v>257</v>
      </c>
      <c r="D2352" s="14">
        <f aca="true" t="shared" si="1172" ref="D2352:D2358">F2352+H2352+J2352+L2352</f>
        <v>0</v>
      </c>
      <c r="E2352" s="14">
        <f aca="true" t="shared" si="1173" ref="E2352:E2358">G2352+I2352+K2352+M2352</f>
        <v>0</v>
      </c>
      <c r="F2352" s="14">
        <v>0</v>
      </c>
      <c r="G2352" s="14">
        <v>0</v>
      </c>
      <c r="H2352" s="14">
        <v>0</v>
      </c>
      <c r="I2352" s="14">
        <v>0</v>
      </c>
      <c r="J2352" s="14">
        <v>0</v>
      </c>
      <c r="K2352" s="14">
        <v>0</v>
      </c>
      <c r="L2352" s="14">
        <v>0</v>
      </c>
      <c r="M2352" s="14">
        <v>0</v>
      </c>
      <c r="N2352" s="14">
        <v>0</v>
      </c>
      <c r="O2352" s="14">
        <v>0</v>
      </c>
      <c r="P2352" s="14">
        <v>0</v>
      </c>
      <c r="Q2352" s="14">
        <v>0</v>
      </c>
      <c r="R2352" s="74"/>
      <c r="S2352" s="48"/>
    </row>
    <row r="2353" spans="1:19" ht="15">
      <c r="A2353" s="76"/>
      <c r="B2353" s="70"/>
      <c r="C2353" s="17" t="s">
        <v>258</v>
      </c>
      <c r="D2353" s="14">
        <f t="shared" si="1172"/>
        <v>0</v>
      </c>
      <c r="E2353" s="14">
        <f t="shared" si="1173"/>
        <v>0</v>
      </c>
      <c r="F2353" s="14">
        <v>0</v>
      </c>
      <c r="G2353" s="14">
        <v>0</v>
      </c>
      <c r="H2353" s="14">
        <v>0</v>
      </c>
      <c r="I2353" s="14">
        <v>0</v>
      </c>
      <c r="J2353" s="14">
        <v>0</v>
      </c>
      <c r="K2353" s="14">
        <v>0</v>
      </c>
      <c r="L2353" s="14">
        <v>0</v>
      </c>
      <c r="M2353" s="14">
        <v>0</v>
      </c>
      <c r="N2353" s="14">
        <v>0</v>
      </c>
      <c r="O2353" s="14">
        <v>0</v>
      </c>
      <c r="P2353" s="14">
        <v>0</v>
      </c>
      <c r="Q2353" s="14">
        <v>0</v>
      </c>
      <c r="R2353" s="74"/>
      <c r="S2353" s="48"/>
    </row>
    <row r="2354" spans="1:19" ht="15">
      <c r="A2354" s="76"/>
      <c r="B2354" s="70"/>
      <c r="C2354" s="17" t="s">
        <v>22</v>
      </c>
      <c r="D2354" s="14">
        <f t="shared" si="1172"/>
        <v>0</v>
      </c>
      <c r="E2354" s="14">
        <f t="shared" si="1173"/>
        <v>0</v>
      </c>
      <c r="F2354" s="14">
        <v>0</v>
      </c>
      <c r="G2354" s="14">
        <v>0</v>
      </c>
      <c r="H2354" s="14">
        <v>0</v>
      </c>
      <c r="I2354" s="14">
        <v>0</v>
      </c>
      <c r="J2354" s="14">
        <v>0</v>
      </c>
      <c r="K2354" s="14">
        <v>0</v>
      </c>
      <c r="L2354" s="14">
        <v>0</v>
      </c>
      <c r="M2354" s="14">
        <v>0</v>
      </c>
      <c r="N2354" s="14">
        <v>0</v>
      </c>
      <c r="O2354" s="14">
        <v>0</v>
      </c>
      <c r="P2354" s="14">
        <v>0</v>
      </c>
      <c r="Q2354" s="14">
        <v>0</v>
      </c>
      <c r="R2354" s="74"/>
      <c r="S2354" s="48"/>
    </row>
    <row r="2355" spans="1:19" ht="15">
      <c r="A2355" s="76"/>
      <c r="B2355" s="70"/>
      <c r="C2355" s="17" t="s">
        <v>23</v>
      </c>
      <c r="D2355" s="14">
        <f t="shared" si="1172"/>
        <v>0</v>
      </c>
      <c r="E2355" s="14">
        <f t="shared" si="1173"/>
        <v>0</v>
      </c>
      <c r="F2355" s="14">
        <v>0</v>
      </c>
      <c r="G2355" s="14">
        <v>0</v>
      </c>
      <c r="H2355" s="14">
        <v>0</v>
      </c>
      <c r="I2355" s="14">
        <v>0</v>
      </c>
      <c r="J2355" s="14">
        <v>0</v>
      </c>
      <c r="K2355" s="14">
        <v>0</v>
      </c>
      <c r="L2355" s="14">
        <v>0</v>
      </c>
      <c r="M2355" s="14">
        <v>0</v>
      </c>
      <c r="N2355" s="14">
        <v>0</v>
      </c>
      <c r="O2355" s="14">
        <v>0</v>
      </c>
      <c r="P2355" s="14">
        <v>0</v>
      </c>
      <c r="Q2355" s="14">
        <v>0</v>
      </c>
      <c r="R2355" s="74"/>
      <c r="S2355" s="48"/>
    </row>
    <row r="2356" spans="1:19" ht="15">
      <c r="A2356" s="76"/>
      <c r="B2356" s="70"/>
      <c r="C2356" s="17" t="s">
        <v>24</v>
      </c>
      <c r="D2356" s="14">
        <f t="shared" si="1172"/>
        <v>0</v>
      </c>
      <c r="E2356" s="14">
        <f t="shared" si="1173"/>
        <v>0</v>
      </c>
      <c r="F2356" s="14">
        <v>0</v>
      </c>
      <c r="G2356" s="14">
        <v>0</v>
      </c>
      <c r="H2356" s="14">
        <v>0</v>
      </c>
      <c r="I2356" s="14">
        <v>0</v>
      </c>
      <c r="J2356" s="14">
        <v>0</v>
      </c>
      <c r="K2356" s="14">
        <v>0</v>
      </c>
      <c r="L2356" s="14">
        <v>0</v>
      </c>
      <c r="M2356" s="14">
        <v>0</v>
      </c>
      <c r="N2356" s="14">
        <v>0</v>
      </c>
      <c r="O2356" s="14">
        <v>0</v>
      </c>
      <c r="P2356" s="14">
        <v>0</v>
      </c>
      <c r="Q2356" s="14">
        <v>0</v>
      </c>
      <c r="R2356" s="74"/>
      <c r="S2356" s="48"/>
    </row>
    <row r="2357" spans="1:19" ht="15">
      <c r="A2357" s="76"/>
      <c r="B2357" s="70"/>
      <c r="C2357" s="17" t="s">
        <v>25</v>
      </c>
      <c r="D2357" s="14">
        <f t="shared" si="1172"/>
        <v>0</v>
      </c>
      <c r="E2357" s="14">
        <f t="shared" si="1173"/>
        <v>0</v>
      </c>
      <c r="F2357" s="14">
        <v>0</v>
      </c>
      <c r="G2357" s="14">
        <v>0</v>
      </c>
      <c r="H2357" s="14">
        <v>0</v>
      </c>
      <c r="I2357" s="14">
        <v>0</v>
      </c>
      <c r="J2357" s="14">
        <v>0</v>
      </c>
      <c r="K2357" s="14">
        <v>0</v>
      </c>
      <c r="L2357" s="14">
        <v>0</v>
      </c>
      <c r="M2357" s="14">
        <v>0</v>
      </c>
      <c r="N2357" s="14">
        <v>0</v>
      </c>
      <c r="O2357" s="14">
        <v>0</v>
      </c>
      <c r="P2357" s="14">
        <v>0</v>
      </c>
      <c r="Q2357" s="14">
        <v>0</v>
      </c>
      <c r="R2357" s="74"/>
      <c r="S2357" s="48"/>
    </row>
    <row r="2358" spans="1:19" ht="15.75" thickBot="1">
      <c r="A2358" s="77"/>
      <c r="B2358" s="71"/>
      <c r="C2358" s="20" t="s">
        <v>26</v>
      </c>
      <c r="D2358" s="21">
        <f t="shared" si="1172"/>
        <v>0</v>
      </c>
      <c r="E2358" s="21">
        <f t="shared" si="1173"/>
        <v>0</v>
      </c>
      <c r="F2358" s="21">
        <v>0</v>
      </c>
      <c r="G2358" s="21">
        <v>0</v>
      </c>
      <c r="H2358" s="21">
        <v>0</v>
      </c>
      <c r="I2358" s="21">
        <v>0</v>
      </c>
      <c r="J2358" s="21">
        <v>0</v>
      </c>
      <c r="K2358" s="21">
        <v>0</v>
      </c>
      <c r="L2358" s="21">
        <v>0</v>
      </c>
      <c r="M2358" s="21">
        <v>0</v>
      </c>
      <c r="N2358" s="21">
        <v>0</v>
      </c>
      <c r="O2358" s="21">
        <v>0</v>
      </c>
      <c r="P2358" s="21">
        <v>0</v>
      </c>
      <c r="Q2358" s="21">
        <v>0</v>
      </c>
      <c r="R2358" s="49"/>
      <c r="S2358" s="50"/>
    </row>
    <row r="2359" spans="1:19" s="4" customFormat="1" ht="14.25" customHeight="1">
      <c r="A2359" s="57" t="s">
        <v>137</v>
      </c>
      <c r="B2359" s="52" t="s">
        <v>85</v>
      </c>
      <c r="C2359" s="18" t="s">
        <v>176</v>
      </c>
      <c r="D2359" s="19">
        <f>SUM(D2360:D2370)</f>
        <v>2718.9</v>
      </c>
      <c r="E2359" s="19">
        <f aca="true" t="shared" si="1174" ref="E2359:Q2359">SUM(E2360:E2370)</f>
        <v>58.5</v>
      </c>
      <c r="F2359" s="19">
        <f t="shared" si="1174"/>
        <v>2718.9</v>
      </c>
      <c r="G2359" s="19">
        <f t="shared" si="1174"/>
        <v>58.5</v>
      </c>
      <c r="H2359" s="19">
        <f t="shared" si="1174"/>
        <v>0</v>
      </c>
      <c r="I2359" s="19">
        <f t="shared" si="1174"/>
        <v>0</v>
      </c>
      <c r="J2359" s="19">
        <f t="shared" si="1174"/>
        <v>0</v>
      </c>
      <c r="K2359" s="19">
        <f t="shared" si="1174"/>
        <v>0</v>
      </c>
      <c r="L2359" s="19">
        <f t="shared" si="1174"/>
        <v>0</v>
      </c>
      <c r="M2359" s="19">
        <f t="shared" si="1174"/>
        <v>0</v>
      </c>
      <c r="N2359" s="19">
        <f t="shared" si="1174"/>
        <v>0</v>
      </c>
      <c r="O2359" s="19">
        <f t="shared" si="1174"/>
        <v>0</v>
      </c>
      <c r="P2359" s="19">
        <f t="shared" si="1174"/>
        <v>0</v>
      </c>
      <c r="Q2359" s="19">
        <f t="shared" si="1174"/>
        <v>0</v>
      </c>
      <c r="R2359" s="60" t="s">
        <v>180</v>
      </c>
      <c r="S2359" s="61"/>
    </row>
    <row r="2360" spans="1:19" s="4" customFormat="1" ht="14.25" customHeight="1">
      <c r="A2360" s="58"/>
      <c r="B2360" s="53"/>
      <c r="C2360" s="17" t="s">
        <v>162</v>
      </c>
      <c r="D2360" s="14">
        <f aca="true" t="shared" si="1175" ref="D2360:E2370">F2360+H2360+J2360+L2360</f>
        <v>58.5</v>
      </c>
      <c r="E2360" s="14">
        <f t="shared" si="1175"/>
        <v>58.5</v>
      </c>
      <c r="F2360" s="14">
        <f>F2398+F2437</f>
        <v>58.5</v>
      </c>
      <c r="G2360" s="14">
        <f aca="true" t="shared" si="1176" ref="G2360:Q2360">G2398+G2437</f>
        <v>58.5</v>
      </c>
      <c r="H2360" s="14">
        <f t="shared" si="1176"/>
        <v>0</v>
      </c>
      <c r="I2360" s="14">
        <f t="shared" si="1176"/>
        <v>0</v>
      </c>
      <c r="J2360" s="14">
        <f t="shared" si="1176"/>
        <v>0</v>
      </c>
      <c r="K2360" s="14">
        <f t="shared" si="1176"/>
        <v>0</v>
      </c>
      <c r="L2360" s="14">
        <f t="shared" si="1176"/>
        <v>0</v>
      </c>
      <c r="M2360" s="14">
        <f t="shared" si="1176"/>
        <v>0</v>
      </c>
      <c r="N2360" s="14">
        <f t="shared" si="1176"/>
        <v>0</v>
      </c>
      <c r="O2360" s="14">
        <f t="shared" si="1176"/>
        <v>0</v>
      </c>
      <c r="P2360" s="14">
        <f t="shared" si="1176"/>
        <v>0</v>
      </c>
      <c r="Q2360" s="14">
        <f t="shared" si="1176"/>
        <v>0</v>
      </c>
      <c r="R2360" s="62"/>
      <c r="S2360" s="63"/>
    </row>
    <row r="2361" spans="1:19" s="4" customFormat="1" ht="14.25" customHeight="1">
      <c r="A2361" s="58"/>
      <c r="B2361" s="53"/>
      <c r="C2361" s="17" t="s">
        <v>163</v>
      </c>
      <c r="D2361" s="14">
        <f t="shared" si="1175"/>
        <v>0</v>
      </c>
      <c r="E2361" s="14">
        <f t="shared" si="1175"/>
        <v>0</v>
      </c>
      <c r="F2361" s="14">
        <f aca="true" t="shared" si="1177" ref="F2361:Q2361">F2399+F2438</f>
        <v>0</v>
      </c>
      <c r="G2361" s="14">
        <f t="shared" si="1177"/>
        <v>0</v>
      </c>
      <c r="H2361" s="14">
        <f t="shared" si="1177"/>
        <v>0</v>
      </c>
      <c r="I2361" s="14">
        <f t="shared" si="1177"/>
        <v>0</v>
      </c>
      <c r="J2361" s="14">
        <f t="shared" si="1177"/>
        <v>0</v>
      </c>
      <c r="K2361" s="14">
        <f t="shared" si="1177"/>
        <v>0</v>
      </c>
      <c r="L2361" s="14">
        <f t="shared" si="1177"/>
        <v>0</v>
      </c>
      <c r="M2361" s="14">
        <f t="shared" si="1177"/>
        <v>0</v>
      </c>
      <c r="N2361" s="14">
        <f t="shared" si="1177"/>
        <v>0</v>
      </c>
      <c r="O2361" s="14">
        <f t="shared" si="1177"/>
        <v>0</v>
      </c>
      <c r="P2361" s="14">
        <f t="shared" si="1177"/>
        <v>0</v>
      </c>
      <c r="Q2361" s="14">
        <f t="shared" si="1177"/>
        <v>0</v>
      </c>
      <c r="R2361" s="62"/>
      <c r="S2361" s="63"/>
    </row>
    <row r="2362" spans="1:19" s="4" customFormat="1" ht="14.25" customHeight="1">
      <c r="A2362" s="58"/>
      <c r="B2362" s="53"/>
      <c r="C2362" s="17" t="s">
        <v>164</v>
      </c>
      <c r="D2362" s="14">
        <f t="shared" si="1175"/>
        <v>2660.4</v>
      </c>
      <c r="E2362" s="14">
        <f t="shared" si="1175"/>
        <v>0</v>
      </c>
      <c r="F2362" s="14">
        <f aca="true" t="shared" si="1178" ref="F2362:Q2362">F2400+F2439</f>
        <v>2660.4</v>
      </c>
      <c r="G2362" s="14">
        <f t="shared" si="1178"/>
        <v>0</v>
      </c>
      <c r="H2362" s="14">
        <f t="shared" si="1178"/>
        <v>0</v>
      </c>
      <c r="I2362" s="14">
        <f t="shared" si="1178"/>
        <v>0</v>
      </c>
      <c r="J2362" s="14">
        <f t="shared" si="1178"/>
        <v>0</v>
      </c>
      <c r="K2362" s="14">
        <f t="shared" si="1178"/>
        <v>0</v>
      </c>
      <c r="L2362" s="14">
        <f t="shared" si="1178"/>
        <v>0</v>
      </c>
      <c r="M2362" s="14">
        <f t="shared" si="1178"/>
        <v>0</v>
      </c>
      <c r="N2362" s="14">
        <f t="shared" si="1178"/>
        <v>0</v>
      </c>
      <c r="O2362" s="14">
        <f t="shared" si="1178"/>
        <v>0</v>
      </c>
      <c r="P2362" s="14">
        <f t="shared" si="1178"/>
        <v>0</v>
      </c>
      <c r="Q2362" s="14">
        <f t="shared" si="1178"/>
        <v>0</v>
      </c>
      <c r="R2362" s="62"/>
      <c r="S2362" s="63"/>
    </row>
    <row r="2363" spans="1:19" s="4" customFormat="1" ht="14.25" customHeight="1">
      <c r="A2363" s="58"/>
      <c r="B2363" s="53"/>
      <c r="C2363" s="17" t="s">
        <v>256</v>
      </c>
      <c r="D2363" s="14">
        <f t="shared" si="1175"/>
        <v>0</v>
      </c>
      <c r="E2363" s="14">
        <f t="shared" si="1175"/>
        <v>0</v>
      </c>
      <c r="F2363" s="14">
        <f aca="true" t="shared" si="1179" ref="F2363:Q2363">F2401+F2440</f>
        <v>0</v>
      </c>
      <c r="G2363" s="14">
        <f t="shared" si="1179"/>
        <v>0</v>
      </c>
      <c r="H2363" s="14">
        <f t="shared" si="1179"/>
        <v>0</v>
      </c>
      <c r="I2363" s="14">
        <f t="shared" si="1179"/>
        <v>0</v>
      </c>
      <c r="J2363" s="14">
        <f t="shared" si="1179"/>
        <v>0</v>
      </c>
      <c r="K2363" s="14">
        <f t="shared" si="1179"/>
        <v>0</v>
      </c>
      <c r="L2363" s="14">
        <f t="shared" si="1179"/>
        <v>0</v>
      </c>
      <c r="M2363" s="14">
        <f t="shared" si="1179"/>
        <v>0</v>
      </c>
      <c r="N2363" s="14">
        <f t="shared" si="1179"/>
        <v>0</v>
      </c>
      <c r="O2363" s="14">
        <f t="shared" si="1179"/>
        <v>0</v>
      </c>
      <c r="P2363" s="14">
        <f t="shared" si="1179"/>
        <v>0</v>
      </c>
      <c r="Q2363" s="14">
        <f t="shared" si="1179"/>
        <v>0</v>
      </c>
      <c r="R2363" s="62"/>
      <c r="S2363" s="63"/>
    </row>
    <row r="2364" spans="1:19" s="4" customFormat="1" ht="14.25" customHeight="1">
      <c r="A2364" s="58"/>
      <c r="B2364" s="53"/>
      <c r="C2364" s="17" t="s">
        <v>257</v>
      </c>
      <c r="D2364" s="14">
        <f t="shared" si="1175"/>
        <v>0</v>
      </c>
      <c r="E2364" s="14">
        <f t="shared" si="1175"/>
        <v>0</v>
      </c>
      <c r="F2364" s="14">
        <f aca="true" t="shared" si="1180" ref="F2364:Q2364">F2402+F2441</f>
        <v>0</v>
      </c>
      <c r="G2364" s="14">
        <f t="shared" si="1180"/>
        <v>0</v>
      </c>
      <c r="H2364" s="14">
        <f t="shared" si="1180"/>
        <v>0</v>
      </c>
      <c r="I2364" s="14">
        <f t="shared" si="1180"/>
        <v>0</v>
      </c>
      <c r="J2364" s="14">
        <f t="shared" si="1180"/>
        <v>0</v>
      </c>
      <c r="K2364" s="14">
        <f t="shared" si="1180"/>
        <v>0</v>
      </c>
      <c r="L2364" s="14">
        <f t="shared" si="1180"/>
        <v>0</v>
      </c>
      <c r="M2364" s="14">
        <f t="shared" si="1180"/>
        <v>0</v>
      </c>
      <c r="N2364" s="14">
        <f t="shared" si="1180"/>
        <v>0</v>
      </c>
      <c r="O2364" s="14">
        <f t="shared" si="1180"/>
        <v>0</v>
      </c>
      <c r="P2364" s="14">
        <f t="shared" si="1180"/>
        <v>0</v>
      </c>
      <c r="Q2364" s="14">
        <f t="shared" si="1180"/>
        <v>0</v>
      </c>
      <c r="R2364" s="62"/>
      <c r="S2364" s="63"/>
    </row>
    <row r="2365" spans="1:19" s="4" customFormat="1" ht="14.25" customHeight="1">
      <c r="A2365" s="58"/>
      <c r="B2365" s="53"/>
      <c r="C2365" s="17" t="s">
        <v>258</v>
      </c>
      <c r="D2365" s="14">
        <f t="shared" si="1175"/>
        <v>0</v>
      </c>
      <c r="E2365" s="14">
        <f t="shared" si="1175"/>
        <v>0</v>
      </c>
      <c r="F2365" s="14">
        <f aca="true" t="shared" si="1181" ref="F2365:Q2365">F2403+F2442</f>
        <v>0</v>
      </c>
      <c r="G2365" s="14">
        <f t="shared" si="1181"/>
        <v>0</v>
      </c>
      <c r="H2365" s="14">
        <f t="shared" si="1181"/>
        <v>0</v>
      </c>
      <c r="I2365" s="14">
        <f t="shared" si="1181"/>
        <v>0</v>
      </c>
      <c r="J2365" s="14">
        <f t="shared" si="1181"/>
        <v>0</v>
      </c>
      <c r="K2365" s="14">
        <f t="shared" si="1181"/>
        <v>0</v>
      </c>
      <c r="L2365" s="14">
        <f t="shared" si="1181"/>
        <v>0</v>
      </c>
      <c r="M2365" s="14">
        <f t="shared" si="1181"/>
        <v>0</v>
      </c>
      <c r="N2365" s="14">
        <f t="shared" si="1181"/>
        <v>0</v>
      </c>
      <c r="O2365" s="14">
        <f t="shared" si="1181"/>
        <v>0</v>
      </c>
      <c r="P2365" s="14">
        <f t="shared" si="1181"/>
        <v>0</v>
      </c>
      <c r="Q2365" s="14">
        <f t="shared" si="1181"/>
        <v>0</v>
      </c>
      <c r="R2365" s="62"/>
      <c r="S2365" s="63"/>
    </row>
    <row r="2366" spans="1:19" s="4" customFormat="1" ht="15" customHeight="1">
      <c r="A2366" s="58"/>
      <c r="B2366" s="53"/>
      <c r="C2366" s="17" t="s">
        <v>22</v>
      </c>
      <c r="D2366" s="14">
        <f>F2366+H2366+J2366+L2366</f>
        <v>0</v>
      </c>
      <c r="E2366" s="14">
        <f t="shared" si="1175"/>
        <v>0</v>
      </c>
      <c r="F2366" s="14">
        <f aca="true" t="shared" si="1182" ref="F2366:Q2366">F2404+F2443</f>
        <v>0</v>
      </c>
      <c r="G2366" s="14">
        <f t="shared" si="1182"/>
        <v>0</v>
      </c>
      <c r="H2366" s="14">
        <f t="shared" si="1182"/>
        <v>0</v>
      </c>
      <c r="I2366" s="14">
        <f t="shared" si="1182"/>
        <v>0</v>
      </c>
      <c r="J2366" s="14">
        <f t="shared" si="1182"/>
        <v>0</v>
      </c>
      <c r="K2366" s="14">
        <f t="shared" si="1182"/>
        <v>0</v>
      </c>
      <c r="L2366" s="14">
        <f t="shared" si="1182"/>
        <v>0</v>
      </c>
      <c r="M2366" s="14">
        <f t="shared" si="1182"/>
        <v>0</v>
      </c>
      <c r="N2366" s="14">
        <f t="shared" si="1182"/>
        <v>0</v>
      </c>
      <c r="O2366" s="14">
        <f t="shared" si="1182"/>
        <v>0</v>
      </c>
      <c r="P2366" s="14">
        <f t="shared" si="1182"/>
        <v>0</v>
      </c>
      <c r="Q2366" s="14">
        <f t="shared" si="1182"/>
        <v>0</v>
      </c>
      <c r="R2366" s="62"/>
      <c r="S2366" s="63"/>
    </row>
    <row r="2367" spans="1:19" s="4" customFormat="1" ht="15" customHeight="1">
      <c r="A2367" s="58"/>
      <c r="B2367" s="53"/>
      <c r="C2367" s="17" t="s">
        <v>23</v>
      </c>
      <c r="D2367" s="14">
        <f t="shared" si="1175"/>
        <v>0</v>
      </c>
      <c r="E2367" s="14">
        <f t="shared" si="1175"/>
        <v>0</v>
      </c>
      <c r="F2367" s="14">
        <f aca="true" t="shared" si="1183" ref="F2367:Q2367">F2405+F2444</f>
        <v>0</v>
      </c>
      <c r="G2367" s="14">
        <f t="shared" si="1183"/>
        <v>0</v>
      </c>
      <c r="H2367" s="14">
        <f t="shared" si="1183"/>
        <v>0</v>
      </c>
      <c r="I2367" s="14">
        <f t="shared" si="1183"/>
        <v>0</v>
      </c>
      <c r="J2367" s="14">
        <f t="shared" si="1183"/>
        <v>0</v>
      </c>
      <c r="K2367" s="14">
        <f t="shared" si="1183"/>
        <v>0</v>
      </c>
      <c r="L2367" s="14">
        <f t="shared" si="1183"/>
        <v>0</v>
      </c>
      <c r="M2367" s="14">
        <f t="shared" si="1183"/>
        <v>0</v>
      </c>
      <c r="N2367" s="14">
        <f t="shared" si="1183"/>
        <v>0</v>
      </c>
      <c r="O2367" s="14">
        <f t="shared" si="1183"/>
        <v>0</v>
      </c>
      <c r="P2367" s="14">
        <f t="shared" si="1183"/>
        <v>0</v>
      </c>
      <c r="Q2367" s="14">
        <f t="shared" si="1183"/>
        <v>0</v>
      </c>
      <c r="R2367" s="62"/>
      <c r="S2367" s="63"/>
    </row>
    <row r="2368" spans="1:19" s="4" customFormat="1" ht="15" customHeight="1">
      <c r="A2368" s="58"/>
      <c r="B2368" s="53"/>
      <c r="C2368" s="17" t="s">
        <v>24</v>
      </c>
      <c r="D2368" s="14">
        <f t="shared" si="1175"/>
        <v>0</v>
      </c>
      <c r="E2368" s="14">
        <f t="shared" si="1175"/>
        <v>0</v>
      </c>
      <c r="F2368" s="14">
        <f aca="true" t="shared" si="1184" ref="F2368:Q2368">F2406+F2445</f>
        <v>0</v>
      </c>
      <c r="G2368" s="14">
        <f t="shared" si="1184"/>
        <v>0</v>
      </c>
      <c r="H2368" s="14">
        <f t="shared" si="1184"/>
        <v>0</v>
      </c>
      <c r="I2368" s="14">
        <f t="shared" si="1184"/>
        <v>0</v>
      </c>
      <c r="J2368" s="14">
        <f t="shared" si="1184"/>
        <v>0</v>
      </c>
      <c r="K2368" s="14">
        <f t="shared" si="1184"/>
        <v>0</v>
      </c>
      <c r="L2368" s="14">
        <f t="shared" si="1184"/>
        <v>0</v>
      </c>
      <c r="M2368" s="14">
        <f t="shared" si="1184"/>
        <v>0</v>
      </c>
      <c r="N2368" s="14">
        <f t="shared" si="1184"/>
        <v>0</v>
      </c>
      <c r="O2368" s="14">
        <f t="shared" si="1184"/>
        <v>0</v>
      </c>
      <c r="P2368" s="14">
        <f t="shared" si="1184"/>
        <v>0</v>
      </c>
      <c r="Q2368" s="14">
        <f t="shared" si="1184"/>
        <v>0</v>
      </c>
      <c r="R2368" s="62"/>
      <c r="S2368" s="63"/>
    </row>
    <row r="2369" spans="1:19" s="4" customFormat="1" ht="15" customHeight="1">
      <c r="A2369" s="58"/>
      <c r="B2369" s="53"/>
      <c r="C2369" s="17" t="s">
        <v>25</v>
      </c>
      <c r="D2369" s="14">
        <f t="shared" si="1175"/>
        <v>0</v>
      </c>
      <c r="E2369" s="14">
        <f t="shared" si="1175"/>
        <v>0</v>
      </c>
      <c r="F2369" s="14">
        <f aca="true" t="shared" si="1185" ref="F2369:Q2369">F2407+F2446</f>
        <v>0</v>
      </c>
      <c r="G2369" s="14">
        <f t="shared" si="1185"/>
        <v>0</v>
      </c>
      <c r="H2369" s="14">
        <f t="shared" si="1185"/>
        <v>0</v>
      </c>
      <c r="I2369" s="14">
        <f t="shared" si="1185"/>
        <v>0</v>
      </c>
      <c r="J2369" s="14">
        <f t="shared" si="1185"/>
        <v>0</v>
      </c>
      <c r="K2369" s="14">
        <f t="shared" si="1185"/>
        <v>0</v>
      </c>
      <c r="L2369" s="14">
        <f t="shared" si="1185"/>
        <v>0</v>
      </c>
      <c r="M2369" s="14">
        <f t="shared" si="1185"/>
        <v>0</v>
      </c>
      <c r="N2369" s="14">
        <f t="shared" si="1185"/>
        <v>0</v>
      </c>
      <c r="O2369" s="14">
        <f t="shared" si="1185"/>
        <v>0</v>
      </c>
      <c r="P2369" s="14">
        <f t="shared" si="1185"/>
        <v>0</v>
      </c>
      <c r="Q2369" s="14">
        <f t="shared" si="1185"/>
        <v>0</v>
      </c>
      <c r="R2369" s="62"/>
      <c r="S2369" s="63"/>
    </row>
    <row r="2370" spans="1:19" s="4" customFormat="1" ht="15" customHeight="1" thickBot="1">
      <c r="A2370" s="59"/>
      <c r="B2370" s="54"/>
      <c r="C2370" s="20" t="s">
        <v>26</v>
      </c>
      <c r="D2370" s="21">
        <f t="shared" si="1175"/>
        <v>0</v>
      </c>
      <c r="E2370" s="21">
        <f t="shared" si="1175"/>
        <v>0</v>
      </c>
      <c r="F2370" s="14">
        <f aca="true" t="shared" si="1186" ref="F2370:Q2370">F2408+F2447</f>
        <v>0</v>
      </c>
      <c r="G2370" s="14">
        <f t="shared" si="1186"/>
        <v>0</v>
      </c>
      <c r="H2370" s="14">
        <f t="shared" si="1186"/>
        <v>0</v>
      </c>
      <c r="I2370" s="14">
        <f t="shared" si="1186"/>
        <v>0</v>
      </c>
      <c r="J2370" s="14">
        <f t="shared" si="1186"/>
        <v>0</v>
      </c>
      <c r="K2370" s="14">
        <f t="shared" si="1186"/>
        <v>0</v>
      </c>
      <c r="L2370" s="14">
        <f t="shared" si="1186"/>
        <v>0</v>
      </c>
      <c r="M2370" s="14">
        <f t="shared" si="1186"/>
        <v>0</v>
      </c>
      <c r="N2370" s="14">
        <f t="shared" si="1186"/>
        <v>0</v>
      </c>
      <c r="O2370" s="14">
        <f t="shared" si="1186"/>
        <v>0</v>
      </c>
      <c r="P2370" s="14">
        <f t="shared" si="1186"/>
        <v>0</v>
      </c>
      <c r="Q2370" s="14">
        <f t="shared" si="1186"/>
        <v>0</v>
      </c>
      <c r="R2370" s="64"/>
      <c r="S2370" s="65"/>
    </row>
    <row r="2371" spans="1:19" s="4" customFormat="1" ht="15" customHeight="1">
      <c r="A2371" s="57" t="s">
        <v>138</v>
      </c>
      <c r="B2371" s="52" t="s">
        <v>201</v>
      </c>
      <c r="C2371" s="18" t="s">
        <v>176</v>
      </c>
      <c r="D2371" s="19">
        <f>SUM(D2372:D2383)</f>
        <v>1860.4</v>
      </c>
      <c r="E2371" s="19">
        <f aca="true" t="shared" si="1187" ref="E2371:Q2371">SUM(E2372:E2383)</f>
        <v>0</v>
      </c>
      <c r="F2371" s="19">
        <f>SUM(F2372:F2383)</f>
        <v>1860.4</v>
      </c>
      <c r="G2371" s="19">
        <f t="shared" si="1187"/>
        <v>0</v>
      </c>
      <c r="H2371" s="19">
        <f t="shared" si="1187"/>
        <v>0</v>
      </c>
      <c r="I2371" s="19">
        <f t="shared" si="1187"/>
        <v>0</v>
      </c>
      <c r="J2371" s="19">
        <f t="shared" si="1187"/>
        <v>0</v>
      </c>
      <c r="K2371" s="19">
        <f t="shared" si="1187"/>
        <v>0</v>
      </c>
      <c r="L2371" s="19">
        <f t="shared" si="1187"/>
        <v>0</v>
      </c>
      <c r="M2371" s="19">
        <f t="shared" si="1187"/>
        <v>0</v>
      </c>
      <c r="N2371" s="19">
        <f t="shared" si="1187"/>
        <v>0</v>
      </c>
      <c r="O2371" s="19">
        <f t="shared" si="1187"/>
        <v>0</v>
      </c>
      <c r="P2371" s="19">
        <f t="shared" si="1187"/>
        <v>0</v>
      </c>
      <c r="Q2371" s="19">
        <f t="shared" si="1187"/>
        <v>0</v>
      </c>
      <c r="R2371" s="60" t="s">
        <v>180</v>
      </c>
      <c r="S2371" s="61"/>
    </row>
    <row r="2372" spans="1:19" ht="15">
      <c r="A2372" s="58"/>
      <c r="B2372" s="53"/>
      <c r="C2372" s="17" t="s">
        <v>162</v>
      </c>
      <c r="D2372" s="14">
        <f aca="true" t="shared" si="1188" ref="D2372:E2383">F2372+H2372+J2372+L2372</f>
        <v>0</v>
      </c>
      <c r="E2372" s="14">
        <f t="shared" si="1188"/>
        <v>0</v>
      </c>
      <c r="F2372" s="14">
        <v>0</v>
      </c>
      <c r="G2372" s="14">
        <v>0</v>
      </c>
      <c r="H2372" s="14">
        <v>0</v>
      </c>
      <c r="I2372" s="14">
        <v>0</v>
      </c>
      <c r="J2372" s="14">
        <v>0</v>
      </c>
      <c r="K2372" s="14">
        <v>0</v>
      </c>
      <c r="L2372" s="14">
        <v>0</v>
      </c>
      <c r="M2372" s="14">
        <v>0</v>
      </c>
      <c r="N2372" s="14">
        <v>0</v>
      </c>
      <c r="O2372" s="14">
        <v>0</v>
      </c>
      <c r="P2372" s="14">
        <v>0</v>
      </c>
      <c r="Q2372" s="14">
        <v>0</v>
      </c>
      <c r="R2372" s="62"/>
      <c r="S2372" s="63"/>
    </row>
    <row r="2373" spans="1:19" ht="15">
      <c r="A2373" s="58"/>
      <c r="B2373" s="53"/>
      <c r="C2373" s="17" t="s">
        <v>163</v>
      </c>
      <c r="D2373" s="14">
        <f>F2373+H2373+J2373+L2373</f>
        <v>0</v>
      </c>
      <c r="E2373" s="14">
        <f t="shared" si="1188"/>
        <v>0</v>
      </c>
      <c r="F2373" s="14">
        <v>0</v>
      </c>
      <c r="G2373" s="14">
        <v>0</v>
      </c>
      <c r="H2373" s="14">
        <v>0</v>
      </c>
      <c r="I2373" s="14">
        <v>0</v>
      </c>
      <c r="J2373" s="14">
        <v>0</v>
      </c>
      <c r="K2373" s="14">
        <v>0</v>
      </c>
      <c r="L2373" s="14">
        <v>0</v>
      </c>
      <c r="M2373" s="14">
        <v>0</v>
      </c>
      <c r="N2373" s="14">
        <v>0</v>
      </c>
      <c r="O2373" s="14">
        <v>0</v>
      </c>
      <c r="P2373" s="14">
        <v>0</v>
      </c>
      <c r="Q2373" s="14">
        <v>0</v>
      </c>
      <c r="R2373" s="62"/>
      <c r="S2373" s="63"/>
    </row>
    <row r="2374" spans="1:19" ht="15">
      <c r="A2374" s="58"/>
      <c r="B2374" s="53"/>
      <c r="C2374" s="17" t="s">
        <v>164</v>
      </c>
      <c r="D2374" s="14">
        <f t="shared" si="1188"/>
        <v>1860.4</v>
      </c>
      <c r="E2374" s="14">
        <f t="shared" si="1188"/>
        <v>0</v>
      </c>
      <c r="F2374" s="14">
        <v>1860.4</v>
      </c>
      <c r="G2374" s="14">
        <v>0</v>
      </c>
      <c r="H2374" s="14">
        <v>0</v>
      </c>
      <c r="I2374" s="14">
        <v>0</v>
      </c>
      <c r="J2374" s="14">
        <v>0</v>
      </c>
      <c r="K2374" s="14">
        <v>0</v>
      </c>
      <c r="L2374" s="14">
        <v>0</v>
      </c>
      <c r="M2374" s="14">
        <v>0</v>
      </c>
      <c r="N2374" s="14">
        <v>0</v>
      </c>
      <c r="O2374" s="14">
        <v>0</v>
      </c>
      <c r="P2374" s="14">
        <v>0</v>
      </c>
      <c r="Q2374" s="14">
        <v>0</v>
      </c>
      <c r="R2374" s="62"/>
      <c r="S2374" s="63"/>
    </row>
    <row r="2375" spans="1:19" ht="15">
      <c r="A2375" s="58"/>
      <c r="B2375" s="53"/>
      <c r="C2375" s="17" t="s">
        <v>256</v>
      </c>
      <c r="D2375" s="14">
        <f t="shared" si="1188"/>
        <v>0</v>
      </c>
      <c r="E2375" s="14">
        <f t="shared" si="1188"/>
        <v>0</v>
      </c>
      <c r="F2375" s="14">
        <v>0</v>
      </c>
      <c r="G2375" s="14">
        <v>0</v>
      </c>
      <c r="H2375" s="14">
        <v>0</v>
      </c>
      <c r="I2375" s="14">
        <v>0</v>
      </c>
      <c r="J2375" s="14">
        <v>0</v>
      </c>
      <c r="K2375" s="14">
        <v>0</v>
      </c>
      <c r="L2375" s="14">
        <v>0</v>
      </c>
      <c r="M2375" s="14">
        <v>0</v>
      </c>
      <c r="N2375" s="14">
        <v>0</v>
      </c>
      <c r="O2375" s="14">
        <v>0</v>
      </c>
      <c r="P2375" s="14">
        <v>0</v>
      </c>
      <c r="Q2375" s="14">
        <v>0</v>
      </c>
      <c r="R2375" s="62"/>
      <c r="S2375" s="63"/>
    </row>
    <row r="2376" spans="1:19" ht="15">
      <c r="A2376" s="58"/>
      <c r="B2376" s="53"/>
      <c r="C2376" s="17" t="s">
        <v>257</v>
      </c>
      <c r="D2376" s="14">
        <f t="shared" si="1188"/>
        <v>0</v>
      </c>
      <c r="E2376" s="14">
        <f t="shared" si="1188"/>
        <v>0</v>
      </c>
      <c r="F2376" s="14">
        <v>0</v>
      </c>
      <c r="G2376" s="14">
        <v>0</v>
      </c>
      <c r="H2376" s="14">
        <v>0</v>
      </c>
      <c r="I2376" s="14">
        <v>0</v>
      </c>
      <c r="J2376" s="14">
        <v>0</v>
      </c>
      <c r="K2376" s="14">
        <v>0</v>
      </c>
      <c r="L2376" s="14">
        <v>0</v>
      </c>
      <c r="M2376" s="14">
        <v>0</v>
      </c>
      <c r="N2376" s="14">
        <v>0</v>
      </c>
      <c r="O2376" s="14">
        <v>0</v>
      </c>
      <c r="P2376" s="14">
        <v>0</v>
      </c>
      <c r="Q2376" s="14">
        <v>0</v>
      </c>
      <c r="R2376" s="62"/>
      <c r="S2376" s="63"/>
    </row>
    <row r="2377" spans="1:19" ht="15">
      <c r="A2377" s="58"/>
      <c r="B2377" s="53"/>
      <c r="C2377" s="17" t="s">
        <v>258</v>
      </c>
      <c r="D2377" s="14">
        <f t="shared" si="1188"/>
        <v>0</v>
      </c>
      <c r="E2377" s="14">
        <f t="shared" si="1188"/>
        <v>0</v>
      </c>
      <c r="F2377" s="14">
        <v>0</v>
      </c>
      <c r="G2377" s="14">
        <v>0</v>
      </c>
      <c r="H2377" s="14">
        <v>0</v>
      </c>
      <c r="I2377" s="14">
        <v>0</v>
      </c>
      <c r="J2377" s="14">
        <v>0</v>
      </c>
      <c r="K2377" s="14">
        <v>0</v>
      </c>
      <c r="L2377" s="14">
        <v>0</v>
      </c>
      <c r="M2377" s="14">
        <v>0</v>
      </c>
      <c r="N2377" s="14">
        <v>0</v>
      </c>
      <c r="O2377" s="14">
        <v>0</v>
      </c>
      <c r="P2377" s="14">
        <v>0</v>
      </c>
      <c r="Q2377" s="14">
        <v>0</v>
      </c>
      <c r="R2377" s="62"/>
      <c r="S2377" s="63"/>
    </row>
    <row r="2378" spans="1:19" ht="15">
      <c r="A2378" s="58"/>
      <c r="B2378" s="53"/>
      <c r="C2378" s="17" t="s">
        <v>258</v>
      </c>
      <c r="D2378" s="14">
        <f t="shared" si="1188"/>
        <v>0</v>
      </c>
      <c r="E2378" s="14">
        <f t="shared" si="1188"/>
        <v>0</v>
      </c>
      <c r="F2378" s="14">
        <v>0</v>
      </c>
      <c r="G2378" s="14">
        <v>0</v>
      </c>
      <c r="H2378" s="14">
        <v>0</v>
      </c>
      <c r="I2378" s="14">
        <v>0</v>
      </c>
      <c r="J2378" s="14">
        <v>0</v>
      </c>
      <c r="K2378" s="14">
        <v>0</v>
      </c>
      <c r="L2378" s="14">
        <v>0</v>
      </c>
      <c r="M2378" s="14">
        <v>0</v>
      </c>
      <c r="N2378" s="14">
        <v>0</v>
      </c>
      <c r="O2378" s="14">
        <v>0</v>
      </c>
      <c r="P2378" s="14">
        <v>0</v>
      </c>
      <c r="Q2378" s="14">
        <v>0</v>
      </c>
      <c r="R2378" s="62"/>
      <c r="S2378" s="63"/>
    </row>
    <row r="2379" spans="1:19" ht="15">
      <c r="A2379" s="58"/>
      <c r="B2379" s="53"/>
      <c r="C2379" s="17" t="s">
        <v>22</v>
      </c>
      <c r="D2379" s="14">
        <f t="shared" si="1188"/>
        <v>0</v>
      </c>
      <c r="E2379" s="14">
        <f t="shared" si="1188"/>
        <v>0</v>
      </c>
      <c r="F2379" s="14">
        <v>0</v>
      </c>
      <c r="G2379" s="14">
        <v>0</v>
      </c>
      <c r="H2379" s="14">
        <v>0</v>
      </c>
      <c r="I2379" s="14">
        <v>0</v>
      </c>
      <c r="J2379" s="14">
        <v>0</v>
      </c>
      <c r="K2379" s="14">
        <v>0</v>
      </c>
      <c r="L2379" s="14">
        <v>0</v>
      </c>
      <c r="M2379" s="14">
        <v>0</v>
      </c>
      <c r="N2379" s="14">
        <v>0</v>
      </c>
      <c r="O2379" s="14">
        <v>0</v>
      </c>
      <c r="P2379" s="14">
        <v>0</v>
      </c>
      <c r="Q2379" s="14">
        <v>0</v>
      </c>
      <c r="R2379" s="62"/>
      <c r="S2379" s="63"/>
    </row>
    <row r="2380" spans="1:19" ht="15">
      <c r="A2380" s="58"/>
      <c r="B2380" s="53"/>
      <c r="C2380" s="17" t="s">
        <v>23</v>
      </c>
      <c r="D2380" s="14">
        <f t="shared" si="1188"/>
        <v>0</v>
      </c>
      <c r="E2380" s="14">
        <f t="shared" si="1188"/>
        <v>0</v>
      </c>
      <c r="F2380" s="14">
        <v>0</v>
      </c>
      <c r="G2380" s="14">
        <v>0</v>
      </c>
      <c r="H2380" s="14">
        <v>0</v>
      </c>
      <c r="I2380" s="14">
        <v>0</v>
      </c>
      <c r="J2380" s="14">
        <v>0</v>
      </c>
      <c r="K2380" s="14">
        <v>0</v>
      </c>
      <c r="L2380" s="14">
        <v>0</v>
      </c>
      <c r="M2380" s="14">
        <v>0</v>
      </c>
      <c r="N2380" s="14">
        <v>0</v>
      </c>
      <c r="O2380" s="14">
        <v>0</v>
      </c>
      <c r="P2380" s="14">
        <v>0</v>
      </c>
      <c r="Q2380" s="14">
        <v>0</v>
      </c>
      <c r="R2380" s="62"/>
      <c r="S2380" s="63"/>
    </row>
    <row r="2381" spans="1:19" ht="15">
      <c r="A2381" s="58"/>
      <c r="B2381" s="53"/>
      <c r="C2381" s="17" t="s">
        <v>24</v>
      </c>
      <c r="D2381" s="14">
        <f t="shared" si="1188"/>
        <v>0</v>
      </c>
      <c r="E2381" s="14">
        <f t="shared" si="1188"/>
        <v>0</v>
      </c>
      <c r="F2381" s="14">
        <v>0</v>
      </c>
      <c r="G2381" s="14">
        <v>0</v>
      </c>
      <c r="H2381" s="14">
        <v>0</v>
      </c>
      <c r="I2381" s="14">
        <v>0</v>
      </c>
      <c r="J2381" s="14">
        <v>0</v>
      </c>
      <c r="K2381" s="14">
        <v>0</v>
      </c>
      <c r="L2381" s="14">
        <v>0</v>
      </c>
      <c r="M2381" s="14">
        <v>0</v>
      </c>
      <c r="N2381" s="14">
        <v>0</v>
      </c>
      <c r="O2381" s="14">
        <v>0</v>
      </c>
      <c r="P2381" s="14">
        <v>0</v>
      </c>
      <c r="Q2381" s="14">
        <v>0</v>
      </c>
      <c r="R2381" s="62"/>
      <c r="S2381" s="63"/>
    </row>
    <row r="2382" spans="1:19" ht="15">
      <c r="A2382" s="58"/>
      <c r="B2382" s="53"/>
      <c r="C2382" s="17" t="s">
        <v>25</v>
      </c>
      <c r="D2382" s="14">
        <f t="shared" si="1188"/>
        <v>0</v>
      </c>
      <c r="E2382" s="14">
        <f t="shared" si="1188"/>
        <v>0</v>
      </c>
      <c r="F2382" s="14">
        <v>0</v>
      </c>
      <c r="G2382" s="14">
        <v>0</v>
      </c>
      <c r="H2382" s="14">
        <v>0</v>
      </c>
      <c r="I2382" s="14">
        <v>0</v>
      </c>
      <c r="J2382" s="14">
        <v>0</v>
      </c>
      <c r="K2382" s="14">
        <v>0</v>
      </c>
      <c r="L2382" s="14">
        <v>0</v>
      </c>
      <c r="M2382" s="14">
        <v>0</v>
      </c>
      <c r="N2382" s="14">
        <v>0</v>
      </c>
      <c r="O2382" s="14">
        <v>0</v>
      </c>
      <c r="P2382" s="14">
        <v>0</v>
      </c>
      <c r="Q2382" s="14">
        <v>0</v>
      </c>
      <c r="R2382" s="62"/>
      <c r="S2382" s="63"/>
    </row>
    <row r="2383" spans="1:19" ht="15.75" thickBot="1">
      <c r="A2383" s="58"/>
      <c r="B2383" s="69"/>
      <c r="C2383" s="20" t="s">
        <v>26</v>
      </c>
      <c r="D2383" s="21">
        <f t="shared" si="1188"/>
        <v>0</v>
      </c>
      <c r="E2383" s="21">
        <f t="shared" si="1188"/>
        <v>0</v>
      </c>
      <c r="F2383" s="21">
        <v>0</v>
      </c>
      <c r="G2383" s="21">
        <v>0</v>
      </c>
      <c r="H2383" s="21">
        <v>0</v>
      </c>
      <c r="I2383" s="21">
        <v>0</v>
      </c>
      <c r="J2383" s="21">
        <v>0</v>
      </c>
      <c r="K2383" s="21">
        <v>0</v>
      </c>
      <c r="L2383" s="21">
        <v>0</v>
      </c>
      <c r="M2383" s="21">
        <v>0</v>
      </c>
      <c r="N2383" s="21">
        <v>0</v>
      </c>
      <c r="O2383" s="21">
        <v>0</v>
      </c>
      <c r="P2383" s="21">
        <v>0</v>
      </c>
      <c r="Q2383" s="21">
        <v>0</v>
      </c>
      <c r="R2383" s="62"/>
      <c r="S2383" s="63"/>
    </row>
    <row r="2384" spans="1:19" s="4" customFormat="1" ht="14.25" customHeight="1">
      <c r="A2384" s="58"/>
      <c r="B2384" s="47" t="s">
        <v>202</v>
      </c>
      <c r="C2384" s="17" t="s">
        <v>176</v>
      </c>
      <c r="D2384" s="14">
        <f>SUM(D2385:D2396)</f>
        <v>30</v>
      </c>
      <c r="E2384" s="14">
        <f aca="true" t="shared" si="1189" ref="E2384:Q2384">SUM(E2385:E2396)</f>
        <v>30</v>
      </c>
      <c r="F2384" s="14">
        <f t="shared" si="1189"/>
        <v>30</v>
      </c>
      <c r="G2384" s="14">
        <f t="shared" si="1189"/>
        <v>30</v>
      </c>
      <c r="H2384" s="14">
        <f t="shared" si="1189"/>
        <v>0</v>
      </c>
      <c r="I2384" s="14">
        <f t="shared" si="1189"/>
        <v>0</v>
      </c>
      <c r="J2384" s="14">
        <f t="shared" si="1189"/>
        <v>0</v>
      </c>
      <c r="K2384" s="14">
        <f t="shared" si="1189"/>
        <v>0</v>
      </c>
      <c r="L2384" s="14">
        <f t="shared" si="1189"/>
        <v>0</v>
      </c>
      <c r="M2384" s="14">
        <f t="shared" si="1189"/>
        <v>0</v>
      </c>
      <c r="N2384" s="14">
        <f t="shared" si="1189"/>
        <v>0</v>
      </c>
      <c r="O2384" s="14">
        <f t="shared" si="1189"/>
        <v>0</v>
      </c>
      <c r="P2384" s="14">
        <f t="shared" si="1189"/>
        <v>0</v>
      </c>
      <c r="Q2384" s="14">
        <f t="shared" si="1189"/>
        <v>0</v>
      </c>
      <c r="R2384" s="62"/>
      <c r="S2384" s="63"/>
    </row>
    <row r="2385" spans="1:19" ht="15">
      <c r="A2385" s="58"/>
      <c r="B2385" s="53"/>
      <c r="C2385" s="17" t="s">
        <v>162</v>
      </c>
      <c r="D2385" s="14">
        <f aca="true" t="shared" si="1190" ref="D2385:E2396">F2385+H2385+J2385+L2385</f>
        <v>30</v>
      </c>
      <c r="E2385" s="14">
        <f t="shared" si="1190"/>
        <v>30</v>
      </c>
      <c r="F2385" s="14">
        <v>30</v>
      </c>
      <c r="G2385" s="14">
        <v>30</v>
      </c>
      <c r="H2385" s="14">
        <v>0</v>
      </c>
      <c r="I2385" s="14">
        <v>0</v>
      </c>
      <c r="J2385" s="14">
        <v>0</v>
      </c>
      <c r="K2385" s="14">
        <v>0</v>
      </c>
      <c r="L2385" s="14">
        <v>0</v>
      </c>
      <c r="M2385" s="14">
        <v>0</v>
      </c>
      <c r="N2385" s="14">
        <v>0</v>
      </c>
      <c r="O2385" s="14">
        <v>0</v>
      </c>
      <c r="P2385" s="14">
        <v>0</v>
      </c>
      <c r="Q2385" s="14">
        <v>0</v>
      </c>
      <c r="R2385" s="62"/>
      <c r="S2385" s="63"/>
    </row>
    <row r="2386" spans="1:19" ht="15">
      <c r="A2386" s="58"/>
      <c r="B2386" s="53"/>
      <c r="C2386" s="17" t="s">
        <v>163</v>
      </c>
      <c r="D2386" s="14">
        <f t="shared" si="1190"/>
        <v>0</v>
      </c>
      <c r="E2386" s="14">
        <f t="shared" si="1190"/>
        <v>0</v>
      </c>
      <c r="F2386" s="14">
        <v>0</v>
      </c>
      <c r="G2386" s="14">
        <v>0</v>
      </c>
      <c r="H2386" s="14">
        <v>0</v>
      </c>
      <c r="I2386" s="14">
        <v>0</v>
      </c>
      <c r="J2386" s="14">
        <v>0</v>
      </c>
      <c r="K2386" s="14">
        <v>0</v>
      </c>
      <c r="L2386" s="14">
        <v>0</v>
      </c>
      <c r="M2386" s="14">
        <v>0</v>
      </c>
      <c r="N2386" s="14">
        <v>0</v>
      </c>
      <c r="O2386" s="14">
        <v>0</v>
      </c>
      <c r="P2386" s="14">
        <v>0</v>
      </c>
      <c r="Q2386" s="14">
        <v>0</v>
      </c>
      <c r="R2386" s="62"/>
      <c r="S2386" s="63"/>
    </row>
    <row r="2387" spans="1:19" ht="15">
      <c r="A2387" s="58"/>
      <c r="B2387" s="53"/>
      <c r="C2387" s="17" t="s">
        <v>164</v>
      </c>
      <c r="D2387" s="14">
        <f t="shared" si="1190"/>
        <v>0</v>
      </c>
      <c r="E2387" s="14">
        <f t="shared" si="1190"/>
        <v>0</v>
      </c>
      <c r="F2387" s="14">
        <v>0</v>
      </c>
      <c r="G2387" s="14">
        <v>0</v>
      </c>
      <c r="H2387" s="14">
        <v>0</v>
      </c>
      <c r="I2387" s="14">
        <v>0</v>
      </c>
      <c r="J2387" s="14">
        <v>0</v>
      </c>
      <c r="K2387" s="14">
        <v>0</v>
      </c>
      <c r="L2387" s="14">
        <v>0</v>
      </c>
      <c r="M2387" s="14">
        <v>0</v>
      </c>
      <c r="N2387" s="14">
        <v>0</v>
      </c>
      <c r="O2387" s="14">
        <v>0</v>
      </c>
      <c r="P2387" s="14">
        <v>0</v>
      </c>
      <c r="Q2387" s="14">
        <v>0</v>
      </c>
      <c r="R2387" s="62"/>
      <c r="S2387" s="63"/>
    </row>
    <row r="2388" spans="1:19" ht="15">
      <c r="A2388" s="58"/>
      <c r="B2388" s="53"/>
      <c r="C2388" s="17" t="s">
        <v>256</v>
      </c>
      <c r="D2388" s="14">
        <f t="shared" si="1190"/>
        <v>0</v>
      </c>
      <c r="E2388" s="14">
        <f t="shared" si="1190"/>
        <v>0</v>
      </c>
      <c r="F2388" s="14">
        <v>0</v>
      </c>
      <c r="G2388" s="14">
        <v>0</v>
      </c>
      <c r="H2388" s="14">
        <v>0</v>
      </c>
      <c r="I2388" s="14">
        <v>0</v>
      </c>
      <c r="J2388" s="14">
        <v>0</v>
      </c>
      <c r="K2388" s="14">
        <v>0</v>
      </c>
      <c r="L2388" s="14">
        <v>0</v>
      </c>
      <c r="M2388" s="14">
        <v>0</v>
      </c>
      <c r="N2388" s="14">
        <v>0</v>
      </c>
      <c r="O2388" s="14">
        <v>0</v>
      </c>
      <c r="P2388" s="14">
        <v>0</v>
      </c>
      <c r="Q2388" s="14">
        <v>0</v>
      </c>
      <c r="R2388" s="62"/>
      <c r="S2388" s="63"/>
    </row>
    <row r="2389" spans="1:19" ht="15">
      <c r="A2389" s="58"/>
      <c r="B2389" s="53"/>
      <c r="C2389" s="17" t="s">
        <v>257</v>
      </c>
      <c r="D2389" s="14">
        <f t="shared" si="1190"/>
        <v>0</v>
      </c>
      <c r="E2389" s="14">
        <f t="shared" si="1190"/>
        <v>0</v>
      </c>
      <c r="F2389" s="14">
        <v>0</v>
      </c>
      <c r="G2389" s="14">
        <v>0</v>
      </c>
      <c r="H2389" s="14">
        <v>0</v>
      </c>
      <c r="I2389" s="14">
        <v>0</v>
      </c>
      <c r="J2389" s="14">
        <v>0</v>
      </c>
      <c r="K2389" s="14">
        <v>0</v>
      </c>
      <c r="L2389" s="14">
        <v>0</v>
      </c>
      <c r="M2389" s="14">
        <v>0</v>
      </c>
      <c r="N2389" s="14">
        <v>0</v>
      </c>
      <c r="O2389" s="14">
        <v>0</v>
      </c>
      <c r="P2389" s="14">
        <v>0</v>
      </c>
      <c r="Q2389" s="14">
        <v>0</v>
      </c>
      <c r="R2389" s="62"/>
      <c r="S2389" s="63"/>
    </row>
    <row r="2390" spans="1:19" ht="15">
      <c r="A2390" s="58"/>
      <c r="B2390" s="53"/>
      <c r="C2390" s="17" t="s">
        <v>258</v>
      </c>
      <c r="D2390" s="14">
        <f t="shared" si="1190"/>
        <v>0</v>
      </c>
      <c r="E2390" s="14">
        <f t="shared" si="1190"/>
        <v>0</v>
      </c>
      <c r="F2390" s="14">
        <v>0</v>
      </c>
      <c r="G2390" s="14">
        <v>0</v>
      </c>
      <c r="H2390" s="14">
        <v>0</v>
      </c>
      <c r="I2390" s="14">
        <v>0</v>
      </c>
      <c r="J2390" s="14">
        <v>0</v>
      </c>
      <c r="K2390" s="14">
        <v>0</v>
      </c>
      <c r="L2390" s="14">
        <v>0</v>
      </c>
      <c r="M2390" s="14">
        <v>0</v>
      </c>
      <c r="N2390" s="14">
        <v>0</v>
      </c>
      <c r="O2390" s="14">
        <v>0</v>
      </c>
      <c r="P2390" s="14">
        <v>0</v>
      </c>
      <c r="Q2390" s="14">
        <v>0</v>
      </c>
      <c r="R2390" s="62"/>
      <c r="S2390" s="63"/>
    </row>
    <row r="2391" spans="1:19" ht="15">
      <c r="A2391" s="58"/>
      <c r="B2391" s="53"/>
      <c r="C2391" s="17" t="s">
        <v>258</v>
      </c>
      <c r="D2391" s="14">
        <f t="shared" si="1190"/>
        <v>0</v>
      </c>
      <c r="E2391" s="14">
        <f t="shared" si="1190"/>
        <v>0</v>
      </c>
      <c r="F2391" s="14">
        <v>0</v>
      </c>
      <c r="G2391" s="14">
        <v>0</v>
      </c>
      <c r="H2391" s="14">
        <v>0</v>
      </c>
      <c r="I2391" s="14">
        <v>0</v>
      </c>
      <c r="J2391" s="14">
        <v>0</v>
      </c>
      <c r="K2391" s="14">
        <v>0</v>
      </c>
      <c r="L2391" s="14">
        <v>0</v>
      </c>
      <c r="M2391" s="14">
        <v>0</v>
      </c>
      <c r="N2391" s="14">
        <v>0</v>
      </c>
      <c r="O2391" s="14">
        <v>0</v>
      </c>
      <c r="P2391" s="14">
        <v>0</v>
      </c>
      <c r="Q2391" s="14">
        <v>0</v>
      </c>
      <c r="R2391" s="62"/>
      <c r="S2391" s="63"/>
    </row>
    <row r="2392" spans="1:19" ht="15">
      <c r="A2392" s="58"/>
      <c r="B2392" s="53"/>
      <c r="C2392" s="17" t="s">
        <v>22</v>
      </c>
      <c r="D2392" s="14">
        <f t="shared" si="1190"/>
        <v>0</v>
      </c>
      <c r="E2392" s="14">
        <f t="shared" si="1190"/>
        <v>0</v>
      </c>
      <c r="F2392" s="14">
        <v>0</v>
      </c>
      <c r="G2392" s="14">
        <v>0</v>
      </c>
      <c r="H2392" s="14">
        <v>0</v>
      </c>
      <c r="I2392" s="14">
        <v>0</v>
      </c>
      <c r="J2392" s="14">
        <v>0</v>
      </c>
      <c r="K2392" s="14">
        <v>0</v>
      </c>
      <c r="L2392" s="14">
        <v>0</v>
      </c>
      <c r="M2392" s="14">
        <v>0</v>
      </c>
      <c r="N2392" s="14">
        <v>0</v>
      </c>
      <c r="O2392" s="14">
        <v>0</v>
      </c>
      <c r="P2392" s="14">
        <v>0</v>
      </c>
      <c r="Q2392" s="14">
        <v>0</v>
      </c>
      <c r="R2392" s="62"/>
      <c r="S2392" s="63"/>
    </row>
    <row r="2393" spans="1:19" ht="15">
      <c r="A2393" s="58"/>
      <c r="B2393" s="53"/>
      <c r="C2393" s="17" t="s">
        <v>23</v>
      </c>
      <c r="D2393" s="14">
        <f t="shared" si="1190"/>
        <v>0</v>
      </c>
      <c r="E2393" s="14">
        <f t="shared" si="1190"/>
        <v>0</v>
      </c>
      <c r="F2393" s="14">
        <v>0</v>
      </c>
      <c r="G2393" s="14">
        <v>0</v>
      </c>
      <c r="H2393" s="14">
        <v>0</v>
      </c>
      <c r="I2393" s="14">
        <v>0</v>
      </c>
      <c r="J2393" s="14">
        <v>0</v>
      </c>
      <c r="K2393" s="14">
        <v>0</v>
      </c>
      <c r="L2393" s="14">
        <v>0</v>
      </c>
      <c r="M2393" s="14">
        <v>0</v>
      </c>
      <c r="N2393" s="14">
        <v>0</v>
      </c>
      <c r="O2393" s="14">
        <v>0</v>
      </c>
      <c r="P2393" s="14">
        <v>0</v>
      </c>
      <c r="Q2393" s="14">
        <v>0</v>
      </c>
      <c r="R2393" s="62"/>
      <c r="S2393" s="63"/>
    </row>
    <row r="2394" spans="1:19" ht="15">
      <c r="A2394" s="58"/>
      <c r="B2394" s="53"/>
      <c r="C2394" s="17" t="s">
        <v>24</v>
      </c>
      <c r="D2394" s="14">
        <f t="shared" si="1190"/>
        <v>0</v>
      </c>
      <c r="E2394" s="14">
        <f t="shared" si="1190"/>
        <v>0</v>
      </c>
      <c r="F2394" s="14">
        <v>0</v>
      </c>
      <c r="G2394" s="14">
        <v>0</v>
      </c>
      <c r="H2394" s="14">
        <v>0</v>
      </c>
      <c r="I2394" s="14">
        <v>0</v>
      </c>
      <c r="J2394" s="14">
        <v>0</v>
      </c>
      <c r="K2394" s="14">
        <v>0</v>
      </c>
      <c r="L2394" s="14">
        <v>0</v>
      </c>
      <c r="M2394" s="14">
        <v>0</v>
      </c>
      <c r="N2394" s="14">
        <v>0</v>
      </c>
      <c r="O2394" s="14">
        <v>0</v>
      </c>
      <c r="P2394" s="14">
        <v>0</v>
      </c>
      <c r="Q2394" s="14">
        <v>0</v>
      </c>
      <c r="R2394" s="62"/>
      <c r="S2394" s="63"/>
    </row>
    <row r="2395" spans="1:19" ht="15">
      <c r="A2395" s="58"/>
      <c r="B2395" s="53"/>
      <c r="C2395" s="17" t="s">
        <v>25</v>
      </c>
      <c r="D2395" s="14">
        <f t="shared" si="1190"/>
        <v>0</v>
      </c>
      <c r="E2395" s="14">
        <f t="shared" si="1190"/>
        <v>0</v>
      </c>
      <c r="F2395" s="14">
        <v>0</v>
      </c>
      <c r="G2395" s="14">
        <v>0</v>
      </c>
      <c r="H2395" s="14">
        <v>0</v>
      </c>
      <c r="I2395" s="14">
        <v>0</v>
      </c>
      <c r="J2395" s="14">
        <v>0</v>
      </c>
      <c r="K2395" s="14">
        <v>0</v>
      </c>
      <c r="L2395" s="14">
        <v>0</v>
      </c>
      <c r="M2395" s="14">
        <v>0</v>
      </c>
      <c r="N2395" s="14">
        <v>0</v>
      </c>
      <c r="O2395" s="14">
        <v>0</v>
      </c>
      <c r="P2395" s="14">
        <v>0</v>
      </c>
      <c r="Q2395" s="14">
        <v>0</v>
      </c>
      <c r="R2395" s="62"/>
      <c r="S2395" s="63"/>
    </row>
    <row r="2396" spans="1:19" ht="15">
      <c r="A2396" s="58"/>
      <c r="B2396" s="69"/>
      <c r="C2396" s="17" t="s">
        <v>26</v>
      </c>
      <c r="D2396" s="14">
        <f t="shared" si="1190"/>
        <v>0</v>
      </c>
      <c r="E2396" s="14">
        <f t="shared" si="1190"/>
        <v>0</v>
      </c>
      <c r="F2396" s="14">
        <v>0</v>
      </c>
      <c r="G2396" s="14">
        <v>0</v>
      </c>
      <c r="H2396" s="14">
        <v>0</v>
      </c>
      <c r="I2396" s="14">
        <v>0</v>
      </c>
      <c r="J2396" s="14">
        <v>0</v>
      </c>
      <c r="K2396" s="14">
        <v>0</v>
      </c>
      <c r="L2396" s="14">
        <v>0</v>
      </c>
      <c r="M2396" s="14">
        <v>0</v>
      </c>
      <c r="N2396" s="14">
        <v>0</v>
      </c>
      <c r="O2396" s="14">
        <v>0</v>
      </c>
      <c r="P2396" s="14">
        <v>0</v>
      </c>
      <c r="Q2396" s="14">
        <v>0</v>
      </c>
      <c r="R2396" s="62"/>
      <c r="S2396" s="63"/>
    </row>
    <row r="2397" spans="1:19" s="4" customFormat="1" ht="14.25" customHeight="1">
      <c r="A2397" s="58"/>
      <c r="B2397" s="47" t="s">
        <v>261</v>
      </c>
      <c r="C2397" s="22" t="s">
        <v>176</v>
      </c>
      <c r="D2397" s="23">
        <f>SUM(D2398:D2409)</f>
        <v>1890.4</v>
      </c>
      <c r="E2397" s="23">
        <f aca="true" t="shared" si="1191" ref="E2397:Q2397">SUM(E2398:E2409)</f>
        <v>30</v>
      </c>
      <c r="F2397" s="23">
        <f t="shared" si="1191"/>
        <v>1890.4</v>
      </c>
      <c r="G2397" s="23">
        <f t="shared" si="1191"/>
        <v>30</v>
      </c>
      <c r="H2397" s="23">
        <f t="shared" si="1191"/>
        <v>0</v>
      </c>
      <c r="I2397" s="23">
        <f t="shared" si="1191"/>
        <v>0</v>
      </c>
      <c r="J2397" s="23">
        <f t="shared" si="1191"/>
        <v>0</v>
      </c>
      <c r="K2397" s="23">
        <f t="shared" si="1191"/>
        <v>0</v>
      </c>
      <c r="L2397" s="23">
        <f t="shared" si="1191"/>
        <v>0</v>
      </c>
      <c r="M2397" s="23">
        <f t="shared" si="1191"/>
        <v>0</v>
      </c>
      <c r="N2397" s="23">
        <f t="shared" si="1191"/>
        <v>0</v>
      </c>
      <c r="O2397" s="23">
        <f t="shared" si="1191"/>
        <v>0</v>
      </c>
      <c r="P2397" s="23">
        <f t="shared" si="1191"/>
        <v>0</v>
      </c>
      <c r="Q2397" s="23">
        <f t="shared" si="1191"/>
        <v>0</v>
      </c>
      <c r="R2397" s="62"/>
      <c r="S2397" s="63"/>
    </row>
    <row r="2398" spans="1:19" s="4" customFormat="1" ht="14.25" customHeight="1">
      <c r="A2398" s="58"/>
      <c r="B2398" s="53"/>
      <c r="C2398" s="17" t="s">
        <v>162</v>
      </c>
      <c r="D2398" s="14">
        <f aca="true" t="shared" si="1192" ref="D2398:E2409">F2398+H2398+J2398+L2398</f>
        <v>30</v>
      </c>
      <c r="E2398" s="14">
        <f t="shared" si="1192"/>
        <v>30</v>
      </c>
      <c r="F2398" s="14">
        <f aca="true" t="shared" si="1193" ref="F2398:Q2398">F2372+F2385</f>
        <v>30</v>
      </c>
      <c r="G2398" s="14">
        <f t="shared" si="1193"/>
        <v>30</v>
      </c>
      <c r="H2398" s="14">
        <f t="shared" si="1193"/>
        <v>0</v>
      </c>
      <c r="I2398" s="14">
        <f t="shared" si="1193"/>
        <v>0</v>
      </c>
      <c r="J2398" s="14">
        <f t="shared" si="1193"/>
        <v>0</v>
      </c>
      <c r="K2398" s="14">
        <f t="shared" si="1193"/>
        <v>0</v>
      </c>
      <c r="L2398" s="14">
        <f t="shared" si="1193"/>
        <v>0</v>
      </c>
      <c r="M2398" s="14">
        <f t="shared" si="1193"/>
        <v>0</v>
      </c>
      <c r="N2398" s="14">
        <f t="shared" si="1193"/>
        <v>0</v>
      </c>
      <c r="O2398" s="14">
        <f t="shared" si="1193"/>
        <v>0</v>
      </c>
      <c r="P2398" s="14">
        <f t="shared" si="1193"/>
        <v>0</v>
      </c>
      <c r="Q2398" s="14">
        <f t="shared" si="1193"/>
        <v>0</v>
      </c>
      <c r="R2398" s="62"/>
      <c r="S2398" s="63"/>
    </row>
    <row r="2399" spans="1:19" s="4" customFormat="1" ht="14.25" customHeight="1">
      <c r="A2399" s="58"/>
      <c r="B2399" s="53"/>
      <c r="C2399" s="17" t="s">
        <v>163</v>
      </c>
      <c r="D2399" s="14">
        <f t="shared" si="1192"/>
        <v>0</v>
      </c>
      <c r="E2399" s="14">
        <f t="shared" si="1192"/>
        <v>0</v>
      </c>
      <c r="F2399" s="14">
        <f aca="true" t="shared" si="1194" ref="F2399:Q2399">F2373+F2386</f>
        <v>0</v>
      </c>
      <c r="G2399" s="14">
        <f t="shared" si="1194"/>
        <v>0</v>
      </c>
      <c r="H2399" s="14">
        <f t="shared" si="1194"/>
        <v>0</v>
      </c>
      <c r="I2399" s="14">
        <f t="shared" si="1194"/>
        <v>0</v>
      </c>
      <c r="J2399" s="14">
        <f t="shared" si="1194"/>
        <v>0</v>
      </c>
      <c r="K2399" s="14">
        <f t="shared" si="1194"/>
        <v>0</v>
      </c>
      <c r="L2399" s="14">
        <f t="shared" si="1194"/>
        <v>0</v>
      </c>
      <c r="M2399" s="14">
        <f t="shared" si="1194"/>
        <v>0</v>
      </c>
      <c r="N2399" s="14">
        <f t="shared" si="1194"/>
        <v>0</v>
      </c>
      <c r="O2399" s="14">
        <f t="shared" si="1194"/>
        <v>0</v>
      </c>
      <c r="P2399" s="14">
        <f t="shared" si="1194"/>
        <v>0</v>
      </c>
      <c r="Q2399" s="14">
        <f t="shared" si="1194"/>
        <v>0</v>
      </c>
      <c r="R2399" s="62"/>
      <c r="S2399" s="63"/>
    </row>
    <row r="2400" spans="1:19" s="4" customFormat="1" ht="14.25" customHeight="1">
      <c r="A2400" s="58"/>
      <c r="B2400" s="53"/>
      <c r="C2400" s="17" t="s">
        <v>164</v>
      </c>
      <c r="D2400" s="14">
        <f t="shared" si="1192"/>
        <v>1860.4</v>
      </c>
      <c r="E2400" s="14">
        <f t="shared" si="1192"/>
        <v>0</v>
      </c>
      <c r="F2400" s="14">
        <f aca="true" t="shared" si="1195" ref="F2400:Q2400">F2374+F2387</f>
        <v>1860.4</v>
      </c>
      <c r="G2400" s="14">
        <f t="shared" si="1195"/>
        <v>0</v>
      </c>
      <c r="H2400" s="14">
        <f t="shared" si="1195"/>
        <v>0</v>
      </c>
      <c r="I2400" s="14">
        <f t="shared" si="1195"/>
        <v>0</v>
      </c>
      <c r="J2400" s="14">
        <f t="shared" si="1195"/>
        <v>0</v>
      </c>
      <c r="K2400" s="14">
        <f t="shared" si="1195"/>
        <v>0</v>
      </c>
      <c r="L2400" s="14">
        <f t="shared" si="1195"/>
        <v>0</v>
      </c>
      <c r="M2400" s="14">
        <f t="shared" si="1195"/>
        <v>0</v>
      </c>
      <c r="N2400" s="14">
        <f t="shared" si="1195"/>
        <v>0</v>
      </c>
      <c r="O2400" s="14">
        <f t="shared" si="1195"/>
        <v>0</v>
      </c>
      <c r="P2400" s="14">
        <f t="shared" si="1195"/>
        <v>0</v>
      </c>
      <c r="Q2400" s="14">
        <f t="shared" si="1195"/>
        <v>0</v>
      </c>
      <c r="R2400" s="62"/>
      <c r="S2400" s="63"/>
    </row>
    <row r="2401" spans="1:19" s="4" customFormat="1" ht="14.25" customHeight="1">
      <c r="A2401" s="58"/>
      <c r="B2401" s="53"/>
      <c r="C2401" s="17" t="s">
        <v>256</v>
      </c>
      <c r="D2401" s="14">
        <f t="shared" si="1192"/>
        <v>0</v>
      </c>
      <c r="E2401" s="14">
        <f t="shared" si="1192"/>
        <v>0</v>
      </c>
      <c r="F2401" s="14">
        <f aca="true" t="shared" si="1196" ref="F2401:Q2401">F2375+F2388</f>
        <v>0</v>
      </c>
      <c r="G2401" s="14">
        <f t="shared" si="1196"/>
        <v>0</v>
      </c>
      <c r="H2401" s="14">
        <f t="shared" si="1196"/>
        <v>0</v>
      </c>
      <c r="I2401" s="14">
        <f t="shared" si="1196"/>
        <v>0</v>
      </c>
      <c r="J2401" s="14">
        <f t="shared" si="1196"/>
        <v>0</v>
      </c>
      <c r="K2401" s="14">
        <f t="shared" si="1196"/>
        <v>0</v>
      </c>
      <c r="L2401" s="14">
        <f t="shared" si="1196"/>
        <v>0</v>
      </c>
      <c r="M2401" s="14">
        <f t="shared" si="1196"/>
        <v>0</v>
      </c>
      <c r="N2401" s="14">
        <f t="shared" si="1196"/>
        <v>0</v>
      </c>
      <c r="O2401" s="14">
        <f t="shared" si="1196"/>
        <v>0</v>
      </c>
      <c r="P2401" s="14">
        <f t="shared" si="1196"/>
        <v>0</v>
      </c>
      <c r="Q2401" s="14">
        <f t="shared" si="1196"/>
        <v>0</v>
      </c>
      <c r="R2401" s="62"/>
      <c r="S2401" s="63"/>
    </row>
    <row r="2402" spans="1:19" s="4" customFormat="1" ht="14.25" customHeight="1">
      <c r="A2402" s="58"/>
      <c r="B2402" s="53"/>
      <c r="C2402" s="17" t="s">
        <v>257</v>
      </c>
      <c r="D2402" s="14">
        <f t="shared" si="1192"/>
        <v>0</v>
      </c>
      <c r="E2402" s="14">
        <f t="shared" si="1192"/>
        <v>0</v>
      </c>
      <c r="F2402" s="14">
        <f aca="true" t="shared" si="1197" ref="F2402:Q2402">F2376+F2389</f>
        <v>0</v>
      </c>
      <c r="G2402" s="14">
        <f t="shared" si="1197"/>
        <v>0</v>
      </c>
      <c r="H2402" s="14">
        <f t="shared" si="1197"/>
        <v>0</v>
      </c>
      <c r="I2402" s="14">
        <f t="shared" si="1197"/>
        <v>0</v>
      </c>
      <c r="J2402" s="14">
        <f t="shared" si="1197"/>
        <v>0</v>
      </c>
      <c r="K2402" s="14">
        <f t="shared" si="1197"/>
        <v>0</v>
      </c>
      <c r="L2402" s="14">
        <f t="shared" si="1197"/>
        <v>0</v>
      </c>
      <c r="M2402" s="14">
        <f t="shared" si="1197"/>
        <v>0</v>
      </c>
      <c r="N2402" s="14">
        <f t="shared" si="1197"/>
        <v>0</v>
      </c>
      <c r="O2402" s="14">
        <f t="shared" si="1197"/>
        <v>0</v>
      </c>
      <c r="P2402" s="14">
        <f t="shared" si="1197"/>
        <v>0</v>
      </c>
      <c r="Q2402" s="14">
        <f t="shared" si="1197"/>
        <v>0</v>
      </c>
      <c r="R2402" s="62"/>
      <c r="S2402" s="63"/>
    </row>
    <row r="2403" spans="1:19" s="4" customFormat="1" ht="14.25" customHeight="1">
      <c r="A2403" s="58"/>
      <c r="B2403" s="53"/>
      <c r="C2403" s="17" t="s">
        <v>258</v>
      </c>
      <c r="D2403" s="14">
        <f t="shared" si="1192"/>
        <v>0</v>
      </c>
      <c r="E2403" s="14">
        <f t="shared" si="1192"/>
        <v>0</v>
      </c>
      <c r="F2403" s="14">
        <f aca="true" t="shared" si="1198" ref="F2403:Q2403">F2377+F2390</f>
        <v>0</v>
      </c>
      <c r="G2403" s="14">
        <f t="shared" si="1198"/>
        <v>0</v>
      </c>
      <c r="H2403" s="14">
        <f t="shared" si="1198"/>
        <v>0</v>
      </c>
      <c r="I2403" s="14">
        <f t="shared" si="1198"/>
        <v>0</v>
      </c>
      <c r="J2403" s="14">
        <f t="shared" si="1198"/>
        <v>0</v>
      </c>
      <c r="K2403" s="14">
        <f t="shared" si="1198"/>
        <v>0</v>
      </c>
      <c r="L2403" s="14">
        <f t="shared" si="1198"/>
        <v>0</v>
      </c>
      <c r="M2403" s="14">
        <f t="shared" si="1198"/>
        <v>0</v>
      </c>
      <c r="N2403" s="14">
        <f t="shared" si="1198"/>
        <v>0</v>
      </c>
      <c r="O2403" s="14">
        <f t="shared" si="1198"/>
        <v>0</v>
      </c>
      <c r="P2403" s="14">
        <f t="shared" si="1198"/>
        <v>0</v>
      </c>
      <c r="Q2403" s="14">
        <f t="shared" si="1198"/>
        <v>0</v>
      </c>
      <c r="R2403" s="62"/>
      <c r="S2403" s="63"/>
    </row>
    <row r="2404" spans="1:19" s="4" customFormat="1" ht="15">
      <c r="A2404" s="58"/>
      <c r="B2404" s="53"/>
      <c r="C2404" s="17" t="s">
        <v>258</v>
      </c>
      <c r="D2404" s="14">
        <f t="shared" si="1192"/>
        <v>0</v>
      </c>
      <c r="E2404" s="14">
        <f t="shared" si="1192"/>
        <v>0</v>
      </c>
      <c r="F2404" s="14">
        <f aca="true" t="shared" si="1199" ref="F2404:Q2404">F2378+F2391</f>
        <v>0</v>
      </c>
      <c r="G2404" s="14">
        <f t="shared" si="1199"/>
        <v>0</v>
      </c>
      <c r="H2404" s="14">
        <f t="shared" si="1199"/>
        <v>0</v>
      </c>
      <c r="I2404" s="14">
        <f t="shared" si="1199"/>
        <v>0</v>
      </c>
      <c r="J2404" s="14">
        <f t="shared" si="1199"/>
        <v>0</v>
      </c>
      <c r="K2404" s="14">
        <f t="shared" si="1199"/>
        <v>0</v>
      </c>
      <c r="L2404" s="14">
        <f t="shared" si="1199"/>
        <v>0</v>
      </c>
      <c r="M2404" s="14">
        <f t="shared" si="1199"/>
        <v>0</v>
      </c>
      <c r="N2404" s="14">
        <f t="shared" si="1199"/>
        <v>0</v>
      </c>
      <c r="O2404" s="14">
        <f t="shared" si="1199"/>
        <v>0</v>
      </c>
      <c r="P2404" s="14">
        <f t="shared" si="1199"/>
        <v>0</v>
      </c>
      <c r="Q2404" s="14">
        <f t="shared" si="1199"/>
        <v>0</v>
      </c>
      <c r="R2404" s="62"/>
      <c r="S2404" s="63"/>
    </row>
    <row r="2405" spans="1:19" s="4" customFormat="1" ht="15">
      <c r="A2405" s="58"/>
      <c r="B2405" s="53"/>
      <c r="C2405" s="17" t="s">
        <v>22</v>
      </c>
      <c r="D2405" s="14">
        <f t="shared" si="1192"/>
        <v>0</v>
      </c>
      <c r="E2405" s="14">
        <f t="shared" si="1192"/>
        <v>0</v>
      </c>
      <c r="F2405" s="14">
        <f aca="true" t="shared" si="1200" ref="F2405:Q2405">F2379+F2392</f>
        <v>0</v>
      </c>
      <c r="G2405" s="14">
        <f t="shared" si="1200"/>
        <v>0</v>
      </c>
      <c r="H2405" s="14">
        <f t="shared" si="1200"/>
        <v>0</v>
      </c>
      <c r="I2405" s="14">
        <f t="shared" si="1200"/>
        <v>0</v>
      </c>
      <c r="J2405" s="14">
        <f t="shared" si="1200"/>
        <v>0</v>
      </c>
      <c r="K2405" s="14">
        <f t="shared" si="1200"/>
        <v>0</v>
      </c>
      <c r="L2405" s="14">
        <f t="shared" si="1200"/>
        <v>0</v>
      </c>
      <c r="M2405" s="14">
        <f t="shared" si="1200"/>
        <v>0</v>
      </c>
      <c r="N2405" s="14">
        <f t="shared" si="1200"/>
        <v>0</v>
      </c>
      <c r="O2405" s="14">
        <f t="shared" si="1200"/>
        <v>0</v>
      </c>
      <c r="P2405" s="14">
        <f t="shared" si="1200"/>
        <v>0</v>
      </c>
      <c r="Q2405" s="14">
        <f t="shared" si="1200"/>
        <v>0</v>
      </c>
      <c r="R2405" s="62"/>
      <c r="S2405" s="63"/>
    </row>
    <row r="2406" spans="1:19" s="4" customFormat="1" ht="15">
      <c r="A2406" s="58"/>
      <c r="B2406" s="53"/>
      <c r="C2406" s="17" t="s">
        <v>23</v>
      </c>
      <c r="D2406" s="14">
        <f t="shared" si="1192"/>
        <v>0</v>
      </c>
      <c r="E2406" s="14">
        <f t="shared" si="1192"/>
        <v>0</v>
      </c>
      <c r="F2406" s="14">
        <f aca="true" t="shared" si="1201" ref="F2406:Q2406">F2380+F2393</f>
        <v>0</v>
      </c>
      <c r="G2406" s="14">
        <f t="shared" si="1201"/>
        <v>0</v>
      </c>
      <c r="H2406" s="14">
        <f t="shared" si="1201"/>
        <v>0</v>
      </c>
      <c r="I2406" s="14">
        <f t="shared" si="1201"/>
        <v>0</v>
      </c>
      <c r="J2406" s="14">
        <f t="shared" si="1201"/>
        <v>0</v>
      </c>
      <c r="K2406" s="14">
        <f t="shared" si="1201"/>
        <v>0</v>
      </c>
      <c r="L2406" s="14">
        <f t="shared" si="1201"/>
        <v>0</v>
      </c>
      <c r="M2406" s="14">
        <f t="shared" si="1201"/>
        <v>0</v>
      </c>
      <c r="N2406" s="14">
        <f t="shared" si="1201"/>
        <v>0</v>
      </c>
      <c r="O2406" s="14">
        <f t="shared" si="1201"/>
        <v>0</v>
      </c>
      <c r="P2406" s="14">
        <f t="shared" si="1201"/>
        <v>0</v>
      </c>
      <c r="Q2406" s="14">
        <f t="shared" si="1201"/>
        <v>0</v>
      </c>
      <c r="R2406" s="62"/>
      <c r="S2406" s="63"/>
    </row>
    <row r="2407" spans="1:19" s="4" customFormat="1" ht="15">
      <c r="A2407" s="58"/>
      <c r="B2407" s="53"/>
      <c r="C2407" s="17" t="s">
        <v>24</v>
      </c>
      <c r="D2407" s="14">
        <f t="shared" si="1192"/>
        <v>0</v>
      </c>
      <c r="E2407" s="14">
        <f t="shared" si="1192"/>
        <v>0</v>
      </c>
      <c r="F2407" s="14">
        <f aca="true" t="shared" si="1202" ref="F2407:Q2407">F2381+F2394</f>
        <v>0</v>
      </c>
      <c r="G2407" s="14">
        <f t="shared" si="1202"/>
        <v>0</v>
      </c>
      <c r="H2407" s="14">
        <f t="shared" si="1202"/>
        <v>0</v>
      </c>
      <c r="I2407" s="14">
        <f t="shared" si="1202"/>
        <v>0</v>
      </c>
      <c r="J2407" s="14">
        <f t="shared" si="1202"/>
        <v>0</v>
      </c>
      <c r="K2407" s="14">
        <f t="shared" si="1202"/>
        <v>0</v>
      </c>
      <c r="L2407" s="14">
        <f t="shared" si="1202"/>
        <v>0</v>
      </c>
      <c r="M2407" s="14">
        <f t="shared" si="1202"/>
        <v>0</v>
      </c>
      <c r="N2407" s="14">
        <f t="shared" si="1202"/>
        <v>0</v>
      </c>
      <c r="O2407" s="14">
        <f t="shared" si="1202"/>
        <v>0</v>
      </c>
      <c r="P2407" s="14">
        <f t="shared" si="1202"/>
        <v>0</v>
      </c>
      <c r="Q2407" s="14">
        <f t="shared" si="1202"/>
        <v>0</v>
      </c>
      <c r="R2407" s="62"/>
      <c r="S2407" s="63"/>
    </row>
    <row r="2408" spans="1:19" s="4" customFormat="1" ht="15">
      <c r="A2408" s="58"/>
      <c r="B2408" s="53"/>
      <c r="C2408" s="17" t="s">
        <v>25</v>
      </c>
      <c r="D2408" s="14">
        <f t="shared" si="1192"/>
        <v>0</v>
      </c>
      <c r="E2408" s="14">
        <f t="shared" si="1192"/>
        <v>0</v>
      </c>
      <c r="F2408" s="14">
        <f aca="true" t="shared" si="1203" ref="F2408:Q2408">F2382+F2395</f>
        <v>0</v>
      </c>
      <c r="G2408" s="14">
        <f t="shared" si="1203"/>
        <v>0</v>
      </c>
      <c r="H2408" s="14">
        <f t="shared" si="1203"/>
        <v>0</v>
      </c>
      <c r="I2408" s="14">
        <f t="shared" si="1203"/>
        <v>0</v>
      </c>
      <c r="J2408" s="14">
        <f t="shared" si="1203"/>
        <v>0</v>
      </c>
      <c r="K2408" s="14">
        <f t="shared" si="1203"/>
        <v>0</v>
      </c>
      <c r="L2408" s="14">
        <f t="shared" si="1203"/>
        <v>0</v>
      </c>
      <c r="M2408" s="14">
        <f t="shared" si="1203"/>
        <v>0</v>
      </c>
      <c r="N2408" s="14">
        <f t="shared" si="1203"/>
        <v>0</v>
      </c>
      <c r="O2408" s="14">
        <f t="shared" si="1203"/>
        <v>0</v>
      </c>
      <c r="P2408" s="14">
        <f t="shared" si="1203"/>
        <v>0</v>
      </c>
      <c r="Q2408" s="14">
        <f t="shared" si="1203"/>
        <v>0</v>
      </c>
      <c r="R2408" s="62"/>
      <c r="S2408" s="63"/>
    </row>
    <row r="2409" spans="1:19" s="4" customFormat="1" ht="15.75" thickBot="1">
      <c r="A2409" s="59"/>
      <c r="B2409" s="54"/>
      <c r="C2409" s="20" t="s">
        <v>26</v>
      </c>
      <c r="D2409" s="21">
        <f t="shared" si="1192"/>
        <v>0</v>
      </c>
      <c r="E2409" s="21">
        <f t="shared" si="1192"/>
        <v>0</v>
      </c>
      <c r="F2409" s="21">
        <f aca="true" t="shared" si="1204" ref="F2409:Q2409">F2383+F2396</f>
        <v>0</v>
      </c>
      <c r="G2409" s="21">
        <f t="shared" si="1204"/>
        <v>0</v>
      </c>
      <c r="H2409" s="21">
        <f t="shared" si="1204"/>
        <v>0</v>
      </c>
      <c r="I2409" s="21">
        <f t="shared" si="1204"/>
        <v>0</v>
      </c>
      <c r="J2409" s="21">
        <f t="shared" si="1204"/>
        <v>0</v>
      </c>
      <c r="K2409" s="21">
        <f t="shared" si="1204"/>
        <v>0</v>
      </c>
      <c r="L2409" s="21">
        <f t="shared" si="1204"/>
        <v>0</v>
      </c>
      <c r="M2409" s="21">
        <f t="shared" si="1204"/>
        <v>0</v>
      </c>
      <c r="N2409" s="21">
        <f t="shared" si="1204"/>
        <v>0</v>
      </c>
      <c r="O2409" s="21">
        <f t="shared" si="1204"/>
        <v>0</v>
      </c>
      <c r="P2409" s="21">
        <f t="shared" si="1204"/>
        <v>0</v>
      </c>
      <c r="Q2409" s="21">
        <f t="shared" si="1204"/>
        <v>0</v>
      </c>
      <c r="R2409" s="64"/>
      <c r="S2409" s="65"/>
    </row>
    <row r="2410" spans="1:19" ht="15" customHeight="1">
      <c r="A2410" s="57" t="s">
        <v>139</v>
      </c>
      <c r="B2410" s="43" t="s">
        <v>203</v>
      </c>
      <c r="C2410" s="18" t="s">
        <v>176</v>
      </c>
      <c r="D2410" s="19">
        <f>SUM(D2411:D2416)</f>
        <v>800</v>
      </c>
      <c r="E2410" s="19">
        <f>SUM(E2411:E2416)</f>
        <v>0</v>
      </c>
      <c r="F2410" s="19">
        <f aca="true" t="shared" si="1205" ref="F2410:Q2410">SUM(F2411:F2416)</f>
        <v>800</v>
      </c>
      <c r="G2410" s="19">
        <f t="shared" si="1205"/>
        <v>0</v>
      </c>
      <c r="H2410" s="19">
        <f t="shared" si="1205"/>
        <v>0</v>
      </c>
      <c r="I2410" s="19">
        <f t="shared" si="1205"/>
        <v>0</v>
      </c>
      <c r="J2410" s="19">
        <f t="shared" si="1205"/>
        <v>0</v>
      </c>
      <c r="K2410" s="19">
        <f t="shared" si="1205"/>
        <v>0</v>
      </c>
      <c r="L2410" s="19">
        <f t="shared" si="1205"/>
        <v>0</v>
      </c>
      <c r="M2410" s="19">
        <f t="shared" si="1205"/>
        <v>0</v>
      </c>
      <c r="N2410" s="19">
        <f t="shared" si="1205"/>
        <v>0</v>
      </c>
      <c r="O2410" s="19">
        <f t="shared" si="1205"/>
        <v>0</v>
      </c>
      <c r="P2410" s="19">
        <f t="shared" si="1205"/>
        <v>0</v>
      </c>
      <c r="Q2410" s="19">
        <f t="shared" si="1205"/>
        <v>0</v>
      </c>
      <c r="R2410" s="60" t="s">
        <v>180</v>
      </c>
      <c r="S2410" s="61"/>
    </row>
    <row r="2411" spans="1:19" ht="15">
      <c r="A2411" s="58"/>
      <c r="B2411" s="70"/>
      <c r="C2411" s="17" t="s">
        <v>162</v>
      </c>
      <c r="D2411" s="14">
        <f aca="true" t="shared" si="1206" ref="D2411:E2422">F2411+H2411+J2411+L2411</f>
        <v>0</v>
      </c>
      <c r="E2411" s="14">
        <f t="shared" si="1206"/>
        <v>0</v>
      </c>
      <c r="F2411" s="14">
        <v>0</v>
      </c>
      <c r="G2411" s="14">
        <v>0</v>
      </c>
      <c r="H2411" s="14">
        <v>0</v>
      </c>
      <c r="I2411" s="14">
        <v>0</v>
      </c>
      <c r="J2411" s="14">
        <v>0</v>
      </c>
      <c r="K2411" s="14">
        <v>0</v>
      </c>
      <c r="L2411" s="14">
        <v>0</v>
      </c>
      <c r="M2411" s="14">
        <v>0</v>
      </c>
      <c r="N2411" s="14">
        <v>0</v>
      </c>
      <c r="O2411" s="14">
        <v>0</v>
      </c>
      <c r="P2411" s="14">
        <v>0</v>
      </c>
      <c r="Q2411" s="14">
        <v>0</v>
      </c>
      <c r="R2411" s="62"/>
      <c r="S2411" s="63"/>
    </row>
    <row r="2412" spans="1:19" ht="15">
      <c r="A2412" s="58"/>
      <c r="B2412" s="70"/>
      <c r="C2412" s="17" t="s">
        <v>163</v>
      </c>
      <c r="D2412" s="14">
        <f t="shared" si="1206"/>
        <v>0</v>
      </c>
      <c r="E2412" s="14">
        <f t="shared" si="1206"/>
        <v>0</v>
      </c>
      <c r="F2412" s="14">
        <v>0</v>
      </c>
      <c r="G2412" s="14">
        <v>0</v>
      </c>
      <c r="H2412" s="14">
        <v>0</v>
      </c>
      <c r="I2412" s="14">
        <v>0</v>
      </c>
      <c r="J2412" s="14">
        <v>0</v>
      </c>
      <c r="K2412" s="14">
        <v>0</v>
      </c>
      <c r="L2412" s="14">
        <v>0</v>
      </c>
      <c r="M2412" s="14">
        <v>0</v>
      </c>
      <c r="N2412" s="14">
        <v>0</v>
      </c>
      <c r="O2412" s="14">
        <v>0</v>
      </c>
      <c r="P2412" s="14">
        <v>0</v>
      </c>
      <c r="Q2412" s="14">
        <v>0</v>
      </c>
      <c r="R2412" s="62"/>
      <c r="S2412" s="63"/>
    </row>
    <row r="2413" spans="1:19" ht="19.5" customHeight="1">
      <c r="A2413" s="58"/>
      <c r="B2413" s="70"/>
      <c r="C2413" s="17" t="s">
        <v>164</v>
      </c>
      <c r="D2413" s="14">
        <f t="shared" si="1206"/>
        <v>800</v>
      </c>
      <c r="E2413" s="14">
        <f t="shared" si="1206"/>
        <v>0</v>
      </c>
      <c r="F2413" s="14">
        <v>800</v>
      </c>
      <c r="G2413" s="14">
        <v>0</v>
      </c>
      <c r="H2413" s="14">
        <v>0</v>
      </c>
      <c r="I2413" s="14">
        <v>0</v>
      </c>
      <c r="J2413" s="14">
        <v>0</v>
      </c>
      <c r="K2413" s="14">
        <v>0</v>
      </c>
      <c r="L2413" s="14">
        <v>0</v>
      </c>
      <c r="M2413" s="14">
        <v>0</v>
      </c>
      <c r="N2413" s="14">
        <v>0</v>
      </c>
      <c r="O2413" s="14">
        <v>0</v>
      </c>
      <c r="P2413" s="14">
        <v>0</v>
      </c>
      <c r="Q2413" s="14">
        <v>0</v>
      </c>
      <c r="R2413" s="62"/>
      <c r="S2413" s="63"/>
    </row>
    <row r="2414" spans="1:19" ht="15">
      <c r="A2414" s="58"/>
      <c r="B2414" s="70"/>
      <c r="C2414" s="17" t="s">
        <v>256</v>
      </c>
      <c r="D2414" s="14">
        <f t="shared" si="1206"/>
        <v>0</v>
      </c>
      <c r="E2414" s="14">
        <f t="shared" si="1206"/>
        <v>0</v>
      </c>
      <c r="F2414" s="14">
        <v>0</v>
      </c>
      <c r="G2414" s="14">
        <v>0</v>
      </c>
      <c r="H2414" s="14">
        <v>0</v>
      </c>
      <c r="I2414" s="14">
        <v>0</v>
      </c>
      <c r="J2414" s="14">
        <v>0</v>
      </c>
      <c r="K2414" s="14">
        <v>0</v>
      </c>
      <c r="L2414" s="14">
        <v>0</v>
      </c>
      <c r="M2414" s="14">
        <v>0</v>
      </c>
      <c r="N2414" s="14">
        <v>0</v>
      </c>
      <c r="O2414" s="14">
        <v>0</v>
      </c>
      <c r="P2414" s="14">
        <v>0</v>
      </c>
      <c r="Q2414" s="14">
        <v>0</v>
      </c>
      <c r="R2414" s="62"/>
      <c r="S2414" s="63"/>
    </row>
    <row r="2415" spans="1:19" ht="15">
      <c r="A2415" s="58"/>
      <c r="B2415" s="70"/>
      <c r="C2415" s="17" t="s">
        <v>257</v>
      </c>
      <c r="D2415" s="14">
        <f t="shared" si="1206"/>
        <v>0</v>
      </c>
      <c r="E2415" s="14">
        <f t="shared" si="1206"/>
        <v>0</v>
      </c>
      <c r="F2415" s="14">
        <v>0</v>
      </c>
      <c r="G2415" s="14">
        <v>0</v>
      </c>
      <c r="H2415" s="14">
        <v>0</v>
      </c>
      <c r="I2415" s="14">
        <v>0</v>
      </c>
      <c r="J2415" s="14">
        <v>0</v>
      </c>
      <c r="K2415" s="14">
        <v>0</v>
      </c>
      <c r="L2415" s="14">
        <v>0</v>
      </c>
      <c r="M2415" s="14">
        <v>0</v>
      </c>
      <c r="N2415" s="14">
        <v>0</v>
      </c>
      <c r="O2415" s="14">
        <v>0</v>
      </c>
      <c r="P2415" s="14">
        <v>0</v>
      </c>
      <c r="Q2415" s="14">
        <v>0</v>
      </c>
      <c r="R2415" s="62"/>
      <c r="S2415" s="63"/>
    </row>
    <row r="2416" spans="1:19" ht="15">
      <c r="A2416" s="58"/>
      <c r="B2416" s="70"/>
      <c r="C2416" s="17" t="s">
        <v>258</v>
      </c>
      <c r="D2416" s="14">
        <f t="shared" si="1206"/>
        <v>0</v>
      </c>
      <c r="E2416" s="14">
        <f t="shared" si="1206"/>
        <v>0</v>
      </c>
      <c r="F2416" s="14">
        <v>0</v>
      </c>
      <c r="G2416" s="14">
        <v>0</v>
      </c>
      <c r="H2416" s="14">
        <v>0</v>
      </c>
      <c r="I2416" s="14">
        <v>0</v>
      </c>
      <c r="J2416" s="14">
        <v>0</v>
      </c>
      <c r="K2416" s="14">
        <v>0</v>
      </c>
      <c r="L2416" s="14">
        <v>0</v>
      </c>
      <c r="M2416" s="14">
        <v>0</v>
      </c>
      <c r="N2416" s="14">
        <v>0</v>
      </c>
      <c r="O2416" s="14">
        <v>0</v>
      </c>
      <c r="P2416" s="14">
        <v>0</v>
      </c>
      <c r="Q2416" s="14">
        <v>0</v>
      </c>
      <c r="R2416" s="62"/>
      <c r="S2416" s="63"/>
    </row>
    <row r="2417" spans="1:19" ht="15">
      <c r="A2417" s="58"/>
      <c r="B2417" s="70"/>
      <c r="C2417" s="17" t="s">
        <v>258</v>
      </c>
      <c r="D2417" s="14">
        <f t="shared" si="1206"/>
        <v>0</v>
      </c>
      <c r="E2417" s="14">
        <f t="shared" si="1206"/>
        <v>0</v>
      </c>
      <c r="F2417" s="14">
        <v>0</v>
      </c>
      <c r="G2417" s="14">
        <v>0</v>
      </c>
      <c r="H2417" s="14">
        <v>0</v>
      </c>
      <c r="I2417" s="14">
        <v>0</v>
      </c>
      <c r="J2417" s="14">
        <v>0</v>
      </c>
      <c r="K2417" s="14">
        <v>0</v>
      </c>
      <c r="L2417" s="14">
        <v>0</v>
      </c>
      <c r="M2417" s="14">
        <v>0</v>
      </c>
      <c r="N2417" s="14">
        <v>0</v>
      </c>
      <c r="O2417" s="14">
        <v>0</v>
      </c>
      <c r="P2417" s="14">
        <v>0</v>
      </c>
      <c r="Q2417" s="14">
        <v>0</v>
      </c>
      <c r="R2417" s="62"/>
      <c r="S2417" s="63"/>
    </row>
    <row r="2418" spans="1:19" ht="15">
      <c r="A2418" s="58"/>
      <c r="B2418" s="70"/>
      <c r="C2418" s="17" t="s">
        <v>22</v>
      </c>
      <c r="D2418" s="14">
        <f t="shared" si="1206"/>
        <v>0</v>
      </c>
      <c r="E2418" s="14">
        <f t="shared" si="1206"/>
        <v>0</v>
      </c>
      <c r="F2418" s="14">
        <v>0</v>
      </c>
      <c r="G2418" s="14">
        <v>0</v>
      </c>
      <c r="H2418" s="14">
        <v>0</v>
      </c>
      <c r="I2418" s="14">
        <v>0</v>
      </c>
      <c r="J2418" s="14">
        <v>0</v>
      </c>
      <c r="K2418" s="14">
        <v>0</v>
      </c>
      <c r="L2418" s="14">
        <v>0</v>
      </c>
      <c r="M2418" s="14">
        <v>0</v>
      </c>
      <c r="N2418" s="14">
        <v>0</v>
      </c>
      <c r="O2418" s="14">
        <v>0</v>
      </c>
      <c r="P2418" s="14">
        <v>0</v>
      </c>
      <c r="Q2418" s="14">
        <v>0</v>
      </c>
      <c r="R2418" s="62"/>
      <c r="S2418" s="63"/>
    </row>
    <row r="2419" spans="1:19" ht="15">
      <c r="A2419" s="58"/>
      <c r="B2419" s="70"/>
      <c r="C2419" s="17" t="s">
        <v>23</v>
      </c>
      <c r="D2419" s="14">
        <f t="shared" si="1206"/>
        <v>0</v>
      </c>
      <c r="E2419" s="14">
        <f t="shared" si="1206"/>
        <v>0</v>
      </c>
      <c r="F2419" s="14">
        <v>0</v>
      </c>
      <c r="G2419" s="14">
        <v>0</v>
      </c>
      <c r="H2419" s="14">
        <v>0</v>
      </c>
      <c r="I2419" s="14">
        <v>0</v>
      </c>
      <c r="J2419" s="14">
        <v>0</v>
      </c>
      <c r="K2419" s="14">
        <v>0</v>
      </c>
      <c r="L2419" s="14">
        <v>0</v>
      </c>
      <c r="M2419" s="14">
        <v>0</v>
      </c>
      <c r="N2419" s="14">
        <v>0</v>
      </c>
      <c r="O2419" s="14">
        <v>0</v>
      </c>
      <c r="P2419" s="14">
        <v>0</v>
      </c>
      <c r="Q2419" s="14">
        <v>0</v>
      </c>
      <c r="R2419" s="62"/>
      <c r="S2419" s="63"/>
    </row>
    <row r="2420" spans="1:19" ht="15">
      <c r="A2420" s="58"/>
      <c r="B2420" s="70"/>
      <c r="C2420" s="17" t="s">
        <v>24</v>
      </c>
      <c r="D2420" s="14">
        <f t="shared" si="1206"/>
        <v>0</v>
      </c>
      <c r="E2420" s="14">
        <f t="shared" si="1206"/>
        <v>0</v>
      </c>
      <c r="F2420" s="14">
        <v>0</v>
      </c>
      <c r="G2420" s="14">
        <v>0</v>
      </c>
      <c r="H2420" s="14">
        <v>0</v>
      </c>
      <c r="I2420" s="14">
        <v>0</v>
      </c>
      <c r="J2420" s="14">
        <v>0</v>
      </c>
      <c r="K2420" s="14">
        <v>0</v>
      </c>
      <c r="L2420" s="14">
        <v>0</v>
      </c>
      <c r="M2420" s="14">
        <v>0</v>
      </c>
      <c r="N2420" s="14">
        <v>0</v>
      </c>
      <c r="O2420" s="14">
        <v>0</v>
      </c>
      <c r="P2420" s="14">
        <v>0</v>
      </c>
      <c r="Q2420" s="14">
        <v>0</v>
      </c>
      <c r="R2420" s="62"/>
      <c r="S2420" s="63"/>
    </row>
    <row r="2421" spans="1:19" ht="15">
      <c r="A2421" s="58"/>
      <c r="B2421" s="70"/>
      <c r="C2421" s="17" t="s">
        <v>25</v>
      </c>
      <c r="D2421" s="14">
        <f t="shared" si="1206"/>
        <v>0</v>
      </c>
      <c r="E2421" s="14">
        <f t="shared" si="1206"/>
        <v>0</v>
      </c>
      <c r="F2421" s="14">
        <v>0</v>
      </c>
      <c r="G2421" s="14">
        <v>0</v>
      </c>
      <c r="H2421" s="14">
        <v>0</v>
      </c>
      <c r="I2421" s="14">
        <v>0</v>
      </c>
      <c r="J2421" s="14">
        <v>0</v>
      </c>
      <c r="K2421" s="14">
        <v>0</v>
      </c>
      <c r="L2421" s="14">
        <v>0</v>
      </c>
      <c r="M2421" s="14">
        <v>0</v>
      </c>
      <c r="N2421" s="14">
        <v>0</v>
      </c>
      <c r="O2421" s="14">
        <v>0</v>
      </c>
      <c r="P2421" s="14">
        <v>0</v>
      </c>
      <c r="Q2421" s="14">
        <v>0</v>
      </c>
      <c r="R2421" s="62"/>
      <c r="S2421" s="63"/>
    </row>
    <row r="2422" spans="1:19" ht="15">
      <c r="A2422" s="58"/>
      <c r="B2422" s="70"/>
      <c r="C2422" s="17" t="s">
        <v>26</v>
      </c>
      <c r="D2422" s="14">
        <f t="shared" si="1206"/>
        <v>0</v>
      </c>
      <c r="E2422" s="14">
        <f t="shared" si="1206"/>
        <v>0</v>
      </c>
      <c r="F2422" s="14">
        <v>0</v>
      </c>
      <c r="G2422" s="14">
        <v>0</v>
      </c>
      <c r="H2422" s="14">
        <v>0</v>
      </c>
      <c r="I2422" s="14">
        <v>0</v>
      </c>
      <c r="J2422" s="14">
        <v>0</v>
      </c>
      <c r="K2422" s="14">
        <v>0</v>
      </c>
      <c r="L2422" s="14">
        <v>0</v>
      </c>
      <c r="M2422" s="14">
        <v>0</v>
      </c>
      <c r="N2422" s="14">
        <v>0</v>
      </c>
      <c r="O2422" s="14">
        <v>0</v>
      </c>
      <c r="P2422" s="14">
        <v>0</v>
      </c>
      <c r="Q2422" s="14">
        <v>0</v>
      </c>
      <c r="R2422" s="62"/>
      <c r="S2422" s="63"/>
    </row>
    <row r="2423" spans="1:19" ht="15" customHeight="1">
      <c r="A2423" s="58"/>
      <c r="B2423" s="70" t="s">
        <v>204</v>
      </c>
      <c r="C2423" s="17" t="s">
        <v>176</v>
      </c>
      <c r="D2423" s="14">
        <f>SUM(D2424:D2429)</f>
        <v>28.5</v>
      </c>
      <c r="E2423" s="14">
        <f>SUM(E2424:E2429)</f>
        <v>28.5</v>
      </c>
      <c r="F2423" s="14">
        <f aca="true" t="shared" si="1207" ref="F2423:Q2423">SUM(F2424:F2429)</f>
        <v>28.5</v>
      </c>
      <c r="G2423" s="14">
        <f t="shared" si="1207"/>
        <v>28.5</v>
      </c>
      <c r="H2423" s="14">
        <f t="shared" si="1207"/>
        <v>0</v>
      </c>
      <c r="I2423" s="14">
        <f t="shared" si="1207"/>
        <v>0</v>
      </c>
      <c r="J2423" s="14">
        <f t="shared" si="1207"/>
        <v>0</v>
      </c>
      <c r="K2423" s="14">
        <f t="shared" si="1207"/>
        <v>0</v>
      </c>
      <c r="L2423" s="14">
        <f t="shared" si="1207"/>
        <v>0</v>
      </c>
      <c r="M2423" s="14">
        <f t="shared" si="1207"/>
        <v>0</v>
      </c>
      <c r="N2423" s="14">
        <f t="shared" si="1207"/>
        <v>0</v>
      </c>
      <c r="O2423" s="14">
        <f t="shared" si="1207"/>
        <v>0</v>
      </c>
      <c r="P2423" s="14">
        <f t="shared" si="1207"/>
        <v>0</v>
      </c>
      <c r="Q2423" s="14">
        <f t="shared" si="1207"/>
        <v>0</v>
      </c>
      <c r="R2423" s="62"/>
      <c r="S2423" s="63"/>
    </row>
    <row r="2424" spans="1:19" ht="15">
      <c r="A2424" s="58"/>
      <c r="B2424" s="70"/>
      <c r="C2424" s="17" t="s">
        <v>162</v>
      </c>
      <c r="D2424" s="14">
        <f aca="true" t="shared" si="1208" ref="D2424:E2435">F2424+H2424+J2424+L2424</f>
        <v>28.5</v>
      </c>
      <c r="E2424" s="14">
        <f t="shared" si="1208"/>
        <v>28.5</v>
      </c>
      <c r="F2424" s="14">
        <v>28.5</v>
      </c>
      <c r="G2424" s="14">
        <v>28.5</v>
      </c>
      <c r="H2424" s="14">
        <v>0</v>
      </c>
      <c r="I2424" s="14">
        <v>0</v>
      </c>
      <c r="J2424" s="14">
        <v>0</v>
      </c>
      <c r="K2424" s="14">
        <v>0</v>
      </c>
      <c r="L2424" s="14">
        <v>0</v>
      </c>
      <c r="M2424" s="14">
        <v>0</v>
      </c>
      <c r="N2424" s="14">
        <v>0</v>
      </c>
      <c r="O2424" s="14">
        <v>0</v>
      </c>
      <c r="P2424" s="14">
        <v>0</v>
      </c>
      <c r="Q2424" s="14">
        <v>0</v>
      </c>
      <c r="R2424" s="62"/>
      <c r="S2424" s="63"/>
    </row>
    <row r="2425" spans="1:19" ht="15">
      <c r="A2425" s="58"/>
      <c r="B2425" s="70"/>
      <c r="C2425" s="17" t="s">
        <v>163</v>
      </c>
      <c r="D2425" s="14">
        <f t="shared" si="1208"/>
        <v>0</v>
      </c>
      <c r="E2425" s="14">
        <f t="shared" si="1208"/>
        <v>0</v>
      </c>
      <c r="F2425" s="14">
        <v>0</v>
      </c>
      <c r="G2425" s="14">
        <v>0</v>
      </c>
      <c r="H2425" s="14">
        <v>0</v>
      </c>
      <c r="I2425" s="14">
        <v>0</v>
      </c>
      <c r="J2425" s="14">
        <v>0</v>
      </c>
      <c r="K2425" s="14">
        <v>0</v>
      </c>
      <c r="L2425" s="14">
        <v>0</v>
      </c>
      <c r="M2425" s="14">
        <v>0</v>
      </c>
      <c r="N2425" s="14">
        <v>0</v>
      </c>
      <c r="O2425" s="14">
        <v>0</v>
      </c>
      <c r="P2425" s="14">
        <v>0</v>
      </c>
      <c r="Q2425" s="14">
        <v>0</v>
      </c>
      <c r="R2425" s="62"/>
      <c r="S2425" s="63"/>
    </row>
    <row r="2426" spans="1:19" ht="22.5" customHeight="1">
      <c r="A2426" s="58"/>
      <c r="B2426" s="70"/>
      <c r="C2426" s="17" t="s">
        <v>164</v>
      </c>
      <c r="D2426" s="14">
        <f t="shared" si="1208"/>
        <v>0</v>
      </c>
      <c r="E2426" s="14">
        <f t="shared" si="1208"/>
        <v>0</v>
      </c>
      <c r="F2426" s="14">
        <v>0</v>
      </c>
      <c r="G2426" s="14">
        <v>0</v>
      </c>
      <c r="H2426" s="14">
        <v>0</v>
      </c>
      <c r="I2426" s="14">
        <v>0</v>
      </c>
      <c r="J2426" s="14">
        <v>0</v>
      </c>
      <c r="K2426" s="14">
        <v>0</v>
      </c>
      <c r="L2426" s="14">
        <v>0</v>
      </c>
      <c r="M2426" s="14">
        <v>0</v>
      </c>
      <c r="N2426" s="14">
        <v>0</v>
      </c>
      <c r="O2426" s="14">
        <v>0</v>
      </c>
      <c r="P2426" s="14">
        <v>0</v>
      </c>
      <c r="Q2426" s="14">
        <v>0</v>
      </c>
      <c r="R2426" s="62"/>
      <c r="S2426" s="63"/>
    </row>
    <row r="2427" spans="1:19" ht="15">
      <c r="A2427" s="58"/>
      <c r="B2427" s="70"/>
      <c r="C2427" s="17" t="s">
        <v>256</v>
      </c>
      <c r="D2427" s="14">
        <f t="shared" si="1208"/>
        <v>0</v>
      </c>
      <c r="E2427" s="14">
        <f t="shared" si="1208"/>
        <v>0</v>
      </c>
      <c r="F2427" s="14">
        <v>0</v>
      </c>
      <c r="G2427" s="14">
        <v>0</v>
      </c>
      <c r="H2427" s="14">
        <v>0</v>
      </c>
      <c r="I2427" s="14">
        <v>0</v>
      </c>
      <c r="J2427" s="14">
        <v>0</v>
      </c>
      <c r="K2427" s="14">
        <v>0</v>
      </c>
      <c r="L2427" s="14">
        <v>0</v>
      </c>
      <c r="M2427" s="14">
        <v>0</v>
      </c>
      <c r="N2427" s="14">
        <v>0</v>
      </c>
      <c r="O2427" s="14">
        <v>0</v>
      </c>
      <c r="P2427" s="14">
        <v>0</v>
      </c>
      <c r="Q2427" s="14">
        <v>0</v>
      </c>
      <c r="R2427" s="62"/>
      <c r="S2427" s="63"/>
    </row>
    <row r="2428" spans="1:19" ht="15">
      <c r="A2428" s="58"/>
      <c r="B2428" s="70"/>
      <c r="C2428" s="17" t="s">
        <v>257</v>
      </c>
      <c r="D2428" s="14">
        <f t="shared" si="1208"/>
        <v>0</v>
      </c>
      <c r="E2428" s="14">
        <f t="shared" si="1208"/>
        <v>0</v>
      </c>
      <c r="F2428" s="14">
        <v>0</v>
      </c>
      <c r="G2428" s="14">
        <v>0</v>
      </c>
      <c r="H2428" s="14">
        <v>0</v>
      </c>
      <c r="I2428" s="14">
        <v>0</v>
      </c>
      <c r="J2428" s="14">
        <v>0</v>
      </c>
      <c r="K2428" s="14">
        <v>0</v>
      </c>
      <c r="L2428" s="14">
        <v>0</v>
      </c>
      <c r="M2428" s="14">
        <v>0</v>
      </c>
      <c r="N2428" s="14">
        <v>0</v>
      </c>
      <c r="O2428" s="14">
        <v>0</v>
      </c>
      <c r="P2428" s="14">
        <v>0</v>
      </c>
      <c r="Q2428" s="14">
        <v>0</v>
      </c>
      <c r="R2428" s="62"/>
      <c r="S2428" s="63"/>
    </row>
    <row r="2429" spans="1:19" ht="15">
      <c r="A2429" s="58"/>
      <c r="B2429" s="70"/>
      <c r="C2429" s="17" t="s">
        <v>258</v>
      </c>
      <c r="D2429" s="14">
        <f t="shared" si="1208"/>
        <v>0</v>
      </c>
      <c r="E2429" s="14">
        <f t="shared" si="1208"/>
        <v>0</v>
      </c>
      <c r="F2429" s="14">
        <v>0</v>
      </c>
      <c r="G2429" s="14">
        <v>0</v>
      </c>
      <c r="H2429" s="14">
        <v>0</v>
      </c>
      <c r="I2429" s="14">
        <v>0</v>
      </c>
      <c r="J2429" s="14">
        <v>0</v>
      </c>
      <c r="K2429" s="14">
        <v>0</v>
      </c>
      <c r="L2429" s="14">
        <v>0</v>
      </c>
      <c r="M2429" s="14">
        <v>0</v>
      </c>
      <c r="N2429" s="14">
        <v>0</v>
      </c>
      <c r="O2429" s="14">
        <v>0</v>
      </c>
      <c r="P2429" s="14">
        <v>0</v>
      </c>
      <c r="Q2429" s="14">
        <v>0</v>
      </c>
      <c r="R2429" s="62"/>
      <c r="S2429" s="63"/>
    </row>
    <row r="2430" spans="1:19" ht="15">
      <c r="A2430" s="58"/>
      <c r="B2430" s="70"/>
      <c r="C2430" s="17" t="s">
        <v>258</v>
      </c>
      <c r="D2430" s="14">
        <f t="shared" si="1208"/>
        <v>0</v>
      </c>
      <c r="E2430" s="14">
        <f t="shared" si="1208"/>
        <v>0</v>
      </c>
      <c r="F2430" s="14">
        <v>0</v>
      </c>
      <c r="G2430" s="14">
        <v>0</v>
      </c>
      <c r="H2430" s="14">
        <v>0</v>
      </c>
      <c r="I2430" s="14">
        <v>0</v>
      </c>
      <c r="J2430" s="14">
        <v>0</v>
      </c>
      <c r="K2430" s="14">
        <v>0</v>
      </c>
      <c r="L2430" s="14">
        <v>0</v>
      </c>
      <c r="M2430" s="14">
        <v>0</v>
      </c>
      <c r="N2430" s="14">
        <v>0</v>
      </c>
      <c r="O2430" s="14">
        <v>0</v>
      </c>
      <c r="P2430" s="14">
        <v>0</v>
      </c>
      <c r="Q2430" s="14">
        <v>0</v>
      </c>
      <c r="R2430" s="62"/>
      <c r="S2430" s="63"/>
    </row>
    <row r="2431" spans="1:19" ht="15">
      <c r="A2431" s="58"/>
      <c r="B2431" s="70"/>
      <c r="C2431" s="17" t="s">
        <v>22</v>
      </c>
      <c r="D2431" s="14">
        <f t="shared" si="1208"/>
        <v>0</v>
      </c>
      <c r="E2431" s="14">
        <f t="shared" si="1208"/>
        <v>0</v>
      </c>
      <c r="F2431" s="14">
        <v>0</v>
      </c>
      <c r="G2431" s="14">
        <v>0</v>
      </c>
      <c r="H2431" s="14">
        <v>0</v>
      </c>
      <c r="I2431" s="14">
        <v>0</v>
      </c>
      <c r="J2431" s="14">
        <v>0</v>
      </c>
      <c r="K2431" s="14">
        <v>0</v>
      </c>
      <c r="L2431" s="14">
        <v>0</v>
      </c>
      <c r="M2431" s="14">
        <v>0</v>
      </c>
      <c r="N2431" s="14">
        <v>0</v>
      </c>
      <c r="O2431" s="14">
        <v>0</v>
      </c>
      <c r="P2431" s="14">
        <v>0</v>
      </c>
      <c r="Q2431" s="14">
        <v>0</v>
      </c>
      <c r="R2431" s="62"/>
      <c r="S2431" s="63"/>
    </row>
    <row r="2432" spans="1:19" ht="15">
      <c r="A2432" s="58"/>
      <c r="B2432" s="70"/>
      <c r="C2432" s="17" t="s">
        <v>23</v>
      </c>
      <c r="D2432" s="14">
        <f t="shared" si="1208"/>
        <v>0</v>
      </c>
      <c r="E2432" s="14">
        <f t="shared" si="1208"/>
        <v>0</v>
      </c>
      <c r="F2432" s="14">
        <v>0</v>
      </c>
      <c r="G2432" s="14">
        <v>0</v>
      </c>
      <c r="H2432" s="14">
        <v>0</v>
      </c>
      <c r="I2432" s="14">
        <v>0</v>
      </c>
      <c r="J2432" s="14">
        <v>0</v>
      </c>
      <c r="K2432" s="14">
        <v>0</v>
      </c>
      <c r="L2432" s="14">
        <v>0</v>
      </c>
      <c r="M2432" s="14">
        <v>0</v>
      </c>
      <c r="N2432" s="14">
        <v>0</v>
      </c>
      <c r="O2432" s="14">
        <v>0</v>
      </c>
      <c r="P2432" s="14">
        <v>0</v>
      </c>
      <c r="Q2432" s="14">
        <v>0</v>
      </c>
      <c r="R2432" s="62"/>
      <c r="S2432" s="63"/>
    </row>
    <row r="2433" spans="1:19" ht="15">
      <c r="A2433" s="58"/>
      <c r="B2433" s="70"/>
      <c r="C2433" s="17" t="s">
        <v>24</v>
      </c>
      <c r="D2433" s="14">
        <f t="shared" si="1208"/>
        <v>0</v>
      </c>
      <c r="E2433" s="14">
        <f t="shared" si="1208"/>
        <v>0</v>
      </c>
      <c r="F2433" s="14">
        <v>0</v>
      </c>
      <c r="G2433" s="14">
        <v>0</v>
      </c>
      <c r="H2433" s="14">
        <v>0</v>
      </c>
      <c r="I2433" s="14">
        <v>0</v>
      </c>
      <c r="J2433" s="14">
        <v>0</v>
      </c>
      <c r="K2433" s="14">
        <v>0</v>
      </c>
      <c r="L2433" s="14">
        <v>0</v>
      </c>
      <c r="M2433" s="14">
        <v>0</v>
      </c>
      <c r="N2433" s="14">
        <v>0</v>
      </c>
      <c r="O2433" s="14">
        <v>0</v>
      </c>
      <c r="P2433" s="14">
        <v>0</v>
      </c>
      <c r="Q2433" s="14">
        <v>0</v>
      </c>
      <c r="R2433" s="62"/>
      <c r="S2433" s="63"/>
    </row>
    <row r="2434" spans="1:19" ht="15">
      <c r="A2434" s="58"/>
      <c r="B2434" s="70"/>
      <c r="C2434" s="17" t="s">
        <v>25</v>
      </c>
      <c r="D2434" s="14">
        <f t="shared" si="1208"/>
        <v>0</v>
      </c>
      <c r="E2434" s="14">
        <f t="shared" si="1208"/>
        <v>0</v>
      </c>
      <c r="F2434" s="14">
        <v>0</v>
      </c>
      <c r="G2434" s="14">
        <v>0</v>
      </c>
      <c r="H2434" s="14">
        <v>0</v>
      </c>
      <c r="I2434" s="14">
        <v>0</v>
      </c>
      <c r="J2434" s="14">
        <v>0</v>
      </c>
      <c r="K2434" s="14">
        <v>0</v>
      </c>
      <c r="L2434" s="14">
        <v>0</v>
      </c>
      <c r="M2434" s="14">
        <v>0</v>
      </c>
      <c r="N2434" s="14">
        <v>0</v>
      </c>
      <c r="O2434" s="14">
        <v>0</v>
      </c>
      <c r="P2434" s="14">
        <v>0</v>
      </c>
      <c r="Q2434" s="14">
        <v>0</v>
      </c>
      <c r="R2434" s="62"/>
      <c r="S2434" s="63"/>
    </row>
    <row r="2435" spans="1:19" ht="15">
      <c r="A2435" s="58"/>
      <c r="B2435" s="70"/>
      <c r="C2435" s="17" t="s">
        <v>26</v>
      </c>
      <c r="D2435" s="14">
        <f t="shared" si="1208"/>
        <v>0</v>
      </c>
      <c r="E2435" s="14">
        <f t="shared" si="1208"/>
        <v>0</v>
      </c>
      <c r="F2435" s="14">
        <v>0</v>
      </c>
      <c r="G2435" s="14">
        <v>0</v>
      </c>
      <c r="H2435" s="14">
        <v>0</v>
      </c>
      <c r="I2435" s="14">
        <v>0</v>
      </c>
      <c r="J2435" s="14">
        <v>0</v>
      </c>
      <c r="K2435" s="14">
        <v>0</v>
      </c>
      <c r="L2435" s="14">
        <v>0</v>
      </c>
      <c r="M2435" s="14">
        <v>0</v>
      </c>
      <c r="N2435" s="14">
        <v>0</v>
      </c>
      <c r="O2435" s="14">
        <v>0</v>
      </c>
      <c r="P2435" s="14">
        <v>0</v>
      </c>
      <c r="Q2435" s="14">
        <v>0</v>
      </c>
      <c r="R2435" s="62"/>
      <c r="S2435" s="63"/>
    </row>
    <row r="2436" spans="1:19" s="4" customFormat="1" ht="14.25" customHeight="1">
      <c r="A2436" s="58"/>
      <c r="B2436" s="47" t="s">
        <v>261</v>
      </c>
      <c r="C2436" s="17" t="s">
        <v>176</v>
      </c>
      <c r="D2436" s="14">
        <f>SUM(D2437:D2442)</f>
        <v>828.5</v>
      </c>
      <c r="E2436" s="14">
        <f>SUM(E2437:E2442)</f>
        <v>28.5</v>
      </c>
      <c r="F2436" s="14">
        <f aca="true" t="shared" si="1209" ref="F2436:Q2436">SUM(F2437:F2442)</f>
        <v>828.5</v>
      </c>
      <c r="G2436" s="14">
        <f t="shared" si="1209"/>
        <v>28.5</v>
      </c>
      <c r="H2436" s="14">
        <f t="shared" si="1209"/>
        <v>0</v>
      </c>
      <c r="I2436" s="14">
        <f t="shared" si="1209"/>
        <v>0</v>
      </c>
      <c r="J2436" s="14">
        <f t="shared" si="1209"/>
        <v>0</v>
      </c>
      <c r="K2436" s="14">
        <f t="shared" si="1209"/>
        <v>0</v>
      </c>
      <c r="L2436" s="14">
        <f t="shared" si="1209"/>
        <v>0</v>
      </c>
      <c r="M2436" s="14">
        <f t="shared" si="1209"/>
        <v>0</v>
      </c>
      <c r="N2436" s="14">
        <f t="shared" si="1209"/>
        <v>0</v>
      </c>
      <c r="O2436" s="14">
        <f t="shared" si="1209"/>
        <v>0</v>
      </c>
      <c r="P2436" s="14">
        <f t="shared" si="1209"/>
        <v>0</v>
      </c>
      <c r="Q2436" s="14">
        <f t="shared" si="1209"/>
        <v>0</v>
      </c>
      <c r="R2436" s="62"/>
      <c r="S2436" s="63"/>
    </row>
    <row r="2437" spans="1:19" s="4" customFormat="1" ht="14.25" customHeight="1">
      <c r="A2437" s="58"/>
      <c r="B2437" s="53"/>
      <c r="C2437" s="17" t="s">
        <v>162</v>
      </c>
      <c r="D2437" s="14">
        <f aca="true" t="shared" si="1210" ref="D2437:E2447">F2437+H2437+J2437+L2437</f>
        <v>28.5</v>
      </c>
      <c r="E2437" s="14">
        <f t="shared" si="1210"/>
        <v>28.5</v>
      </c>
      <c r="F2437" s="14">
        <f>F2411+F2424</f>
        <v>28.5</v>
      </c>
      <c r="G2437" s="14">
        <f aca="true" t="shared" si="1211" ref="G2437:Q2437">G2411+G2424</f>
        <v>28.5</v>
      </c>
      <c r="H2437" s="14">
        <f t="shared" si="1211"/>
        <v>0</v>
      </c>
      <c r="I2437" s="14">
        <f t="shared" si="1211"/>
        <v>0</v>
      </c>
      <c r="J2437" s="14">
        <f t="shared" si="1211"/>
        <v>0</v>
      </c>
      <c r="K2437" s="14">
        <f t="shared" si="1211"/>
        <v>0</v>
      </c>
      <c r="L2437" s="14">
        <f t="shared" si="1211"/>
        <v>0</v>
      </c>
      <c r="M2437" s="14">
        <f t="shared" si="1211"/>
        <v>0</v>
      </c>
      <c r="N2437" s="14">
        <f t="shared" si="1211"/>
        <v>0</v>
      </c>
      <c r="O2437" s="14">
        <f t="shared" si="1211"/>
        <v>0</v>
      </c>
      <c r="P2437" s="14">
        <f t="shared" si="1211"/>
        <v>0</v>
      </c>
      <c r="Q2437" s="14">
        <f t="shared" si="1211"/>
        <v>0</v>
      </c>
      <c r="R2437" s="62"/>
      <c r="S2437" s="63"/>
    </row>
    <row r="2438" spans="1:19" s="4" customFormat="1" ht="14.25" customHeight="1">
      <c r="A2438" s="58"/>
      <c r="B2438" s="53"/>
      <c r="C2438" s="17" t="s">
        <v>163</v>
      </c>
      <c r="D2438" s="14">
        <f t="shared" si="1210"/>
        <v>0</v>
      </c>
      <c r="E2438" s="14">
        <f t="shared" si="1210"/>
        <v>0</v>
      </c>
      <c r="F2438" s="14">
        <f aca="true" t="shared" si="1212" ref="F2438:Q2438">F2412+F2425</f>
        <v>0</v>
      </c>
      <c r="G2438" s="14">
        <f t="shared" si="1212"/>
        <v>0</v>
      </c>
      <c r="H2438" s="14">
        <f t="shared" si="1212"/>
        <v>0</v>
      </c>
      <c r="I2438" s="14">
        <f t="shared" si="1212"/>
        <v>0</v>
      </c>
      <c r="J2438" s="14">
        <f t="shared" si="1212"/>
        <v>0</v>
      </c>
      <c r="K2438" s="14">
        <f t="shared" si="1212"/>
        <v>0</v>
      </c>
      <c r="L2438" s="14">
        <f t="shared" si="1212"/>
        <v>0</v>
      </c>
      <c r="M2438" s="14">
        <f t="shared" si="1212"/>
        <v>0</v>
      </c>
      <c r="N2438" s="14">
        <f t="shared" si="1212"/>
        <v>0</v>
      </c>
      <c r="O2438" s="14">
        <f t="shared" si="1212"/>
        <v>0</v>
      </c>
      <c r="P2438" s="14">
        <f t="shared" si="1212"/>
        <v>0</v>
      </c>
      <c r="Q2438" s="14">
        <f t="shared" si="1212"/>
        <v>0</v>
      </c>
      <c r="R2438" s="62"/>
      <c r="S2438" s="63"/>
    </row>
    <row r="2439" spans="1:19" s="4" customFormat="1" ht="14.25" customHeight="1">
      <c r="A2439" s="58"/>
      <c r="B2439" s="53"/>
      <c r="C2439" s="17" t="s">
        <v>164</v>
      </c>
      <c r="D2439" s="14">
        <f t="shared" si="1210"/>
        <v>800</v>
      </c>
      <c r="E2439" s="14">
        <f t="shared" si="1210"/>
        <v>0</v>
      </c>
      <c r="F2439" s="14">
        <f aca="true" t="shared" si="1213" ref="F2439:Q2439">F2413+F2426</f>
        <v>800</v>
      </c>
      <c r="G2439" s="14">
        <f t="shared" si="1213"/>
        <v>0</v>
      </c>
      <c r="H2439" s="14">
        <f t="shared" si="1213"/>
        <v>0</v>
      </c>
      <c r="I2439" s="14">
        <f t="shared" si="1213"/>
        <v>0</v>
      </c>
      <c r="J2439" s="14">
        <f t="shared" si="1213"/>
        <v>0</v>
      </c>
      <c r="K2439" s="14">
        <f t="shared" si="1213"/>
        <v>0</v>
      </c>
      <c r="L2439" s="14">
        <f t="shared" si="1213"/>
        <v>0</v>
      </c>
      <c r="M2439" s="14">
        <f t="shared" si="1213"/>
        <v>0</v>
      </c>
      <c r="N2439" s="14">
        <f t="shared" si="1213"/>
        <v>0</v>
      </c>
      <c r="O2439" s="14">
        <f t="shared" si="1213"/>
        <v>0</v>
      </c>
      <c r="P2439" s="14">
        <f t="shared" si="1213"/>
        <v>0</v>
      </c>
      <c r="Q2439" s="14">
        <f t="shared" si="1213"/>
        <v>0</v>
      </c>
      <c r="R2439" s="62"/>
      <c r="S2439" s="63"/>
    </row>
    <row r="2440" spans="1:19" s="4" customFormat="1" ht="14.25" customHeight="1">
      <c r="A2440" s="58"/>
      <c r="B2440" s="53"/>
      <c r="C2440" s="17" t="s">
        <v>256</v>
      </c>
      <c r="D2440" s="14">
        <f t="shared" si="1210"/>
        <v>0</v>
      </c>
      <c r="E2440" s="14">
        <f t="shared" si="1210"/>
        <v>0</v>
      </c>
      <c r="F2440" s="14">
        <f aca="true" t="shared" si="1214" ref="F2440:Q2440">F2414+F2427</f>
        <v>0</v>
      </c>
      <c r="G2440" s="14">
        <f t="shared" si="1214"/>
        <v>0</v>
      </c>
      <c r="H2440" s="14">
        <f t="shared" si="1214"/>
        <v>0</v>
      </c>
      <c r="I2440" s="14">
        <f t="shared" si="1214"/>
        <v>0</v>
      </c>
      <c r="J2440" s="14">
        <f t="shared" si="1214"/>
        <v>0</v>
      </c>
      <c r="K2440" s="14">
        <f t="shared" si="1214"/>
        <v>0</v>
      </c>
      <c r="L2440" s="14">
        <f t="shared" si="1214"/>
        <v>0</v>
      </c>
      <c r="M2440" s="14">
        <f t="shared" si="1214"/>
        <v>0</v>
      </c>
      <c r="N2440" s="14">
        <f t="shared" si="1214"/>
        <v>0</v>
      </c>
      <c r="O2440" s="14">
        <f t="shared" si="1214"/>
        <v>0</v>
      </c>
      <c r="P2440" s="14">
        <f t="shared" si="1214"/>
        <v>0</v>
      </c>
      <c r="Q2440" s="14">
        <f t="shared" si="1214"/>
        <v>0</v>
      </c>
      <c r="R2440" s="62"/>
      <c r="S2440" s="63"/>
    </row>
    <row r="2441" spans="1:19" s="4" customFormat="1" ht="14.25" customHeight="1">
      <c r="A2441" s="58"/>
      <c r="B2441" s="53"/>
      <c r="C2441" s="17" t="s">
        <v>257</v>
      </c>
      <c r="D2441" s="14">
        <f t="shared" si="1210"/>
        <v>0</v>
      </c>
      <c r="E2441" s="14">
        <f t="shared" si="1210"/>
        <v>0</v>
      </c>
      <c r="F2441" s="14">
        <f aca="true" t="shared" si="1215" ref="F2441:Q2441">F2415+F2428</f>
        <v>0</v>
      </c>
      <c r="G2441" s="14">
        <f t="shared" si="1215"/>
        <v>0</v>
      </c>
      <c r="H2441" s="14">
        <f t="shared" si="1215"/>
        <v>0</v>
      </c>
      <c r="I2441" s="14">
        <f t="shared" si="1215"/>
        <v>0</v>
      </c>
      <c r="J2441" s="14">
        <f t="shared" si="1215"/>
        <v>0</v>
      </c>
      <c r="K2441" s="14">
        <f t="shared" si="1215"/>
        <v>0</v>
      </c>
      <c r="L2441" s="14">
        <f t="shared" si="1215"/>
        <v>0</v>
      </c>
      <c r="M2441" s="14">
        <f t="shared" si="1215"/>
        <v>0</v>
      </c>
      <c r="N2441" s="14">
        <f t="shared" si="1215"/>
        <v>0</v>
      </c>
      <c r="O2441" s="14">
        <f t="shared" si="1215"/>
        <v>0</v>
      </c>
      <c r="P2441" s="14">
        <f t="shared" si="1215"/>
        <v>0</v>
      </c>
      <c r="Q2441" s="14">
        <f t="shared" si="1215"/>
        <v>0</v>
      </c>
      <c r="R2441" s="62"/>
      <c r="S2441" s="63"/>
    </row>
    <row r="2442" spans="1:19" s="4" customFormat="1" ht="14.25" customHeight="1">
      <c r="A2442" s="58"/>
      <c r="B2442" s="53"/>
      <c r="C2442" s="17" t="s">
        <v>258</v>
      </c>
      <c r="D2442" s="14">
        <f t="shared" si="1210"/>
        <v>0</v>
      </c>
      <c r="E2442" s="14">
        <f t="shared" si="1210"/>
        <v>0</v>
      </c>
      <c r="F2442" s="14">
        <f aca="true" t="shared" si="1216" ref="F2442:Q2442">F2416+F2429</f>
        <v>0</v>
      </c>
      <c r="G2442" s="14">
        <f t="shared" si="1216"/>
        <v>0</v>
      </c>
      <c r="H2442" s="14">
        <f t="shared" si="1216"/>
        <v>0</v>
      </c>
      <c r="I2442" s="14">
        <f t="shared" si="1216"/>
        <v>0</v>
      </c>
      <c r="J2442" s="14">
        <f t="shared" si="1216"/>
        <v>0</v>
      </c>
      <c r="K2442" s="14">
        <f t="shared" si="1216"/>
        <v>0</v>
      </c>
      <c r="L2442" s="14">
        <f t="shared" si="1216"/>
        <v>0</v>
      </c>
      <c r="M2442" s="14">
        <f t="shared" si="1216"/>
        <v>0</v>
      </c>
      <c r="N2442" s="14">
        <f t="shared" si="1216"/>
        <v>0</v>
      </c>
      <c r="O2442" s="14">
        <f t="shared" si="1216"/>
        <v>0</v>
      </c>
      <c r="P2442" s="14">
        <f t="shared" si="1216"/>
        <v>0</v>
      </c>
      <c r="Q2442" s="14">
        <f t="shared" si="1216"/>
        <v>0</v>
      </c>
      <c r="R2442" s="62"/>
      <c r="S2442" s="63"/>
    </row>
    <row r="2443" spans="1:19" s="4" customFormat="1" ht="15" customHeight="1">
      <c r="A2443" s="58"/>
      <c r="B2443" s="53"/>
      <c r="C2443" s="22" t="s">
        <v>22</v>
      </c>
      <c r="D2443" s="23">
        <f t="shared" si="1210"/>
        <v>0</v>
      </c>
      <c r="E2443" s="23">
        <f t="shared" si="1210"/>
        <v>0</v>
      </c>
      <c r="F2443" s="14">
        <f aca="true" t="shared" si="1217" ref="F2443:Q2443">F2417+F2430</f>
        <v>0</v>
      </c>
      <c r="G2443" s="14">
        <f t="shared" si="1217"/>
        <v>0</v>
      </c>
      <c r="H2443" s="14">
        <f t="shared" si="1217"/>
        <v>0</v>
      </c>
      <c r="I2443" s="14">
        <f t="shared" si="1217"/>
        <v>0</v>
      </c>
      <c r="J2443" s="14">
        <f t="shared" si="1217"/>
        <v>0</v>
      </c>
      <c r="K2443" s="14">
        <f t="shared" si="1217"/>
        <v>0</v>
      </c>
      <c r="L2443" s="14">
        <f t="shared" si="1217"/>
        <v>0</v>
      </c>
      <c r="M2443" s="14">
        <f t="shared" si="1217"/>
        <v>0</v>
      </c>
      <c r="N2443" s="14">
        <f t="shared" si="1217"/>
        <v>0</v>
      </c>
      <c r="O2443" s="14">
        <f t="shared" si="1217"/>
        <v>0</v>
      </c>
      <c r="P2443" s="14">
        <f t="shared" si="1217"/>
        <v>0</v>
      </c>
      <c r="Q2443" s="14">
        <f t="shared" si="1217"/>
        <v>0</v>
      </c>
      <c r="R2443" s="62"/>
      <c r="S2443" s="63"/>
    </row>
    <row r="2444" spans="1:19" s="4" customFormat="1" ht="15" customHeight="1">
      <c r="A2444" s="58"/>
      <c r="B2444" s="53"/>
      <c r="C2444" s="17" t="s">
        <v>23</v>
      </c>
      <c r="D2444" s="14">
        <f t="shared" si="1210"/>
        <v>0</v>
      </c>
      <c r="E2444" s="14">
        <f t="shared" si="1210"/>
        <v>0</v>
      </c>
      <c r="F2444" s="14">
        <f aca="true" t="shared" si="1218" ref="F2444:Q2444">F2418+F2431</f>
        <v>0</v>
      </c>
      <c r="G2444" s="14">
        <f t="shared" si="1218"/>
        <v>0</v>
      </c>
      <c r="H2444" s="14">
        <f t="shared" si="1218"/>
        <v>0</v>
      </c>
      <c r="I2444" s="14">
        <f t="shared" si="1218"/>
        <v>0</v>
      </c>
      <c r="J2444" s="14">
        <f t="shared" si="1218"/>
        <v>0</v>
      </c>
      <c r="K2444" s="14">
        <f t="shared" si="1218"/>
        <v>0</v>
      </c>
      <c r="L2444" s="14">
        <f t="shared" si="1218"/>
        <v>0</v>
      </c>
      <c r="M2444" s="14">
        <f t="shared" si="1218"/>
        <v>0</v>
      </c>
      <c r="N2444" s="14">
        <f t="shared" si="1218"/>
        <v>0</v>
      </c>
      <c r="O2444" s="14">
        <f t="shared" si="1218"/>
        <v>0</v>
      </c>
      <c r="P2444" s="14">
        <f t="shared" si="1218"/>
        <v>0</v>
      </c>
      <c r="Q2444" s="14">
        <f t="shared" si="1218"/>
        <v>0</v>
      </c>
      <c r="R2444" s="62"/>
      <c r="S2444" s="63"/>
    </row>
    <row r="2445" spans="1:19" s="4" customFormat="1" ht="15" customHeight="1">
      <c r="A2445" s="58"/>
      <c r="B2445" s="53"/>
      <c r="C2445" s="17" t="s">
        <v>24</v>
      </c>
      <c r="D2445" s="14">
        <f t="shared" si="1210"/>
        <v>0</v>
      </c>
      <c r="E2445" s="14">
        <f t="shared" si="1210"/>
        <v>0</v>
      </c>
      <c r="F2445" s="14">
        <f aca="true" t="shared" si="1219" ref="F2445:Q2445">F2419+F2432</f>
        <v>0</v>
      </c>
      <c r="G2445" s="14">
        <f t="shared" si="1219"/>
        <v>0</v>
      </c>
      <c r="H2445" s="14">
        <f t="shared" si="1219"/>
        <v>0</v>
      </c>
      <c r="I2445" s="14">
        <f t="shared" si="1219"/>
        <v>0</v>
      </c>
      <c r="J2445" s="14">
        <f t="shared" si="1219"/>
        <v>0</v>
      </c>
      <c r="K2445" s="14">
        <f t="shared" si="1219"/>
        <v>0</v>
      </c>
      <c r="L2445" s="14">
        <f t="shared" si="1219"/>
        <v>0</v>
      </c>
      <c r="M2445" s="14">
        <f t="shared" si="1219"/>
        <v>0</v>
      </c>
      <c r="N2445" s="14">
        <f t="shared" si="1219"/>
        <v>0</v>
      </c>
      <c r="O2445" s="14">
        <f t="shared" si="1219"/>
        <v>0</v>
      </c>
      <c r="P2445" s="14">
        <f t="shared" si="1219"/>
        <v>0</v>
      </c>
      <c r="Q2445" s="14">
        <f t="shared" si="1219"/>
        <v>0</v>
      </c>
      <c r="R2445" s="62"/>
      <c r="S2445" s="63"/>
    </row>
    <row r="2446" spans="1:19" s="4" customFormat="1" ht="15" customHeight="1">
      <c r="A2446" s="58"/>
      <c r="B2446" s="53"/>
      <c r="C2446" s="17" t="s">
        <v>25</v>
      </c>
      <c r="D2446" s="14">
        <f t="shared" si="1210"/>
        <v>0</v>
      </c>
      <c r="E2446" s="14">
        <f t="shared" si="1210"/>
        <v>0</v>
      </c>
      <c r="F2446" s="14">
        <f aca="true" t="shared" si="1220" ref="F2446:Q2446">F2420+F2433</f>
        <v>0</v>
      </c>
      <c r="G2446" s="14">
        <f t="shared" si="1220"/>
        <v>0</v>
      </c>
      <c r="H2446" s="14">
        <f t="shared" si="1220"/>
        <v>0</v>
      </c>
      <c r="I2446" s="14">
        <f t="shared" si="1220"/>
        <v>0</v>
      </c>
      <c r="J2446" s="14">
        <f t="shared" si="1220"/>
        <v>0</v>
      </c>
      <c r="K2446" s="14">
        <f t="shared" si="1220"/>
        <v>0</v>
      </c>
      <c r="L2446" s="14">
        <f t="shared" si="1220"/>
        <v>0</v>
      </c>
      <c r="M2446" s="14">
        <f t="shared" si="1220"/>
        <v>0</v>
      </c>
      <c r="N2446" s="14">
        <f t="shared" si="1220"/>
        <v>0</v>
      </c>
      <c r="O2446" s="14">
        <f t="shared" si="1220"/>
        <v>0</v>
      </c>
      <c r="P2446" s="14">
        <f t="shared" si="1220"/>
        <v>0</v>
      </c>
      <c r="Q2446" s="14">
        <f t="shared" si="1220"/>
        <v>0</v>
      </c>
      <c r="R2446" s="62"/>
      <c r="S2446" s="63"/>
    </row>
    <row r="2447" spans="1:19" s="4" customFormat="1" ht="15.75" customHeight="1" thickBot="1">
      <c r="A2447" s="59"/>
      <c r="B2447" s="54"/>
      <c r="C2447" s="20" t="s">
        <v>26</v>
      </c>
      <c r="D2447" s="21">
        <f t="shared" si="1210"/>
        <v>0</v>
      </c>
      <c r="E2447" s="21">
        <f t="shared" si="1210"/>
        <v>0</v>
      </c>
      <c r="F2447" s="21">
        <f aca="true" t="shared" si="1221" ref="F2447:Q2447">F2421+F2434</f>
        <v>0</v>
      </c>
      <c r="G2447" s="21">
        <f t="shared" si="1221"/>
        <v>0</v>
      </c>
      <c r="H2447" s="21">
        <f t="shared" si="1221"/>
        <v>0</v>
      </c>
      <c r="I2447" s="21">
        <f t="shared" si="1221"/>
        <v>0</v>
      </c>
      <c r="J2447" s="21">
        <f t="shared" si="1221"/>
        <v>0</v>
      </c>
      <c r="K2447" s="21">
        <f t="shared" si="1221"/>
        <v>0</v>
      </c>
      <c r="L2447" s="21">
        <f t="shared" si="1221"/>
        <v>0</v>
      </c>
      <c r="M2447" s="21">
        <f t="shared" si="1221"/>
        <v>0</v>
      </c>
      <c r="N2447" s="21">
        <f t="shared" si="1221"/>
        <v>0</v>
      </c>
      <c r="O2447" s="21">
        <f t="shared" si="1221"/>
        <v>0</v>
      </c>
      <c r="P2447" s="21">
        <f t="shared" si="1221"/>
        <v>0</v>
      </c>
      <c r="Q2447" s="21">
        <f t="shared" si="1221"/>
        <v>0</v>
      </c>
      <c r="R2447" s="64"/>
      <c r="S2447" s="65"/>
    </row>
    <row r="2448" spans="1:19" s="4" customFormat="1" ht="15" customHeight="1">
      <c r="A2448" s="75"/>
      <c r="B2448" s="72" t="s">
        <v>193</v>
      </c>
      <c r="C2448" s="18" t="s">
        <v>176</v>
      </c>
      <c r="D2448" s="19">
        <f>SUM(D2449:D2459)</f>
        <v>593532.82324</v>
      </c>
      <c r="E2448" s="19">
        <f aca="true" t="shared" si="1222" ref="E2448:Q2448">SUM(E2449:E2459)</f>
        <v>484454.7</v>
      </c>
      <c r="F2448" s="19">
        <f t="shared" si="1222"/>
        <v>575261.32324</v>
      </c>
      <c r="G2448" s="19">
        <f t="shared" si="1222"/>
        <v>482773.4</v>
      </c>
      <c r="H2448" s="19">
        <f t="shared" si="1222"/>
        <v>0</v>
      </c>
      <c r="I2448" s="19">
        <f t="shared" si="1222"/>
        <v>0</v>
      </c>
      <c r="J2448" s="19">
        <f t="shared" si="1222"/>
        <v>18271.5</v>
      </c>
      <c r="K2448" s="19">
        <f t="shared" si="1222"/>
        <v>1681.3</v>
      </c>
      <c r="L2448" s="19">
        <f t="shared" si="1222"/>
        <v>0</v>
      </c>
      <c r="M2448" s="19">
        <f t="shared" si="1222"/>
        <v>0</v>
      </c>
      <c r="N2448" s="19">
        <f t="shared" si="1222"/>
        <v>21038.25</v>
      </c>
      <c r="O2448" s="19">
        <f t="shared" si="1222"/>
        <v>17191.2</v>
      </c>
      <c r="P2448" s="19">
        <f t="shared" si="1222"/>
        <v>2955</v>
      </c>
      <c r="Q2448" s="19">
        <f t="shared" si="1222"/>
        <v>1749</v>
      </c>
      <c r="R2448" s="72"/>
      <c r="S2448" s="73"/>
    </row>
    <row r="2449" spans="1:19" s="4" customFormat="1" ht="15">
      <c r="A2449" s="76"/>
      <c r="B2449" s="74"/>
      <c r="C2449" s="17" t="s">
        <v>162</v>
      </c>
      <c r="D2449" s="14">
        <f aca="true" t="shared" si="1223" ref="D2449:E2451">F2449+H2449+J2449+L2449</f>
        <v>14632.3</v>
      </c>
      <c r="E2449" s="14">
        <f t="shared" si="1223"/>
        <v>14632.3</v>
      </c>
      <c r="F2449" s="14">
        <f aca="true" t="shared" si="1224" ref="F2449:Q2449">F764+F884+F908+F992+F1028+F1364+F2204+F2252+F2336+F2360</f>
        <v>12951</v>
      </c>
      <c r="G2449" s="14">
        <f t="shared" si="1224"/>
        <v>12951</v>
      </c>
      <c r="H2449" s="14">
        <f t="shared" si="1224"/>
        <v>0</v>
      </c>
      <c r="I2449" s="14">
        <f t="shared" si="1224"/>
        <v>0</v>
      </c>
      <c r="J2449" s="14">
        <f t="shared" si="1224"/>
        <v>1681.3</v>
      </c>
      <c r="K2449" s="14">
        <f t="shared" si="1224"/>
        <v>1681.3</v>
      </c>
      <c r="L2449" s="14">
        <f t="shared" si="1224"/>
        <v>0</v>
      </c>
      <c r="M2449" s="14">
        <f t="shared" si="1224"/>
        <v>0</v>
      </c>
      <c r="N2449" s="14">
        <f t="shared" si="1224"/>
        <v>2422.65</v>
      </c>
      <c r="O2449" s="14">
        <f t="shared" si="1224"/>
        <v>2422.7</v>
      </c>
      <c r="P2449" s="14">
        <f t="shared" si="1224"/>
        <v>0</v>
      </c>
      <c r="Q2449" s="14">
        <f t="shared" si="1224"/>
        <v>0</v>
      </c>
      <c r="R2449" s="74"/>
      <c r="S2449" s="48"/>
    </row>
    <row r="2450" spans="1:19" s="4" customFormat="1" ht="15">
      <c r="A2450" s="76"/>
      <c r="B2450" s="74"/>
      <c r="C2450" s="17" t="s">
        <v>163</v>
      </c>
      <c r="D2450" s="14">
        <f t="shared" si="1223"/>
        <v>73304.40000000001</v>
      </c>
      <c r="E2450" s="14">
        <f t="shared" si="1223"/>
        <v>73304.40000000001</v>
      </c>
      <c r="F2450" s="14">
        <f aca="true" t="shared" si="1225" ref="F2450:Q2450">F765+F885+F909+F993+F1029+F1365+F2205+F2253+F2337+F2361</f>
        <v>73304.40000000001</v>
      </c>
      <c r="G2450" s="14">
        <f t="shared" si="1225"/>
        <v>73304.40000000001</v>
      </c>
      <c r="H2450" s="14">
        <f t="shared" si="1225"/>
        <v>0</v>
      </c>
      <c r="I2450" s="14">
        <f t="shared" si="1225"/>
        <v>0</v>
      </c>
      <c r="J2450" s="14">
        <f t="shared" si="1225"/>
        <v>0</v>
      </c>
      <c r="K2450" s="14">
        <f t="shared" si="1225"/>
        <v>0</v>
      </c>
      <c r="L2450" s="14">
        <f t="shared" si="1225"/>
        <v>0</v>
      </c>
      <c r="M2450" s="14">
        <f t="shared" si="1225"/>
        <v>0</v>
      </c>
      <c r="N2450" s="14">
        <f t="shared" si="1225"/>
        <v>18178.6</v>
      </c>
      <c r="O2450" s="14">
        <f t="shared" si="1225"/>
        <v>14768.5</v>
      </c>
      <c r="P2450" s="14">
        <f t="shared" si="1225"/>
        <v>1040</v>
      </c>
      <c r="Q2450" s="14">
        <f t="shared" si="1225"/>
        <v>1040</v>
      </c>
      <c r="R2450" s="74"/>
      <c r="S2450" s="48"/>
    </row>
    <row r="2451" spans="1:19" s="4" customFormat="1" ht="15">
      <c r="A2451" s="76"/>
      <c r="B2451" s="74"/>
      <c r="C2451" s="17" t="s">
        <v>164</v>
      </c>
      <c r="D2451" s="14">
        <f t="shared" si="1223"/>
        <v>505596.1232400001</v>
      </c>
      <c r="E2451" s="14">
        <f t="shared" si="1223"/>
        <v>396518</v>
      </c>
      <c r="F2451" s="14">
        <f aca="true" t="shared" si="1226" ref="F2451:Q2451">F766+F886+F910+F994+F1030+F1366+F2206+F2254+F2338+F2362</f>
        <v>489005.9232400001</v>
      </c>
      <c r="G2451" s="14">
        <f t="shared" si="1226"/>
        <v>396518</v>
      </c>
      <c r="H2451" s="14">
        <f t="shared" si="1226"/>
        <v>0</v>
      </c>
      <c r="I2451" s="14">
        <f t="shared" si="1226"/>
        <v>0</v>
      </c>
      <c r="J2451" s="14">
        <f t="shared" si="1226"/>
        <v>16590.2</v>
      </c>
      <c r="K2451" s="14">
        <f t="shared" si="1226"/>
        <v>0</v>
      </c>
      <c r="L2451" s="14">
        <f t="shared" si="1226"/>
        <v>0</v>
      </c>
      <c r="M2451" s="14">
        <f t="shared" si="1226"/>
        <v>0</v>
      </c>
      <c r="N2451" s="14">
        <f t="shared" si="1226"/>
        <v>437</v>
      </c>
      <c r="O2451" s="14">
        <f t="shared" si="1226"/>
        <v>0</v>
      </c>
      <c r="P2451" s="14">
        <f t="shared" si="1226"/>
        <v>1915</v>
      </c>
      <c r="Q2451" s="14">
        <f t="shared" si="1226"/>
        <v>709</v>
      </c>
      <c r="R2451" s="74"/>
      <c r="S2451" s="48"/>
    </row>
    <row r="2452" spans="1:19" s="4" customFormat="1" ht="15">
      <c r="A2452" s="76"/>
      <c r="B2452" s="74"/>
      <c r="C2452" s="17" t="s">
        <v>256</v>
      </c>
      <c r="D2452" s="14">
        <f aca="true" t="shared" si="1227" ref="D2452:D2459">F2452+H2452+J2452+L2452</f>
        <v>0</v>
      </c>
      <c r="E2452" s="14">
        <f aca="true" t="shared" si="1228" ref="E2452:E2459">G2452+I2452+K2452+M2452</f>
        <v>0</v>
      </c>
      <c r="F2452" s="14">
        <f aca="true" t="shared" si="1229" ref="F2452:Q2452">F767+F887+F911+F995+F1031+F1367+F2207+F2255+F2339+F2363</f>
        <v>0</v>
      </c>
      <c r="G2452" s="14">
        <f t="shared" si="1229"/>
        <v>0</v>
      </c>
      <c r="H2452" s="14">
        <f t="shared" si="1229"/>
        <v>0</v>
      </c>
      <c r="I2452" s="14">
        <f t="shared" si="1229"/>
        <v>0</v>
      </c>
      <c r="J2452" s="14">
        <f t="shared" si="1229"/>
        <v>0</v>
      </c>
      <c r="K2452" s="14">
        <f t="shared" si="1229"/>
        <v>0</v>
      </c>
      <c r="L2452" s="14">
        <f t="shared" si="1229"/>
        <v>0</v>
      </c>
      <c r="M2452" s="14">
        <f t="shared" si="1229"/>
        <v>0</v>
      </c>
      <c r="N2452" s="14">
        <f t="shared" si="1229"/>
        <v>0</v>
      </c>
      <c r="O2452" s="14">
        <f t="shared" si="1229"/>
        <v>0</v>
      </c>
      <c r="P2452" s="14">
        <f t="shared" si="1229"/>
        <v>0</v>
      </c>
      <c r="Q2452" s="14">
        <f t="shared" si="1229"/>
        <v>0</v>
      </c>
      <c r="R2452" s="74"/>
      <c r="S2452" s="48"/>
    </row>
    <row r="2453" spans="1:19" s="4" customFormat="1" ht="15">
      <c r="A2453" s="76"/>
      <c r="B2453" s="74"/>
      <c r="C2453" s="17" t="s">
        <v>257</v>
      </c>
      <c r="D2453" s="14">
        <f t="shared" si="1227"/>
        <v>0</v>
      </c>
      <c r="E2453" s="14">
        <f t="shared" si="1228"/>
        <v>0</v>
      </c>
      <c r="F2453" s="14">
        <f aca="true" t="shared" si="1230" ref="F2453:Q2453">F768+F888+F912+F996+F1032+F1368+F2208+F2256+F2340+F2364</f>
        <v>0</v>
      </c>
      <c r="G2453" s="14">
        <f t="shared" si="1230"/>
        <v>0</v>
      </c>
      <c r="H2453" s="14">
        <f t="shared" si="1230"/>
        <v>0</v>
      </c>
      <c r="I2453" s="14">
        <f t="shared" si="1230"/>
        <v>0</v>
      </c>
      <c r="J2453" s="14">
        <f t="shared" si="1230"/>
        <v>0</v>
      </c>
      <c r="K2453" s="14">
        <f t="shared" si="1230"/>
        <v>0</v>
      </c>
      <c r="L2453" s="14">
        <f t="shared" si="1230"/>
        <v>0</v>
      </c>
      <c r="M2453" s="14">
        <f t="shared" si="1230"/>
        <v>0</v>
      </c>
      <c r="N2453" s="14">
        <f t="shared" si="1230"/>
        <v>0</v>
      </c>
      <c r="O2453" s="14">
        <f t="shared" si="1230"/>
        <v>0</v>
      </c>
      <c r="P2453" s="14">
        <f t="shared" si="1230"/>
        <v>0</v>
      </c>
      <c r="Q2453" s="14">
        <f t="shared" si="1230"/>
        <v>0</v>
      </c>
      <c r="R2453" s="74"/>
      <c r="S2453" s="48"/>
    </row>
    <row r="2454" spans="1:19" s="4" customFormat="1" ht="15">
      <c r="A2454" s="76"/>
      <c r="B2454" s="74"/>
      <c r="C2454" s="17" t="s">
        <v>258</v>
      </c>
      <c r="D2454" s="14">
        <f t="shared" si="1227"/>
        <v>0</v>
      </c>
      <c r="E2454" s="14">
        <f t="shared" si="1228"/>
        <v>0</v>
      </c>
      <c r="F2454" s="14">
        <f aca="true" t="shared" si="1231" ref="F2454:Q2454">F769+F889+F913+F997+F1033+F1369+F2209+F2257+F2341+F2365</f>
        <v>0</v>
      </c>
      <c r="G2454" s="14">
        <f t="shared" si="1231"/>
        <v>0</v>
      </c>
      <c r="H2454" s="14">
        <f t="shared" si="1231"/>
        <v>0</v>
      </c>
      <c r="I2454" s="14">
        <f t="shared" si="1231"/>
        <v>0</v>
      </c>
      <c r="J2454" s="14">
        <f t="shared" si="1231"/>
        <v>0</v>
      </c>
      <c r="K2454" s="14">
        <f t="shared" si="1231"/>
        <v>0</v>
      </c>
      <c r="L2454" s="14">
        <f t="shared" si="1231"/>
        <v>0</v>
      </c>
      <c r="M2454" s="14">
        <f t="shared" si="1231"/>
        <v>0</v>
      </c>
      <c r="N2454" s="14">
        <f t="shared" si="1231"/>
        <v>0</v>
      </c>
      <c r="O2454" s="14">
        <f t="shared" si="1231"/>
        <v>0</v>
      </c>
      <c r="P2454" s="14">
        <f t="shared" si="1231"/>
        <v>0</v>
      </c>
      <c r="Q2454" s="14">
        <f t="shared" si="1231"/>
        <v>0</v>
      </c>
      <c r="R2454" s="74"/>
      <c r="S2454" s="48"/>
    </row>
    <row r="2455" spans="1:19" s="4" customFormat="1" ht="15">
      <c r="A2455" s="76"/>
      <c r="B2455" s="74"/>
      <c r="C2455" s="17" t="s">
        <v>22</v>
      </c>
      <c r="D2455" s="14">
        <f t="shared" si="1227"/>
        <v>0</v>
      </c>
      <c r="E2455" s="14">
        <f t="shared" si="1228"/>
        <v>0</v>
      </c>
      <c r="F2455" s="14">
        <f aca="true" t="shared" si="1232" ref="F2455:Q2455">F770+F890+F914+F998+F1034+F1370+F2210+F2258+F2342+F2366</f>
        <v>0</v>
      </c>
      <c r="G2455" s="14">
        <f t="shared" si="1232"/>
        <v>0</v>
      </c>
      <c r="H2455" s="14">
        <f t="shared" si="1232"/>
        <v>0</v>
      </c>
      <c r="I2455" s="14">
        <f t="shared" si="1232"/>
        <v>0</v>
      </c>
      <c r="J2455" s="14">
        <f t="shared" si="1232"/>
        <v>0</v>
      </c>
      <c r="K2455" s="14">
        <f t="shared" si="1232"/>
        <v>0</v>
      </c>
      <c r="L2455" s="14">
        <f t="shared" si="1232"/>
        <v>0</v>
      </c>
      <c r="M2455" s="14">
        <f t="shared" si="1232"/>
        <v>0</v>
      </c>
      <c r="N2455" s="14">
        <f t="shared" si="1232"/>
        <v>0</v>
      </c>
      <c r="O2455" s="14">
        <f t="shared" si="1232"/>
        <v>0</v>
      </c>
      <c r="P2455" s="14">
        <f t="shared" si="1232"/>
        <v>0</v>
      </c>
      <c r="Q2455" s="14">
        <f t="shared" si="1232"/>
        <v>0</v>
      </c>
      <c r="R2455" s="74"/>
      <c r="S2455" s="48"/>
    </row>
    <row r="2456" spans="1:19" s="4" customFormat="1" ht="15">
      <c r="A2456" s="76"/>
      <c r="B2456" s="74"/>
      <c r="C2456" s="17" t="s">
        <v>23</v>
      </c>
      <c r="D2456" s="14">
        <f t="shared" si="1227"/>
        <v>0</v>
      </c>
      <c r="E2456" s="14">
        <f t="shared" si="1228"/>
        <v>0</v>
      </c>
      <c r="F2456" s="14">
        <f aca="true" t="shared" si="1233" ref="F2456:Q2456">F771+F891+F915+F999+F1035+F1371+F2211+F2259+F2343+F2367</f>
        <v>0</v>
      </c>
      <c r="G2456" s="14">
        <f t="shared" si="1233"/>
        <v>0</v>
      </c>
      <c r="H2456" s="14">
        <f t="shared" si="1233"/>
        <v>0</v>
      </c>
      <c r="I2456" s="14">
        <f t="shared" si="1233"/>
        <v>0</v>
      </c>
      <c r="J2456" s="14">
        <f t="shared" si="1233"/>
        <v>0</v>
      </c>
      <c r="K2456" s="14">
        <f t="shared" si="1233"/>
        <v>0</v>
      </c>
      <c r="L2456" s="14">
        <f t="shared" si="1233"/>
        <v>0</v>
      </c>
      <c r="M2456" s="14">
        <f t="shared" si="1233"/>
        <v>0</v>
      </c>
      <c r="N2456" s="14">
        <f t="shared" si="1233"/>
        <v>0</v>
      </c>
      <c r="O2456" s="14">
        <f t="shared" si="1233"/>
        <v>0</v>
      </c>
      <c r="P2456" s="14">
        <f t="shared" si="1233"/>
        <v>0</v>
      </c>
      <c r="Q2456" s="14">
        <f t="shared" si="1233"/>
        <v>0</v>
      </c>
      <c r="R2456" s="74"/>
      <c r="S2456" s="48"/>
    </row>
    <row r="2457" spans="1:19" s="4" customFormat="1" ht="15">
      <c r="A2457" s="76"/>
      <c r="B2457" s="74"/>
      <c r="C2457" s="17" t="s">
        <v>24</v>
      </c>
      <c r="D2457" s="14">
        <f t="shared" si="1227"/>
        <v>0</v>
      </c>
      <c r="E2457" s="14">
        <f t="shared" si="1228"/>
        <v>0</v>
      </c>
      <c r="F2457" s="14">
        <f aca="true" t="shared" si="1234" ref="F2457:Q2457">F772+F892+F916+F1000+F1036+F1372+F2212+F2260+F2344+F2368</f>
        <v>0</v>
      </c>
      <c r="G2457" s="14">
        <f t="shared" si="1234"/>
        <v>0</v>
      </c>
      <c r="H2457" s="14">
        <f t="shared" si="1234"/>
        <v>0</v>
      </c>
      <c r="I2457" s="14">
        <f t="shared" si="1234"/>
        <v>0</v>
      </c>
      <c r="J2457" s="14">
        <f t="shared" si="1234"/>
        <v>0</v>
      </c>
      <c r="K2457" s="14">
        <f t="shared" si="1234"/>
        <v>0</v>
      </c>
      <c r="L2457" s="14">
        <f t="shared" si="1234"/>
        <v>0</v>
      </c>
      <c r="M2457" s="14">
        <f t="shared" si="1234"/>
        <v>0</v>
      </c>
      <c r="N2457" s="14">
        <f t="shared" si="1234"/>
        <v>0</v>
      </c>
      <c r="O2457" s="14">
        <f t="shared" si="1234"/>
        <v>0</v>
      </c>
      <c r="P2457" s="14">
        <f t="shared" si="1234"/>
        <v>0</v>
      </c>
      <c r="Q2457" s="14">
        <f t="shared" si="1234"/>
        <v>0</v>
      </c>
      <c r="R2457" s="74"/>
      <c r="S2457" s="48"/>
    </row>
    <row r="2458" spans="1:19" s="4" customFormat="1" ht="15">
      <c r="A2458" s="76"/>
      <c r="B2458" s="74"/>
      <c r="C2458" s="17" t="s">
        <v>25</v>
      </c>
      <c r="D2458" s="14">
        <f t="shared" si="1227"/>
        <v>0</v>
      </c>
      <c r="E2458" s="14">
        <f t="shared" si="1228"/>
        <v>0</v>
      </c>
      <c r="F2458" s="14">
        <f aca="true" t="shared" si="1235" ref="F2458:Q2458">F773+F893+F917+F1001+F1037+F1373+F2213+F2261+F2345+F2369</f>
        <v>0</v>
      </c>
      <c r="G2458" s="14">
        <f t="shared" si="1235"/>
        <v>0</v>
      </c>
      <c r="H2458" s="14">
        <f t="shared" si="1235"/>
        <v>0</v>
      </c>
      <c r="I2458" s="14">
        <f t="shared" si="1235"/>
        <v>0</v>
      </c>
      <c r="J2458" s="14">
        <f t="shared" si="1235"/>
        <v>0</v>
      </c>
      <c r="K2458" s="14">
        <f t="shared" si="1235"/>
        <v>0</v>
      </c>
      <c r="L2458" s="14">
        <f t="shared" si="1235"/>
        <v>0</v>
      </c>
      <c r="M2458" s="14">
        <f t="shared" si="1235"/>
        <v>0</v>
      </c>
      <c r="N2458" s="14">
        <f t="shared" si="1235"/>
        <v>0</v>
      </c>
      <c r="O2458" s="14">
        <f t="shared" si="1235"/>
        <v>0</v>
      </c>
      <c r="P2458" s="14">
        <f t="shared" si="1235"/>
        <v>0</v>
      </c>
      <c r="Q2458" s="14">
        <f t="shared" si="1235"/>
        <v>0</v>
      </c>
      <c r="R2458" s="74"/>
      <c r="S2458" s="48"/>
    </row>
    <row r="2459" spans="1:19" s="4" customFormat="1" ht="15.75" thickBot="1">
      <c r="A2459" s="77"/>
      <c r="B2459" s="49"/>
      <c r="C2459" s="20" t="s">
        <v>26</v>
      </c>
      <c r="D2459" s="21">
        <f t="shared" si="1227"/>
        <v>0</v>
      </c>
      <c r="E2459" s="21">
        <f t="shared" si="1228"/>
        <v>0</v>
      </c>
      <c r="F2459" s="21">
        <f aca="true" t="shared" si="1236" ref="F2459:Q2459">F774+F894+F918+F1002+F1038+F1374+F2214+F2262+F2346+F2370</f>
        <v>0</v>
      </c>
      <c r="G2459" s="21">
        <f t="shared" si="1236"/>
        <v>0</v>
      </c>
      <c r="H2459" s="21">
        <f t="shared" si="1236"/>
        <v>0</v>
      </c>
      <c r="I2459" s="21">
        <f t="shared" si="1236"/>
        <v>0</v>
      </c>
      <c r="J2459" s="21">
        <f t="shared" si="1236"/>
        <v>0</v>
      </c>
      <c r="K2459" s="21">
        <f t="shared" si="1236"/>
        <v>0</v>
      </c>
      <c r="L2459" s="21">
        <f t="shared" si="1236"/>
        <v>0</v>
      </c>
      <c r="M2459" s="21">
        <f t="shared" si="1236"/>
        <v>0</v>
      </c>
      <c r="N2459" s="21">
        <f t="shared" si="1236"/>
        <v>0</v>
      </c>
      <c r="O2459" s="21">
        <f t="shared" si="1236"/>
        <v>0</v>
      </c>
      <c r="P2459" s="21">
        <f t="shared" si="1236"/>
        <v>0</v>
      </c>
      <c r="Q2459" s="21">
        <f t="shared" si="1236"/>
        <v>0</v>
      </c>
      <c r="R2459" s="49"/>
      <c r="S2459" s="50"/>
    </row>
    <row r="2460" spans="1:19" s="4" customFormat="1" ht="99.75" customHeight="1" thickBot="1">
      <c r="A2460" s="28" t="s">
        <v>86</v>
      </c>
      <c r="B2460" s="88" t="s">
        <v>140</v>
      </c>
      <c r="C2460" s="88"/>
      <c r="D2460" s="29"/>
      <c r="E2460" s="29"/>
      <c r="F2460" s="29"/>
      <c r="G2460" s="29"/>
      <c r="H2460" s="29"/>
      <c r="I2460" s="29"/>
      <c r="J2460" s="29"/>
      <c r="K2460" s="29"/>
      <c r="L2460" s="29"/>
      <c r="M2460" s="29"/>
      <c r="N2460" s="29"/>
      <c r="O2460" s="29"/>
      <c r="P2460" s="29"/>
      <c r="Q2460" s="29"/>
      <c r="R2460" s="56"/>
      <c r="S2460" s="56"/>
    </row>
    <row r="2461" spans="1:19" s="4" customFormat="1" ht="15" customHeight="1">
      <c r="A2461" s="75" t="s">
        <v>87</v>
      </c>
      <c r="B2461" s="72" t="s">
        <v>141</v>
      </c>
      <c r="C2461" s="18" t="s">
        <v>176</v>
      </c>
      <c r="D2461" s="19">
        <f>SUM(D2462:D2472)</f>
        <v>9238.37646</v>
      </c>
      <c r="E2461" s="19">
        <f aca="true" t="shared" si="1237" ref="E2461:Q2461">SUM(E2462:E2472)</f>
        <v>398</v>
      </c>
      <c r="F2461" s="19">
        <f t="shared" si="1237"/>
        <v>9238.37646</v>
      </c>
      <c r="G2461" s="19">
        <f t="shared" si="1237"/>
        <v>398</v>
      </c>
      <c r="H2461" s="19">
        <f t="shared" si="1237"/>
        <v>0</v>
      </c>
      <c r="I2461" s="19">
        <f t="shared" si="1237"/>
        <v>0</v>
      </c>
      <c r="J2461" s="19">
        <f t="shared" si="1237"/>
        <v>0</v>
      </c>
      <c r="K2461" s="19">
        <f t="shared" si="1237"/>
        <v>0</v>
      </c>
      <c r="L2461" s="19">
        <f t="shared" si="1237"/>
        <v>0</v>
      </c>
      <c r="M2461" s="19">
        <f t="shared" si="1237"/>
        <v>0</v>
      </c>
      <c r="N2461" s="19">
        <f t="shared" si="1237"/>
        <v>0</v>
      </c>
      <c r="O2461" s="19">
        <f t="shared" si="1237"/>
        <v>0</v>
      </c>
      <c r="P2461" s="19">
        <f t="shared" si="1237"/>
        <v>0</v>
      </c>
      <c r="Q2461" s="19">
        <f t="shared" si="1237"/>
        <v>0</v>
      </c>
      <c r="R2461" s="72" t="s">
        <v>180</v>
      </c>
      <c r="S2461" s="73"/>
    </row>
    <row r="2462" spans="1:19" s="4" customFormat="1" ht="15">
      <c r="A2462" s="76"/>
      <c r="B2462" s="74"/>
      <c r="C2462" s="17" t="s">
        <v>162</v>
      </c>
      <c r="D2462" s="14">
        <f aca="true" t="shared" si="1238" ref="D2462:E2466">F2462+H2462+J2462+L2462</f>
        <v>398</v>
      </c>
      <c r="E2462" s="14">
        <f t="shared" si="1238"/>
        <v>398</v>
      </c>
      <c r="F2462" s="14">
        <f>F2498</f>
        <v>398</v>
      </c>
      <c r="G2462" s="14">
        <f aca="true" t="shared" si="1239" ref="G2462:Q2462">G2498</f>
        <v>398</v>
      </c>
      <c r="H2462" s="14">
        <f t="shared" si="1239"/>
        <v>0</v>
      </c>
      <c r="I2462" s="14">
        <f t="shared" si="1239"/>
        <v>0</v>
      </c>
      <c r="J2462" s="14">
        <f t="shared" si="1239"/>
        <v>0</v>
      </c>
      <c r="K2462" s="14">
        <f t="shared" si="1239"/>
        <v>0</v>
      </c>
      <c r="L2462" s="14">
        <f t="shared" si="1239"/>
        <v>0</v>
      </c>
      <c r="M2462" s="14">
        <f t="shared" si="1239"/>
        <v>0</v>
      </c>
      <c r="N2462" s="14">
        <f t="shared" si="1239"/>
        <v>0</v>
      </c>
      <c r="O2462" s="14">
        <f t="shared" si="1239"/>
        <v>0</v>
      </c>
      <c r="P2462" s="14">
        <f t="shared" si="1239"/>
        <v>0</v>
      </c>
      <c r="Q2462" s="14">
        <f t="shared" si="1239"/>
        <v>0</v>
      </c>
      <c r="R2462" s="74"/>
      <c r="S2462" s="48"/>
    </row>
    <row r="2463" spans="1:19" s="4" customFormat="1" ht="15">
      <c r="A2463" s="76"/>
      <c r="B2463" s="74"/>
      <c r="C2463" s="17" t="s">
        <v>163</v>
      </c>
      <c r="D2463" s="14">
        <f t="shared" si="1238"/>
        <v>0</v>
      </c>
      <c r="E2463" s="14">
        <f t="shared" si="1238"/>
        <v>0</v>
      </c>
      <c r="F2463" s="14">
        <f aca="true" t="shared" si="1240" ref="F2463:Q2463">F2499</f>
        <v>0</v>
      </c>
      <c r="G2463" s="14">
        <f t="shared" si="1240"/>
        <v>0</v>
      </c>
      <c r="H2463" s="14">
        <f t="shared" si="1240"/>
        <v>0</v>
      </c>
      <c r="I2463" s="14">
        <f t="shared" si="1240"/>
        <v>0</v>
      </c>
      <c r="J2463" s="14">
        <f t="shared" si="1240"/>
        <v>0</v>
      </c>
      <c r="K2463" s="14">
        <f t="shared" si="1240"/>
        <v>0</v>
      </c>
      <c r="L2463" s="14">
        <f t="shared" si="1240"/>
        <v>0</v>
      </c>
      <c r="M2463" s="14">
        <f t="shared" si="1240"/>
        <v>0</v>
      </c>
      <c r="N2463" s="14">
        <f t="shared" si="1240"/>
        <v>0</v>
      </c>
      <c r="O2463" s="14">
        <f t="shared" si="1240"/>
        <v>0</v>
      </c>
      <c r="P2463" s="14">
        <f t="shared" si="1240"/>
        <v>0</v>
      </c>
      <c r="Q2463" s="14">
        <f t="shared" si="1240"/>
        <v>0</v>
      </c>
      <c r="R2463" s="74"/>
      <c r="S2463" s="48"/>
    </row>
    <row r="2464" spans="1:19" s="4" customFormat="1" ht="15">
      <c r="A2464" s="76"/>
      <c r="B2464" s="74"/>
      <c r="C2464" s="17" t="s">
        <v>164</v>
      </c>
      <c r="D2464" s="14">
        <f t="shared" si="1238"/>
        <v>8840.37646</v>
      </c>
      <c r="E2464" s="14">
        <f t="shared" si="1238"/>
        <v>0</v>
      </c>
      <c r="F2464" s="14">
        <f aca="true" t="shared" si="1241" ref="F2464:Q2464">F2500</f>
        <v>8840.37646</v>
      </c>
      <c r="G2464" s="14">
        <f t="shared" si="1241"/>
        <v>0</v>
      </c>
      <c r="H2464" s="14">
        <f t="shared" si="1241"/>
        <v>0</v>
      </c>
      <c r="I2464" s="14">
        <f t="shared" si="1241"/>
        <v>0</v>
      </c>
      <c r="J2464" s="14">
        <f t="shared" si="1241"/>
        <v>0</v>
      </c>
      <c r="K2464" s="14">
        <f t="shared" si="1241"/>
        <v>0</v>
      </c>
      <c r="L2464" s="14">
        <f t="shared" si="1241"/>
        <v>0</v>
      </c>
      <c r="M2464" s="14">
        <f t="shared" si="1241"/>
        <v>0</v>
      </c>
      <c r="N2464" s="14">
        <f t="shared" si="1241"/>
        <v>0</v>
      </c>
      <c r="O2464" s="14">
        <f t="shared" si="1241"/>
        <v>0</v>
      </c>
      <c r="P2464" s="14">
        <f t="shared" si="1241"/>
        <v>0</v>
      </c>
      <c r="Q2464" s="14">
        <f t="shared" si="1241"/>
        <v>0</v>
      </c>
      <c r="R2464" s="74"/>
      <c r="S2464" s="48"/>
    </row>
    <row r="2465" spans="1:19" s="4" customFormat="1" ht="15">
      <c r="A2465" s="76"/>
      <c r="B2465" s="74"/>
      <c r="C2465" s="17" t="s">
        <v>256</v>
      </c>
      <c r="D2465" s="14">
        <f t="shared" si="1238"/>
        <v>0</v>
      </c>
      <c r="E2465" s="14">
        <f t="shared" si="1238"/>
        <v>0</v>
      </c>
      <c r="F2465" s="14">
        <f aca="true" t="shared" si="1242" ref="F2465:Q2465">F2501</f>
        <v>0</v>
      </c>
      <c r="G2465" s="14">
        <f t="shared" si="1242"/>
        <v>0</v>
      </c>
      <c r="H2465" s="14">
        <f t="shared" si="1242"/>
        <v>0</v>
      </c>
      <c r="I2465" s="14">
        <f t="shared" si="1242"/>
        <v>0</v>
      </c>
      <c r="J2465" s="14">
        <f t="shared" si="1242"/>
        <v>0</v>
      </c>
      <c r="K2465" s="14">
        <f t="shared" si="1242"/>
        <v>0</v>
      </c>
      <c r="L2465" s="14">
        <f t="shared" si="1242"/>
        <v>0</v>
      </c>
      <c r="M2465" s="14">
        <f t="shared" si="1242"/>
        <v>0</v>
      </c>
      <c r="N2465" s="14">
        <f t="shared" si="1242"/>
        <v>0</v>
      </c>
      <c r="O2465" s="14">
        <f t="shared" si="1242"/>
        <v>0</v>
      </c>
      <c r="P2465" s="14">
        <f t="shared" si="1242"/>
        <v>0</v>
      </c>
      <c r="Q2465" s="14">
        <f t="shared" si="1242"/>
        <v>0</v>
      </c>
      <c r="R2465" s="74"/>
      <c r="S2465" s="48"/>
    </row>
    <row r="2466" spans="1:19" s="4" customFormat="1" ht="15">
      <c r="A2466" s="76"/>
      <c r="B2466" s="74"/>
      <c r="C2466" s="17" t="s">
        <v>257</v>
      </c>
      <c r="D2466" s="14">
        <f t="shared" si="1238"/>
        <v>0</v>
      </c>
      <c r="E2466" s="14">
        <f t="shared" si="1238"/>
        <v>0</v>
      </c>
      <c r="F2466" s="14">
        <f aca="true" t="shared" si="1243" ref="F2466:Q2466">F2502</f>
        <v>0</v>
      </c>
      <c r="G2466" s="14">
        <f t="shared" si="1243"/>
        <v>0</v>
      </c>
      <c r="H2466" s="14">
        <f t="shared" si="1243"/>
        <v>0</v>
      </c>
      <c r="I2466" s="14">
        <f t="shared" si="1243"/>
        <v>0</v>
      </c>
      <c r="J2466" s="14">
        <f t="shared" si="1243"/>
        <v>0</v>
      </c>
      <c r="K2466" s="14">
        <f t="shared" si="1243"/>
        <v>0</v>
      </c>
      <c r="L2466" s="14">
        <f t="shared" si="1243"/>
        <v>0</v>
      </c>
      <c r="M2466" s="14">
        <f t="shared" si="1243"/>
        <v>0</v>
      </c>
      <c r="N2466" s="14">
        <f t="shared" si="1243"/>
        <v>0</v>
      </c>
      <c r="O2466" s="14">
        <f t="shared" si="1243"/>
        <v>0</v>
      </c>
      <c r="P2466" s="14">
        <f t="shared" si="1243"/>
        <v>0</v>
      </c>
      <c r="Q2466" s="14">
        <f t="shared" si="1243"/>
        <v>0</v>
      </c>
      <c r="R2466" s="74"/>
      <c r="S2466" s="48"/>
    </row>
    <row r="2467" spans="1:19" s="4" customFormat="1" ht="15">
      <c r="A2467" s="76"/>
      <c r="B2467" s="74"/>
      <c r="C2467" s="17" t="s">
        <v>258</v>
      </c>
      <c r="D2467" s="14">
        <f aca="true" t="shared" si="1244" ref="D2467:D2472">F2467+H2467+J2467+L2467</f>
        <v>0</v>
      </c>
      <c r="E2467" s="14">
        <f aca="true" t="shared" si="1245" ref="E2467:E2472">G2467+I2467+K2467+M2467</f>
        <v>0</v>
      </c>
      <c r="F2467" s="14">
        <f aca="true" t="shared" si="1246" ref="F2467:Q2467">F2503</f>
        <v>0</v>
      </c>
      <c r="G2467" s="14">
        <f t="shared" si="1246"/>
        <v>0</v>
      </c>
      <c r="H2467" s="14">
        <f t="shared" si="1246"/>
        <v>0</v>
      </c>
      <c r="I2467" s="14">
        <f t="shared" si="1246"/>
        <v>0</v>
      </c>
      <c r="J2467" s="14">
        <f t="shared" si="1246"/>
        <v>0</v>
      </c>
      <c r="K2467" s="14">
        <f t="shared" si="1246"/>
        <v>0</v>
      </c>
      <c r="L2467" s="14">
        <f t="shared" si="1246"/>
        <v>0</v>
      </c>
      <c r="M2467" s="14">
        <f t="shared" si="1246"/>
        <v>0</v>
      </c>
      <c r="N2467" s="14">
        <f t="shared" si="1246"/>
        <v>0</v>
      </c>
      <c r="O2467" s="14">
        <f t="shared" si="1246"/>
        <v>0</v>
      </c>
      <c r="P2467" s="14">
        <f t="shared" si="1246"/>
        <v>0</v>
      </c>
      <c r="Q2467" s="14">
        <f t="shared" si="1246"/>
        <v>0</v>
      </c>
      <c r="R2467" s="74"/>
      <c r="S2467" s="48"/>
    </row>
    <row r="2468" spans="1:19" s="4" customFormat="1" ht="15">
      <c r="A2468" s="76"/>
      <c r="B2468" s="74"/>
      <c r="C2468" s="17" t="s">
        <v>22</v>
      </c>
      <c r="D2468" s="14">
        <f t="shared" si="1244"/>
        <v>0</v>
      </c>
      <c r="E2468" s="14">
        <f t="shared" si="1245"/>
        <v>0</v>
      </c>
      <c r="F2468" s="14">
        <f aca="true" t="shared" si="1247" ref="F2468:Q2468">F2504</f>
        <v>0</v>
      </c>
      <c r="G2468" s="14">
        <f t="shared" si="1247"/>
        <v>0</v>
      </c>
      <c r="H2468" s="14">
        <f t="shared" si="1247"/>
        <v>0</v>
      </c>
      <c r="I2468" s="14">
        <f t="shared" si="1247"/>
        <v>0</v>
      </c>
      <c r="J2468" s="14">
        <f t="shared" si="1247"/>
        <v>0</v>
      </c>
      <c r="K2468" s="14">
        <f t="shared" si="1247"/>
        <v>0</v>
      </c>
      <c r="L2468" s="14">
        <f t="shared" si="1247"/>
        <v>0</v>
      </c>
      <c r="M2468" s="14">
        <f t="shared" si="1247"/>
        <v>0</v>
      </c>
      <c r="N2468" s="14">
        <f t="shared" si="1247"/>
        <v>0</v>
      </c>
      <c r="O2468" s="14">
        <f t="shared" si="1247"/>
        <v>0</v>
      </c>
      <c r="P2468" s="14">
        <f t="shared" si="1247"/>
        <v>0</v>
      </c>
      <c r="Q2468" s="14">
        <f t="shared" si="1247"/>
        <v>0</v>
      </c>
      <c r="R2468" s="74"/>
      <c r="S2468" s="48"/>
    </row>
    <row r="2469" spans="1:19" s="4" customFormat="1" ht="15">
      <c r="A2469" s="76"/>
      <c r="B2469" s="74"/>
      <c r="C2469" s="17" t="s">
        <v>23</v>
      </c>
      <c r="D2469" s="14">
        <f t="shared" si="1244"/>
        <v>0</v>
      </c>
      <c r="E2469" s="14">
        <f t="shared" si="1245"/>
        <v>0</v>
      </c>
      <c r="F2469" s="14">
        <f aca="true" t="shared" si="1248" ref="F2469:Q2469">F2505</f>
        <v>0</v>
      </c>
      <c r="G2469" s="14">
        <f t="shared" si="1248"/>
        <v>0</v>
      </c>
      <c r="H2469" s="14">
        <f t="shared" si="1248"/>
        <v>0</v>
      </c>
      <c r="I2469" s="14">
        <f t="shared" si="1248"/>
        <v>0</v>
      </c>
      <c r="J2469" s="14">
        <f t="shared" si="1248"/>
        <v>0</v>
      </c>
      <c r="K2469" s="14">
        <f t="shared" si="1248"/>
        <v>0</v>
      </c>
      <c r="L2469" s="14">
        <f t="shared" si="1248"/>
        <v>0</v>
      </c>
      <c r="M2469" s="14">
        <f t="shared" si="1248"/>
        <v>0</v>
      </c>
      <c r="N2469" s="14">
        <f t="shared" si="1248"/>
        <v>0</v>
      </c>
      <c r="O2469" s="14">
        <f t="shared" si="1248"/>
        <v>0</v>
      </c>
      <c r="P2469" s="14">
        <f t="shared" si="1248"/>
        <v>0</v>
      </c>
      <c r="Q2469" s="14">
        <f t="shared" si="1248"/>
        <v>0</v>
      </c>
      <c r="R2469" s="74"/>
      <c r="S2469" s="48"/>
    </row>
    <row r="2470" spans="1:19" s="4" customFormat="1" ht="15">
      <c r="A2470" s="76"/>
      <c r="B2470" s="74"/>
      <c r="C2470" s="17" t="s">
        <v>24</v>
      </c>
      <c r="D2470" s="14">
        <f t="shared" si="1244"/>
        <v>0</v>
      </c>
      <c r="E2470" s="14">
        <f t="shared" si="1245"/>
        <v>0</v>
      </c>
      <c r="F2470" s="14">
        <f aca="true" t="shared" si="1249" ref="F2470:Q2470">F2506</f>
        <v>0</v>
      </c>
      <c r="G2470" s="14">
        <f t="shared" si="1249"/>
        <v>0</v>
      </c>
      <c r="H2470" s="14">
        <f t="shared" si="1249"/>
        <v>0</v>
      </c>
      <c r="I2470" s="14">
        <f t="shared" si="1249"/>
        <v>0</v>
      </c>
      <c r="J2470" s="14">
        <f t="shared" si="1249"/>
        <v>0</v>
      </c>
      <c r="K2470" s="14">
        <f t="shared" si="1249"/>
        <v>0</v>
      </c>
      <c r="L2470" s="14">
        <f t="shared" si="1249"/>
        <v>0</v>
      </c>
      <c r="M2470" s="14">
        <f t="shared" si="1249"/>
        <v>0</v>
      </c>
      <c r="N2470" s="14">
        <f t="shared" si="1249"/>
        <v>0</v>
      </c>
      <c r="O2470" s="14">
        <f t="shared" si="1249"/>
        <v>0</v>
      </c>
      <c r="P2470" s="14">
        <f t="shared" si="1249"/>
        <v>0</v>
      </c>
      <c r="Q2470" s="14">
        <f t="shared" si="1249"/>
        <v>0</v>
      </c>
      <c r="R2470" s="74"/>
      <c r="S2470" s="48"/>
    </row>
    <row r="2471" spans="1:19" s="4" customFormat="1" ht="15">
      <c r="A2471" s="76"/>
      <c r="B2471" s="74"/>
      <c r="C2471" s="17" t="s">
        <v>25</v>
      </c>
      <c r="D2471" s="14">
        <f t="shared" si="1244"/>
        <v>0</v>
      </c>
      <c r="E2471" s="14">
        <f t="shared" si="1245"/>
        <v>0</v>
      </c>
      <c r="F2471" s="14">
        <f aca="true" t="shared" si="1250" ref="F2471:Q2471">F2507</f>
        <v>0</v>
      </c>
      <c r="G2471" s="14">
        <f t="shared" si="1250"/>
        <v>0</v>
      </c>
      <c r="H2471" s="14">
        <f t="shared" si="1250"/>
        <v>0</v>
      </c>
      <c r="I2471" s="14">
        <f t="shared" si="1250"/>
        <v>0</v>
      </c>
      <c r="J2471" s="14">
        <f t="shared" si="1250"/>
        <v>0</v>
      </c>
      <c r="K2471" s="14">
        <f t="shared" si="1250"/>
        <v>0</v>
      </c>
      <c r="L2471" s="14">
        <f t="shared" si="1250"/>
        <v>0</v>
      </c>
      <c r="M2471" s="14">
        <f t="shared" si="1250"/>
        <v>0</v>
      </c>
      <c r="N2471" s="14">
        <f t="shared" si="1250"/>
        <v>0</v>
      </c>
      <c r="O2471" s="14">
        <f t="shared" si="1250"/>
        <v>0</v>
      </c>
      <c r="P2471" s="14">
        <f t="shared" si="1250"/>
        <v>0</v>
      </c>
      <c r="Q2471" s="14">
        <f t="shared" si="1250"/>
        <v>0</v>
      </c>
      <c r="R2471" s="74"/>
      <c r="S2471" s="48"/>
    </row>
    <row r="2472" spans="1:19" s="4" customFormat="1" ht="15.75" thickBot="1">
      <c r="A2472" s="77"/>
      <c r="B2472" s="49"/>
      <c r="C2472" s="20" t="s">
        <v>26</v>
      </c>
      <c r="D2472" s="21">
        <f t="shared" si="1244"/>
        <v>0</v>
      </c>
      <c r="E2472" s="21">
        <f t="shared" si="1245"/>
        <v>0</v>
      </c>
      <c r="F2472" s="14">
        <f aca="true" t="shared" si="1251" ref="F2472:Q2472">F2508</f>
        <v>0</v>
      </c>
      <c r="G2472" s="14">
        <f t="shared" si="1251"/>
        <v>0</v>
      </c>
      <c r="H2472" s="14">
        <f t="shared" si="1251"/>
        <v>0</v>
      </c>
      <c r="I2472" s="14">
        <f t="shared" si="1251"/>
        <v>0</v>
      </c>
      <c r="J2472" s="14">
        <f t="shared" si="1251"/>
        <v>0</v>
      </c>
      <c r="K2472" s="14">
        <f t="shared" si="1251"/>
        <v>0</v>
      </c>
      <c r="L2472" s="14">
        <f t="shared" si="1251"/>
        <v>0</v>
      </c>
      <c r="M2472" s="14">
        <f t="shared" si="1251"/>
        <v>0</v>
      </c>
      <c r="N2472" s="14">
        <f t="shared" si="1251"/>
        <v>0</v>
      </c>
      <c r="O2472" s="14">
        <f t="shared" si="1251"/>
        <v>0</v>
      </c>
      <c r="P2472" s="14">
        <f t="shared" si="1251"/>
        <v>0</v>
      </c>
      <c r="Q2472" s="14">
        <f t="shared" si="1251"/>
        <v>0</v>
      </c>
      <c r="R2472" s="49"/>
      <c r="S2472" s="50"/>
    </row>
    <row r="2473" spans="1:19" ht="20.25" customHeight="1">
      <c r="A2473" s="57" t="s">
        <v>88</v>
      </c>
      <c r="B2473" s="52" t="s">
        <v>195</v>
      </c>
      <c r="C2473" s="18" t="s">
        <v>176</v>
      </c>
      <c r="D2473" s="19">
        <f>SUM(D2474:D2484)</f>
        <v>8840.37646</v>
      </c>
      <c r="E2473" s="19">
        <f aca="true" t="shared" si="1252" ref="E2473:Q2473">SUM(E2474:E2484)</f>
        <v>0</v>
      </c>
      <c r="F2473" s="19">
        <f t="shared" si="1252"/>
        <v>8840.37646</v>
      </c>
      <c r="G2473" s="19">
        <f t="shared" si="1252"/>
        <v>0</v>
      </c>
      <c r="H2473" s="19">
        <f t="shared" si="1252"/>
        <v>0</v>
      </c>
      <c r="I2473" s="19">
        <f t="shared" si="1252"/>
        <v>0</v>
      </c>
      <c r="J2473" s="19">
        <f t="shared" si="1252"/>
        <v>0</v>
      </c>
      <c r="K2473" s="19">
        <f t="shared" si="1252"/>
        <v>0</v>
      </c>
      <c r="L2473" s="19">
        <f t="shared" si="1252"/>
        <v>0</v>
      </c>
      <c r="M2473" s="19">
        <f t="shared" si="1252"/>
        <v>0</v>
      </c>
      <c r="N2473" s="19">
        <f t="shared" si="1252"/>
        <v>0</v>
      </c>
      <c r="O2473" s="19">
        <f t="shared" si="1252"/>
        <v>0</v>
      </c>
      <c r="P2473" s="19">
        <f t="shared" si="1252"/>
        <v>0</v>
      </c>
      <c r="Q2473" s="19">
        <f t="shared" si="1252"/>
        <v>0</v>
      </c>
      <c r="R2473" s="60" t="s">
        <v>180</v>
      </c>
      <c r="S2473" s="61"/>
    </row>
    <row r="2474" spans="1:19" ht="20.25" customHeight="1">
      <c r="A2474" s="58"/>
      <c r="B2474" s="53"/>
      <c r="C2474" s="17" t="s">
        <v>162</v>
      </c>
      <c r="D2474" s="14">
        <f aca="true" t="shared" si="1253" ref="D2474:D2484">F2474+H2474+J2474+L2474</f>
        <v>0</v>
      </c>
      <c r="E2474" s="14">
        <f aca="true" t="shared" si="1254" ref="E2474:E2484">G2474+I2474+K2474+M2474</f>
        <v>0</v>
      </c>
      <c r="F2474" s="14">
        <v>0</v>
      </c>
      <c r="G2474" s="14">
        <v>0</v>
      </c>
      <c r="H2474" s="14">
        <v>0</v>
      </c>
      <c r="I2474" s="14">
        <v>0</v>
      </c>
      <c r="J2474" s="14">
        <v>0</v>
      </c>
      <c r="K2474" s="14">
        <v>0</v>
      </c>
      <c r="L2474" s="14">
        <v>0</v>
      </c>
      <c r="M2474" s="14">
        <v>0</v>
      </c>
      <c r="N2474" s="14">
        <v>0</v>
      </c>
      <c r="O2474" s="14">
        <v>0</v>
      </c>
      <c r="P2474" s="14">
        <v>0</v>
      </c>
      <c r="Q2474" s="14">
        <v>0</v>
      </c>
      <c r="R2474" s="62"/>
      <c r="S2474" s="63"/>
    </row>
    <row r="2475" spans="1:19" ht="20.25" customHeight="1">
      <c r="A2475" s="58"/>
      <c r="B2475" s="53"/>
      <c r="C2475" s="17" t="s">
        <v>163</v>
      </c>
      <c r="D2475" s="14">
        <f t="shared" si="1253"/>
        <v>0</v>
      </c>
      <c r="E2475" s="14">
        <f t="shared" si="1254"/>
        <v>0</v>
      </c>
      <c r="F2475" s="14">
        <v>0</v>
      </c>
      <c r="G2475" s="14">
        <v>0</v>
      </c>
      <c r="H2475" s="14">
        <v>0</v>
      </c>
      <c r="I2475" s="14">
        <v>0</v>
      </c>
      <c r="J2475" s="14">
        <v>0</v>
      </c>
      <c r="K2475" s="14">
        <v>0</v>
      </c>
      <c r="L2475" s="14">
        <v>0</v>
      </c>
      <c r="M2475" s="14">
        <v>0</v>
      </c>
      <c r="N2475" s="14">
        <v>0</v>
      </c>
      <c r="O2475" s="14">
        <v>0</v>
      </c>
      <c r="P2475" s="14">
        <v>0</v>
      </c>
      <c r="Q2475" s="14">
        <v>0</v>
      </c>
      <c r="R2475" s="62"/>
      <c r="S2475" s="63"/>
    </row>
    <row r="2476" spans="1:19" ht="20.25" customHeight="1">
      <c r="A2476" s="58"/>
      <c r="B2476" s="53"/>
      <c r="C2476" s="17" t="s">
        <v>164</v>
      </c>
      <c r="D2476" s="14">
        <f t="shared" si="1253"/>
        <v>8840.37646</v>
      </c>
      <c r="E2476" s="14">
        <f t="shared" si="1254"/>
        <v>0</v>
      </c>
      <c r="F2476" s="14">
        <f>7823.342*1.13</f>
        <v>8840.37646</v>
      </c>
      <c r="G2476" s="14">
        <v>0</v>
      </c>
      <c r="H2476" s="14">
        <v>0</v>
      </c>
      <c r="I2476" s="14">
        <v>0</v>
      </c>
      <c r="J2476" s="14">
        <v>0</v>
      </c>
      <c r="K2476" s="14">
        <v>0</v>
      </c>
      <c r="L2476" s="14">
        <v>0</v>
      </c>
      <c r="M2476" s="14">
        <v>0</v>
      </c>
      <c r="N2476" s="14">
        <v>0</v>
      </c>
      <c r="O2476" s="14">
        <v>0</v>
      </c>
      <c r="P2476" s="14">
        <v>0</v>
      </c>
      <c r="Q2476" s="14">
        <v>0</v>
      </c>
      <c r="R2476" s="62"/>
      <c r="S2476" s="63"/>
    </row>
    <row r="2477" spans="1:19" ht="15">
      <c r="A2477" s="58"/>
      <c r="B2477" s="53"/>
      <c r="C2477" s="17" t="s">
        <v>256</v>
      </c>
      <c r="D2477" s="14">
        <f t="shared" si="1253"/>
        <v>0</v>
      </c>
      <c r="E2477" s="14">
        <f t="shared" si="1254"/>
        <v>0</v>
      </c>
      <c r="F2477" s="14">
        <v>0</v>
      </c>
      <c r="G2477" s="14">
        <v>0</v>
      </c>
      <c r="H2477" s="14">
        <v>0</v>
      </c>
      <c r="I2477" s="14">
        <v>0</v>
      </c>
      <c r="J2477" s="14">
        <v>0</v>
      </c>
      <c r="K2477" s="14">
        <v>0</v>
      </c>
      <c r="L2477" s="14">
        <v>0</v>
      </c>
      <c r="M2477" s="14">
        <v>0</v>
      </c>
      <c r="N2477" s="14">
        <v>0</v>
      </c>
      <c r="O2477" s="14">
        <v>0</v>
      </c>
      <c r="P2477" s="14">
        <v>0</v>
      </c>
      <c r="Q2477" s="14">
        <v>0</v>
      </c>
      <c r="R2477" s="62"/>
      <c r="S2477" s="63"/>
    </row>
    <row r="2478" spans="1:19" ht="15">
      <c r="A2478" s="58"/>
      <c r="B2478" s="53"/>
      <c r="C2478" s="17" t="s">
        <v>257</v>
      </c>
      <c r="D2478" s="14">
        <f t="shared" si="1253"/>
        <v>0</v>
      </c>
      <c r="E2478" s="14">
        <f t="shared" si="1254"/>
        <v>0</v>
      </c>
      <c r="F2478" s="14">
        <v>0</v>
      </c>
      <c r="G2478" s="14">
        <v>0</v>
      </c>
      <c r="H2478" s="14">
        <v>0</v>
      </c>
      <c r="I2478" s="14">
        <v>0</v>
      </c>
      <c r="J2478" s="14">
        <v>0</v>
      </c>
      <c r="K2478" s="14">
        <v>0</v>
      </c>
      <c r="L2478" s="14">
        <v>0</v>
      </c>
      <c r="M2478" s="14">
        <v>0</v>
      </c>
      <c r="N2478" s="14">
        <v>0</v>
      </c>
      <c r="O2478" s="14">
        <v>0</v>
      </c>
      <c r="P2478" s="14">
        <v>0</v>
      </c>
      <c r="Q2478" s="14">
        <v>0</v>
      </c>
      <c r="R2478" s="62"/>
      <c r="S2478" s="63"/>
    </row>
    <row r="2479" spans="1:19" ht="15">
      <c r="A2479" s="58"/>
      <c r="B2479" s="53"/>
      <c r="C2479" s="17" t="s">
        <v>258</v>
      </c>
      <c r="D2479" s="14">
        <f t="shared" si="1253"/>
        <v>0</v>
      </c>
      <c r="E2479" s="14">
        <f t="shared" si="1254"/>
        <v>0</v>
      </c>
      <c r="F2479" s="14">
        <v>0</v>
      </c>
      <c r="G2479" s="14">
        <v>0</v>
      </c>
      <c r="H2479" s="14">
        <v>0</v>
      </c>
      <c r="I2479" s="14">
        <v>0</v>
      </c>
      <c r="J2479" s="14">
        <v>0</v>
      </c>
      <c r="K2479" s="14">
        <v>0</v>
      </c>
      <c r="L2479" s="14">
        <v>0</v>
      </c>
      <c r="M2479" s="14">
        <v>0</v>
      </c>
      <c r="N2479" s="14">
        <v>0</v>
      </c>
      <c r="O2479" s="14">
        <v>0</v>
      </c>
      <c r="P2479" s="14">
        <v>0</v>
      </c>
      <c r="Q2479" s="14">
        <v>0</v>
      </c>
      <c r="R2479" s="62"/>
      <c r="S2479" s="63"/>
    </row>
    <row r="2480" spans="1:19" ht="15">
      <c r="A2480" s="58"/>
      <c r="B2480" s="53"/>
      <c r="C2480" s="17" t="s">
        <v>22</v>
      </c>
      <c r="D2480" s="14">
        <f t="shared" si="1253"/>
        <v>0</v>
      </c>
      <c r="E2480" s="14">
        <f t="shared" si="1254"/>
        <v>0</v>
      </c>
      <c r="F2480" s="14">
        <v>0</v>
      </c>
      <c r="G2480" s="14">
        <v>0</v>
      </c>
      <c r="H2480" s="14">
        <v>0</v>
      </c>
      <c r="I2480" s="14">
        <v>0</v>
      </c>
      <c r="J2480" s="14">
        <v>0</v>
      </c>
      <c r="K2480" s="14">
        <v>0</v>
      </c>
      <c r="L2480" s="14">
        <v>0</v>
      </c>
      <c r="M2480" s="14">
        <v>0</v>
      </c>
      <c r="N2480" s="14">
        <v>0</v>
      </c>
      <c r="O2480" s="14">
        <v>0</v>
      </c>
      <c r="P2480" s="14">
        <v>0</v>
      </c>
      <c r="Q2480" s="14">
        <v>0</v>
      </c>
      <c r="R2480" s="62"/>
      <c r="S2480" s="63"/>
    </row>
    <row r="2481" spans="1:19" ht="15">
      <c r="A2481" s="58"/>
      <c r="B2481" s="53"/>
      <c r="C2481" s="17" t="s">
        <v>23</v>
      </c>
      <c r="D2481" s="14">
        <f t="shared" si="1253"/>
        <v>0</v>
      </c>
      <c r="E2481" s="14">
        <f t="shared" si="1254"/>
        <v>0</v>
      </c>
      <c r="F2481" s="14">
        <v>0</v>
      </c>
      <c r="G2481" s="14">
        <v>0</v>
      </c>
      <c r="H2481" s="14">
        <v>0</v>
      </c>
      <c r="I2481" s="14">
        <v>0</v>
      </c>
      <c r="J2481" s="14">
        <v>0</v>
      </c>
      <c r="K2481" s="14">
        <v>0</v>
      </c>
      <c r="L2481" s="14">
        <v>0</v>
      </c>
      <c r="M2481" s="14">
        <v>0</v>
      </c>
      <c r="N2481" s="14">
        <v>0</v>
      </c>
      <c r="O2481" s="14">
        <v>0</v>
      </c>
      <c r="P2481" s="14">
        <v>0</v>
      </c>
      <c r="Q2481" s="14">
        <v>0</v>
      </c>
      <c r="R2481" s="62"/>
      <c r="S2481" s="63"/>
    </row>
    <row r="2482" spans="1:19" ht="15">
      <c r="A2482" s="58"/>
      <c r="B2482" s="53"/>
      <c r="C2482" s="17" t="s">
        <v>24</v>
      </c>
      <c r="D2482" s="14">
        <f t="shared" si="1253"/>
        <v>0</v>
      </c>
      <c r="E2482" s="14">
        <f t="shared" si="1254"/>
        <v>0</v>
      </c>
      <c r="F2482" s="14">
        <v>0</v>
      </c>
      <c r="G2482" s="14">
        <v>0</v>
      </c>
      <c r="H2482" s="14">
        <v>0</v>
      </c>
      <c r="I2482" s="14">
        <v>0</v>
      </c>
      <c r="J2482" s="14">
        <v>0</v>
      </c>
      <c r="K2482" s="14">
        <v>0</v>
      </c>
      <c r="L2482" s="14">
        <v>0</v>
      </c>
      <c r="M2482" s="14">
        <v>0</v>
      </c>
      <c r="N2482" s="14">
        <v>0</v>
      </c>
      <c r="O2482" s="14">
        <v>0</v>
      </c>
      <c r="P2482" s="14">
        <v>0</v>
      </c>
      <c r="Q2482" s="14">
        <v>0</v>
      </c>
      <c r="R2482" s="62"/>
      <c r="S2482" s="63"/>
    </row>
    <row r="2483" spans="1:19" ht="15">
      <c r="A2483" s="58"/>
      <c r="B2483" s="53"/>
      <c r="C2483" s="17" t="s">
        <v>25</v>
      </c>
      <c r="D2483" s="14">
        <f t="shared" si="1253"/>
        <v>0</v>
      </c>
      <c r="E2483" s="14">
        <f t="shared" si="1254"/>
        <v>0</v>
      </c>
      <c r="F2483" s="14">
        <v>0</v>
      </c>
      <c r="G2483" s="14">
        <v>0</v>
      </c>
      <c r="H2483" s="14">
        <v>0</v>
      </c>
      <c r="I2483" s="14">
        <v>0</v>
      </c>
      <c r="J2483" s="14">
        <v>0</v>
      </c>
      <c r="K2483" s="14">
        <v>0</v>
      </c>
      <c r="L2483" s="14">
        <v>0</v>
      </c>
      <c r="M2483" s="14">
        <v>0</v>
      </c>
      <c r="N2483" s="14">
        <v>0</v>
      </c>
      <c r="O2483" s="14">
        <v>0</v>
      </c>
      <c r="P2483" s="14">
        <v>0</v>
      </c>
      <c r="Q2483" s="14">
        <v>0</v>
      </c>
      <c r="R2483" s="62"/>
      <c r="S2483" s="63"/>
    </row>
    <row r="2484" spans="1:19" ht="15">
      <c r="A2484" s="58"/>
      <c r="B2484" s="69"/>
      <c r="C2484" s="17" t="s">
        <v>26</v>
      </c>
      <c r="D2484" s="14">
        <f t="shared" si="1253"/>
        <v>0</v>
      </c>
      <c r="E2484" s="14">
        <f t="shared" si="1254"/>
        <v>0</v>
      </c>
      <c r="F2484" s="14">
        <v>0</v>
      </c>
      <c r="G2484" s="14">
        <v>0</v>
      </c>
      <c r="H2484" s="14">
        <v>0</v>
      </c>
      <c r="I2484" s="14">
        <v>0</v>
      </c>
      <c r="J2484" s="14">
        <v>0</v>
      </c>
      <c r="K2484" s="14">
        <v>0</v>
      </c>
      <c r="L2484" s="14">
        <v>0</v>
      </c>
      <c r="M2484" s="14">
        <v>0</v>
      </c>
      <c r="N2484" s="14">
        <v>0</v>
      </c>
      <c r="O2484" s="14">
        <v>0</v>
      </c>
      <c r="P2484" s="14">
        <v>0</v>
      </c>
      <c r="Q2484" s="14">
        <v>0</v>
      </c>
      <c r="R2484" s="62"/>
      <c r="S2484" s="63"/>
    </row>
    <row r="2485" spans="1:19" ht="20.25" customHeight="1">
      <c r="A2485" s="58"/>
      <c r="B2485" s="47" t="s">
        <v>196</v>
      </c>
      <c r="C2485" s="17" t="s">
        <v>176</v>
      </c>
      <c r="D2485" s="14">
        <f>SUM(D2486:D2496)</f>
        <v>398</v>
      </c>
      <c r="E2485" s="14">
        <f aca="true" t="shared" si="1255" ref="E2485:Q2485">SUM(E2486:E2496)</f>
        <v>398</v>
      </c>
      <c r="F2485" s="14">
        <f t="shared" si="1255"/>
        <v>398</v>
      </c>
      <c r="G2485" s="14">
        <f t="shared" si="1255"/>
        <v>398</v>
      </c>
      <c r="H2485" s="14">
        <f t="shared" si="1255"/>
        <v>0</v>
      </c>
      <c r="I2485" s="14">
        <f t="shared" si="1255"/>
        <v>0</v>
      </c>
      <c r="J2485" s="14">
        <f t="shared" si="1255"/>
        <v>0</v>
      </c>
      <c r="K2485" s="14">
        <f t="shared" si="1255"/>
        <v>0</v>
      </c>
      <c r="L2485" s="14">
        <f t="shared" si="1255"/>
        <v>0</v>
      </c>
      <c r="M2485" s="14">
        <f t="shared" si="1255"/>
        <v>0</v>
      </c>
      <c r="N2485" s="14">
        <f t="shared" si="1255"/>
        <v>0</v>
      </c>
      <c r="O2485" s="14">
        <f t="shared" si="1255"/>
        <v>0</v>
      </c>
      <c r="P2485" s="14">
        <f t="shared" si="1255"/>
        <v>0</v>
      </c>
      <c r="Q2485" s="14">
        <f t="shared" si="1255"/>
        <v>0</v>
      </c>
      <c r="R2485" s="62"/>
      <c r="S2485" s="63"/>
    </row>
    <row r="2486" spans="1:19" ht="20.25" customHeight="1">
      <c r="A2486" s="58"/>
      <c r="B2486" s="53"/>
      <c r="C2486" s="17" t="s">
        <v>162</v>
      </c>
      <c r="D2486" s="14">
        <f aca="true" t="shared" si="1256" ref="D2486:D2496">F2486+H2486+J2486+L2486</f>
        <v>398</v>
      </c>
      <c r="E2486" s="14">
        <f aca="true" t="shared" si="1257" ref="E2486:E2496">G2486+I2486+K2486+M2486</f>
        <v>398</v>
      </c>
      <c r="F2486" s="14">
        <v>398</v>
      </c>
      <c r="G2486" s="14">
        <v>398</v>
      </c>
      <c r="H2486" s="14">
        <v>0</v>
      </c>
      <c r="I2486" s="14">
        <v>0</v>
      </c>
      <c r="J2486" s="14">
        <v>0</v>
      </c>
      <c r="K2486" s="14">
        <v>0</v>
      </c>
      <c r="L2486" s="14">
        <v>0</v>
      </c>
      <c r="M2486" s="14">
        <v>0</v>
      </c>
      <c r="N2486" s="14">
        <v>0</v>
      </c>
      <c r="O2486" s="14">
        <v>0</v>
      </c>
      <c r="P2486" s="14">
        <v>0</v>
      </c>
      <c r="Q2486" s="14">
        <v>0</v>
      </c>
      <c r="R2486" s="62"/>
      <c r="S2486" s="63"/>
    </row>
    <row r="2487" spans="1:19" ht="20.25" customHeight="1">
      <c r="A2487" s="58"/>
      <c r="B2487" s="53"/>
      <c r="C2487" s="17" t="s">
        <v>163</v>
      </c>
      <c r="D2487" s="14">
        <f t="shared" si="1256"/>
        <v>0</v>
      </c>
      <c r="E2487" s="14">
        <f t="shared" si="1257"/>
        <v>0</v>
      </c>
      <c r="F2487" s="14">
        <v>0</v>
      </c>
      <c r="G2487" s="14">
        <v>0</v>
      </c>
      <c r="H2487" s="14">
        <v>0</v>
      </c>
      <c r="I2487" s="14">
        <v>0</v>
      </c>
      <c r="J2487" s="14">
        <v>0</v>
      </c>
      <c r="K2487" s="14">
        <v>0</v>
      </c>
      <c r="L2487" s="14">
        <v>0</v>
      </c>
      <c r="M2487" s="14">
        <v>0</v>
      </c>
      <c r="N2487" s="14">
        <v>0</v>
      </c>
      <c r="O2487" s="14">
        <v>0</v>
      </c>
      <c r="P2487" s="14">
        <v>0</v>
      </c>
      <c r="Q2487" s="14">
        <v>0</v>
      </c>
      <c r="R2487" s="62"/>
      <c r="S2487" s="63"/>
    </row>
    <row r="2488" spans="1:19" ht="20.25" customHeight="1">
      <c r="A2488" s="58"/>
      <c r="B2488" s="53"/>
      <c r="C2488" s="17" t="s">
        <v>164</v>
      </c>
      <c r="D2488" s="14">
        <f t="shared" si="1256"/>
        <v>0</v>
      </c>
      <c r="E2488" s="14">
        <f t="shared" si="1257"/>
        <v>0</v>
      </c>
      <c r="F2488" s="14">
        <v>0</v>
      </c>
      <c r="G2488" s="14">
        <v>0</v>
      </c>
      <c r="H2488" s="14">
        <v>0</v>
      </c>
      <c r="I2488" s="14">
        <v>0</v>
      </c>
      <c r="J2488" s="14">
        <v>0</v>
      </c>
      <c r="K2488" s="14">
        <v>0</v>
      </c>
      <c r="L2488" s="14">
        <v>0</v>
      </c>
      <c r="M2488" s="14">
        <v>0</v>
      </c>
      <c r="N2488" s="14">
        <v>0</v>
      </c>
      <c r="O2488" s="14">
        <v>0</v>
      </c>
      <c r="P2488" s="14">
        <v>0</v>
      </c>
      <c r="Q2488" s="14">
        <v>0</v>
      </c>
      <c r="R2488" s="62"/>
      <c r="S2488" s="63"/>
    </row>
    <row r="2489" spans="1:19" ht="15">
      <c r="A2489" s="58"/>
      <c r="B2489" s="53"/>
      <c r="C2489" s="17" t="s">
        <v>256</v>
      </c>
      <c r="D2489" s="14">
        <f t="shared" si="1256"/>
        <v>0</v>
      </c>
      <c r="E2489" s="14">
        <f t="shared" si="1257"/>
        <v>0</v>
      </c>
      <c r="F2489" s="14">
        <v>0</v>
      </c>
      <c r="G2489" s="14">
        <v>0</v>
      </c>
      <c r="H2489" s="14">
        <v>0</v>
      </c>
      <c r="I2489" s="14">
        <v>0</v>
      </c>
      <c r="J2489" s="14">
        <v>0</v>
      </c>
      <c r="K2489" s="14">
        <v>0</v>
      </c>
      <c r="L2489" s="14">
        <v>0</v>
      </c>
      <c r="M2489" s="14">
        <v>0</v>
      </c>
      <c r="N2489" s="14">
        <v>0</v>
      </c>
      <c r="O2489" s="14">
        <v>0</v>
      </c>
      <c r="P2489" s="14">
        <v>0</v>
      </c>
      <c r="Q2489" s="14">
        <v>0</v>
      </c>
      <c r="R2489" s="62"/>
      <c r="S2489" s="63"/>
    </row>
    <row r="2490" spans="1:19" ht="15">
      <c r="A2490" s="58"/>
      <c r="B2490" s="53"/>
      <c r="C2490" s="17" t="s">
        <v>257</v>
      </c>
      <c r="D2490" s="14">
        <f t="shared" si="1256"/>
        <v>0</v>
      </c>
      <c r="E2490" s="14">
        <f t="shared" si="1257"/>
        <v>0</v>
      </c>
      <c r="F2490" s="14">
        <v>0</v>
      </c>
      <c r="G2490" s="14">
        <v>0</v>
      </c>
      <c r="H2490" s="14">
        <v>0</v>
      </c>
      <c r="I2490" s="14">
        <v>0</v>
      </c>
      <c r="J2490" s="14">
        <v>0</v>
      </c>
      <c r="K2490" s="14">
        <v>0</v>
      </c>
      <c r="L2490" s="14">
        <v>0</v>
      </c>
      <c r="M2490" s="14">
        <v>0</v>
      </c>
      <c r="N2490" s="14">
        <v>0</v>
      </c>
      <c r="O2490" s="14">
        <v>0</v>
      </c>
      <c r="P2490" s="14">
        <v>0</v>
      </c>
      <c r="Q2490" s="14">
        <v>0</v>
      </c>
      <c r="R2490" s="62"/>
      <c r="S2490" s="63"/>
    </row>
    <row r="2491" spans="1:19" ht="15">
      <c r="A2491" s="58"/>
      <c r="B2491" s="53"/>
      <c r="C2491" s="17" t="s">
        <v>258</v>
      </c>
      <c r="D2491" s="14">
        <f t="shared" si="1256"/>
        <v>0</v>
      </c>
      <c r="E2491" s="14">
        <f t="shared" si="1257"/>
        <v>0</v>
      </c>
      <c r="F2491" s="14">
        <v>0</v>
      </c>
      <c r="G2491" s="14">
        <v>0</v>
      </c>
      <c r="H2491" s="14">
        <v>0</v>
      </c>
      <c r="I2491" s="14">
        <v>0</v>
      </c>
      <c r="J2491" s="14">
        <v>0</v>
      </c>
      <c r="K2491" s="14">
        <v>0</v>
      </c>
      <c r="L2491" s="14">
        <v>0</v>
      </c>
      <c r="M2491" s="14">
        <v>0</v>
      </c>
      <c r="N2491" s="14">
        <v>0</v>
      </c>
      <c r="O2491" s="14">
        <v>0</v>
      </c>
      <c r="P2491" s="14">
        <v>0</v>
      </c>
      <c r="Q2491" s="14">
        <v>0</v>
      </c>
      <c r="R2491" s="62"/>
      <c r="S2491" s="63"/>
    </row>
    <row r="2492" spans="1:19" ht="15">
      <c r="A2492" s="58"/>
      <c r="B2492" s="53"/>
      <c r="C2492" s="17" t="s">
        <v>22</v>
      </c>
      <c r="D2492" s="14">
        <f t="shared" si="1256"/>
        <v>0</v>
      </c>
      <c r="E2492" s="14">
        <f t="shared" si="1257"/>
        <v>0</v>
      </c>
      <c r="F2492" s="14">
        <v>0</v>
      </c>
      <c r="G2492" s="14">
        <v>0</v>
      </c>
      <c r="H2492" s="14">
        <v>0</v>
      </c>
      <c r="I2492" s="14">
        <v>0</v>
      </c>
      <c r="J2492" s="14">
        <v>0</v>
      </c>
      <c r="K2492" s="14">
        <v>0</v>
      </c>
      <c r="L2492" s="14">
        <v>0</v>
      </c>
      <c r="M2492" s="14">
        <v>0</v>
      </c>
      <c r="N2492" s="14">
        <v>0</v>
      </c>
      <c r="O2492" s="14">
        <v>0</v>
      </c>
      <c r="P2492" s="14">
        <v>0</v>
      </c>
      <c r="Q2492" s="14">
        <v>0</v>
      </c>
      <c r="R2492" s="62"/>
      <c r="S2492" s="63"/>
    </row>
    <row r="2493" spans="1:19" ht="15">
      <c r="A2493" s="58"/>
      <c r="B2493" s="53"/>
      <c r="C2493" s="17" t="s">
        <v>23</v>
      </c>
      <c r="D2493" s="14">
        <f t="shared" si="1256"/>
        <v>0</v>
      </c>
      <c r="E2493" s="14">
        <f t="shared" si="1257"/>
        <v>0</v>
      </c>
      <c r="F2493" s="14">
        <v>0</v>
      </c>
      <c r="G2493" s="14">
        <v>0</v>
      </c>
      <c r="H2493" s="14">
        <v>0</v>
      </c>
      <c r="I2493" s="14">
        <v>0</v>
      </c>
      <c r="J2493" s="14">
        <v>0</v>
      </c>
      <c r="K2493" s="14">
        <v>0</v>
      </c>
      <c r="L2493" s="14">
        <v>0</v>
      </c>
      <c r="M2493" s="14">
        <v>0</v>
      </c>
      <c r="N2493" s="14">
        <v>0</v>
      </c>
      <c r="O2493" s="14">
        <v>0</v>
      </c>
      <c r="P2493" s="14">
        <v>0</v>
      </c>
      <c r="Q2493" s="14">
        <v>0</v>
      </c>
      <c r="R2493" s="62"/>
      <c r="S2493" s="63"/>
    </row>
    <row r="2494" spans="1:19" ht="15">
      <c r="A2494" s="58"/>
      <c r="B2494" s="53"/>
      <c r="C2494" s="17" t="s">
        <v>24</v>
      </c>
      <c r="D2494" s="14">
        <f t="shared" si="1256"/>
        <v>0</v>
      </c>
      <c r="E2494" s="14">
        <f t="shared" si="1257"/>
        <v>0</v>
      </c>
      <c r="F2494" s="14">
        <v>0</v>
      </c>
      <c r="G2494" s="14">
        <v>0</v>
      </c>
      <c r="H2494" s="14">
        <v>0</v>
      </c>
      <c r="I2494" s="14">
        <v>0</v>
      </c>
      <c r="J2494" s="14">
        <v>0</v>
      </c>
      <c r="K2494" s="14">
        <v>0</v>
      </c>
      <c r="L2494" s="14">
        <v>0</v>
      </c>
      <c r="M2494" s="14">
        <v>0</v>
      </c>
      <c r="N2494" s="14">
        <v>0</v>
      </c>
      <c r="O2494" s="14">
        <v>0</v>
      </c>
      <c r="P2494" s="14">
        <v>0</v>
      </c>
      <c r="Q2494" s="14">
        <v>0</v>
      </c>
      <c r="R2494" s="62"/>
      <c r="S2494" s="63"/>
    </row>
    <row r="2495" spans="1:19" ht="15">
      <c r="A2495" s="58"/>
      <c r="B2495" s="53"/>
      <c r="C2495" s="17" t="s">
        <v>25</v>
      </c>
      <c r="D2495" s="14">
        <f t="shared" si="1256"/>
        <v>0</v>
      </c>
      <c r="E2495" s="14">
        <f t="shared" si="1257"/>
        <v>0</v>
      </c>
      <c r="F2495" s="14">
        <v>0</v>
      </c>
      <c r="G2495" s="14">
        <v>0</v>
      </c>
      <c r="H2495" s="14">
        <v>0</v>
      </c>
      <c r="I2495" s="14">
        <v>0</v>
      </c>
      <c r="J2495" s="14">
        <v>0</v>
      </c>
      <c r="K2495" s="14">
        <v>0</v>
      </c>
      <c r="L2495" s="14">
        <v>0</v>
      </c>
      <c r="M2495" s="14">
        <v>0</v>
      </c>
      <c r="N2495" s="14">
        <v>0</v>
      </c>
      <c r="O2495" s="14">
        <v>0</v>
      </c>
      <c r="P2495" s="14">
        <v>0</v>
      </c>
      <c r="Q2495" s="14">
        <v>0</v>
      </c>
      <c r="R2495" s="62"/>
      <c r="S2495" s="63"/>
    </row>
    <row r="2496" spans="1:19" ht="15">
      <c r="A2496" s="58"/>
      <c r="B2496" s="69"/>
      <c r="C2496" s="17" t="s">
        <v>26</v>
      </c>
      <c r="D2496" s="14">
        <f t="shared" si="1256"/>
        <v>0</v>
      </c>
      <c r="E2496" s="14">
        <f t="shared" si="1257"/>
        <v>0</v>
      </c>
      <c r="F2496" s="14">
        <v>0</v>
      </c>
      <c r="G2496" s="14">
        <v>0</v>
      </c>
      <c r="H2496" s="14">
        <v>0</v>
      </c>
      <c r="I2496" s="14">
        <v>0</v>
      </c>
      <c r="J2496" s="14">
        <v>0</v>
      </c>
      <c r="K2496" s="14">
        <v>0</v>
      </c>
      <c r="L2496" s="14">
        <v>0</v>
      </c>
      <c r="M2496" s="14">
        <v>0</v>
      </c>
      <c r="N2496" s="14">
        <v>0</v>
      </c>
      <c r="O2496" s="14">
        <v>0</v>
      </c>
      <c r="P2496" s="14">
        <v>0</v>
      </c>
      <c r="Q2496" s="14">
        <v>0</v>
      </c>
      <c r="R2496" s="62"/>
      <c r="S2496" s="63"/>
    </row>
    <row r="2497" spans="1:19" s="4" customFormat="1" ht="14.25" customHeight="1">
      <c r="A2497" s="58"/>
      <c r="B2497" s="47" t="s">
        <v>261</v>
      </c>
      <c r="C2497" s="17" t="s">
        <v>176</v>
      </c>
      <c r="D2497" s="14">
        <f>SUM(D2498:D2508)</f>
        <v>9238.37646</v>
      </c>
      <c r="E2497" s="14">
        <f aca="true" t="shared" si="1258" ref="E2497:Q2497">SUM(E2498:E2508)</f>
        <v>398</v>
      </c>
      <c r="F2497" s="14">
        <f t="shared" si="1258"/>
        <v>9238.37646</v>
      </c>
      <c r="G2497" s="14">
        <f t="shared" si="1258"/>
        <v>398</v>
      </c>
      <c r="H2497" s="14">
        <f t="shared" si="1258"/>
        <v>0</v>
      </c>
      <c r="I2497" s="14">
        <f t="shared" si="1258"/>
        <v>0</v>
      </c>
      <c r="J2497" s="14">
        <f t="shared" si="1258"/>
        <v>0</v>
      </c>
      <c r="K2497" s="14">
        <f t="shared" si="1258"/>
        <v>0</v>
      </c>
      <c r="L2497" s="14">
        <f t="shared" si="1258"/>
        <v>0</v>
      </c>
      <c r="M2497" s="14">
        <f t="shared" si="1258"/>
        <v>0</v>
      </c>
      <c r="N2497" s="14">
        <f t="shared" si="1258"/>
        <v>0</v>
      </c>
      <c r="O2497" s="14">
        <f t="shared" si="1258"/>
        <v>0</v>
      </c>
      <c r="P2497" s="14">
        <f t="shared" si="1258"/>
        <v>0</v>
      </c>
      <c r="Q2497" s="14">
        <f t="shared" si="1258"/>
        <v>0</v>
      </c>
      <c r="R2497" s="62"/>
      <c r="S2497" s="63"/>
    </row>
    <row r="2498" spans="1:19" s="4" customFormat="1" ht="14.25" customHeight="1">
      <c r="A2498" s="58"/>
      <c r="B2498" s="53"/>
      <c r="C2498" s="17" t="s">
        <v>162</v>
      </c>
      <c r="D2498" s="14">
        <f aca="true" t="shared" si="1259" ref="D2498:E2508">F2498+H2498+J2498+L2498</f>
        <v>398</v>
      </c>
      <c r="E2498" s="14">
        <f t="shared" si="1259"/>
        <v>398</v>
      </c>
      <c r="F2498" s="14">
        <f aca="true" t="shared" si="1260" ref="F2498:Q2498">F2474+F2486</f>
        <v>398</v>
      </c>
      <c r="G2498" s="14">
        <f t="shared" si="1260"/>
        <v>398</v>
      </c>
      <c r="H2498" s="14">
        <f t="shared" si="1260"/>
        <v>0</v>
      </c>
      <c r="I2498" s="14">
        <f t="shared" si="1260"/>
        <v>0</v>
      </c>
      <c r="J2498" s="14">
        <f t="shared" si="1260"/>
        <v>0</v>
      </c>
      <c r="K2498" s="14">
        <f t="shared" si="1260"/>
        <v>0</v>
      </c>
      <c r="L2498" s="14">
        <f t="shared" si="1260"/>
        <v>0</v>
      </c>
      <c r="M2498" s="14">
        <f t="shared" si="1260"/>
        <v>0</v>
      </c>
      <c r="N2498" s="14">
        <f t="shared" si="1260"/>
        <v>0</v>
      </c>
      <c r="O2498" s="14">
        <f t="shared" si="1260"/>
        <v>0</v>
      </c>
      <c r="P2498" s="14">
        <f t="shared" si="1260"/>
        <v>0</v>
      </c>
      <c r="Q2498" s="14">
        <f t="shared" si="1260"/>
        <v>0</v>
      </c>
      <c r="R2498" s="62"/>
      <c r="S2498" s="63"/>
    </row>
    <row r="2499" spans="1:19" s="4" customFormat="1" ht="14.25" customHeight="1">
      <c r="A2499" s="58"/>
      <c r="B2499" s="53"/>
      <c r="C2499" s="17" t="s">
        <v>163</v>
      </c>
      <c r="D2499" s="14">
        <f t="shared" si="1259"/>
        <v>0</v>
      </c>
      <c r="E2499" s="14">
        <f t="shared" si="1259"/>
        <v>0</v>
      </c>
      <c r="F2499" s="14">
        <f aca="true" t="shared" si="1261" ref="F2499:Q2499">F2475+F2487</f>
        <v>0</v>
      </c>
      <c r="G2499" s="14">
        <f t="shared" si="1261"/>
        <v>0</v>
      </c>
      <c r="H2499" s="14">
        <f t="shared" si="1261"/>
        <v>0</v>
      </c>
      <c r="I2499" s="14">
        <f t="shared" si="1261"/>
        <v>0</v>
      </c>
      <c r="J2499" s="14">
        <f t="shared" si="1261"/>
        <v>0</v>
      </c>
      <c r="K2499" s="14">
        <f t="shared" si="1261"/>
        <v>0</v>
      </c>
      <c r="L2499" s="14">
        <f t="shared" si="1261"/>
        <v>0</v>
      </c>
      <c r="M2499" s="14">
        <f t="shared" si="1261"/>
        <v>0</v>
      </c>
      <c r="N2499" s="14">
        <f t="shared" si="1261"/>
        <v>0</v>
      </c>
      <c r="O2499" s="14">
        <f t="shared" si="1261"/>
        <v>0</v>
      </c>
      <c r="P2499" s="14">
        <f t="shared" si="1261"/>
        <v>0</v>
      </c>
      <c r="Q2499" s="14">
        <f t="shared" si="1261"/>
        <v>0</v>
      </c>
      <c r="R2499" s="62"/>
      <c r="S2499" s="63"/>
    </row>
    <row r="2500" spans="1:19" s="4" customFormat="1" ht="14.25" customHeight="1">
      <c r="A2500" s="58"/>
      <c r="B2500" s="53"/>
      <c r="C2500" s="17" t="s">
        <v>164</v>
      </c>
      <c r="D2500" s="14">
        <f t="shared" si="1259"/>
        <v>8840.37646</v>
      </c>
      <c r="E2500" s="14">
        <f t="shared" si="1259"/>
        <v>0</v>
      </c>
      <c r="F2500" s="14">
        <f aca="true" t="shared" si="1262" ref="F2500:Q2500">F2476+F2488</f>
        <v>8840.37646</v>
      </c>
      <c r="G2500" s="14">
        <f t="shared" si="1262"/>
        <v>0</v>
      </c>
      <c r="H2500" s="14">
        <f t="shared" si="1262"/>
        <v>0</v>
      </c>
      <c r="I2500" s="14">
        <f t="shared" si="1262"/>
        <v>0</v>
      </c>
      <c r="J2500" s="14">
        <f t="shared" si="1262"/>
        <v>0</v>
      </c>
      <c r="K2500" s="14">
        <f t="shared" si="1262"/>
        <v>0</v>
      </c>
      <c r="L2500" s="14">
        <f t="shared" si="1262"/>
        <v>0</v>
      </c>
      <c r="M2500" s="14">
        <f t="shared" si="1262"/>
        <v>0</v>
      </c>
      <c r="N2500" s="14">
        <f t="shared" si="1262"/>
        <v>0</v>
      </c>
      <c r="O2500" s="14">
        <f t="shared" si="1262"/>
        <v>0</v>
      </c>
      <c r="P2500" s="14">
        <f t="shared" si="1262"/>
        <v>0</v>
      </c>
      <c r="Q2500" s="14">
        <f t="shared" si="1262"/>
        <v>0</v>
      </c>
      <c r="R2500" s="62"/>
      <c r="S2500" s="63"/>
    </row>
    <row r="2501" spans="1:19" s="4" customFormat="1" ht="14.25" customHeight="1">
      <c r="A2501" s="58"/>
      <c r="B2501" s="53"/>
      <c r="C2501" s="17" t="s">
        <v>256</v>
      </c>
      <c r="D2501" s="14">
        <f t="shared" si="1259"/>
        <v>0</v>
      </c>
      <c r="E2501" s="14">
        <f t="shared" si="1259"/>
        <v>0</v>
      </c>
      <c r="F2501" s="14">
        <f aca="true" t="shared" si="1263" ref="F2501:Q2501">F2477+F2489</f>
        <v>0</v>
      </c>
      <c r="G2501" s="14">
        <f t="shared" si="1263"/>
        <v>0</v>
      </c>
      <c r="H2501" s="14">
        <f t="shared" si="1263"/>
        <v>0</v>
      </c>
      <c r="I2501" s="14">
        <f t="shared" si="1263"/>
        <v>0</v>
      </c>
      <c r="J2501" s="14">
        <f t="shared" si="1263"/>
        <v>0</v>
      </c>
      <c r="K2501" s="14">
        <f t="shared" si="1263"/>
        <v>0</v>
      </c>
      <c r="L2501" s="14">
        <f t="shared" si="1263"/>
        <v>0</v>
      </c>
      <c r="M2501" s="14">
        <f t="shared" si="1263"/>
        <v>0</v>
      </c>
      <c r="N2501" s="14">
        <f t="shared" si="1263"/>
        <v>0</v>
      </c>
      <c r="O2501" s="14">
        <f t="shared" si="1263"/>
        <v>0</v>
      </c>
      <c r="P2501" s="14">
        <f t="shared" si="1263"/>
        <v>0</v>
      </c>
      <c r="Q2501" s="14">
        <f t="shared" si="1263"/>
        <v>0</v>
      </c>
      <c r="R2501" s="62"/>
      <c r="S2501" s="63"/>
    </row>
    <row r="2502" spans="1:19" s="4" customFormat="1" ht="14.25" customHeight="1">
      <c r="A2502" s="58"/>
      <c r="B2502" s="53"/>
      <c r="C2502" s="17" t="s">
        <v>257</v>
      </c>
      <c r="D2502" s="14">
        <f t="shared" si="1259"/>
        <v>0</v>
      </c>
      <c r="E2502" s="14">
        <f t="shared" si="1259"/>
        <v>0</v>
      </c>
      <c r="F2502" s="14">
        <f aca="true" t="shared" si="1264" ref="F2502:Q2502">F2478+F2490</f>
        <v>0</v>
      </c>
      <c r="G2502" s="14">
        <f t="shared" si="1264"/>
        <v>0</v>
      </c>
      <c r="H2502" s="14">
        <f t="shared" si="1264"/>
        <v>0</v>
      </c>
      <c r="I2502" s="14">
        <f t="shared" si="1264"/>
        <v>0</v>
      </c>
      <c r="J2502" s="14">
        <f t="shared" si="1264"/>
        <v>0</v>
      </c>
      <c r="K2502" s="14">
        <f t="shared" si="1264"/>
        <v>0</v>
      </c>
      <c r="L2502" s="14">
        <f t="shared" si="1264"/>
        <v>0</v>
      </c>
      <c r="M2502" s="14">
        <f t="shared" si="1264"/>
        <v>0</v>
      </c>
      <c r="N2502" s="14">
        <f t="shared" si="1264"/>
        <v>0</v>
      </c>
      <c r="O2502" s="14">
        <f t="shared" si="1264"/>
        <v>0</v>
      </c>
      <c r="P2502" s="14">
        <f t="shared" si="1264"/>
        <v>0</v>
      </c>
      <c r="Q2502" s="14">
        <f t="shared" si="1264"/>
        <v>0</v>
      </c>
      <c r="R2502" s="62"/>
      <c r="S2502" s="63"/>
    </row>
    <row r="2503" spans="1:19" s="4" customFormat="1" ht="14.25" customHeight="1">
      <c r="A2503" s="58"/>
      <c r="B2503" s="53"/>
      <c r="C2503" s="17" t="s">
        <v>258</v>
      </c>
      <c r="D2503" s="14">
        <f t="shared" si="1259"/>
        <v>0</v>
      </c>
      <c r="E2503" s="14">
        <f t="shared" si="1259"/>
        <v>0</v>
      </c>
      <c r="F2503" s="14">
        <f aca="true" t="shared" si="1265" ref="F2503:Q2503">F2479+F2491</f>
        <v>0</v>
      </c>
      <c r="G2503" s="14">
        <f t="shared" si="1265"/>
        <v>0</v>
      </c>
      <c r="H2503" s="14">
        <f t="shared" si="1265"/>
        <v>0</v>
      </c>
      <c r="I2503" s="14">
        <f t="shared" si="1265"/>
        <v>0</v>
      </c>
      <c r="J2503" s="14">
        <f t="shared" si="1265"/>
        <v>0</v>
      </c>
      <c r="K2503" s="14">
        <f t="shared" si="1265"/>
        <v>0</v>
      </c>
      <c r="L2503" s="14">
        <f t="shared" si="1265"/>
        <v>0</v>
      </c>
      <c r="M2503" s="14">
        <f t="shared" si="1265"/>
        <v>0</v>
      </c>
      <c r="N2503" s="14">
        <f t="shared" si="1265"/>
        <v>0</v>
      </c>
      <c r="O2503" s="14">
        <f t="shared" si="1265"/>
        <v>0</v>
      </c>
      <c r="P2503" s="14">
        <f t="shared" si="1265"/>
        <v>0</v>
      </c>
      <c r="Q2503" s="14">
        <f t="shared" si="1265"/>
        <v>0</v>
      </c>
      <c r="R2503" s="62"/>
      <c r="S2503" s="63"/>
    </row>
    <row r="2504" spans="1:19" ht="15">
      <c r="A2504" s="58"/>
      <c r="B2504" s="53"/>
      <c r="C2504" s="17" t="s">
        <v>22</v>
      </c>
      <c r="D2504" s="14">
        <f t="shared" si="1259"/>
        <v>0</v>
      </c>
      <c r="E2504" s="14">
        <f t="shared" si="1259"/>
        <v>0</v>
      </c>
      <c r="F2504" s="14">
        <f aca="true" t="shared" si="1266" ref="F2504:Q2504">F2480+F2492</f>
        <v>0</v>
      </c>
      <c r="G2504" s="14">
        <f t="shared" si="1266"/>
        <v>0</v>
      </c>
      <c r="H2504" s="14">
        <f t="shared" si="1266"/>
        <v>0</v>
      </c>
      <c r="I2504" s="14">
        <f t="shared" si="1266"/>
        <v>0</v>
      </c>
      <c r="J2504" s="14">
        <f t="shared" si="1266"/>
        <v>0</v>
      </c>
      <c r="K2504" s="14">
        <f t="shared" si="1266"/>
        <v>0</v>
      </c>
      <c r="L2504" s="14">
        <f t="shared" si="1266"/>
        <v>0</v>
      </c>
      <c r="M2504" s="14">
        <f t="shared" si="1266"/>
        <v>0</v>
      </c>
      <c r="N2504" s="14">
        <f t="shared" si="1266"/>
        <v>0</v>
      </c>
      <c r="O2504" s="14">
        <f t="shared" si="1266"/>
        <v>0</v>
      </c>
      <c r="P2504" s="14">
        <f t="shared" si="1266"/>
        <v>0</v>
      </c>
      <c r="Q2504" s="14">
        <f t="shared" si="1266"/>
        <v>0</v>
      </c>
      <c r="R2504" s="62"/>
      <c r="S2504" s="63"/>
    </row>
    <row r="2505" spans="1:19" ht="15">
      <c r="A2505" s="58"/>
      <c r="B2505" s="53"/>
      <c r="C2505" s="17" t="s">
        <v>23</v>
      </c>
      <c r="D2505" s="14">
        <f t="shared" si="1259"/>
        <v>0</v>
      </c>
      <c r="E2505" s="14">
        <f t="shared" si="1259"/>
        <v>0</v>
      </c>
      <c r="F2505" s="14">
        <f aca="true" t="shared" si="1267" ref="F2505:Q2505">F2481+F2493</f>
        <v>0</v>
      </c>
      <c r="G2505" s="14">
        <f t="shared" si="1267"/>
        <v>0</v>
      </c>
      <c r="H2505" s="14">
        <f t="shared" si="1267"/>
        <v>0</v>
      </c>
      <c r="I2505" s="14">
        <f t="shared" si="1267"/>
        <v>0</v>
      </c>
      <c r="J2505" s="14">
        <f t="shared" si="1267"/>
        <v>0</v>
      </c>
      <c r="K2505" s="14">
        <f t="shared" si="1267"/>
        <v>0</v>
      </c>
      <c r="L2505" s="14">
        <f t="shared" si="1267"/>
        <v>0</v>
      </c>
      <c r="M2505" s="14">
        <f t="shared" si="1267"/>
        <v>0</v>
      </c>
      <c r="N2505" s="14">
        <f t="shared" si="1267"/>
        <v>0</v>
      </c>
      <c r="O2505" s="14">
        <f t="shared" si="1267"/>
        <v>0</v>
      </c>
      <c r="P2505" s="14">
        <f t="shared" si="1267"/>
        <v>0</v>
      </c>
      <c r="Q2505" s="14">
        <f t="shared" si="1267"/>
        <v>0</v>
      </c>
      <c r="R2505" s="62"/>
      <c r="S2505" s="63"/>
    </row>
    <row r="2506" spans="1:19" ht="15">
      <c r="A2506" s="58"/>
      <c r="B2506" s="53"/>
      <c r="C2506" s="17" t="s">
        <v>24</v>
      </c>
      <c r="D2506" s="14">
        <f t="shared" si="1259"/>
        <v>0</v>
      </c>
      <c r="E2506" s="14">
        <f t="shared" si="1259"/>
        <v>0</v>
      </c>
      <c r="F2506" s="14">
        <f aca="true" t="shared" si="1268" ref="F2506:Q2506">F2482+F2494</f>
        <v>0</v>
      </c>
      <c r="G2506" s="14">
        <f t="shared" si="1268"/>
        <v>0</v>
      </c>
      <c r="H2506" s="14">
        <f t="shared" si="1268"/>
        <v>0</v>
      </c>
      <c r="I2506" s="14">
        <f t="shared" si="1268"/>
        <v>0</v>
      </c>
      <c r="J2506" s="14">
        <f t="shared" si="1268"/>
        <v>0</v>
      </c>
      <c r="K2506" s="14">
        <f t="shared" si="1268"/>
        <v>0</v>
      </c>
      <c r="L2506" s="14">
        <f t="shared" si="1268"/>
        <v>0</v>
      </c>
      <c r="M2506" s="14">
        <f t="shared" si="1268"/>
        <v>0</v>
      </c>
      <c r="N2506" s="14">
        <f t="shared" si="1268"/>
        <v>0</v>
      </c>
      <c r="O2506" s="14">
        <f t="shared" si="1268"/>
        <v>0</v>
      </c>
      <c r="P2506" s="14">
        <f t="shared" si="1268"/>
        <v>0</v>
      </c>
      <c r="Q2506" s="14">
        <f t="shared" si="1268"/>
        <v>0</v>
      </c>
      <c r="R2506" s="62"/>
      <c r="S2506" s="63"/>
    </row>
    <row r="2507" spans="1:19" ht="15">
      <c r="A2507" s="58"/>
      <c r="B2507" s="53"/>
      <c r="C2507" s="17" t="s">
        <v>25</v>
      </c>
      <c r="D2507" s="14">
        <f t="shared" si="1259"/>
        <v>0</v>
      </c>
      <c r="E2507" s="14">
        <f t="shared" si="1259"/>
        <v>0</v>
      </c>
      <c r="F2507" s="14">
        <f aca="true" t="shared" si="1269" ref="F2507:Q2507">F2483+F2495</f>
        <v>0</v>
      </c>
      <c r="G2507" s="14">
        <f t="shared" si="1269"/>
        <v>0</v>
      </c>
      <c r="H2507" s="14">
        <f t="shared" si="1269"/>
        <v>0</v>
      </c>
      <c r="I2507" s="14">
        <f t="shared" si="1269"/>
        <v>0</v>
      </c>
      <c r="J2507" s="14">
        <f t="shared" si="1269"/>
        <v>0</v>
      </c>
      <c r="K2507" s="14">
        <f t="shared" si="1269"/>
        <v>0</v>
      </c>
      <c r="L2507" s="14">
        <f t="shared" si="1269"/>
        <v>0</v>
      </c>
      <c r="M2507" s="14">
        <f t="shared" si="1269"/>
        <v>0</v>
      </c>
      <c r="N2507" s="14">
        <f t="shared" si="1269"/>
        <v>0</v>
      </c>
      <c r="O2507" s="14">
        <f t="shared" si="1269"/>
        <v>0</v>
      </c>
      <c r="P2507" s="14">
        <f t="shared" si="1269"/>
        <v>0</v>
      </c>
      <c r="Q2507" s="14">
        <f t="shared" si="1269"/>
        <v>0</v>
      </c>
      <c r="R2507" s="62"/>
      <c r="S2507" s="63"/>
    </row>
    <row r="2508" spans="1:19" ht="15.75" thickBot="1">
      <c r="A2508" s="59"/>
      <c r="B2508" s="54"/>
      <c r="C2508" s="20" t="s">
        <v>26</v>
      </c>
      <c r="D2508" s="21">
        <f t="shared" si="1259"/>
        <v>0</v>
      </c>
      <c r="E2508" s="21">
        <f t="shared" si="1259"/>
        <v>0</v>
      </c>
      <c r="F2508" s="21">
        <f aca="true" t="shared" si="1270" ref="F2508:Q2508">F2484+F2496</f>
        <v>0</v>
      </c>
      <c r="G2508" s="21">
        <f t="shared" si="1270"/>
        <v>0</v>
      </c>
      <c r="H2508" s="21">
        <f t="shared" si="1270"/>
        <v>0</v>
      </c>
      <c r="I2508" s="21">
        <f t="shared" si="1270"/>
        <v>0</v>
      </c>
      <c r="J2508" s="21">
        <f t="shared" si="1270"/>
        <v>0</v>
      </c>
      <c r="K2508" s="21">
        <f t="shared" si="1270"/>
        <v>0</v>
      </c>
      <c r="L2508" s="21">
        <f t="shared" si="1270"/>
        <v>0</v>
      </c>
      <c r="M2508" s="21">
        <f t="shared" si="1270"/>
        <v>0</v>
      </c>
      <c r="N2508" s="21">
        <f t="shared" si="1270"/>
        <v>0</v>
      </c>
      <c r="O2508" s="21">
        <f t="shared" si="1270"/>
        <v>0</v>
      </c>
      <c r="P2508" s="21">
        <f t="shared" si="1270"/>
        <v>0</v>
      </c>
      <c r="Q2508" s="21">
        <f t="shared" si="1270"/>
        <v>0</v>
      </c>
      <c r="R2508" s="64"/>
      <c r="S2508" s="65"/>
    </row>
    <row r="2509" spans="1:19" s="4" customFormat="1" ht="15" customHeight="1">
      <c r="A2509" s="75"/>
      <c r="B2509" s="72" t="s">
        <v>89</v>
      </c>
      <c r="C2509" s="18" t="s">
        <v>176</v>
      </c>
      <c r="D2509" s="19">
        <f>SUM(D2510:D2520)</f>
        <v>9238.37646</v>
      </c>
      <c r="E2509" s="19">
        <f aca="true" t="shared" si="1271" ref="E2509:Q2509">SUM(E2510:E2520)</f>
        <v>398</v>
      </c>
      <c r="F2509" s="19">
        <f t="shared" si="1271"/>
        <v>9238.37646</v>
      </c>
      <c r="G2509" s="19">
        <f t="shared" si="1271"/>
        <v>398</v>
      </c>
      <c r="H2509" s="19">
        <f t="shared" si="1271"/>
        <v>0</v>
      </c>
      <c r="I2509" s="19">
        <f t="shared" si="1271"/>
        <v>0</v>
      </c>
      <c r="J2509" s="19">
        <f t="shared" si="1271"/>
        <v>0</v>
      </c>
      <c r="K2509" s="19">
        <f t="shared" si="1271"/>
        <v>0</v>
      </c>
      <c r="L2509" s="19">
        <f t="shared" si="1271"/>
        <v>0</v>
      </c>
      <c r="M2509" s="19">
        <f t="shared" si="1271"/>
        <v>0</v>
      </c>
      <c r="N2509" s="19">
        <f t="shared" si="1271"/>
        <v>0</v>
      </c>
      <c r="O2509" s="19">
        <f t="shared" si="1271"/>
        <v>0</v>
      </c>
      <c r="P2509" s="19">
        <f t="shared" si="1271"/>
        <v>0</v>
      </c>
      <c r="Q2509" s="19">
        <f t="shared" si="1271"/>
        <v>0</v>
      </c>
      <c r="R2509" s="72"/>
      <c r="S2509" s="73"/>
    </row>
    <row r="2510" spans="1:19" s="4" customFormat="1" ht="15">
      <c r="A2510" s="76"/>
      <c r="B2510" s="74"/>
      <c r="C2510" s="17" t="s">
        <v>162</v>
      </c>
      <c r="D2510" s="14">
        <f aca="true" t="shared" si="1272" ref="D2510:D2520">F2510+H2510+J2510+L2510</f>
        <v>398</v>
      </c>
      <c r="E2510" s="14">
        <f aca="true" t="shared" si="1273" ref="E2510:E2520">G2510+I2510+K2510+M2510</f>
        <v>398</v>
      </c>
      <c r="F2510" s="14">
        <f>F2462</f>
        <v>398</v>
      </c>
      <c r="G2510" s="14">
        <f aca="true" t="shared" si="1274" ref="G2510:Q2510">G2462</f>
        <v>398</v>
      </c>
      <c r="H2510" s="14">
        <f t="shared" si="1274"/>
        <v>0</v>
      </c>
      <c r="I2510" s="14">
        <f t="shared" si="1274"/>
        <v>0</v>
      </c>
      <c r="J2510" s="14">
        <f t="shared" si="1274"/>
        <v>0</v>
      </c>
      <c r="K2510" s="14">
        <f t="shared" si="1274"/>
        <v>0</v>
      </c>
      <c r="L2510" s="14">
        <f t="shared" si="1274"/>
        <v>0</v>
      </c>
      <c r="M2510" s="14">
        <f t="shared" si="1274"/>
        <v>0</v>
      </c>
      <c r="N2510" s="14">
        <f t="shared" si="1274"/>
        <v>0</v>
      </c>
      <c r="O2510" s="14">
        <f t="shared" si="1274"/>
        <v>0</v>
      </c>
      <c r="P2510" s="14">
        <f t="shared" si="1274"/>
        <v>0</v>
      </c>
      <c r="Q2510" s="14">
        <f t="shared" si="1274"/>
        <v>0</v>
      </c>
      <c r="R2510" s="74"/>
      <c r="S2510" s="48"/>
    </row>
    <row r="2511" spans="1:19" s="4" customFormat="1" ht="15">
      <c r="A2511" s="76"/>
      <c r="B2511" s="74"/>
      <c r="C2511" s="17" t="s">
        <v>163</v>
      </c>
      <c r="D2511" s="14">
        <f t="shared" si="1272"/>
        <v>0</v>
      </c>
      <c r="E2511" s="14">
        <f t="shared" si="1273"/>
        <v>0</v>
      </c>
      <c r="F2511" s="14">
        <f aca="true" t="shared" si="1275" ref="F2511:Q2511">F2463</f>
        <v>0</v>
      </c>
      <c r="G2511" s="14">
        <f t="shared" si="1275"/>
        <v>0</v>
      </c>
      <c r="H2511" s="14">
        <f t="shared" si="1275"/>
        <v>0</v>
      </c>
      <c r="I2511" s="14">
        <f t="shared" si="1275"/>
        <v>0</v>
      </c>
      <c r="J2511" s="14">
        <f t="shared" si="1275"/>
        <v>0</v>
      </c>
      <c r="K2511" s="14">
        <f t="shared" si="1275"/>
        <v>0</v>
      </c>
      <c r="L2511" s="14">
        <f t="shared" si="1275"/>
        <v>0</v>
      </c>
      <c r="M2511" s="14">
        <f t="shared" si="1275"/>
        <v>0</v>
      </c>
      <c r="N2511" s="14">
        <f t="shared" si="1275"/>
        <v>0</v>
      </c>
      <c r="O2511" s="14">
        <f t="shared" si="1275"/>
        <v>0</v>
      </c>
      <c r="P2511" s="14">
        <f t="shared" si="1275"/>
        <v>0</v>
      </c>
      <c r="Q2511" s="14">
        <f t="shared" si="1275"/>
        <v>0</v>
      </c>
      <c r="R2511" s="74"/>
      <c r="S2511" s="48"/>
    </row>
    <row r="2512" spans="1:19" s="4" customFormat="1" ht="15">
      <c r="A2512" s="76"/>
      <c r="B2512" s="74"/>
      <c r="C2512" s="17" t="s">
        <v>164</v>
      </c>
      <c r="D2512" s="14">
        <f t="shared" si="1272"/>
        <v>8840.37646</v>
      </c>
      <c r="E2512" s="14">
        <f t="shared" si="1273"/>
        <v>0</v>
      </c>
      <c r="F2512" s="14">
        <f aca="true" t="shared" si="1276" ref="F2512:Q2512">F2464</f>
        <v>8840.37646</v>
      </c>
      <c r="G2512" s="14">
        <f t="shared" si="1276"/>
        <v>0</v>
      </c>
      <c r="H2512" s="14">
        <f t="shared" si="1276"/>
        <v>0</v>
      </c>
      <c r="I2512" s="14">
        <f t="shared" si="1276"/>
        <v>0</v>
      </c>
      <c r="J2512" s="14">
        <f t="shared" si="1276"/>
        <v>0</v>
      </c>
      <c r="K2512" s="14">
        <f t="shared" si="1276"/>
        <v>0</v>
      </c>
      <c r="L2512" s="14">
        <f t="shared" si="1276"/>
        <v>0</v>
      </c>
      <c r="M2512" s="14">
        <f t="shared" si="1276"/>
        <v>0</v>
      </c>
      <c r="N2512" s="14">
        <f t="shared" si="1276"/>
        <v>0</v>
      </c>
      <c r="O2512" s="14">
        <f t="shared" si="1276"/>
        <v>0</v>
      </c>
      <c r="P2512" s="14">
        <f t="shared" si="1276"/>
        <v>0</v>
      </c>
      <c r="Q2512" s="14">
        <f t="shared" si="1276"/>
        <v>0</v>
      </c>
      <c r="R2512" s="74"/>
      <c r="S2512" s="48"/>
    </row>
    <row r="2513" spans="1:19" s="4" customFormat="1" ht="15">
      <c r="A2513" s="76"/>
      <c r="B2513" s="74"/>
      <c r="C2513" s="17" t="s">
        <v>256</v>
      </c>
      <c r="D2513" s="14">
        <f t="shared" si="1272"/>
        <v>0</v>
      </c>
      <c r="E2513" s="14">
        <f t="shared" si="1273"/>
        <v>0</v>
      </c>
      <c r="F2513" s="14">
        <f aca="true" t="shared" si="1277" ref="F2513:Q2513">F2465</f>
        <v>0</v>
      </c>
      <c r="G2513" s="14">
        <f t="shared" si="1277"/>
        <v>0</v>
      </c>
      <c r="H2513" s="14">
        <f t="shared" si="1277"/>
        <v>0</v>
      </c>
      <c r="I2513" s="14">
        <f t="shared" si="1277"/>
        <v>0</v>
      </c>
      <c r="J2513" s="14">
        <f t="shared" si="1277"/>
        <v>0</v>
      </c>
      <c r="K2513" s="14">
        <f t="shared" si="1277"/>
        <v>0</v>
      </c>
      <c r="L2513" s="14">
        <f t="shared" si="1277"/>
        <v>0</v>
      </c>
      <c r="M2513" s="14">
        <f t="shared" si="1277"/>
        <v>0</v>
      </c>
      <c r="N2513" s="14">
        <f t="shared" si="1277"/>
        <v>0</v>
      </c>
      <c r="O2513" s="14">
        <f t="shared" si="1277"/>
        <v>0</v>
      </c>
      <c r="P2513" s="14">
        <f t="shared" si="1277"/>
        <v>0</v>
      </c>
      <c r="Q2513" s="14">
        <f t="shared" si="1277"/>
        <v>0</v>
      </c>
      <c r="R2513" s="74"/>
      <c r="S2513" s="48"/>
    </row>
    <row r="2514" spans="1:19" s="4" customFormat="1" ht="15">
      <c r="A2514" s="76"/>
      <c r="B2514" s="74"/>
      <c r="C2514" s="17" t="s">
        <v>257</v>
      </c>
      <c r="D2514" s="14">
        <f t="shared" si="1272"/>
        <v>0</v>
      </c>
      <c r="E2514" s="14">
        <f t="shared" si="1273"/>
        <v>0</v>
      </c>
      <c r="F2514" s="14">
        <f aca="true" t="shared" si="1278" ref="F2514:Q2514">F2466</f>
        <v>0</v>
      </c>
      <c r="G2514" s="14">
        <f t="shared" si="1278"/>
        <v>0</v>
      </c>
      <c r="H2514" s="14">
        <f t="shared" si="1278"/>
        <v>0</v>
      </c>
      <c r="I2514" s="14">
        <f t="shared" si="1278"/>
        <v>0</v>
      </c>
      <c r="J2514" s="14">
        <f t="shared" si="1278"/>
        <v>0</v>
      </c>
      <c r="K2514" s="14">
        <f t="shared" si="1278"/>
        <v>0</v>
      </c>
      <c r="L2514" s="14">
        <f t="shared" si="1278"/>
        <v>0</v>
      </c>
      <c r="M2514" s="14">
        <f t="shared" si="1278"/>
        <v>0</v>
      </c>
      <c r="N2514" s="14">
        <f t="shared" si="1278"/>
        <v>0</v>
      </c>
      <c r="O2514" s="14">
        <f t="shared" si="1278"/>
        <v>0</v>
      </c>
      <c r="P2514" s="14">
        <f t="shared" si="1278"/>
        <v>0</v>
      </c>
      <c r="Q2514" s="14">
        <f t="shared" si="1278"/>
        <v>0</v>
      </c>
      <c r="R2514" s="74"/>
      <c r="S2514" s="48"/>
    </row>
    <row r="2515" spans="1:19" s="4" customFormat="1" ht="15">
      <c r="A2515" s="76"/>
      <c r="B2515" s="74"/>
      <c r="C2515" s="17" t="s">
        <v>258</v>
      </c>
      <c r="D2515" s="14">
        <f t="shared" si="1272"/>
        <v>0</v>
      </c>
      <c r="E2515" s="14">
        <f t="shared" si="1273"/>
        <v>0</v>
      </c>
      <c r="F2515" s="14">
        <f aca="true" t="shared" si="1279" ref="F2515:Q2515">F2467</f>
        <v>0</v>
      </c>
      <c r="G2515" s="14">
        <f t="shared" si="1279"/>
        <v>0</v>
      </c>
      <c r="H2515" s="14">
        <f t="shared" si="1279"/>
        <v>0</v>
      </c>
      <c r="I2515" s="14">
        <f t="shared" si="1279"/>
        <v>0</v>
      </c>
      <c r="J2515" s="14">
        <f t="shared" si="1279"/>
        <v>0</v>
      </c>
      <c r="K2515" s="14">
        <f t="shared" si="1279"/>
        <v>0</v>
      </c>
      <c r="L2515" s="14">
        <f t="shared" si="1279"/>
        <v>0</v>
      </c>
      <c r="M2515" s="14">
        <f t="shared" si="1279"/>
        <v>0</v>
      </c>
      <c r="N2515" s="14">
        <f t="shared" si="1279"/>
        <v>0</v>
      </c>
      <c r="O2515" s="14">
        <f t="shared" si="1279"/>
        <v>0</v>
      </c>
      <c r="P2515" s="14">
        <f t="shared" si="1279"/>
        <v>0</v>
      </c>
      <c r="Q2515" s="14">
        <f t="shared" si="1279"/>
        <v>0</v>
      </c>
      <c r="R2515" s="74"/>
      <c r="S2515" s="48"/>
    </row>
    <row r="2516" spans="1:19" s="4" customFormat="1" ht="15">
      <c r="A2516" s="76"/>
      <c r="B2516" s="74"/>
      <c r="C2516" s="17" t="s">
        <v>22</v>
      </c>
      <c r="D2516" s="14">
        <f t="shared" si="1272"/>
        <v>0</v>
      </c>
      <c r="E2516" s="14">
        <f t="shared" si="1273"/>
        <v>0</v>
      </c>
      <c r="F2516" s="14">
        <f aca="true" t="shared" si="1280" ref="F2516:Q2516">F2468</f>
        <v>0</v>
      </c>
      <c r="G2516" s="14">
        <f t="shared" si="1280"/>
        <v>0</v>
      </c>
      <c r="H2516" s="14">
        <f t="shared" si="1280"/>
        <v>0</v>
      </c>
      <c r="I2516" s="14">
        <f t="shared" si="1280"/>
        <v>0</v>
      </c>
      <c r="J2516" s="14">
        <f t="shared" si="1280"/>
        <v>0</v>
      </c>
      <c r="K2516" s="14">
        <f t="shared" si="1280"/>
        <v>0</v>
      </c>
      <c r="L2516" s="14">
        <f t="shared" si="1280"/>
        <v>0</v>
      </c>
      <c r="M2516" s="14">
        <f t="shared" si="1280"/>
        <v>0</v>
      </c>
      <c r="N2516" s="14">
        <f t="shared" si="1280"/>
        <v>0</v>
      </c>
      <c r="O2516" s="14">
        <f t="shared" si="1280"/>
        <v>0</v>
      </c>
      <c r="P2516" s="14">
        <f t="shared" si="1280"/>
        <v>0</v>
      </c>
      <c r="Q2516" s="14">
        <f t="shared" si="1280"/>
        <v>0</v>
      </c>
      <c r="R2516" s="74"/>
      <c r="S2516" s="48"/>
    </row>
    <row r="2517" spans="1:19" s="4" customFormat="1" ht="15">
      <c r="A2517" s="76"/>
      <c r="B2517" s="74"/>
      <c r="C2517" s="17" t="s">
        <v>23</v>
      </c>
      <c r="D2517" s="14">
        <f t="shared" si="1272"/>
        <v>0</v>
      </c>
      <c r="E2517" s="14">
        <f t="shared" si="1273"/>
        <v>0</v>
      </c>
      <c r="F2517" s="14">
        <f aca="true" t="shared" si="1281" ref="F2517:Q2517">F2469</f>
        <v>0</v>
      </c>
      <c r="G2517" s="14">
        <f t="shared" si="1281"/>
        <v>0</v>
      </c>
      <c r="H2517" s="14">
        <f t="shared" si="1281"/>
        <v>0</v>
      </c>
      <c r="I2517" s="14">
        <f t="shared" si="1281"/>
        <v>0</v>
      </c>
      <c r="J2517" s="14">
        <f t="shared" si="1281"/>
        <v>0</v>
      </c>
      <c r="K2517" s="14">
        <f t="shared" si="1281"/>
        <v>0</v>
      </c>
      <c r="L2517" s="14">
        <f t="shared" si="1281"/>
        <v>0</v>
      </c>
      <c r="M2517" s="14">
        <f t="shared" si="1281"/>
        <v>0</v>
      </c>
      <c r="N2517" s="14">
        <f t="shared" si="1281"/>
        <v>0</v>
      </c>
      <c r="O2517" s="14">
        <f t="shared" si="1281"/>
        <v>0</v>
      </c>
      <c r="P2517" s="14">
        <f t="shared" si="1281"/>
        <v>0</v>
      </c>
      <c r="Q2517" s="14">
        <f t="shared" si="1281"/>
        <v>0</v>
      </c>
      <c r="R2517" s="74"/>
      <c r="S2517" s="48"/>
    </row>
    <row r="2518" spans="1:19" s="4" customFormat="1" ht="15">
      <c r="A2518" s="76"/>
      <c r="B2518" s="74"/>
      <c r="C2518" s="17" t="s">
        <v>24</v>
      </c>
      <c r="D2518" s="14">
        <f t="shared" si="1272"/>
        <v>0</v>
      </c>
      <c r="E2518" s="14">
        <f t="shared" si="1273"/>
        <v>0</v>
      </c>
      <c r="F2518" s="14">
        <f aca="true" t="shared" si="1282" ref="F2518:Q2518">F2470</f>
        <v>0</v>
      </c>
      <c r="G2518" s="14">
        <f t="shared" si="1282"/>
        <v>0</v>
      </c>
      <c r="H2518" s="14">
        <f t="shared" si="1282"/>
        <v>0</v>
      </c>
      <c r="I2518" s="14">
        <f t="shared" si="1282"/>
        <v>0</v>
      </c>
      <c r="J2518" s="14">
        <f t="shared" si="1282"/>
        <v>0</v>
      </c>
      <c r="K2518" s="14">
        <f t="shared" si="1282"/>
        <v>0</v>
      </c>
      <c r="L2518" s="14">
        <f t="shared" si="1282"/>
        <v>0</v>
      </c>
      <c r="M2518" s="14">
        <f t="shared" si="1282"/>
        <v>0</v>
      </c>
      <c r="N2518" s="14">
        <f t="shared" si="1282"/>
        <v>0</v>
      </c>
      <c r="O2518" s="14">
        <f t="shared" si="1282"/>
        <v>0</v>
      </c>
      <c r="P2518" s="14">
        <f t="shared" si="1282"/>
        <v>0</v>
      </c>
      <c r="Q2518" s="14">
        <f t="shared" si="1282"/>
        <v>0</v>
      </c>
      <c r="R2518" s="74"/>
      <c r="S2518" s="48"/>
    </row>
    <row r="2519" spans="1:19" s="4" customFormat="1" ht="15">
      <c r="A2519" s="76"/>
      <c r="B2519" s="74"/>
      <c r="C2519" s="17" t="s">
        <v>25</v>
      </c>
      <c r="D2519" s="14">
        <f t="shared" si="1272"/>
        <v>0</v>
      </c>
      <c r="E2519" s="14">
        <f t="shared" si="1273"/>
        <v>0</v>
      </c>
      <c r="F2519" s="14">
        <f aca="true" t="shared" si="1283" ref="F2519:Q2519">F2471</f>
        <v>0</v>
      </c>
      <c r="G2519" s="14">
        <f t="shared" si="1283"/>
        <v>0</v>
      </c>
      <c r="H2519" s="14">
        <f t="shared" si="1283"/>
        <v>0</v>
      </c>
      <c r="I2519" s="14">
        <f t="shared" si="1283"/>
        <v>0</v>
      </c>
      <c r="J2519" s="14">
        <f t="shared" si="1283"/>
        <v>0</v>
      </c>
      <c r="K2519" s="14">
        <f t="shared" si="1283"/>
        <v>0</v>
      </c>
      <c r="L2519" s="14">
        <f t="shared" si="1283"/>
        <v>0</v>
      </c>
      <c r="M2519" s="14">
        <f t="shared" si="1283"/>
        <v>0</v>
      </c>
      <c r="N2519" s="14">
        <f t="shared" si="1283"/>
        <v>0</v>
      </c>
      <c r="O2519" s="14">
        <f t="shared" si="1283"/>
        <v>0</v>
      </c>
      <c r="P2519" s="14">
        <f t="shared" si="1283"/>
        <v>0</v>
      </c>
      <c r="Q2519" s="14">
        <f t="shared" si="1283"/>
        <v>0</v>
      </c>
      <c r="R2519" s="74"/>
      <c r="S2519" s="48"/>
    </row>
    <row r="2520" spans="1:19" s="4" customFormat="1" ht="15.75" thickBot="1">
      <c r="A2520" s="77"/>
      <c r="B2520" s="49"/>
      <c r="C2520" s="20" t="s">
        <v>26</v>
      </c>
      <c r="D2520" s="21">
        <f t="shared" si="1272"/>
        <v>0</v>
      </c>
      <c r="E2520" s="21">
        <f t="shared" si="1273"/>
        <v>0</v>
      </c>
      <c r="F2520" s="14">
        <f aca="true" t="shared" si="1284" ref="F2520:Q2520">F2472</f>
        <v>0</v>
      </c>
      <c r="G2520" s="14">
        <f t="shared" si="1284"/>
        <v>0</v>
      </c>
      <c r="H2520" s="14">
        <f t="shared" si="1284"/>
        <v>0</v>
      </c>
      <c r="I2520" s="14">
        <f t="shared" si="1284"/>
        <v>0</v>
      </c>
      <c r="J2520" s="14">
        <f t="shared" si="1284"/>
        <v>0</v>
      </c>
      <c r="K2520" s="14">
        <f t="shared" si="1284"/>
        <v>0</v>
      </c>
      <c r="L2520" s="14">
        <f t="shared" si="1284"/>
        <v>0</v>
      </c>
      <c r="M2520" s="14">
        <f t="shared" si="1284"/>
        <v>0</v>
      </c>
      <c r="N2520" s="14">
        <f t="shared" si="1284"/>
        <v>0</v>
      </c>
      <c r="O2520" s="14">
        <f t="shared" si="1284"/>
        <v>0</v>
      </c>
      <c r="P2520" s="14">
        <f t="shared" si="1284"/>
        <v>0</v>
      </c>
      <c r="Q2520" s="14">
        <f t="shared" si="1284"/>
        <v>0</v>
      </c>
      <c r="R2520" s="49"/>
      <c r="S2520" s="50"/>
    </row>
    <row r="2521" spans="1:19" s="4" customFormat="1" ht="15" customHeight="1">
      <c r="A2521" s="91"/>
      <c r="B2521" s="72" t="s">
        <v>186</v>
      </c>
      <c r="C2521" s="18" t="s">
        <v>176</v>
      </c>
      <c r="D2521" s="19">
        <f>SUM(D2522:D2532)</f>
        <v>10833975.699699998</v>
      </c>
      <c r="E2521" s="19">
        <f aca="true" t="shared" si="1285" ref="E2521:Q2521">SUM(E2522:E2532)</f>
        <v>4390440</v>
      </c>
      <c r="F2521" s="19">
        <f t="shared" si="1285"/>
        <v>1530934.3997000002</v>
      </c>
      <c r="G2521" s="19">
        <f t="shared" si="1285"/>
        <v>881187.6000000001</v>
      </c>
      <c r="H2521" s="19">
        <f t="shared" si="1285"/>
        <v>4048727.4</v>
      </c>
      <c r="I2521" s="19">
        <f t="shared" si="1285"/>
        <v>557424.4</v>
      </c>
      <c r="J2521" s="19">
        <f t="shared" si="1285"/>
        <v>5254313.9</v>
      </c>
      <c r="K2521" s="19">
        <f t="shared" si="1285"/>
        <v>2951828</v>
      </c>
      <c r="L2521" s="19">
        <f t="shared" si="1285"/>
        <v>0</v>
      </c>
      <c r="M2521" s="19">
        <f t="shared" si="1285"/>
        <v>0</v>
      </c>
      <c r="N2521" s="19">
        <f t="shared" si="1285"/>
        <v>97515.23</v>
      </c>
      <c r="O2521" s="19">
        <f t="shared" si="1285"/>
        <v>35357.6</v>
      </c>
      <c r="P2521" s="19">
        <f t="shared" si="1285"/>
        <v>15358</v>
      </c>
      <c r="Q2521" s="19">
        <f t="shared" si="1285"/>
        <v>4634</v>
      </c>
      <c r="R2521" s="60"/>
      <c r="S2521" s="61"/>
    </row>
    <row r="2522" spans="1:19" s="4" customFormat="1" ht="15" customHeight="1">
      <c r="A2522" s="92"/>
      <c r="B2522" s="74"/>
      <c r="C2522" s="17" t="s">
        <v>162</v>
      </c>
      <c r="D2522" s="14">
        <f>F2522+H2522+J2522+L2522</f>
        <v>634863.5</v>
      </c>
      <c r="E2522" s="14">
        <f>G2522+I2522+K2522+M2522</f>
        <v>634863.5</v>
      </c>
      <c r="F2522" s="14">
        <f>F498+F727+F2449+F2510</f>
        <v>209414.40000000002</v>
      </c>
      <c r="G2522" s="14">
        <f aca="true" t="shared" si="1286" ref="G2522:Q2522">G498+G727+G2449+G2510</f>
        <v>209414.40000000002</v>
      </c>
      <c r="H2522" s="14">
        <f t="shared" si="1286"/>
        <v>59063.100000000006</v>
      </c>
      <c r="I2522" s="14">
        <f t="shared" si="1286"/>
        <v>59063.100000000006</v>
      </c>
      <c r="J2522" s="14">
        <f t="shared" si="1286"/>
        <v>366386</v>
      </c>
      <c r="K2522" s="14">
        <f t="shared" si="1286"/>
        <v>366386</v>
      </c>
      <c r="L2522" s="14">
        <f t="shared" si="1286"/>
        <v>0</v>
      </c>
      <c r="M2522" s="14">
        <f t="shared" si="1286"/>
        <v>0</v>
      </c>
      <c r="N2522" s="14">
        <f t="shared" si="1286"/>
        <v>20589.05</v>
      </c>
      <c r="O2522" s="14">
        <f t="shared" si="1286"/>
        <v>20589.1</v>
      </c>
      <c r="P2522" s="14">
        <f t="shared" si="1286"/>
        <v>2210</v>
      </c>
      <c r="Q2522" s="14">
        <f t="shared" si="1286"/>
        <v>1785</v>
      </c>
      <c r="R2522" s="62"/>
      <c r="S2522" s="63"/>
    </row>
    <row r="2523" spans="1:19" s="4" customFormat="1" ht="15" customHeight="1">
      <c r="A2523" s="92"/>
      <c r="B2523" s="74"/>
      <c r="C2523" s="17" t="s">
        <v>163</v>
      </c>
      <c r="D2523" s="14">
        <f aca="true" t="shared" si="1287" ref="D2523:D2532">F2523+H2523+J2523+L2523</f>
        <v>1735825.2</v>
      </c>
      <c r="E2523" s="14">
        <f aca="true" t="shared" si="1288" ref="E2523:E2532">G2523+I2523+K2523+M2523</f>
        <v>1735825.2</v>
      </c>
      <c r="F2523" s="14">
        <f aca="true" t="shared" si="1289" ref="F2523:Q2523">F499+F728+F2450+F2511</f>
        <v>147900.2</v>
      </c>
      <c r="G2523" s="14">
        <f t="shared" si="1289"/>
        <v>147900.2</v>
      </c>
      <c r="H2523" s="14">
        <f t="shared" si="1289"/>
        <v>498361.3</v>
      </c>
      <c r="I2523" s="14">
        <f t="shared" si="1289"/>
        <v>498361.3</v>
      </c>
      <c r="J2523" s="14">
        <f t="shared" si="1289"/>
        <v>1089563.7</v>
      </c>
      <c r="K2523" s="14">
        <f t="shared" si="1289"/>
        <v>1089563.7</v>
      </c>
      <c r="L2523" s="14">
        <f t="shared" si="1289"/>
        <v>0</v>
      </c>
      <c r="M2523" s="14">
        <f t="shared" si="1289"/>
        <v>0</v>
      </c>
      <c r="N2523" s="14">
        <f t="shared" si="1289"/>
        <v>24707.6</v>
      </c>
      <c r="O2523" s="14">
        <f t="shared" si="1289"/>
        <v>14768.5</v>
      </c>
      <c r="P2523" s="14">
        <f t="shared" si="1289"/>
        <v>2140</v>
      </c>
      <c r="Q2523" s="14">
        <f t="shared" si="1289"/>
        <v>2140</v>
      </c>
      <c r="R2523" s="62"/>
      <c r="S2523" s="63"/>
    </row>
    <row r="2524" spans="1:19" s="4" customFormat="1" ht="15" customHeight="1">
      <c r="A2524" s="92"/>
      <c r="B2524" s="74"/>
      <c r="C2524" s="17" t="s">
        <v>164</v>
      </c>
      <c r="D2524" s="14">
        <f t="shared" si="1287"/>
        <v>4012310.3997</v>
      </c>
      <c r="E2524" s="14">
        <f t="shared" si="1288"/>
        <v>1638534.3</v>
      </c>
      <c r="F2524" s="14">
        <f aca="true" t="shared" si="1290" ref="F2524:Q2524">F500+F729+F2451+F2512</f>
        <v>874259.7997000001</v>
      </c>
      <c r="G2524" s="14">
        <f t="shared" si="1290"/>
        <v>396518</v>
      </c>
      <c r="H2524" s="14">
        <f t="shared" si="1290"/>
        <v>1309006.1</v>
      </c>
      <c r="I2524" s="14">
        <f t="shared" si="1290"/>
        <v>0</v>
      </c>
      <c r="J2524" s="14">
        <f t="shared" si="1290"/>
        <v>1829044.5</v>
      </c>
      <c r="K2524" s="14">
        <f t="shared" si="1290"/>
        <v>1242016.3</v>
      </c>
      <c r="L2524" s="14">
        <f t="shared" si="1290"/>
        <v>0</v>
      </c>
      <c r="M2524" s="14">
        <f t="shared" si="1290"/>
        <v>0</v>
      </c>
      <c r="N2524" s="14">
        <f t="shared" si="1290"/>
        <v>37607.08</v>
      </c>
      <c r="O2524" s="14">
        <f t="shared" si="1290"/>
        <v>0</v>
      </c>
      <c r="P2524" s="14">
        <f t="shared" si="1290"/>
        <v>4900</v>
      </c>
      <c r="Q2524" s="14">
        <f t="shared" si="1290"/>
        <v>709</v>
      </c>
      <c r="R2524" s="62"/>
      <c r="S2524" s="63"/>
    </row>
    <row r="2525" spans="1:19" s="4" customFormat="1" ht="15" customHeight="1">
      <c r="A2525" s="92"/>
      <c r="B2525" s="74"/>
      <c r="C2525" s="17" t="s">
        <v>256</v>
      </c>
      <c r="D2525" s="14">
        <f t="shared" si="1287"/>
        <v>691217.3</v>
      </c>
      <c r="E2525" s="14">
        <f t="shared" si="1288"/>
        <v>381217</v>
      </c>
      <c r="F2525" s="14">
        <f aca="true" t="shared" si="1291" ref="F2525:Q2525">F501+F730+F2452+F2513</f>
        <v>127355</v>
      </c>
      <c r="G2525" s="14">
        <f t="shared" si="1291"/>
        <v>127355</v>
      </c>
      <c r="H2525" s="14">
        <f t="shared" si="1291"/>
        <v>0</v>
      </c>
      <c r="I2525" s="14">
        <f t="shared" si="1291"/>
        <v>0</v>
      </c>
      <c r="J2525" s="14">
        <f t="shared" si="1291"/>
        <v>563862.3</v>
      </c>
      <c r="K2525" s="14">
        <f t="shared" si="1291"/>
        <v>253862</v>
      </c>
      <c r="L2525" s="14">
        <f t="shared" si="1291"/>
        <v>0</v>
      </c>
      <c r="M2525" s="14">
        <f t="shared" si="1291"/>
        <v>0</v>
      </c>
      <c r="N2525" s="14">
        <f t="shared" si="1291"/>
        <v>0</v>
      </c>
      <c r="O2525" s="14">
        <f t="shared" si="1291"/>
        <v>0</v>
      </c>
      <c r="P2525" s="14">
        <f t="shared" si="1291"/>
        <v>1100</v>
      </c>
      <c r="Q2525" s="14">
        <f t="shared" si="1291"/>
        <v>0</v>
      </c>
      <c r="R2525" s="62"/>
      <c r="S2525" s="63"/>
    </row>
    <row r="2526" spans="1:19" s="4" customFormat="1" ht="15" customHeight="1">
      <c r="A2526" s="92"/>
      <c r="B2526" s="74"/>
      <c r="C2526" s="17" t="s">
        <v>257</v>
      </c>
      <c r="D2526" s="14">
        <f t="shared" si="1287"/>
        <v>840735.5</v>
      </c>
      <c r="E2526" s="14">
        <f t="shared" si="1288"/>
        <v>0</v>
      </c>
      <c r="F2526" s="14">
        <f aca="true" t="shared" si="1292" ref="F2526:Q2526">F502+F731+F2453+F2514</f>
        <v>42034</v>
      </c>
      <c r="G2526" s="14">
        <f t="shared" si="1292"/>
        <v>0</v>
      </c>
      <c r="H2526" s="14">
        <f t="shared" si="1292"/>
        <v>388646.2</v>
      </c>
      <c r="I2526" s="14">
        <f t="shared" si="1292"/>
        <v>0</v>
      </c>
      <c r="J2526" s="14">
        <f t="shared" si="1292"/>
        <v>410055.3</v>
      </c>
      <c r="K2526" s="14">
        <f t="shared" si="1292"/>
        <v>0</v>
      </c>
      <c r="L2526" s="14">
        <f t="shared" si="1292"/>
        <v>0</v>
      </c>
      <c r="M2526" s="14">
        <f t="shared" si="1292"/>
        <v>0</v>
      </c>
      <c r="N2526" s="14">
        <f t="shared" si="1292"/>
        <v>0</v>
      </c>
      <c r="O2526" s="14">
        <f t="shared" si="1292"/>
        <v>0</v>
      </c>
      <c r="P2526" s="14">
        <f t="shared" si="1292"/>
        <v>1100</v>
      </c>
      <c r="Q2526" s="14">
        <f t="shared" si="1292"/>
        <v>0</v>
      </c>
      <c r="R2526" s="62"/>
      <c r="S2526" s="63"/>
    </row>
    <row r="2527" spans="1:19" s="4" customFormat="1" ht="15" customHeight="1">
      <c r="A2527" s="92"/>
      <c r="B2527" s="74"/>
      <c r="C2527" s="17" t="s">
        <v>258</v>
      </c>
      <c r="D2527" s="14">
        <f t="shared" si="1287"/>
        <v>801502.9</v>
      </c>
      <c r="E2527" s="14">
        <f t="shared" si="1288"/>
        <v>0</v>
      </c>
      <c r="F2527" s="14">
        <f aca="true" t="shared" si="1293" ref="F2527:Q2527">F503+F732+F2454+F2515</f>
        <v>43967.5</v>
      </c>
      <c r="G2527" s="14">
        <f t="shared" si="1293"/>
        <v>0</v>
      </c>
      <c r="H2527" s="14">
        <f t="shared" si="1293"/>
        <v>409968</v>
      </c>
      <c r="I2527" s="14">
        <f t="shared" si="1293"/>
        <v>0</v>
      </c>
      <c r="J2527" s="14">
        <f t="shared" si="1293"/>
        <v>347567.4</v>
      </c>
      <c r="K2527" s="14">
        <f t="shared" si="1293"/>
        <v>0</v>
      </c>
      <c r="L2527" s="14">
        <f t="shared" si="1293"/>
        <v>0</v>
      </c>
      <c r="M2527" s="14">
        <f t="shared" si="1293"/>
        <v>0</v>
      </c>
      <c r="N2527" s="14">
        <f t="shared" si="1293"/>
        <v>0</v>
      </c>
      <c r="O2527" s="14">
        <f t="shared" si="1293"/>
        <v>0</v>
      </c>
      <c r="P2527" s="14">
        <f t="shared" si="1293"/>
        <v>1100</v>
      </c>
      <c r="Q2527" s="14">
        <f t="shared" si="1293"/>
        <v>0</v>
      </c>
      <c r="R2527" s="62"/>
      <c r="S2527" s="63"/>
    </row>
    <row r="2528" spans="1:19" s="4" customFormat="1" ht="15" customHeight="1">
      <c r="A2528" s="92"/>
      <c r="B2528" s="74"/>
      <c r="C2528" s="17" t="s">
        <v>22</v>
      </c>
      <c r="D2528" s="14">
        <f t="shared" si="1287"/>
        <v>1041159.7</v>
      </c>
      <c r="E2528" s="14">
        <f t="shared" si="1288"/>
        <v>0</v>
      </c>
      <c r="F2528" s="14">
        <f aca="true" t="shared" si="1294" ref="F2528:Q2528">F504+F733+F2455+F2516</f>
        <v>42035</v>
      </c>
      <c r="G2528" s="14">
        <f t="shared" si="1294"/>
        <v>0</v>
      </c>
      <c r="H2528" s="14">
        <f t="shared" si="1294"/>
        <v>663286.5</v>
      </c>
      <c r="I2528" s="14">
        <f t="shared" si="1294"/>
        <v>0</v>
      </c>
      <c r="J2528" s="14">
        <f t="shared" si="1294"/>
        <v>335838.2</v>
      </c>
      <c r="K2528" s="14">
        <f t="shared" si="1294"/>
        <v>0</v>
      </c>
      <c r="L2528" s="14">
        <f t="shared" si="1294"/>
        <v>0</v>
      </c>
      <c r="M2528" s="14">
        <f t="shared" si="1294"/>
        <v>0</v>
      </c>
      <c r="N2528" s="14">
        <f t="shared" si="1294"/>
        <v>6895.5</v>
      </c>
      <c r="O2528" s="14">
        <f t="shared" si="1294"/>
        <v>0</v>
      </c>
      <c r="P2528" s="14">
        <f t="shared" si="1294"/>
        <v>1136</v>
      </c>
      <c r="Q2528" s="14">
        <f t="shared" si="1294"/>
        <v>0</v>
      </c>
      <c r="R2528" s="62"/>
      <c r="S2528" s="63"/>
    </row>
    <row r="2529" spans="1:19" s="4" customFormat="1" ht="15" customHeight="1">
      <c r="A2529" s="92"/>
      <c r="B2529" s="74"/>
      <c r="C2529" s="17" t="s">
        <v>23</v>
      </c>
      <c r="D2529" s="14">
        <f t="shared" si="1287"/>
        <v>765317</v>
      </c>
      <c r="E2529" s="14">
        <f t="shared" si="1288"/>
        <v>0</v>
      </c>
      <c r="F2529" s="14">
        <f aca="true" t="shared" si="1295" ref="F2529:Q2529">F505+F734+F2456+F2517</f>
        <v>43967.5</v>
      </c>
      <c r="G2529" s="14">
        <f t="shared" si="1295"/>
        <v>0</v>
      </c>
      <c r="H2529" s="14">
        <f t="shared" si="1295"/>
        <v>471560.8</v>
      </c>
      <c r="I2529" s="14">
        <f t="shared" si="1295"/>
        <v>0</v>
      </c>
      <c r="J2529" s="14">
        <f t="shared" si="1295"/>
        <v>249788.7</v>
      </c>
      <c r="K2529" s="14">
        <f t="shared" si="1295"/>
        <v>0</v>
      </c>
      <c r="L2529" s="14">
        <f t="shared" si="1295"/>
        <v>0</v>
      </c>
      <c r="M2529" s="14">
        <f t="shared" si="1295"/>
        <v>0</v>
      </c>
      <c r="N2529" s="14">
        <f t="shared" si="1295"/>
        <v>0</v>
      </c>
      <c r="O2529" s="14">
        <f t="shared" si="1295"/>
        <v>0</v>
      </c>
      <c r="P2529" s="14">
        <f t="shared" si="1295"/>
        <v>400</v>
      </c>
      <c r="Q2529" s="14">
        <f t="shared" si="1295"/>
        <v>0</v>
      </c>
      <c r="R2529" s="62"/>
      <c r="S2529" s="63"/>
    </row>
    <row r="2530" spans="1:19" s="4" customFormat="1" ht="15" customHeight="1">
      <c r="A2530" s="92"/>
      <c r="B2530" s="74"/>
      <c r="C2530" s="17" t="s">
        <v>24</v>
      </c>
      <c r="D2530" s="14">
        <f t="shared" si="1287"/>
        <v>311044.2</v>
      </c>
      <c r="E2530" s="14">
        <f t="shared" si="1288"/>
        <v>0</v>
      </c>
      <c r="F2530" s="14">
        <f aca="true" t="shared" si="1296" ref="F2530:Q2530">F506+F735+F2457+F2518</f>
        <v>1</v>
      </c>
      <c r="G2530" s="14">
        <f t="shared" si="1296"/>
        <v>0</v>
      </c>
      <c r="H2530" s="14">
        <f t="shared" si="1296"/>
        <v>248835.4</v>
      </c>
      <c r="I2530" s="14">
        <f t="shared" si="1296"/>
        <v>0</v>
      </c>
      <c r="J2530" s="14">
        <f t="shared" si="1296"/>
        <v>62207.8</v>
      </c>
      <c r="K2530" s="14">
        <f t="shared" si="1296"/>
        <v>0</v>
      </c>
      <c r="L2530" s="14">
        <f t="shared" si="1296"/>
        <v>0</v>
      </c>
      <c r="M2530" s="14">
        <f t="shared" si="1296"/>
        <v>0</v>
      </c>
      <c r="N2530" s="14">
        <f t="shared" si="1296"/>
        <v>7716</v>
      </c>
      <c r="O2530" s="14">
        <f t="shared" si="1296"/>
        <v>0</v>
      </c>
      <c r="P2530" s="14">
        <f t="shared" si="1296"/>
        <v>1272</v>
      </c>
      <c r="Q2530" s="14">
        <f t="shared" si="1296"/>
        <v>0</v>
      </c>
      <c r="R2530" s="62"/>
      <c r="S2530" s="63"/>
    </row>
    <row r="2531" spans="1:19" s="4" customFormat="1" ht="15" customHeight="1">
      <c r="A2531" s="92"/>
      <c r="B2531" s="74"/>
      <c r="C2531" s="17" t="s">
        <v>25</v>
      </c>
      <c r="D2531" s="14">
        <f t="shared" si="1287"/>
        <v>0</v>
      </c>
      <c r="E2531" s="14">
        <f t="shared" si="1288"/>
        <v>0</v>
      </c>
      <c r="F2531" s="14">
        <f aca="true" t="shared" si="1297" ref="F2531:Q2531">F507+F736+F2458+F2519</f>
        <v>0</v>
      </c>
      <c r="G2531" s="14">
        <f t="shared" si="1297"/>
        <v>0</v>
      </c>
      <c r="H2531" s="14">
        <f t="shared" si="1297"/>
        <v>0</v>
      </c>
      <c r="I2531" s="14">
        <f t="shared" si="1297"/>
        <v>0</v>
      </c>
      <c r="J2531" s="14">
        <f t="shared" si="1297"/>
        <v>0</v>
      </c>
      <c r="K2531" s="14">
        <f t="shared" si="1297"/>
        <v>0</v>
      </c>
      <c r="L2531" s="14">
        <f t="shared" si="1297"/>
        <v>0</v>
      </c>
      <c r="M2531" s="14">
        <f t="shared" si="1297"/>
        <v>0</v>
      </c>
      <c r="N2531" s="14">
        <f t="shared" si="1297"/>
        <v>0</v>
      </c>
      <c r="O2531" s="14">
        <f t="shared" si="1297"/>
        <v>0</v>
      </c>
      <c r="P2531" s="14">
        <f t="shared" si="1297"/>
        <v>0</v>
      </c>
      <c r="Q2531" s="14">
        <f t="shared" si="1297"/>
        <v>0</v>
      </c>
      <c r="R2531" s="62"/>
      <c r="S2531" s="63"/>
    </row>
    <row r="2532" spans="1:19" s="4" customFormat="1" ht="15.75" customHeight="1" thickBot="1">
      <c r="A2532" s="93"/>
      <c r="B2532" s="49"/>
      <c r="C2532" s="20" t="s">
        <v>26</v>
      </c>
      <c r="D2532" s="21">
        <f t="shared" si="1287"/>
        <v>0</v>
      </c>
      <c r="E2532" s="21">
        <f t="shared" si="1288"/>
        <v>0</v>
      </c>
      <c r="F2532" s="21">
        <f aca="true" t="shared" si="1298" ref="F2532:Q2532">F508+F737+F2459+F2520</f>
        <v>0</v>
      </c>
      <c r="G2532" s="21">
        <f t="shared" si="1298"/>
        <v>0</v>
      </c>
      <c r="H2532" s="21">
        <f t="shared" si="1298"/>
        <v>0</v>
      </c>
      <c r="I2532" s="21">
        <f t="shared" si="1298"/>
        <v>0</v>
      </c>
      <c r="J2532" s="21">
        <f t="shared" si="1298"/>
        <v>0</v>
      </c>
      <c r="K2532" s="21">
        <f t="shared" si="1298"/>
        <v>0</v>
      </c>
      <c r="L2532" s="21">
        <f t="shared" si="1298"/>
        <v>0</v>
      </c>
      <c r="M2532" s="21">
        <f t="shared" si="1298"/>
        <v>0</v>
      </c>
      <c r="N2532" s="21">
        <f t="shared" si="1298"/>
        <v>0</v>
      </c>
      <c r="O2532" s="21">
        <f t="shared" si="1298"/>
        <v>0</v>
      </c>
      <c r="P2532" s="21">
        <f t="shared" si="1298"/>
        <v>0</v>
      </c>
      <c r="Q2532" s="21">
        <f t="shared" si="1298"/>
        <v>0</v>
      </c>
      <c r="R2532" s="64"/>
      <c r="S2532" s="65"/>
    </row>
    <row r="2546" spans="3:16" ht="15">
      <c r="C2546" s="41"/>
      <c r="D2546" s="41"/>
      <c r="E2546" s="41"/>
      <c r="F2546" s="41"/>
      <c r="G2546" s="41"/>
      <c r="H2546" s="41"/>
      <c r="I2546" s="41"/>
      <c r="J2546" s="41"/>
      <c r="K2546" s="41"/>
      <c r="L2546" s="41"/>
      <c r="M2546" s="41"/>
      <c r="N2546" s="41"/>
      <c r="O2546" s="41"/>
      <c r="P2546" s="41"/>
    </row>
    <row r="2547" spans="3:16" ht="15">
      <c r="C2547" s="41"/>
      <c r="D2547" s="41"/>
      <c r="E2547" s="41"/>
      <c r="F2547" s="41"/>
      <c r="G2547" s="41"/>
      <c r="H2547" s="41"/>
      <c r="I2547" s="41"/>
      <c r="J2547" s="41"/>
      <c r="K2547" s="41"/>
      <c r="L2547" s="41"/>
      <c r="M2547" s="41"/>
      <c r="N2547" s="41"/>
      <c r="O2547" s="41"/>
      <c r="P2547" s="41"/>
    </row>
    <row r="2548" spans="3:16" ht="15">
      <c r="C2548" s="41"/>
      <c r="D2548" s="41"/>
      <c r="E2548" s="41"/>
      <c r="F2548" s="41"/>
      <c r="G2548" s="41"/>
      <c r="H2548" s="41"/>
      <c r="I2548" s="41"/>
      <c r="J2548" s="41"/>
      <c r="K2548" s="41"/>
      <c r="L2548" s="41"/>
      <c r="M2548" s="41"/>
      <c r="N2548" s="41"/>
      <c r="O2548" s="41"/>
      <c r="P2548" s="41"/>
    </row>
    <row r="2549" spans="3:16" ht="15">
      <c r="C2549" s="41"/>
      <c r="D2549" s="41"/>
      <c r="E2549" s="41"/>
      <c r="F2549" s="41"/>
      <c r="G2549" s="41"/>
      <c r="H2549" s="41"/>
      <c r="I2549" s="41"/>
      <c r="J2549" s="41"/>
      <c r="K2549" s="41"/>
      <c r="L2549" s="41"/>
      <c r="M2549" s="41"/>
      <c r="N2549" s="41"/>
      <c r="O2549" s="41"/>
      <c r="P2549" s="41"/>
    </row>
    <row r="2550" spans="3:16" ht="15">
      <c r="C2550" s="41"/>
      <c r="D2550" s="41"/>
      <c r="E2550" s="41"/>
      <c r="F2550" s="41"/>
      <c r="G2550" s="41"/>
      <c r="H2550" s="41"/>
      <c r="I2550" s="41"/>
      <c r="J2550" s="41"/>
      <c r="K2550" s="41"/>
      <c r="L2550" s="41"/>
      <c r="M2550" s="41"/>
      <c r="N2550" s="41"/>
      <c r="O2550" s="41"/>
      <c r="P2550" s="41"/>
    </row>
    <row r="2551" spans="3:16" ht="15">
      <c r="C2551" s="41"/>
      <c r="D2551" s="41"/>
      <c r="E2551" s="41"/>
      <c r="F2551" s="41"/>
      <c r="G2551" s="41"/>
      <c r="H2551" s="41"/>
      <c r="I2551" s="41"/>
      <c r="J2551" s="41"/>
      <c r="K2551" s="41"/>
      <c r="L2551" s="41"/>
      <c r="M2551" s="41"/>
      <c r="N2551" s="41"/>
      <c r="O2551" s="41"/>
      <c r="P2551" s="41"/>
    </row>
    <row r="2552" spans="3:16" ht="15">
      <c r="C2552" s="41"/>
      <c r="D2552" s="41"/>
      <c r="E2552" s="41"/>
      <c r="F2552" s="41"/>
      <c r="G2552" s="41"/>
      <c r="H2552" s="41"/>
      <c r="I2552" s="41"/>
      <c r="J2552" s="41"/>
      <c r="K2552" s="41"/>
      <c r="L2552" s="41"/>
      <c r="M2552" s="41"/>
      <c r="N2552" s="41"/>
      <c r="O2552" s="41"/>
      <c r="P2552" s="41"/>
    </row>
    <row r="2553" spans="3:16" ht="15">
      <c r="C2553" s="41"/>
      <c r="D2553" s="41"/>
      <c r="E2553" s="41"/>
      <c r="F2553" s="41"/>
      <c r="G2553" s="41"/>
      <c r="H2553" s="41"/>
      <c r="I2553" s="41"/>
      <c r="J2553" s="41"/>
      <c r="K2553" s="41"/>
      <c r="L2553" s="41"/>
      <c r="M2553" s="41"/>
      <c r="N2553" s="41"/>
      <c r="O2553" s="41"/>
      <c r="P2553" s="41"/>
    </row>
    <row r="2554" spans="3:16" ht="15">
      <c r="C2554" s="41"/>
      <c r="D2554" s="41"/>
      <c r="E2554" s="41"/>
      <c r="F2554" s="41"/>
      <c r="G2554" s="41"/>
      <c r="H2554" s="41"/>
      <c r="I2554" s="41"/>
      <c r="J2554" s="41"/>
      <c r="K2554" s="41"/>
      <c r="L2554" s="41"/>
      <c r="M2554" s="41"/>
      <c r="N2554" s="41"/>
      <c r="O2554" s="41"/>
      <c r="P2554" s="41"/>
    </row>
    <row r="2555" spans="3:16" ht="15">
      <c r="C2555" s="41"/>
      <c r="D2555" s="41"/>
      <c r="E2555" s="41"/>
      <c r="F2555" s="41"/>
      <c r="G2555" s="41"/>
      <c r="H2555" s="41"/>
      <c r="I2555" s="41"/>
      <c r="J2555" s="41"/>
      <c r="K2555" s="41"/>
      <c r="L2555" s="41"/>
      <c r="M2555" s="41"/>
      <c r="N2555" s="41"/>
      <c r="O2555" s="41"/>
      <c r="P2555" s="41"/>
    </row>
    <row r="2556" spans="3:16" ht="15">
      <c r="C2556" s="41"/>
      <c r="D2556" s="41"/>
      <c r="E2556" s="41"/>
      <c r="F2556" s="41"/>
      <c r="G2556" s="41"/>
      <c r="H2556" s="41"/>
      <c r="I2556" s="41"/>
      <c r="J2556" s="41"/>
      <c r="K2556" s="41"/>
      <c r="L2556" s="41"/>
      <c r="M2556" s="41"/>
      <c r="N2556" s="41"/>
      <c r="O2556" s="41"/>
      <c r="P2556" s="41"/>
    </row>
    <row r="2557" spans="3:16" ht="15">
      <c r="C2557" s="41"/>
      <c r="D2557" s="41"/>
      <c r="E2557" s="41"/>
      <c r="F2557" s="41"/>
      <c r="G2557" s="41"/>
      <c r="H2557" s="41"/>
      <c r="I2557" s="41"/>
      <c r="J2557" s="41"/>
      <c r="K2557" s="41"/>
      <c r="L2557" s="41"/>
      <c r="M2557" s="41"/>
      <c r="N2557" s="41"/>
      <c r="O2557" s="41"/>
      <c r="P2557" s="41"/>
    </row>
    <row r="2558" spans="3:16" ht="15">
      <c r="C2558" s="41"/>
      <c r="D2558" s="41"/>
      <c r="E2558" s="41"/>
      <c r="F2558" s="41"/>
      <c r="G2558" s="41"/>
      <c r="H2558" s="41"/>
      <c r="I2558" s="41"/>
      <c r="J2558" s="41"/>
      <c r="K2558" s="41"/>
      <c r="L2558" s="41"/>
      <c r="M2558" s="41"/>
      <c r="N2558" s="41"/>
      <c r="O2558" s="41"/>
      <c r="P2558" s="41"/>
    </row>
    <row r="2559" spans="3:16" ht="15">
      <c r="C2559" s="41"/>
      <c r="D2559" s="41"/>
      <c r="E2559" s="41"/>
      <c r="F2559" s="41"/>
      <c r="G2559" s="41"/>
      <c r="H2559" s="41"/>
      <c r="I2559" s="41"/>
      <c r="J2559" s="41"/>
      <c r="K2559" s="41"/>
      <c r="L2559" s="41"/>
      <c r="M2559" s="41"/>
      <c r="N2559" s="41"/>
      <c r="O2559" s="41"/>
      <c r="P2559" s="41"/>
    </row>
    <row r="2560" spans="3:16" ht="15">
      <c r="C2560" s="41"/>
      <c r="D2560" s="41"/>
      <c r="E2560" s="41"/>
      <c r="F2560" s="41"/>
      <c r="G2560" s="41"/>
      <c r="H2560" s="41"/>
      <c r="I2560" s="41"/>
      <c r="J2560" s="41"/>
      <c r="K2560" s="41"/>
      <c r="L2560" s="41"/>
      <c r="M2560" s="41"/>
      <c r="N2560" s="41"/>
      <c r="O2560" s="41"/>
      <c r="P2560" s="41"/>
    </row>
    <row r="2561" spans="3:16" ht="15">
      <c r="C2561" s="41"/>
      <c r="D2561" s="41"/>
      <c r="E2561" s="41"/>
      <c r="F2561" s="41"/>
      <c r="G2561" s="41"/>
      <c r="H2561" s="41"/>
      <c r="I2561" s="41"/>
      <c r="J2561" s="41"/>
      <c r="K2561" s="41"/>
      <c r="L2561" s="41"/>
      <c r="M2561" s="41"/>
      <c r="N2561" s="41"/>
      <c r="O2561" s="41"/>
      <c r="P2561" s="41"/>
    </row>
    <row r="2562" spans="3:16" ht="15">
      <c r="C2562" s="41"/>
      <c r="D2562" s="41"/>
      <c r="E2562" s="41"/>
      <c r="F2562" s="41"/>
      <c r="G2562" s="41"/>
      <c r="H2562" s="41"/>
      <c r="I2562" s="41"/>
      <c r="J2562" s="41"/>
      <c r="K2562" s="41"/>
      <c r="L2562" s="41"/>
      <c r="M2562" s="41"/>
      <c r="N2562" s="41"/>
      <c r="O2562" s="41"/>
      <c r="P2562" s="41"/>
    </row>
    <row r="2563" spans="3:16" ht="15">
      <c r="C2563" s="41"/>
      <c r="D2563" s="41"/>
      <c r="E2563" s="41"/>
      <c r="F2563" s="41"/>
      <c r="G2563" s="41"/>
      <c r="H2563" s="41"/>
      <c r="I2563" s="41"/>
      <c r="J2563" s="41"/>
      <c r="K2563" s="41"/>
      <c r="L2563" s="41"/>
      <c r="M2563" s="41"/>
      <c r="N2563" s="41"/>
      <c r="O2563" s="41"/>
      <c r="P2563" s="41"/>
    </row>
    <row r="2564" spans="3:16" ht="15">
      <c r="C2564" s="41"/>
      <c r="D2564" s="41"/>
      <c r="E2564" s="41"/>
      <c r="F2564" s="41"/>
      <c r="G2564" s="41"/>
      <c r="H2564" s="41"/>
      <c r="I2564" s="41"/>
      <c r="J2564" s="41"/>
      <c r="K2564" s="41"/>
      <c r="L2564" s="41"/>
      <c r="M2564" s="41"/>
      <c r="N2564" s="41"/>
      <c r="O2564" s="41"/>
      <c r="P2564" s="41"/>
    </row>
    <row r="2565" spans="3:16" ht="15">
      <c r="C2565" s="41"/>
      <c r="D2565" s="41"/>
      <c r="E2565" s="41"/>
      <c r="F2565" s="41"/>
      <c r="G2565" s="41"/>
      <c r="H2565" s="41"/>
      <c r="I2565" s="41"/>
      <c r="J2565" s="41"/>
      <c r="K2565" s="41"/>
      <c r="L2565" s="41"/>
      <c r="M2565" s="41"/>
      <c r="N2565" s="41"/>
      <c r="O2565" s="41"/>
      <c r="P2565" s="41"/>
    </row>
    <row r="2566" spans="3:16" ht="15">
      <c r="C2566" s="41"/>
      <c r="D2566" s="41"/>
      <c r="E2566" s="41"/>
      <c r="F2566" s="41"/>
      <c r="G2566" s="41"/>
      <c r="H2566" s="41"/>
      <c r="I2566" s="41"/>
      <c r="J2566" s="41"/>
      <c r="K2566" s="41"/>
      <c r="L2566" s="41"/>
      <c r="M2566" s="41"/>
      <c r="N2566" s="41"/>
      <c r="O2566" s="41"/>
      <c r="P2566" s="41"/>
    </row>
    <row r="2567" spans="3:16" ht="15">
      <c r="C2567" s="41"/>
      <c r="D2567" s="41"/>
      <c r="E2567" s="41"/>
      <c r="F2567" s="41"/>
      <c r="G2567" s="41"/>
      <c r="H2567" s="41"/>
      <c r="I2567" s="41"/>
      <c r="J2567" s="41"/>
      <c r="K2567" s="41"/>
      <c r="L2567" s="41"/>
      <c r="M2567" s="41"/>
      <c r="N2567" s="41"/>
      <c r="O2567" s="41"/>
      <c r="P2567" s="41"/>
    </row>
    <row r="2568" spans="3:16" ht="15">
      <c r="C2568" s="41"/>
      <c r="D2568" s="41"/>
      <c r="E2568" s="41"/>
      <c r="F2568" s="41"/>
      <c r="G2568" s="41"/>
      <c r="H2568" s="41"/>
      <c r="I2568" s="41"/>
      <c r="J2568" s="41"/>
      <c r="K2568" s="41"/>
      <c r="L2568" s="41"/>
      <c r="M2568" s="41"/>
      <c r="N2568" s="41"/>
      <c r="O2568" s="41"/>
      <c r="P2568" s="41"/>
    </row>
    <row r="2569" spans="3:16" ht="15">
      <c r="C2569" s="41"/>
      <c r="D2569" s="41"/>
      <c r="E2569" s="41"/>
      <c r="F2569" s="41"/>
      <c r="G2569" s="41"/>
      <c r="H2569" s="41"/>
      <c r="I2569" s="41"/>
      <c r="J2569" s="41"/>
      <c r="K2569" s="41"/>
      <c r="L2569" s="41"/>
      <c r="M2569" s="41"/>
      <c r="N2569" s="41"/>
      <c r="O2569" s="41"/>
      <c r="P2569" s="41"/>
    </row>
    <row r="2570" spans="3:16" ht="15">
      <c r="C2570" s="41"/>
      <c r="D2570" s="41"/>
      <c r="E2570" s="41"/>
      <c r="F2570" s="41"/>
      <c r="G2570" s="41"/>
      <c r="H2570" s="41"/>
      <c r="I2570" s="41"/>
      <c r="J2570" s="41"/>
      <c r="K2570" s="41"/>
      <c r="L2570" s="41"/>
      <c r="M2570" s="41"/>
      <c r="N2570" s="41"/>
      <c r="O2570" s="41"/>
      <c r="P2570" s="41"/>
    </row>
    <row r="2571" spans="3:16" ht="15">
      <c r="C2571" s="41"/>
      <c r="D2571" s="41"/>
      <c r="E2571" s="41"/>
      <c r="F2571" s="41"/>
      <c r="G2571" s="41"/>
      <c r="H2571" s="41"/>
      <c r="I2571" s="41"/>
      <c r="J2571" s="41"/>
      <c r="K2571" s="41"/>
      <c r="L2571" s="41"/>
      <c r="M2571" s="41"/>
      <c r="N2571" s="41"/>
      <c r="O2571" s="41"/>
      <c r="P2571" s="41"/>
    </row>
    <row r="2572" spans="3:16" ht="15">
      <c r="C2572" s="41"/>
      <c r="D2572" s="41"/>
      <c r="E2572" s="41"/>
      <c r="F2572" s="41"/>
      <c r="G2572" s="41"/>
      <c r="H2572" s="41"/>
      <c r="I2572" s="41"/>
      <c r="J2572" s="41"/>
      <c r="K2572" s="41"/>
      <c r="L2572" s="41"/>
      <c r="M2572" s="41"/>
      <c r="N2572" s="41"/>
      <c r="O2572" s="41"/>
      <c r="P2572" s="41"/>
    </row>
    <row r="2573" spans="3:16" ht="15">
      <c r="C2573" s="41"/>
      <c r="D2573" s="41"/>
      <c r="E2573" s="41"/>
      <c r="F2573" s="41"/>
      <c r="G2573" s="41"/>
      <c r="H2573" s="41"/>
      <c r="I2573" s="41"/>
      <c r="J2573" s="41"/>
      <c r="K2573" s="41"/>
      <c r="L2573" s="41"/>
      <c r="M2573" s="41"/>
      <c r="N2573" s="41"/>
      <c r="O2573" s="41"/>
      <c r="P2573" s="41"/>
    </row>
    <row r="2574" spans="3:16" ht="15">
      <c r="C2574" s="41"/>
      <c r="D2574" s="41"/>
      <c r="E2574" s="41"/>
      <c r="F2574" s="41"/>
      <c r="G2574" s="41"/>
      <c r="H2574" s="41"/>
      <c r="I2574" s="41"/>
      <c r="J2574" s="41"/>
      <c r="K2574" s="41"/>
      <c r="L2574" s="41"/>
      <c r="M2574" s="41"/>
      <c r="N2574" s="41"/>
      <c r="O2574" s="41"/>
      <c r="P2574" s="41"/>
    </row>
    <row r="2575" spans="3:16" ht="15">
      <c r="C2575" s="41"/>
      <c r="D2575" s="41"/>
      <c r="E2575" s="41"/>
      <c r="F2575" s="41"/>
      <c r="G2575" s="41"/>
      <c r="H2575" s="41"/>
      <c r="I2575" s="41"/>
      <c r="J2575" s="41"/>
      <c r="K2575" s="41"/>
      <c r="L2575" s="41"/>
      <c r="M2575" s="41"/>
      <c r="N2575" s="41"/>
      <c r="O2575" s="41"/>
      <c r="P2575" s="41"/>
    </row>
    <row r="2576" spans="3:16" ht="15">
      <c r="C2576" s="41"/>
      <c r="D2576" s="41"/>
      <c r="E2576" s="41"/>
      <c r="F2576" s="41"/>
      <c r="G2576" s="41"/>
      <c r="H2576" s="41"/>
      <c r="I2576" s="41"/>
      <c r="J2576" s="41"/>
      <c r="K2576" s="41"/>
      <c r="L2576" s="41"/>
      <c r="M2576" s="41"/>
      <c r="N2576" s="41"/>
      <c r="O2576" s="41"/>
      <c r="P2576" s="41"/>
    </row>
  </sheetData>
  <sheetProtection/>
  <mergeCells count="489">
    <mergeCell ref="B2460:C2460"/>
    <mergeCell ref="R2460:S2460"/>
    <mergeCell ref="A2509:A2520"/>
    <mergeCell ref="B2509:B2520"/>
    <mergeCell ref="R2509:S2520"/>
    <mergeCell ref="B2335:B2346"/>
    <mergeCell ref="A2410:A2447"/>
    <mergeCell ref="R2410:S2447"/>
    <mergeCell ref="A2473:A2508"/>
    <mergeCell ref="B2473:B2484"/>
    <mergeCell ref="B2485:B2496"/>
    <mergeCell ref="B2497:B2508"/>
    <mergeCell ref="R2473:S2508"/>
    <mergeCell ref="B2461:B2472"/>
    <mergeCell ref="R2461:S2472"/>
    <mergeCell ref="A2371:A2409"/>
    <mergeCell ref="R2371:S2409"/>
    <mergeCell ref="R2299:S2334"/>
    <mergeCell ref="A2359:A2370"/>
    <mergeCell ref="B2359:B2370"/>
    <mergeCell ref="R2359:S2370"/>
    <mergeCell ref="R2347:S2358"/>
    <mergeCell ref="A2299:A2334"/>
    <mergeCell ref="R2335:S2346"/>
    <mergeCell ref="A2335:A2346"/>
    <mergeCell ref="R2215:S2250"/>
    <mergeCell ref="A2215:A2250"/>
    <mergeCell ref="B2227:B2238"/>
    <mergeCell ref="B2239:B2250"/>
    <mergeCell ref="A14:A25"/>
    <mergeCell ref="B14:B25"/>
    <mergeCell ref="R14:S25"/>
    <mergeCell ref="A2347:A2358"/>
    <mergeCell ref="B2347:B2358"/>
    <mergeCell ref="B1291:B1302"/>
    <mergeCell ref="B2263:B2274"/>
    <mergeCell ref="A739:A750"/>
    <mergeCell ref="A1219:A1254"/>
    <mergeCell ref="B1207:B1218"/>
    <mergeCell ref="A2203:A2214"/>
    <mergeCell ref="B2203:B2214"/>
    <mergeCell ref="B1195:B1206"/>
    <mergeCell ref="B1327:B1338"/>
    <mergeCell ref="B1219:B1230"/>
    <mergeCell ref="A1519:A1554"/>
    <mergeCell ref="B1507:B1518"/>
    <mergeCell ref="B570:B581"/>
    <mergeCell ref="A570:A581"/>
    <mergeCell ref="B1147:B1158"/>
    <mergeCell ref="B1183:B1194"/>
    <mergeCell ref="A702:A713"/>
    <mergeCell ref="B702:B713"/>
    <mergeCell ref="A714:A725"/>
    <mergeCell ref="B714:B725"/>
    <mergeCell ref="R606:S617"/>
    <mergeCell ref="R738:S738"/>
    <mergeCell ref="A594:A605"/>
    <mergeCell ref="B594:B605"/>
    <mergeCell ref="R702:S713"/>
    <mergeCell ref="R714:S725"/>
    <mergeCell ref="A1183:A1218"/>
    <mergeCell ref="R859:S870"/>
    <mergeCell ref="A955:A985"/>
    <mergeCell ref="B1087:B1098"/>
    <mergeCell ref="A1075:A1110"/>
    <mergeCell ref="B1099:B1110"/>
    <mergeCell ref="B1123:B1134"/>
    <mergeCell ref="B1111:B1122"/>
    <mergeCell ref="A871:A882"/>
    <mergeCell ref="A437:A448"/>
    <mergeCell ref="A558:A569"/>
    <mergeCell ref="A582:A593"/>
    <mergeCell ref="A1003:A1014"/>
    <mergeCell ref="A606:A617"/>
    <mergeCell ref="A546:A557"/>
    <mergeCell ref="A919:A954"/>
    <mergeCell ref="A618:A629"/>
    <mergeCell ref="B618:B629"/>
    <mergeCell ref="A799:A810"/>
    <mergeCell ref="R546:S557"/>
    <mergeCell ref="B534:B545"/>
    <mergeCell ref="B509:C509"/>
    <mergeCell ref="R509:S509"/>
    <mergeCell ref="R534:S545"/>
    <mergeCell ref="R510:S521"/>
    <mergeCell ref="B546:B557"/>
    <mergeCell ref="A353:A364"/>
    <mergeCell ref="A473:A484"/>
    <mergeCell ref="R570:S581"/>
    <mergeCell ref="B799:B810"/>
    <mergeCell ref="R799:S810"/>
    <mergeCell ref="R582:S593"/>
    <mergeCell ref="R594:S605"/>
    <mergeCell ref="R618:S629"/>
    <mergeCell ref="B582:B593"/>
    <mergeCell ref="B606:B617"/>
    <mergeCell ref="A401:A412"/>
    <mergeCell ref="A534:A545"/>
    <mergeCell ref="B401:B412"/>
    <mergeCell ref="R401:S412"/>
    <mergeCell ref="R413:S424"/>
    <mergeCell ref="B473:B484"/>
    <mergeCell ref="B461:B472"/>
    <mergeCell ref="R485:S496"/>
    <mergeCell ref="A497:A508"/>
    <mergeCell ref="A413:A424"/>
    <mergeCell ref="R233:S244"/>
    <mergeCell ref="B245:B256"/>
    <mergeCell ref="R245:S256"/>
    <mergeCell ref="R425:S436"/>
    <mergeCell ref="B413:B424"/>
    <mergeCell ref="B257:B268"/>
    <mergeCell ref="R257:S268"/>
    <mergeCell ref="B305:B316"/>
    <mergeCell ref="R305:S316"/>
    <mergeCell ref="R353:S364"/>
    <mergeCell ref="A305:A316"/>
    <mergeCell ref="B377:B388"/>
    <mergeCell ref="R75:S86"/>
    <mergeCell ref="A124:A136"/>
    <mergeCell ref="A221:A232"/>
    <mergeCell ref="A245:A256"/>
    <mergeCell ref="B221:B232"/>
    <mergeCell ref="R221:S232"/>
    <mergeCell ref="R173:S184"/>
    <mergeCell ref="B185:B196"/>
    <mergeCell ref="B39:B50"/>
    <mergeCell ref="A39:A50"/>
    <mergeCell ref="A87:A99"/>
    <mergeCell ref="B87:B99"/>
    <mergeCell ref="B75:B86"/>
    <mergeCell ref="R209:S220"/>
    <mergeCell ref="B197:B208"/>
    <mergeCell ref="R197:S208"/>
    <mergeCell ref="B137:B148"/>
    <mergeCell ref="B149:B160"/>
    <mergeCell ref="R137:S148"/>
    <mergeCell ref="R185:S196"/>
    <mergeCell ref="B233:B244"/>
    <mergeCell ref="B124:B136"/>
    <mergeCell ref="A112:A123"/>
    <mergeCell ref="A185:A196"/>
    <mergeCell ref="A173:A184"/>
    <mergeCell ref="A197:A208"/>
    <mergeCell ref="A149:A160"/>
    <mergeCell ref="A161:A172"/>
    <mergeCell ref="A137:A148"/>
    <mergeCell ref="A2263:A2298"/>
    <mergeCell ref="B2287:B2298"/>
    <mergeCell ref="R2263:S2298"/>
    <mergeCell ref="A2251:A2262"/>
    <mergeCell ref="B2251:B2262"/>
    <mergeCell ref="R2251:S2262"/>
    <mergeCell ref="R1483:S1518"/>
    <mergeCell ref="B2397:B2409"/>
    <mergeCell ref="B1459:B1470"/>
    <mergeCell ref="B1363:B1374"/>
    <mergeCell ref="R1519:S1554"/>
    <mergeCell ref="R1363:S1374"/>
    <mergeCell ref="R1663:S1698"/>
    <mergeCell ref="B1627:B1638"/>
    <mergeCell ref="R2203:S2214"/>
    <mergeCell ref="B2215:B2226"/>
    <mergeCell ref="B1999:B2010"/>
    <mergeCell ref="B2011:B2022"/>
    <mergeCell ref="A1255:A1290"/>
    <mergeCell ref="A1483:A1518"/>
    <mergeCell ref="B1255:B1266"/>
    <mergeCell ref="B1075:B1086"/>
    <mergeCell ref="B871:B882"/>
    <mergeCell ref="R871:S882"/>
    <mergeCell ref="R991:S1002"/>
    <mergeCell ref="R1027:S1038"/>
    <mergeCell ref="B943:B954"/>
    <mergeCell ref="B955:B966"/>
    <mergeCell ref="B919:B925"/>
    <mergeCell ref="R1039:S1074"/>
    <mergeCell ref="R2521:S2532"/>
    <mergeCell ref="B2323:B2334"/>
    <mergeCell ref="A2448:A2459"/>
    <mergeCell ref="B2448:B2459"/>
    <mergeCell ref="R2448:S2459"/>
    <mergeCell ref="B2436:B2447"/>
    <mergeCell ref="B2410:B2422"/>
    <mergeCell ref="B2423:B2435"/>
    <mergeCell ref="B2371:B2383"/>
    <mergeCell ref="B2384:B2396"/>
    <mergeCell ref="B2299:B2310"/>
    <mergeCell ref="B1555:B1566"/>
    <mergeCell ref="A2521:A2532"/>
    <mergeCell ref="B2521:B2532"/>
    <mergeCell ref="B2275:B2286"/>
    <mergeCell ref="B1807:B1818"/>
    <mergeCell ref="B1879:B1890"/>
    <mergeCell ref="B2155:B2166"/>
    <mergeCell ref="B1855:B1866"/>
    <mergeCell ref="B1987:B1998"/>
    <mergeCell ref="A377:A388"/>
    <mergeCell ref="R377:S388"/>
    <mergeCell ref="A787:A798"/>
    <mergeCell ref="B2311:B2322"/>
    <mergeCell ref="R907:S918"/>
    <mergeCell ref="R919:S954"/>
    <mergeCell ref="R787:S798"/>
    <mergeCell ref="B1519:B1530"/>
    <mergeCell ref="B1531:B1542"/>
    <mergeCell ref="B1495:B1506"/>
    <mergeCell ref="B209:B220"/>
    <mergeCell ref="R293:S304"/>
    <mergeCell ref="B269:B280"/>
    <mergeCell ref="A365:A376"/>
    <mergeCell ref="B365:B376"/>
    <mergeCell ref="R365:S376"/>
    <mergeCell ref="A269:A280"/>
    <mergeCell ref="B281:B292"/>
    <mergeCell ref="A257:A268"/>
    <mergeCell ref="A233:A244"/>
    <mergeCell ref="R87:S99"/>
    <mergeCell ref="A100:A111"/>
    <mergeCell ref="B100:B111"/>
    <mergeCell ref="R100:S111"/>
    <mergeCell ref="A859:A870"/>
    <mergeCell ref="B859:B870"/>
    <mergeCell ref="A425:A436"/>
    <mergeCell ref="A690:A701"/>
    <mergeCell ref="B739:B750"/>
    <mergeCell ref="A775:A786"/>
    <mergeCell ref="B775:B786"/>
    <mergeCell ref="B522:B533"/>
    <mergeCell ref="B425:B436"/>
    <mergeCell ref="A522:A533"/>
    <mergeCell ref="B353:B364"/>
    <mergeCell ref="R149:S160"/>
    <mergeCell ref="B931:B942"/>
    <mergeCell ref="B823:B834"/>
    <mergeCell ref="B835:B846"/>
    <mergeCell ref="R739:S750"/>
    <mergeCell ref="B161:B172"/>
    <mergeCell ref="R161:S172"/>
    <mergeCell ref="B293:B304"/>
    <mergeCell ref="B173:B184"/>
    <mergeCell ref="B967:B978"/>
    <mergeCell ref="B1423:B1434"/>
    <mergeCell ref="B1159:B1170"/>
    <mergeCell ref="B1171:B1182"/>
    <mergeCell ref="B1411:B1422"/>
    <mergeCell ref="B1015:B1026"/>
    <mergeCell ref="B1303:B1314"/>
    <mergeCell ref="B1315:B1326"/>
    <mergeCell ref="B1267:B1278"/>
    <mergeCell ref="B1063:B1074"/>
    <mergeCell ref="A991:A1002"/>
    <mergeCell ref="B991:B1002"/>
    <mergeCell ref="A2461:A2472"/>
    <mergeCell ref="A823:A858"/>
    <mergeCell ref="B1543:B1554"/>
    <mergeCell ref="B1471:B1482"/>
    <mergeCell ref="B1483:B1494"/>
    <mergeCell ref="A1363:A1374"/>
    <mergeCell ref="B907:B918"/>
    <mergeCell ref="B1399:B1410"/>
    <mergeCell ref="A811:A822"/>
    <mergeCell ref="B811:B822"/>
    <mergeCell ref="R811:S822"/>
    <mergeCell ref="A726:A737"/>
    <mergeCell ref="R763:S774"/>
    <mergeCell ref="R775:S786"/>
    <mergeCell ref="B558:B569"/>
    <mergeCell ref="R558:S569"/>
    <mergeCell ref="B738:C738"/>
    <mergeCell ref="B437:B448"/>
    <mergeCell ref="B510:B521"/>
    <mergeCell ref="B497:B508"/>
    <mergeCell ref="B690:B701"/>
    <mergeCell ref="R690:S701"/>
    <mergeCell ref="R437:S448"/>
    <mergeCell ref="R522:S533"/>
    <mergeCell ref="R124:S136"/>
    <mergeCell ref="R9:S11"/>
    <mergeCell ref="J10:K10"/>
    <mergeCell ref="F10:G10"/>
    <mergeCell ref="R27:S38"/>
    <mergeCell ref="L10:M10"/>
    <mergeCell ref="P9:Q10"/>
    <mergeCell ref="H10:I10"/>
    <mergeCell ref="N9:O10"/>
    <mergeCell ref="F9:M9"/>
    <mergeCell ref="A6:S6"/>
    <mergeCell ref="A9:A11"/>
    <mergeCell ref="B13:C13"/>
    <mergeCell ref="R13:S13"/>
    <mergeCell ref="B26:C26"/>
    <mergeCell ref="B9:B11"/>
    <mergeCell ref="C9:C11"/>
    <mergeCell ref="A1039:A1050"/>
    <mergeCell ref="B1039:B1050"/>
    <mergeCell ref="A1027:A1038"/>
    <mergeCell ref="B1027:B1038"/>
    <mergeCell ref="B449:B460"/>
    <mergeCell ref="A883:A894"/>
    <mergeCell ref="B883:B894"/>
    <mergeCell ref="A449:A460"/>
    <mergeCell ref="A7:S7"/>
    <mergeCell ref="D9:E10"/>
    <mergeCell ref="R12:S12"/>
    <mergeCell ref="R26:S26"/>
    <mergeCell ref="A281:A292"/>
    <mergeCell ref="R341:S352"/>
    <mergeCell ref="B317:B328"/>
    <mergeCell ref="B389:B400"/>
    <mergeCell ref="A389:A400"/>
    <mergeCell ref="A461:A472"/>
    <mergeCell ref="R39:S50"/>
    <mergeCell ref="A485:A496"/>
    <mergeCell ref="A510:A521"/>
    <mergeCell ref="B112:B123"/>
    <mergeCell ref="R112:S123"/>
    <mergeCell ref="R317:S328"/>
    <mergeCell ref="R449:S460"/>
    <mergeCell ref="A341:A352"/>
    <mergeCell ref="B341:B352"/>
    <mergeCell ref="R1555:S1590"/>
    <mergeCell ref="B1603:B1614"/>
    <mergeCell ref="B1591:B1602"/>
    <mergeCell ref="A1591:A1626"/>
    <mergeCell ref="R1591:S1626"/>
    <mergeCell ref="B1615:B1626"/>
    <mergeCell ref="B1567:B1578"/>
    <mergeCell ref="A1555:A1590"/>
    <mergeCell ref="B1795:B1806"/>
    <mergeCell ref="A1771:A1806"/>
    <mergeCell ref="R1771:S1806"/>
    <mergeCell ref="B1843:B1854"/>
    <mergeCell ref="A1807:A1842"/>
    <mergeCell ref="R1807:S1842"/>
    <mergeCell ref="B1819:B1830"/>
    <mergeCell ref="B1831:B1842"/>
    <mergeCell ref="R2023:S2058"/>
    <mergeCell ref="B2179:B2190"/>
    <mergeCell ref="B1915:B1926"/>
    <mergeCell ref="B1927:B1938"/>
    <mergeCell ref="B1939:B1950"/>
    <mergeCell ref="B2167:B2178"/>
    <mergeCell ref="B2083:B2094"/>
    <mergeCell ref="B2023:B2034"/>
    <mergeCell ref="B2035:B2046"/>
    <mergeCell ref="B2047:B2058"/>
    <mergeCell ref="A1915:A1950"/>
    <mergeCell ref="R1915:S1950"/>
    <mergeCell ref="B1951:B1962"/>
    <mergeCell ref="B1963:B1974"/>
    <mergeCell ref="A2059:A2094"/>
    <mergeCell ref="R2059:S2094"/>
    <mergeCell ref="B2095:B2106"/>
    <mergeCell ref="R2095:S2130"/>
    <mergeCell ref="B2107:B2118"/>
    <mergeCell ref="B2119:B2130"/>
    <mergeCell ref="A2095:A2130"/>
    <mergeCell ref="A2023:A2058"/>
    <mergeCell ref="B2059:B2070"/>
    <mergeCell ref="B2071:B2082"/>
    <mergeCell ref="B485:B496"/>
    <mergeCell ref="B1376:B1386"/>
    <mergeCell ref="B1387:B1398"/>
    <mergeCell ref="A1375:A1410"/>
    <mergeCell ref="B726:B737"/>
    <mergeCell ref="A1015:A1026"/>
    <mergeCell ref="B751:B762"/>
    <mergeCell ref="R1375:S1410"/>
    <mergeCell ref="A907:A918"/>
    <mergeCell ref="R678:S689"/>
    <mergeCell ref="B630:B641"/>
    <mergeCell ref="R630:S641"/>
    <mergeCell ref="A895:A906"/>
    <mergeCell ref="B787:B798"/>
    <mergeCell ref="B763:B774"/>
    <mergeCell ref="B847:B858"/>
    <mergeCell ref="A763:A774"/>
    <mergeCell ref="A1411:A1446"/>
    <mergeCell ref="R1411:S1446"/>
    <mergeCell ref="B1435:B1446"/>
    <mergeCell ref="A630:A641"/>
    <mergeCell ref="B1003:B1014"/>
    <mergeCell ref="R1003:S1014"/>
    <mergeCell ref="B979:B990"/>
    <mergeCell ref="R955:S990"/>
    <mergeCell ref="A751:A762"/>
    <mergeCell ref="R883:S894"/>
    <mergeCell ref="R1699:S1734"/>
    <mergeCell ref="B1447:B1458"/>
    <mergeCell ref="A1447:A1482"/>
    <mergeCell ref="R1447:S1482"/>
    <mergeCell ref="B1639:B1650"/>
    <mergeCell ref="B1651:B1662"/>
    <mergeCell ref="A1627:A1662"/>
    <mergeCell ref="R1627:S1662"/>
    <mergeCell ref="B1663:B1674"/>
    <mergeCell ref="A1663:A1698"/>
    <mergeCell ref="B1675:B1686"/>
    <mergeCell ref="B1687:B1698"/>
    <mergeCell ref="B1579:B1590"/>
    <mergeCell ref="B1747:B1758"/>
    <mergeCell ref="B1711:B1722"/>
    <mergeCell ref="A1699:A1734"/>
    <mergeCell ref="B1723:B1734"/>
    <mergeCell ref="B1699:B1710"/>
    <mergeCell ref="A1843:A1878"/>
    <mergeCell ref="R1843:S1878"/>
    <mergeCell ref="B1735:B1746"/>
    <mergeCell ref="A1879:A1914"/>
    <mergeCell ref="A1735:A1770"/>
    <mergeCell ref="R1879:S1914"/>
    <mergeCell ref="B1891:B1902"/>
    <mergeCell ref="B1903:B1914"/>
    <mergeCell ref="B1771:B1782"/>
    <mergeCell ref="B1783:B1794"/>
    <mergeCell ref="B2191:B2202"/>
    <mergeCell ref="A2167:A2202"/>
    <mergeCell ref="R2167:S2202"/>
    <mergeCell ref="B2131:B2142"/>
    <mergeCell ref="B2143:B2154"/>
    <mergeCell ref="A2131:A2166"/>
    <mergeCell ref="R2131:S2166"/>
    <mergeCell ref="R269:S280"/>
    <mergeCell ref="R281:S292"/>
    <mergeCell ref="A1987:A2022"/>
    <mergeCell ref="R1987:S2022"/>
    <mergeCell ref="R1735:S1770"/>
    <mergeCell ref="B1759:B1770"/>
    <mergeCell ref="B1975:B1986"/>
    <mergeCell ref="A1951:A1986"/>
    <mergeCell ref="R1951:S1986"/>
    <mergeCell ref="B1867:B1878"/>
    <mergeCell ref="R461:S472"/>
    <mergeCell ref="R473:S484"/>
    <mergeCell ref="R497:S508"/>
    <mergeCell ref="R329:S340"/>
    <mergeCell ref="R51:S62"/>
    <mergeCell ref="A63:A74"/>
    <mergeCell ref="B63:B74"/>
    <mergeCell ref="R63:S74"/>
    <mergeCell ref="B27:B38"/>
    <mergeCell ref="A27:A38"/>
    <mergeCell ref="A329:A340"/>
    <mergeCell ref="B329:B340"/>
    <mergeCell ref="A293:A304"/>
    <mergeCell ref="A317:A328"/>
    <mergeCell ref="A51:A62"/>
    <mergeCell ref="B51:B62"/>
    <mergeCell ref="A75:A86"/>
    <mergeCell ref="A209:A220"/>
    <mergeCell ref="R895:S906"/>
    <mergeCell ref="R726:S737"/>
    <mergeCell ref="R751:S762"/>
    <mergeCell ref="R642:S653"/>
    <mergeCell ref="R823:S858"/>
    <mergeCell ref="A654:A665"/>
    <mergeCell ref="B654:B665"/>
    <mergeCell ref="R654:S665"/>
    <mergeCell ref="A642:A653"/>
    <mergeCell ref="B642:B653"/>
    <mergeCell ref="R1255:S1290"/>
    <mergeCell ref="B1279:B1290"/>
    <mergeCell ref="R1015:S1026"/>
    <mergeCell ref="A666:A677"/>
    <mergeCell ref="B666:B677"/>
    <mergeCell ref="R666:S677"/>
    <mergeCell ref="A678:A689"/>
    <mergeCell ref="B678:B689"/>
    <mergeCell ref="B895:B906"/>
    <mergeCell ref="B1051:B1062"/>
    <mergeCell ref="R1075:S1110"/>
    <mergeCell ref="N5:S5"/>
    <mergeCell ref="R389:S400"/>
    <mergeCell ref="A1291:A1326"/>
    <mergeCell ref="R1291:S1326"/>
    <mergeCell ref="B1231:B1242"/>
    <mergeCell ref="B1243:B1254"/>
    <mergeCell ref="R1219:S1254"/>
    <mergeCell ref="R1183:S1218"/>
    <mergeCell ref="B1135:B1146"/>
    <mergeCell ref="B1339:B1350"/>
    <mergeCell ref="B1351:B1362"/>
    <mergeCell ref="A1327:A1362"/>
    <mergeCell ref="R1327:S1362"/>
    <mergeCell ref="A1111:A1146"/>
    <mergeCell ref="R1111:S1146"/>
    <mergeCell ref="A1147:A1182"/>
    <mergeCell ref="R1147:S1182"/>
  </mergeCells>
  <printOptions/>
  <pageMargins left="0.1968503937007874" right="0.1968503937007874" top="0.1968503937007874" bottom="0.1968503937007874" header="0.1968503937007874" footer="0.1968503937007874"/>
  <pageSetup fitToHeight="50" fitToWidth="1" horizontalDpi="600" verticalDpi="600" orientation="landscape" paperSize="9" scale="56" r:id="rId1"/>
  <rowBreaks count="13" manualBreakCount="13">
    <brk id="74" max="18" man="1"/>
    <brk id="160" max="18" man="1"/>
    <brk id="172" max="18" man="1"/>
    <brk id="196" max="18" man="1"/>
    <brk id="292" max="18" man="1"/>
    <brk id="774" max="18" man="1"/>
    <brk id="798" max="18" man="1"/>
    <brk id="834" max="18" man="1"/>
    <brk id="1086" max="18" man="1"/>
    <brk id="1146" max="18" man="1"/>
    <brk id="2322" max="18" man="1"/>
    <brk id="2422" max="18" man="1"/>
    <brk id="249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2016-10-26T03:52:38Z</cp:lastPrinted>
  <dcterms:created xsi:type="dcterms:W3CDTF">2013-09-25T10:58:55Z</dcterms:created>
  <dcterms:modified xsi:type="dcterms:W3CDTF">2016-11-14T03:16:20Z</dcterms:modified>
  <cp:category/>
  <cp:version/>
  <cp:contentType/>
  <cp:contentStatus/>
</cp:coreProperties>
</file>