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540" windowWidth="11250" windowHeight="11640" activeTab="0"/>
  </bookViews>
  <sheets>
    <sheet name="Новый формат" sheetId="1" r:id="rId1"/>
  </sheets>
  <definedNames>
    <definedName name="_xlnm.Print_Titles" localSheetId="0">'Новый формат'!$8:$11</definedName>
    <definedName name="_xlnm.Print_Area" localSheetId="0">'Новый формат'!$A$1:$Q$804</definedName>
  </definedNames>
  <calcPr fullCalcOnLoad="1"/>
</workbook>
</file>

<file path=xl/sharedStrings.xml><?xml version="1.0" encoding="utf-8"?>
<sst xmlns="http://schemas.openxmlformats.org/spreadsheetml/2006/main" count="1126" uniqueCount="295">
  <si>
    <t>ул. Чулымский тракт</t>
  </si>
  <si>
    <t>пер. Днепровский</t>
  </si>
  <si>
    <t>ул. Омская</t>
  </si>
  <si>
    <t>ул. Научная</t>
  </si>
  <si>
    <t>пр. Научный</t>
  </si>
  <si>
    <t>ул. Залоговая</t>
  </si>
  <si>
    <t>пер. Рабочий</t>
  </si>
  <si>
    <t>ул. Северо-Каштачная</t>
  </si>
  <si>
    <t>ул. Войлочная</t>
  </si>
  <si>
    <t>пер. Ботанический</t>
  </si>
  <si>
    <t>пос. Хромовка</t>
  </si>
  <si>
    <t>ул. Алтайская, 4, 6, 6 а, 17,    28 г, 30, 70;</t>
  </si>
  <si>
    <t>ул. Аэродромная, 2, 3, 6, 7, 10, 12;</t>
  </si>
  <si>
    <t>ул. Восточная, 2 а, 6, 8, 14;</t>
  </si>
  <si>
    <t>ул. Герцена, 27, 54, 56;</t>
  </si>
  <si>
    <t>ул. М. Горького, 52 а;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</si>
  <si>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</si>
  <si>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</si>
  <si>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</si>
  <si>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</si>
  <si>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</si>
  <si>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</si>
  <si>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</si>
  <si>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</si>
  <si>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</si>
  <si>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Киевская, 73, 75, 81;</t>
  </si>
  <si>
    <t>пр. Комсомольский, 2, 14, 34, 36, 38, 40, 42;</t>
  </si>
  <si>
    <t>ул. Красноармейская, 1, 3, 9, 11, 29, 41 а, 49, 58;</t>
  </si>
  <si>
    <t>ул. Лебедева, 69, 137, 139, 141, 143;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</si>
  <si>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</si>
  <si>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</si>
  <si>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</si>
  <si>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</si>
  <si>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</si>
  <si>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</si>
  <si>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</si>
  <si>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Осенняя, 4, 8, 10;</t>
  </si>
  <si>
    <t>ул. Петропавловская, 8, 10, 12, 17, 18, 20, 24, 35, 46;</t>
  </si>
  <si>
    <t>ул. Рузского, 2, 3, 6, 8, 9, 14;</t>
  </si>
  <si>
    <t>ул. С. Вицмана, 8, 18, 26;</t>
  </si>
  <si>
    <t>ул. Сибирская, 20, 32, 42 а, 44, 50, 72, 73,74 а, 77, 78;</t>
  </si>
  <si>
    <t>пер. Смоленский, 3 а, 7 б, 10, 20, 22;</t>
  </si>
  <si>
    <t>ул. С. Разина, 1, 15 а;</t>
  </si>
  <si>
    <t>ул. Татарская, 44, 47;</t>
  </si>
  <si>
    <t>ул. Тверская, 7 а, 61, 63, 65/1;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</si>
  <si>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</si>
  <si>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</si>
  <si>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</si>
  <si>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</si>
  <si>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</si>
  <si>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</si>
  <si>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</si>
  <si>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</si>
  <si>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</si>
  <si>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Географическая</t>
  </si>
  <si>
    <t>пер. Шпальный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</si>
  <si>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</si>
  <si>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</si>
  <si>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</si>
  <si>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</si>
  <si>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</si>
  <si>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</si>
  <si>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</si>
  <si>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</si>
  <si>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Механический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</si>
  <si>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</si>
  <si>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</si>
  <si>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</si>
  <si>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</si>
  <si>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</si>
  <si>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</si>
  <si>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</si>
  <si>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</si>
  <si>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</si>
  <si>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</si>
  <si>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</si>
  <si>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</si>
  <si>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</si>
  <si>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</si>
  <si>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</si>
  <si>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</si>
  <si>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п. Геологов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</si>
  <si>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</si>
  <si>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пер.Омский</t>
  </si>
  <si>
    <t>пос.Штамово</t>
  </si>
  <si>
    <t>ул. 2-ой пос.ЛПК, 109/1</t>
  </si>
  <si>
    <t>пос.Светлый, ул.ж.д.станция Копылово</t>
  </si>
  <si>
    <t>ул. Черноморская  (в сторону жилого дома № 28/2)</t>
  </si>
  <si>
    <t>пос.Кузовлево, пер.Тихий, ул.Советская, ул.Пионерская</t>
  </si>
  <si>
    <t>потребность</t>
  </si>
  <si>
    <t>ул. Юргинская</t>
  </si>
  <si>
    <t>пер. Путевой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</si>
  <si>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</si>
  <si>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пос. Киргизка</t>
  </si>
  <si>
    <t>пос. Залесье</t>
  </si>
  <si>
    <t>дер. Киргизка</t>
  </si>
  <si>
    <t>пос.Росинка, ул.Благовещенская, ул.Озёрная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</si>
  <si>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</si>
  <si>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</si>
  <si>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>пер. Чаинский, ул. Крымская</t>
  </si>
  <si>
    <t xml:space="preserve">мкр. Реженка:
ул. Центральная; ул. Дальняя; пер. Овражный; пер. Круглый; ул. Песочная; ул. Луговая; ул. Трудовая; ул. Садовая 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</si>
  <si>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</si>
  <si>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</si>
  <si>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Водоснабжение ул. Черноморская, 21, 23; ул. Каспийская, 38, 40, 41, 42, 44-2, 46, 47</t>
  </si>
  <si>
    <t>Водоснабжение пос. Наука</t>
  </si>
  <si>
    <t>ул.Первомайская до домов 171, 173, 109, 110, 113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</si>
  <si>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</si>
  <si>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</si>
  <si>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Красногвардейская, ул. Павлова, ул. Калинина, ул. Победы, пер. Революционный, ул. Революционная</t>
  </si>
  <si>
    <t>пер. Березовский,  пер.Барабинский, пер. Донской, ул. Обская</t>
  </si>
  <si>
    <t>ул. Севастопольская, 11, 15, 17, 19, пер. Добролюбова, 20-49</t>
  </si>
  <si>
    <t xml:space="preserve">местного бюджета </t>
  </si>
  <si>
    <t>областного бюджета</t>
  </si>
  <si>
    <t>утверждено</t>
  </si>
  <si>
    <t>Объем финансирования (тыс. рублей)</t>
  </si>
  <si>
    <t xml:space="preserve">с. Дзержинское                                                                                ул.Малая Больничная, пер.Дзержинский       </t>
  </si>
  <si>
    <t xml:space="preserve">ул. Шпальная, ул. Строевая, пер. Строительный, пер. Ангарский, ул. Бийская </t>
  </si>
  <si>
    <t>ул. Амурская,  (технологическое присоединение)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</si>
  <si>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</si>
  <si>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</si>
  <si>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</si>
  <si>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Жилищное строительство территории, расположенной по адресу: г. Томск Кузовлевский тракт 2б</t>
  </si>
  <si>
    <t>№</t>
  </si>
  <si>
    <t>Наименования целей, задач, мероприятий программы</t>
  </si>
  <si>
    <t>Протяженность, км</t>
  </si>
  <si>
    <t>Код бюджетной классификации (КЦСР, КВР)</t>
  </si>
  <si>
    <t>Вид работ</t>
  </si>
  <si>
    <t>Срок исполнения</t>
  </si>
  <si>
    <t>В том числе за счет средств</t>
  </si>
  <si>
    <t>Ответственный исполнитель, соисполнители</t>
  </si>
  <si>
    <t>федерального бюджета</t>
  </si>
  <si>
    <t>внебюджетных источников</t>
  </si>
  <si>
    <t>потребность*</t>
  </si>
  <si>
    <t>СМР</t>
  </si>
  <si>
    <t>2015 год</t>
  </si>
  <si>
    <t>ПСД</t>
  </si>
  <si>
    <t>Всего</t>
  </si>
  <si>
    <t>2016 год</t>
  </si>
  <si>
    <t>2017 год</t>
  </si>
  <si>
    <t xml:space="preserve">2018 год </t>
  </si>
  <si>
    <t>2019 год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</si>
  <si>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</si>
  <si>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</si>
  <si>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</si>
  <si>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</si>
  <si>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</si>
  <si>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</si>
  <si>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</si>
  <si>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</si>
  <si>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</si>
  <si>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</si>
  <si>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</si>
  <si>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</si>
  <si>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</si>
  <si>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</si>
  <si>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</si>
  <si>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</si>
  <si>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</si>
  <si>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</si>
  <si>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</si>
  <si>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</si>
  <si>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</si>
  <si>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</si>
  <si>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</si>
  <si>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</si>
  <si>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</si>
  <si>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</si>
  <si>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поставка, монтаж и ввод в эксплуатацию</t>
  </si>
  <si>
    <t>Поставка, монтаж и ввод в эксплуатацию станций подготовки питьевой воды для хозяйственно-питьевых нужд в д. Эушта</t>
  </si>
  <si>
    <t>27</t>
  </si>
  <si>
    <t>пер.Анжерский; ул. Ангарская (от ул.Ялтинская до пер. Чаинский, ул. Грибоедова, пер. Радищева)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</si>
  <si>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</si>
  <si>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>28</t>
  </si>
  <si>
    <t>ПИР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</si>
  <si>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</si>
  <si>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</si>
  <si>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</si>
  <si>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</si>
  <si>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</si>
  <si>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</si>
  <si>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</si>
  <si>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</si>
  <si>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</si>
  <si>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</si>
  <si>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</si>
  <si>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</si>
  <si>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</si>
  <si>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</si>
  <si>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</si>
  <si>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</si>
  <si>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</si>
  <si>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</si>
  <si>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</si>
  <si>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</si>
  <si>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</si>
  <si>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</si>
  <si>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</si>
  <si>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</si>
  <si>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</si>
  <si>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</si>
  <si>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</si>
  <si>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</si>
  <si>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</si>
  <si>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</si>
  <si>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</si>
  <si>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</si>
  <si>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</si>
  <si>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</si>
  <si>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</si>
  <si>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</si>
  <si>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</si>
  <si>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</si>
  <si>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</si>
  <si>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</si>
  <si>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</si>
  <si>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</si>
  <si>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</si>
  <si>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</si>
  <si>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</si>
  <si>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</si>
  <si>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</si>
  <si>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</si>
  <si>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</si>
  <si>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</si>
  <si>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</si>
  <si>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</si>
  <si>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</si>
  <si>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</si>
  <si>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</si>
  <si>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</si>
  <si>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</si>
  <si>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</si>
  <si>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</si>
  <si>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</si>
  <si>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</si>
  <si>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</si>
  <si>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</si>
  <si>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</si>
  <si>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</si>
  <si>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</si>
  <si>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</si>
  <si>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</si>
  <si>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</si>
  <si>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</si>
  <si>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</si>
  <si>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</si>
  <si>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</si>
  <si>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</si>
  <si>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</si>
  <si>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</si>
  <si>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</si>
  <si>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</si>
  <si>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</si>
  <si>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</si>
  <si>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</si>
  <si>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</si>
  <si>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</si>
  <si>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</si>
  <si>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</si>
  <si>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</si>
  <si>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</si>
  <si>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</si>
  <si>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</si>
  <si>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</si>
  <si>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</si>
  <si>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</si>
  <si>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</si>
  <si>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</si>
  <si>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</si>
  <si>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</si>
  <si>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</si>
  <si>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</si>
  <si>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</si>
  <si>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ул. Гоголя, 8, 20, 46 б</t>
  </si>
  <si>
    <t>Всего, в том числе:</t>
  </si>
  <si>
    <t>Строительно-монтажные работы</t>
  </si>
  <si>
    <t>Разработка проектно-сметной документации</t>
  </si>
  <si>
    <t>08 3 01 40010 414</t>
  </si>
  <si>
    <t>Приложение 3</t>
  </si>
  <si>
    <t>Строительство сетей водоснабжения муниципального образования «Город Томск»</t>
  </si>
  <si>
    <t>ДКС</t>
  </si>
  <si>
    <t>128</t>
  </si>
  <si>
    <t>пос. Предтеченск, ул. Вокзальная, 4,5,7,10,11,12</t>
  </si>
  <si>
    <t>ул. Шпальная, ул. Строевая г. Томска</t>
  </si>
  <si>
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</t>
  </si>
  <si>
    <t>08 3 01 S0950 244
08 3 01 99990 244</t>
  </si>
  <si>
    <t>д. Лоскутово:
пер. Ракетный;
ул. Трактовая;
ул. Новая</t>
  </si>
  <si>
    <t>129</t>
  </si>
  <si>
    <t>Строительство сетей водоснабжения МО "Город Томск" (3 этап)</t>
  </si>
  <si>
    <t>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</si>
  <si>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 в районе п. Светлый (мкр. Народный, мкр. Реженка, ж.д. ст. Копылово, территории ИЖС в районе Кузовлевского тракта)</t>
  </si>
  <si>
    <t>ПСД
проект межевания</t>
  </si>
  <si>
    <t>к подпрограмме "Развитие инженерной инфраструктуры на 2015-2019 годы"</t>
  </si>
  <si>
    <t>Департамент капитального строительства (ДКС)</t>
  </si>
  <si>
    <t>план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</si>
</sst>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4" fontId="2" fillId="24" borderId="0" xfId="0" applyNumberFormat="1" applyFont="1" applyFill="1" applyAlignment="1">
      <alignment/>
    </xf>
    <xf numFmtId="2" fontId="2" fillId="24" borderId="10" xfId="0" applyNumberFormat="1" applyFont="1" applyFill="1" applyBorder="1" applyAlignment="1">
      <alignment horizontal="center" vertical="center"/>
    </xf>
    <xf numFmtId="4" fontId="2" fillId="24" borderId="11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3" fillId="24" borderId="11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 wrapText="1"/>
    </xf>
    <xf numFmtId="4" fontId="2" fillId="24" borderId="0" xfId="0" applyNumberFormat="1" applyFont="1" applyFill="1" applyBorder="1" applyAlignment="1">
      <alignment/>
    </xf>
    <xf numFmtId="4" fontId="2" fillId="24" borderId="0" xfId="0" applyNumberFormat="1" applyFont="1" applyFill="1" applyAlignment="1">
      <alignment/>
    </xf>
    <xf numFmtId="0" fontId="2" fillId="24" borderId="13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/>
    </xf>
    <xf numFmtId="2" fontId="2" fillId="24" borderId="12" xfId="0" applyNumberFormat="1" applyFont="1" applyFill="1" applyBorder="1" applyAlignment="1">
      <alignment vertical="center"/>
    </xf>
    <xf numFmtId="2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" fontId="7" fillId="24" borderId="0" xfId="0" applyNumberFormat="1" applyFont="1" applyFill="1" applyAlignment="1">
      <alignment horizontal="right"/>
    </xf>
    <xf numFmtId="0" fontId="2" fillId="8" borderId="11" xfId="0" applyFont="1" applyFill="1" applyBorder="1" applyAlignment="1">
      <alignment horizontal="center" vertical="center"/>
    </xf>
    <xf numFmtId="178" fontId="3" fillId="24" borderId="11" xfId="0" applyNumberFormat="1" applyFont="1" applyFill="1" applyBorder="1" applyAlignment="1">
      <alignment horizontal="center" vertical="center" wrapText="1"/>
    </xf>
    <xf numFmtId="178" fontId="2" fillId="24" borderId="11" xfId="0" applyNumberFormat="1" applyFont="1" applyFill="1" applyBorder="1" applyAlignment="1">
      <alignment horizontal="center" vertical="center"/>
    </xf>
    <xf numFmtId="178" fontId="2" fillId="24" borderId="11" xfId="0" applyNumberFormat="1" applyFont="1" applyFill="1" applyBorder="1" applyAlignment="1">
      <alignment horizontal="center" vertical="center" wrapText="1"/>
    </xf>
    <xf numFmtId="178" fontId="2" fillId="8" borderId="11" xfId="0" applyNumberFormat="1" applyFont="1" applyFill="1" applyBorder="1" applyAlignment="1">
      <alignment horizontal="center" vertical="center"/>
    </xf>
    <xf numFmtId="178" fontId="2" fillId="8" borderId="11" xfId="0" applyNumberFormat="1" applyFont="1" applyFill="1" applyBorder="1" applyAlignment="1">
      <alignment horizontal="center" vertical="center" wrapText="1"/>
    </xf>
    <xf numFmtId="178" fontId="3" fillId="24" borderId="11" xfId="0" applyNumberFormat="1" applyFont="1" applyFill="1" applyBorder="1" applyAlignment="1">
      <alignment horizontal="center" vertical="center"/>
    </xf>
    <xf numFmtId="4" fontId="2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" fontId="7" fillId="24" borderId="0" xfId="0" applyNumberFormat="1" applyFont="1" applyFill="1" applyAlignment="1">
      <alignment horizontal="right"/>
    </xf>
    <xf numFmtId="0" fontId="6" fillId="24" borderId="0" xfId="0" applyFont="1" applyFill="1" applyAlignment="1">
      <alignment horizontal="center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178" fontId="2" fillId="24" borderId="15" xfId="0" applyNumberFormat="1" applyFont="1" applyFill="1" applyBorder="1" applyAlignment="1">
      <alignment horizontal="center" vertical="center"/>
    </xf>
    <xf numFmtId="178" fontId="2" fillId="24" borderId="16" xfId="0" applyNumberFormat="1" applyFont="1" applyFill="1" applyBorder="1" applyAlignment="1">
      <alignment horizontal="center" vertical="center"/>
    </xf>
    <xf numFmtId="178" fontId="2" fillId="24" borderId="13" xfId="0" applyNumberFormat="1" applyFont="1" applyFill="1" applyBorder="1" applyAlignment="1">
      <alignment horizontal="center" vertical="center"/>
    </xf>
    <xf numFmtId="178" fontId="2" fillId="24" borderId="12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49" fontId="8" fillId="24" borderId="15" xfId="0" applyNumberFormat="1" applyFont="1" applyFill="1" applyBorder="1" applyAlignment="1">
      <alignment horizontal="center" vertical="center" wrapText="1"/>
    </xf>
    <xf numFmtId="49" fontId="8" fillId="24" borderId="17" xfId="0" applyNumberFormat="1" applyFont="1" applyFill="1" applyBorder="1" applyAlignment="1">
      <alignment horizontal="center" vertical="center" wrapText="1"/>
    </xf>
    <xf numFmtId="49" fontId="8" fillId="24" borderId="18" xfId="0" applyNumberFormat="1" applyFont="1" applyFill="1" applyBorder="1" applyAlignment="1">
      <alignment horizontal="center" vertical="center" wrapText="1"/>
    </xf>
    <xf numFmtId="49" fontId="8" fillId="24" borderId="16" xfId="0" applyNumberFormat="1" applyFont="1" applyFill="1" applyBorder="1" applyAlignment="1">
      <alignment horizontal="center" vertical="center" wrapText="1"/>
    </xf>
    <xf numFmtId="49" fontId="8" fillId="24" borderId="0" xfId="0" applyNumberFormat="1" applyFont="1" applyFill="1" applyBorder="1" applyAlignment="1">
      <alignment horizontal="center" vertical="center" wrapText="1"/>
    </xf>
    <xf numFmtId="49" fontId="8" fillId="24" borderId="19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816"/>
  <sheetViews>
    <sheetView tabSelected="1" view="pageBreakPreview" zoomScale="90" zoomScaleSheetLayoutView="90" zoomScalePageLayoutView="0" workbookViewId="0" topLeftCell="A7">
      <pane xSplit="4" ySplit="5" topLeftCell="I12" activePane="bottomRight" state="frozen"/>
      <selection pane="topLeft" activeCell="A7" sqref="A7"/>
      <selection pane="topRight" activeCell="E7" sqref="E7"/>
      <selection pane="bottomLeft" activeCell="A12" sqref="A12"/>
      <selection pane="bottomRight" activeCell="N15" sqref="N15"/>
    </sheetView>
  </sheetViews>
  <sheetFormatPr defaultColWidth="8.875" defaultRowHeight="12.75"/>
  <cols>
    <col min="1" max="1" width="9.75390625" style="4" customWidth="1"/>
    <col min="2" max="2" width="34.375" style="4" customWidth="1"/>
    <col min="3" max="3" width="14.875" style="4" customWidth="1"/>
    <col min="4" max="4" width="17.75390625" style="4" customWidth="1"/>
    <col min="5" max="5" width="12.75390625" style="4" customWidth="1"/>
    <col min="6" max="6" width="12.875" style="4" bestFit="1" customWidth="1"/>
    <col min="7" max="7" width="12.75390625" style="4" customWidth="1"/>
    <col min="8" max="8" width="18.75390625" style="4" customWidth="1"/>
    <col min="9" max="9" width="12.375" style="4" customWidth="1"/>
    <col min="10" max="10" width="11.25390625" style="4" customWidth="1"/>
    <col min="11" max="11" width="12.875" style="4" bestFit="1" customWidth="1"/>
    <col min="12" max="12" width="12.75390625" style="4" customWidth="1"/>
    <col min="13" max="13" width="17.25390625" style="4" customWidth="1"/>
    <col min="14" max="14" width="12.25390625" style="4" customWidth="1"/>
    <col min="15" max="15" width="10.375" style="5" bestFit="1" customWidth="1"/>
    <col min="16" max="16" width="12.625" style="4" customWidth="1"/>
    <col min="17" max="17" width="13.00390625" style="4" customWidth="1"/>
    <col min="18" max="16384" width="8.875" style="4" customWidth="1"/>
  </cols>
  <sheetData>
    <row r="1" ht="0.75" customHeight="1"/>
    <row r="2" ht="12.75" hidden="1"/>
    <row r="3" ht="12.75" hidden="1"/>
    <row r="4" spans="15:17" ht="15.75">
      <c r="O4" s="42" t="s">
        <v>278</v>
      </c>
      <c r="P4" s="42"/>
      <c r="Q4" s="42"/>
    </row>
    <row r="5" spans="15:17" ht="15.75">
      <c r="O5" s="31"/>
      <c r="P5" s="31"/>
      <c r="Q5" s="31" t="s">
        <v>292</v>
      </c>
    </row>
    <row r="6" spans="1:17" ht="18.75">
      <c r="A6" s="43" t="s">
        <v>279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9:14" ht="12.75">
      <c r="I7" s="40"/>
      <c r="J7" s="40"/>
      <c r="K7" s="40"/>
      <c r="L7" s="40"/>
      <c r="M7" s="40"/>
      <c r="N7" s="40"/>
    </row>
    <row r="8" spans="1:17" ht="12.75">
      <c r="A8" s="41" t="s">
        <v>122</v>
      </c>
      <c r="B8" s="62" t="s">
        <v>123</v>
      </c>
      <c r="C8" s="50" t="s">
        <v>124</v>
      </c>
      <c r="D8" s="62" t="s">
        <v>125</v>
      </c>
      <c r="E8" s="50" t="s">
        <v>126</v>
      </c>
      <c r="F8" s="62" t="s">
        <v>127</v>
      </c>
      <c r="G8" s="64" t="s">
        <v>114</v>
      </c>
      <c r="H8" s="65"/>
      <c r="I8" s="60" t="s">
        <v>128</v>
      </c>
      <c r="J8" s="61"/>
      <c r="K8" s="61"/>
      <c r="L8" s="61"/>
      <c r="M8" s="61"/>
      <c r="N8" s="61"/>
      <c r="O8" s="61"/>
      <c r="P8" s="61"/>
      <c r="Q8" s="62" t="s">
        <v>129</v>
      </c>
    </row>
    <row r="9" spans="1:17" ht="12.75">
      <c r="A9" s="41"/>
      <c r="B9" s="62"/>
      <c r="C9" s="51"/>
      <c r="D9" s="62"/>
      <c r="E9" s="51"/>
      <c r="F9" s="62"/>
      <c r="G9" s="66"/>
      <c r="H9" s="67"/>
      <c r="I9" s="62" t="s">
        <v>111</v>
      </c>
      <c r="J9" s="62"/>
      <c r="K9" s="62" t="s">
        <v>130</v>
      </c>
      <c r="L9" s="62"/>
      <c r="M9" s="62" t="s">
        <v>112</v>
      </c>
      <c r="N9" s="62"/>
      <c r="O9" s="62" t="s">
        <v>131</v>
      </c>
      <c r="P9" s="60"/>
      <c r="Q9" s="70"/>
    </row>
    <row r="10" spans="1:17" ht="25.5">
      <c r="A10" s="41"/>
      <c r="B10" s="62"/>
      <c r="C10" s="63"/>
      <c r="D10" s="62"/>
      <c r="E10" s="63"/>
      <c r="F10" s="62"/>
      <c r="G10" s="29" t="s">
        <v>132</v>
      </c>
      <c r="H10" s="29" t="s">
        <v>113</v>
      </c>
      <c r="I10" s="29" t="s">
        <v>89</v>
      </c>
      <c r="J10" s="29" t="s">
        <v>113</v>
      </c>
      <c r="K10" s="29" t="s">
        <v>89</v>
      </c>
      <c r="L10" s="29" t="s">
        <v>113</v>
      </c>
      <c r="M10" s="29" t="s">
        <v>89</v>
      </c>
      <c r="N10" s="29" t="s">
        <v>113</v>
      </c>
      <c r="O10" s="29" t="s">
        <v>89</v>
      </c>
      <c r="P10" s="29" t="s">
        <v>294</v>
      </c>
      <c r="Q10" s="70"/>
    </row>
    <row r="11" spans="1:17" ht="12.75">
      <c r="A11" s="30">
        <v>1</v>
      </c>
      <c r="B11" s="29">
        <v>2</v>
      </c>
      <c r="C11" s="27">
        <v>3</v>
      </c>
      <c r="D11" s="27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8">
        <v>16</v>
      </c>
      <c r="Q11" s="29">
        <v>17</v>
      </c>
    </row>
    <row r="12" spans="1:17" ht="12.75">
      <c r="A12" s="68">
        <v>1</v>
      </c>
      <c r="B12" s="50" t="s">
        <v>103</v>
      </c>
      <c r="C12" s="48">
        <v>400</v>
      </c>
      <c r="D12" s="27"/>
      <c r="E12" s="1"/>
      <c r="F12" s="2" t="s">
        <v>136</v>
      </c>
      <c r="G12" s="33">
        <f aca="true" t="shared" si="0" ref="G12:P12">SUM(G13:G18)</f>
        <v>2812.1</v>
      </c>
      <c r="H12" s="33">
        <f t="shared" si="0"/>
        <v>2812.1</v>
      </c>
      <c r="I12" s="33">
        <f t="shared" si="0"/>
        <v>2812.1</v>
      </c>
      <c r="J12" s="33">
        <f t="shared" si="0"/>
        <v>2812.1</v>
      </c>
      <c r="K12" s="33">
        <f t="shared" si="0"/>
        <v>0</v>
      </c>
      <c r="L12" s="33">
        <f t="shared" si="0"/>
        <v>0</v>
      </c>
      <c r="M12" s="33">
        <f t="shared" si="0"/>
        <v>0</v>
      </c>
      <c r="N12" s="33">
        <f t="shared" si="0"/>
        <v>0</v>
      </c>
      <c r="O12" s="33">
        <f t="shared" si="0"/>
        <v>0</v>
      </c>
      <c r="P12" s="33">
        <f t="shared" si="0"/>
        <v>0</v>
      </c>
      <c r="Q12" s="3"/>
    </row>
    <row r="13" spans="1:17" ht="51">
      <c r="A13" s="69"/>
      <c r="B13" s="51"/>
      <c r="C13" s="49"/>
      <c r="D13" s="24"/>
      <c r="E13" s="6" t="s">
        <v>133</v>
      </c>
      <c r="F13" s="25" t="s">
        <v>134</v>
      </c>
      <c r="G13" s="34">
        <f aca="true" t="shared" si="1" ref="G13:H18">I13+K13+M13+O13</f>
        <v>2472.1</v>
      </c>
      <c r="H13" s="34">
        <f t="shared" si="1"/>
        <v>2472.1</v>
      </c>
      <c r="I13" s="35">
        <v>2472.1</v>
      </c>
      <c r="J13" s="35">
        <v>2472.1</v>
      </c>
      <c r="K13" s="34">
        <v>0</v>
      </c>
      <c r="L13" s="34">
        <v>0</v>
      </c>
      <c r="M13" s="35">
        <v>0</v>
      </c>
      <c r="N13" s="35">
        <v>0</v>
      </c>
      <c r="O13" s="34">
        <v>0</v>
      </c>
      <c r="P13" s="34">
        <v>0</v>
      </c>
      <c r="Q13" s="39" t="s">
        <v>293</v>
      </c>
    </row>
    <row r="14" spans="1:17" ht="12.75">
      <c r="A14" s="69"/>
      <c r="B14" s="51"/>
      <c r="C14" s="49"/>
      <c r="D14" s="24"/>
      <c r="E14" s="1" t="s">
        <v>135</v>
      </c>
      <c r="F14" s="9" t="s">
        <v>134</v>
      </c>
      <c r="G14" s="34">
        <f t="shared" si="1"/>
        <v>340</v>
      </c>
      <c r="H14" s="34">
        <f t="shared" si="1"/>
        <v>340</v>
      </c>
      <c r="I14" s="35">
        <v>340</v>
      </c>
      <c r="J14" s="35">
        <v>340</v>
      </c>
      <c r="K14" s="34">
        <v>0</v>
      </c>
      <c r="L14" s="34">
        <v>0</v>
      </c>
      <c r="M14" s="35">
        <v>0</v>
      </c>
      <c r="N14" s="35">
        <v>0</v>
      </c>
      <c r="O14" s="34">
        <v>0</v>
      </c>
      <c r="P14" s="34">
        <v>0</v>
      </c>
      <c r="Q14" s="7" t="s">
        <v>280</v>
      </c>
    </row>
    <row r="15" spans="1:17" ht="12.75">
      <c r="A15" s="69"/>
      <c r="B15" s="51"/>
      <c r="C15" s="49"/>
      <c r="D15" s="24"/>
      <c r="E15" s="10"/>
      <c r="F15" s="9" t="s">
        <v>137</v>
      </c>
      <c r="G15" s="34">
        <f t="shared" si="1"/>
        <v>0</v>
      </c>
      <c r="H15" s="34">
        <f t="shared" si="1"/>
        <v>0</v>
      </c>
      <c r="I15" s="35">
        <v>0</v>
      </c>
      <c r="J15" s="35">
        <v>0</v>
      </c>
      <c r="K15" s="35">
        <v>0</v>
      </c>
      <c r="L15" s="34">
        <v>0</v>
      </c>
      <c r="M15" s="35">
        <v>0</v>
      </c>
      <c r="N15" s="35">
        <v>0</v>
      </c>
      <c r="O15" s="35">
        <v>0</v>
      </c>
      <c r="P15" s="34">
        <v>0</v>
      </c>
      <c r="Q15" s="7"/>
    </row>
    <row r="16" spans="1:17" ht="12.75">
      <c r="A16" s="69"/>
      <c r="B16" s="51"/>
      <c r="C16" s="49"/>
      <c r="D16" s="24"/>
      <c r="E16" s="10"/>
      <c r="F16" s="9" t="s">
        <v>138</v>
      </c>
      <c r="G16" s="34">
        <f t="shared" si="1"/>
        <v>0</v>
      </c>
      <c r="H16" s="34">
        <f t="shared" si="1"/>
        <v>0</v>
      </c>
      <c r="I16" s="35">
        <v>0</v>
      </c>
      <c r="J16" s="35">
        <v>0</v>
      </c>
      <c r="K16" s="35">
        <v>0</v>
      </c>
      <c r="L16" s="34">
        <v>0</v>
      </c>
      <c r="M16" s="35">
        <v>0</v>
      </c>
      <c r="N16" s="35">
        <v>0</v>
      </c>
      <c r="O16" s="35">
        <v>0</v>
      </c>
      <c r="P16" s="34">
        <v>0</v>
      </c>
      <c r="Q16" s="7"/>
    </row>
    <row r="17" spans="1:17" ht="12.75">
      <c r="A17" s="69"/>
      <c r="B17" s="51"/>
      <c r="C17" s="49"/>
      <c r="D17" s="24"/>
      <c r="E17" s="10"/>
      <c r="F17" s="9" t="s">
        <v>139</v>
      </c>
      <c r="G17" s="34">
        <f t="shared" si="1"/>
        <v>0</v>
      </c>
      <c r="H17" s="34">
        <f t="shared" si="1"/>
        <v>0</v>
      </c>
      <c r="I17" s="35">
        <v>0</v>
      </c>
      <c r="J17" s="35">
        <v>0</v>
      </c>
      <c r="K17" s="35">
        <v>0</v>
      </c>
      <c r="L17" s="34">
        <v>0</v>
      </c>
      <c r="M17" s="35">
        <v>0</v>
      </c>
      <c r="N17" s="35">
        <v>0</v>
      </c>
      <c r="O17" s="35">
        <v>0</v>
      </c>
      <c r="P17" s="34">
        <v>0</v>
      </c>
      <c r="Q17" s="7"/>
    </row>
    <row r="18" spans="1:17" ht="12.75">
      <c r="A18" s="69"/>
      <c r="B18" s="51"/>
      <c r="C18" s="49"/>
      <c r="D18" s="24"/>
      <c r="E18" s="10"/>
      <c r="F18" s="9" t="s">
        <v>140</v>
      </c>
      <c r="G18" s="34">
        <f t="shared" si="1"/>
        <v>0</v>
      </c>
      <c r="H18" s="34">
        <f t="shared" si="1"/>
        <v>0</v>
      </c>
      <c r="I18" s="35">
        <v>0</v>
      </c>
      <c r="J18" s="35">
        <v>0</v>
      </c>
      <c r="K18" s="35">
        <v>0</v>
      </c>
      <c r="L18" s="34">
        <v>0</v>
      </c>
      <c r="M18" s="35">
        <v>0</v>
      </c>
      <c r="N18" s="35">
        <v>0</v>
      </c>
      <c r="O18" s="35">
        <v>0</v>
      </c>
      <c r="P18" s="34">
        <v>0</v>
      </c>
      <c r="Q18" s="7"/>
    </row>
    <row r="19" spans="1:17" ht="12.75">
      <c r="A19" s="44" t="s">
        <v>142</v>
      </c>
      <c r="B19" s="50" t="s">
        <v>104</v>
      </c>
      <c r="C19" s="48">
        <v>12704</v>
      </c>
      <c r="D19" s="21"/>
      <c r="E19" s="1"/>
      <c r="F19" s="2" t="s">
        <v>136</v>
      </c>
      <c r="G19" s="33">
        <f aca="true" t="shared" si="2" ref="G19:P19">SUM(G20:G24)</f>
        <v>62817.3</v>
      </c>
      <c r="H19" s="33">
        <f t="shared" si="2"/>
        <v>50</v>
      </c>
      <c r="I19" s="33">
        <f t="shared" si="2"/>
        <v>62817.3</v>
      </c>
      <c r="J19" s="33">
        <f t="shared" si="2"/>
        <v>50</v>
      </c>
      <c r="K19" s="33">
        <f t="shared" si="2"/>
        <v>0</v>
      </c>
      <c r="L19" s="33">
        <f t="shared" si="2"/>
        <v>0</v>
      </c>
      <c r="M19" s="33">
        <f t="shared" si="2"/>
        <v>0</v>
      </c>
      <c r="N19" s="33">
        <f t="shared" si="2"/>
        <v>0</v>
      </c>
      <c r="O19" s="33">
        <f t="shared" si="2"/>
        <v>0</v>
      </c>
      <c r="P19" s="33">
        <f t="shared" si="2"/>
        <v>0</v>
      </c>
      <c r="Q19" s="3"/>
    </row>
    <row r="20" spans="1:17" ht="12.75">
      <c r="A20" s="45"/>
      <c r="B20" s="51"/>
      <c r="C20" s="49"/>
      <c r="D20" s="22"/>
      <c r="E20" s="1" t="s">
        <v>135</v>
      </c>
      <c r="F20" s="9" t="s">
        <v>134</v>
      </c>
      <c r="G20" s="34">
        <f aca="true" t="shared" si="3" ref="G20:H24">I20+K20+M20+O20</f>
        <v>50</v>
      </c>
      <c r="H20" s="34">
        <f t="shared" si="3"/>
        <v>50</v>
      </c>
      <c r="I20" s="35">
        <v>50</v>
      </c>
      <c r="J20" s="35">
        <v>50</v>
      </c>
      <c r="K20" s="34">
        <v>0</v>
      </c>
      <c r="L20" s="34">
        <v>0</v>
      </c>
      <c r="M20" s="35">
        <v>0</v>
      </c>
      <c r="N20" s="35">
        <v>0</v>
      </c>
      <c r="O20" s="34">
        <v>0</v>
      </c>
      <c r="P20" s="34">
        <v>0</v>
      </c>
      <c r="Q20" s="7" t="s">
        <v>280</v>
      </c>
    </row>
    <row r="21" spans="1:17" ht="12.75">
      <c r="A21" s="45"/>
      <c r="B21" s="51"/>
      <c r="C21" s="49"/>
      <c r="D21" s="22"/>
      <c r="E21" s="10"/>
      <c r="F21" s="9" t="s">
        <v>137</v>
      </c>
      <c r="G21" s="34">
        <f t="shared" si="3"/>
        <v>0</v>
      </c>
      <c r="H21" s="34">
        <f t="shared" si="3"/>
        <v>0</v>
      </c>
      <c r="I21" s="35">
        <v>0</v>
      </c>
      <c r="J21" s="35">
        <v>0</v>
      </c>
      <c r="K21" s="34">
        <v>0</v>
      </c>
      <c r="L21" s="34">
        <v>0</v>
      </c>
      <c r="M21" s="35">
        <v>0</v>
      </c>
      <c r="N21" s="35">
        <v>0</v>
      </c>
      <c r="O21" s="34">
        <v>0</v>
      </c>
      <c r="P21" s="34">
        <v>0</v>
      </c>
      <c r="Q21" s="7"/>
    </row>
    <row r="22" spans="1:17" ht="12.75">
      <c r="A22" s="45"/>
      <c r="B22" s="51"/>
      <c r="C22" s="49"/>
      <c r="D22" s="22"/>
      <c r="E22" s="6"/>
      <c r="F22" s="9" t="s">
        <v>138</v>
      </c>
      <c r="G22" s="34">
        <f t="shared" si="3"/>
        <v>0</v>
      </c>
      <c r="H22" s="34">
        <f t="shared" si="3"/>
        <v>0</v>
      </c>
      <c r="I22" s="35">
        <v>0</v>
      </c>
      <c r="J22" s="35">
        <v>0</v>
      </c>
      <c r="K22" s="34">
        <v>0</v>
      </c>
      <c r="L22" s="34">
        <v>0</v>
      </c>
      <c r="M22" s="35">
        <v>0</v>
      </c>
      <c r="N22" s="35">
        <v>0</v>
      </c>
      <c r="O22" s="34">
        <v>0</v>
      </c>
      <c r="P22" s="34">
        <v>0</v>
      </c>
      <c r="Q22" s="7"/>
    </row>
    <row r="23" spans="1:17" ht="12.75">
      <c r="A23" s="45"/>
      <c r="B23" s="51"/>
      <c r="C23" s="49"/>
      <c r="D23" s="22"/>
      <c r="E23" s="10"/>
      <c r="F23" s="9" t="s">
        <v>139</v>
      </c>
      <c r="G23" s="34">
        <f t="shared" si="3"/>
        <v>0</v>
      </c>
      <c r="H23" s="34">
        <f t="shared" si="3"/>
        <v>0</v>
      </c>
      <c r="I23" s="35">
        <v>0</v>
      </c>
      <c r="J23" s="35">
        <v>0</v>
      </c>
      <c r="K23" s="34">
        <v>0</v>
      </c>
      <c r="L23" s="34">
        <v>0</v>
      </c>
      <c r="M23" s="35">
        <v>0</v>
      </c>
      <c r="N23" s="35">
        <v>0</v>
      </c>
      <c r="O23" s="34">
        <v>0</v>
      </c>
      <c r="P23" s="34">
        <v>0</v>
      </c>
      <c r="Q23" s="7"/>
    </row>
    <row r="24" spans="1:17" ht="12.75">
      <c r="A24" s="45"/>
      <c r="B24" s="51"/>
      <c r="C24" s="49"/>
      <c r="D24" s="22"/>
      <c r="E24" s="6" t="s">
        <v>133</v>
      </c>
      <c r="F24" s="9" t="s">
        <v>140</v>
      </c>
      <c r="G24" s="34">
        <f t="shared" si="3"/>
        <v>62767.3</v>
      </c>
      <c r="H24" s="34">
        <f t="shared" si="3"/>
        <v>0</v>
      </c>
      <c r="I24" s="35">
        <v>62767.3</v>
      </c>
      <c r="J24" s="35">
        <v>0</v>
      </c>
      <c r="K24" s="34">
        <v>0</v>
      </c>
      <c r="L24" s="34">
        <v>0</v>
      </c>
      <c r="M24" s="35">
        <v>0</v>
      </c>
      <c r="N24" s="35">
        <v>0</v>
      </c>
      <c r="O24" s="34">
        <v>0</v>
      </c>
      <c r="P24" s="34">
        <v>0</v>
      </c>
      <c r="Q24" s="7"/>
    </row>
    <row r="25" spans="1:17" ht="12.75">
      <c r="A25" s="44" t="s">
        <v>143</v>
      </c>
      <c r="B25" s="50" t="s">
        <v>93</v>
      </c>
      <c r="C25" s="46">
        <v>2000</v>
      </c>
      <c r="D25" s="27"/>
      <c r="E25" s="1"/>
      <c r="F25" s="2" t="s">
        <v>136</v>
      </c>
      <c r="G25" s="33">
        <f aca="true" t="shared" si="4" ref="G25:P25">SUM(G26:G30)</f>
        <v>20785</v>
      </c>
      <c r="H25" s="33">
        <f t="shared" si="4"/>
        <v>785</v>
      </c>
      <c r="I25" s="33">
        <f t="shared" si="4"/>
        <v>20785</v>
      </c>
      <c r="J25" s="33">
        <f t="shared" si="4"/>
        <v>785</v>
      </c>
      <c r="K25" s="33">
        <f t="shared" si="4"/>
        <v>0</v>
      </c>
      <c r="L25" s="33">
        <f t="shared" si="4"/>
        <v>0</v>
      </c>
      <c r="M25" s="33">
        <f t="shared" si="4"/>
        <v>0</v>
      </c>
      <c r="N25" s="33">
        <f t="shared" si="4"/>
        <v>0</v>
      </c>
      <c r="O25" s="33">
        <f t="shared" si="4"/>
        <v>0</v>
      </c>
      <c r="P25" s="33">
        <f t="shared" si="4"/>
        <v>0</v>
      </c>
      <c r="Q25" s="3"/>
    </row>
    <row r="26" spans="1:17" ht="12.75">
      <c r="A26" s="45"/>
      <c r="B26" s="51"/>
      <c r="C26" s="47"/>
      <c r="D26" s="8"/>
      <c r="E26" s="1"/>
      <c r="F26" s="9" t="s">
        <v>134</v>
      </c>
      <c r="G26" s="34">
        <f aca="true" t="shared" si="5" ref="G26:H30">I26+K26+M26+O26</f>
        <v>0</v>
      </c>
      <c r="H26" s="34">
        <f t="shared" si="5"/>
        <v>0</v>
      </c>
      <c r="I26" s="35">
        <v>0</v>
      </c>
      <c r="J26" s="35">
        <v>0</v>
      </c>
      <c r="K26" s="34">
        <v>0</v>
      </c>
      <c r="L26" s="34">
        <v>0</v>
      </c>
      <c r="M26" s="35">
        <v>0</v>
      </c>
      <c r="N26" s="35">
        <v>0</v>
      </c>
      <c r="O26" s="34">
        <v>0</v>
      </c>
      <c r="P26" s="34">
        <v>0</v>
      </c>
      <c r="Q26" s="7"/>
    </row>
    <row r="27" spans="1:17" ht="12.75">
      <c r="A27" s="45"/>
      <c r="B27" s="51"/>
      <c r="C27" s="47"/>
      <c r="D27" s="8"/>
      <c r="E27" s="10"/>
      <c r="F27" s="9" t="s">
        <v>137</v>
      </c>
      <c r="G27" s="34">
        <f t="shared" si="5"/>
        <v>0</v>
      </c>
      <c r="H27" s="34">
        <f t="shared" si="5"/>
        <v>0</v>
      </c>
      <c r="I27" s="35">
        <v>0</v>
      </c>
      <c r="J27" s="35">
        <v>0</v>
      </c>
      <c r="K27" s="34">
        <v>0</v>
      </c>
      <c r="L27" s="34">
        <v>0</v>
      </c>
      <c r="M27" s="35">
        <v>0</v>
      </c>
      <c r="N27" s="35">
        <v>0</v>
      </c>
      <c r="O27" s="34">
        <v>0</v>
      </c>
      <c r="P27" s="34">
        <v>0</v>
      </c>
      <c r="Q27" s="7"/>
    </row>
    <row r="28" spans="1:17" ht="12.75">
      <c r="A28" s="45"/>
      <c r="B28" s="51"/>
      <c r="C28" s="47"/>
      <c r="D28" s="8" t="s">
        <v>277</v>
      </c>
      <c r="E28" s="1" t="s">
        <v>135</v>
      </c>
      <c r="F28" s="9" t="s">
        <v>138</v>
      </c>
      <c r="G28" s="34">
        <f t="shared" si="5"/>
        <v>785</v>
      </c>
      <c r="H28" s="34">
        <f t="shared" si="5"/>
        <v>785</v>
      </c>
      <c r="I28" s="35">
        <v>785</v>
      </c>
      <c r="J28" s="35">
        <v>785</v>
      </c>
      <c r="K28" s="34">
        <v>0</v>
      </c>
      <c r="L28" s="34">
        <v>0</v>
      </c>
      <c r="M28" s="35">
        <v>0</v>
      </c>
      <c r="N28" s="35">
        <v>0</v>
      </c>
      <c r="O28" s="34">
        <v>0</v>
      </c>
      <c r="P28" s="34">
        <v>0</v>
      </c>
      <c r="Q28" s="7" t="s">
        <v>280</v>
      </c>
    </row>
    <row r="29" spans="1:17" ht="12.75">
      <c r="A29" s="45"/>
      <c r="B29" s="51"/>
      <c r="C29" s="47"/>
      <c r="D29" s="8"/>
      <c r="E29" s="11" t="s">
        <v>133</v>
      </c>
      <c r="F29" s="9" t="s">
        <v>139</v>
      </c>
      <c r="G29" s="34">
        <f t="shared" si="5"/>
        <v>20000</v>
      </c>
      <c r="H29" s="34">
        <f t="shared" si="5"/>
        <v>0</v>
      </c>
      <c r="I29" s="35">
        <v>20000</v>
      </c>
      <c r="J29" s="35">
        <v>0</v>
      </c>
      <c r="K29" s="34">
        <v>0</v>
      </c>
      <c r="L29" s="34">
        <v>0</v>
      </c>
      <c r="M29" s="35">
        <v>0</v>
      </c>
      <c r="N29" s="35">
        <v>0</v>
      </c>
      <c r="O29" s="34">
        <v>0</v>
      </c>
      <c r="P29" s="34">
        <v>0</v>
      </c>
      <c r="Q29" s="7"/>
    </row>
    <row r="30" spans="1:17" ht="12.75">
      <c r="A30" s="45"/>
      <c r="B30" s="51"/>
      <c r="C30" s="47"/>
      <c r="D30" s="8"/>
      <c r="E30" s="10"/>
      <c r="F30" s="9" t="s">
        <v>140</v>
      </c>
      <c r="G30" s="34">
        <f t="shared" si="5"/>
        <v>0</v>
      </c>
      <c r="H30" s="34">
        <f t="shared" si="5"/>
        <v>0</v>
      </c>
      <c r="I30" s="35">
        <v>0</v>
      </c>
      <c r="J30" s="35">
        <v>0</v>
      </c>
      <c r="K30" s="34">
        <v>0</v>
      </c>
      <c r="L30" s="34">
        <v>0</v>
      </c>
      <c r="M30" s="35">
        <v>0</v>
      </c>
      <c r="N30" s="35">
        <v>0</v>
      </c>
      <c r="O30" s="34">
        <v>0</v>
      </c>
      <c r="P30" s="34">
        <v>0</v>
      </c>
      <c r="Q30" s="7"/>
    </row>
    <row r="31" spans="1:17" ht="12.75">
      <c r="A31" s="44" t="s">
        <v>144</v>
      </c>
      <c r="B31" s="50" t="s">
        <v>83</v>
      </c>
      <c r="C31" s="46">
        <v>606</v>
      </c>
      <c r="D31" s="27"/>
      <c r="E31" s="1"/>
      <c r="F31" s="2" t="s">
        <v>136</v>
      </c>
      <c r="G31" s="33">
        <f aca="true" t="shared" si="6" ref="G31:P31">SUM(G32:G36)</f>
        <v>8261.799999999997</v>
      </c>
      <c r="H31" s="33">
        <f t="shared" si="6"/>
        <v>8261.799999999997</v>
      </c>
      <c r="I31" s="33">
        <f t="shared" si="6"/>
        <v>8261.799999999997</v>
      </c>
      <c r="J31" s="33">
        <f t="shared" si="6"/>
        <v>8261.799999999997</v>
      </c>
      <c r="K31" s="33">
        <f t="shared" si="6"/>
        <v>0</v>
      </c>
      <c r="L31" s="33">
        <f t="shared" si="6"/>
        <v>0</v>
      </c>
      <c r="M31" s="33">
        <f t="shared" si="6"/>
        <v>0</v>
      </c>
      <c r="N31" s="33">
        <f t="shared" si="6"/>
        <v>0</v>
      </c>
      <c r="O31" s="33">
        <f t="shared" si="6"/>
        <v>0</v>
      </c>
      <c r="P31" s="33">
        <f t="shared" si="6"/>
        <v>0</v>
      </c>
      <c r="Q31" s="3"/>
    </row>
    <row r="32" spans="1:17" ht="12.75">
      <c r="A32" s="45"/>
      <c r="B32" s="51"/>
      <c r="C32" s="47"/>
      <c r="D32" s="8"/>
      <c r="E32" s="1"/>
      <c r="F32" s="9" t="s">
        <v>134</v>
      </c>
      <c r="G32" s="34">
        <f aca="true" t="shared" si="7" ref="G32:H36">I32+K32+M32+O32</f>
        <v>0</v>
      </c>
      <c r="H32" s="34">
        <f t="shared" si="7"/>
        <v>0</v>
      </c>
      <c r="I32" s="35">
        <v>0</v>
      </c>
      <c r="J32" s="35">
        <v>0</v>
      </c>
      <c r="K32" s="34">
        <v>0</v>
      </c>
      <c r="L32" s="34">
        <v>0</v>
      </c>
      <c r="M32" s="35">
        <v>0</v>
      </c>
      <c r="N32" s="35">
        <v>0</v>
      </c>
      <c r="O32" s="34">
        <v>0</v>
      </c>
      <c r="P32" s="34">
        <v>0</v>
      </c>
      <c r="Q32" s="7"/>
    </row>
    <row r="33" spans="1:17" ht="12.75">
      <c r="A33" s="45"/>
      <c r="B33" s="51"/>
      <c r="C33" s="47"/>
      <c r="D33" s="8"/>
      <c r="E33" s="10"/>
      <c r="F33" s="9" t="s">
        <v>137</v>
      </c>
      <c r="G33" s="34">
        <f t="shared" si="7"/>
        <v>0</v>
      </c>
      <c r="H33" s="34">
        <f t="shared" si="7"/>
        <v>0</v>
      </c>
      <c r="I33" s="35">
        <v>0</v>
      </c>
      <c r="J33" s="35">
        <v>0</v>
      </c>
      <c r="K33" s="34">
        <v>0</v>
      </c>
      <c r="L33" s="34">
        <v>0</v>
      </c>
      <c r="M33" s="35">
        <v>0</v>
      </c>
      <c r="N33" s="35">
        <v>0</v>
      </c>
      <c r="O33" s="34">
        <v>0</v>
      </c>
      <c r="P33" s="34">
        <v>0</v>
      </c>
      <c r="Q33" s="7"/>
    </row>
    <row r="34" spans="1:17" ht="12.75">
      <c r="A34" s="45"/>
      <c r="B34" s="51"/>
      <c r="C34" s="47"/>
      <c r="D34" s="8" t="s">
        <v>277</v>
      </c>
      <c r="E34" s="6" t="s">
        <v>133</v>
      </c>
      <c r="F34" s="9" t="s">
        <v>138</v>
      </c>
      <c r="G34" s="34">
        <f t="shared" si="7"/>
        <v>8261.799999999997</v>
      </c>
      <c r="H34" s="34">
        <f t="shared" si="7"/>
        <v>8261.799999999997</v>
      </c>
      <c r="I34" s="35">
        <f>9027-351.1-250.7-142.2-21.2</f>
        <v>8261.799999999997</v>
      </c>
      <c r="J34" s="35">
        <f>9027-351.1-250.7-142.2-21.2</f>
        <v>8261.799999999997</v>
      </c>
      <c r="K34" s="34">
        <v>0</v>
      </c>
      <c r="L34" s="34">
        <v>0</v>
      </c>
      <c r="M34" s="35">
        <v>0</v>
      </c>
      <c r="N34" s="35">
        <v>0</v>
      </c>
      <c r="O34" s="34">
        <v>0</v>
      </c>
      <c r="P34" s="34">
        <v>0</v>
      </c>
      <c r="Q34" s="7" t="s">
        <v>280</v>
      </c>
    </row>
    <row r="35" spans="1:17" ht="12.75">
      <c r="A35" s="45"/>
      <c r="B35" s="51"/>
      <c r="C35" s="47"/>
      <c r="D35" s="8"/>
      <c r="E35" s="10"/>
      <c r="F35" s="9" t="s">
        <v>139</v>
      </c>
      <c r="G35" s="34">
        <f t="shared" si="7"/>
        <v>0</v>
      </c>
      <c r="H35" s="34">
        <f t="shared" si="7"/>
        <v>0</v>
      </c>
      <c r="I35" s="35">
        <v>0</v>
      </c>
      <c r="J35" s="35">
        <v>0</v>
      </c>
      <c r="K35" s="34">
        <v>0</v>
      </c>
      <c r="L35" s="34">
        <v>0</v>
      </c>
      <c r="M35" s="35">
        <v>0</v>
      </c>
      <c r="N35" s="35">
        <v>0</v>
      </c>
      <c r="O35" s="34">
        <v>0</v>
      </c>
      <c r="P35" s="34">
        <v>0</v>
      </c>
      <c r="Q35" s="7"/>
    </row>
    <row r="36" spans="1:17" ht="12.75">
      <c r="A36" s="45"/>
      <c r="B36" s="51"/>
      <c r="C36" s="47"/>
      <c r="D36" s="8"/>
      <c r="E36" s="10"/>
      <c r="F36" s="9" t="s">
        <v>140</v>
      </c>
      <c r="G36" s="34">
        <f t="shared" si="7"/>
        <v>0</v>
      </c>
      <c r="H36" s="34">
        <f t="shared" si="7"/>
        <v>0</v>
      </c>
      <c r="I36" s="35">
        <v>0</v>
      </c>
      <c r="J36" s="35">
        <v>0</v>
      </c>
      <c r="K36" s="34">
        <v>0</v>
      </c>
      <c r="L36" s="34">
        <v>0</v>
      </c>
      <c r="M36" s="35">
        <v>0</v>
      </c>
      <c r="N36" s="35">
        <v>0</v>
      </c>
      <c r="O36" s="34">
        <v>0</v>
      </c>
      <c r="P36" s="34">
        <v>0</v>
      </c>
      <c r="Q36" s="7"/>
    </row>
    <row r="37" spans="1:17" ht="12.75">
      <c r="A37" s="44" t="s">
        <v>145</v>
      </c>
      <c r="B37" s="50" t="s">
        <v>110</v>
      </c>
      <c r="C37" s="48">
        <v>450</v>
      </c>
      <c r="D37" s="51"/>
      <c r="E37" s="1"/>
      <c r="F37" s="2" t="s">
        <v>136</v>
      </c>
      <c r="G37" s="33">
        <f aca="true" t="shared" si="8" ref="G37:P37">SUM(G38:G42)</f>
        <v>0</v>
      </c>
      <c r="H37" s="33">
        <f t="shared" si="8"/>
        <v>0</v>
      </c>
      <c r="I37" s="33">
        <f t="shared" si="8"/>
        <v>0</v>
      </c>
      <c r="J37" s="33">
        <f t="shared" si="8"/>
        <v>0</v>
      </c>
      <c r="K37" s="33">
        <f t="shared" si="8"/>
        <v>0</v>
      </c>
      <c r="L37" s="33">
        <f t="shared" si="8"/>
        <v>0</v>
      </c>
      <c r="M37" s="33">
        <f t="shared" si="8"/>
        <v>0</v>
      </c>
      <c r="N37" s="33">
        <f t="shared" si="8"/>
        <v>0</v>
      </c>
      <c r="O37" s="33">
        <f t="shared" si="8"/>
        <v>0</v>
      </c>
      <c r="P37" s="33">
        <f t="shared" si="8"/>
        <v>0</v>
      </c>
      <c r="Q37" s="3"/>
    </row>
    <row r="38" spans="1:17" ht="12.75">
      <c r="A38" s="45"/>
      <c r="B38" s="51"/>
      <c r="C38" s="49"/>
      <c r="D38" s="51"/>
      <c r="E38" s="1"/>
      <c r="F38" s="9" t="s">
        <v>134</v>
      </c>
      <c r="G38" s="34">
        <f aca="true" t="shared" si="9" ref="G38:H42">I38+K38+M38+O38</f>
        <v>0</v>
      </c>
      <c r="H38" s="34">
        <f t="shared" si="9"/>
        <v>0</v>
      </c>
      <c r="I38" s="35">
        <v>0</v>
      </c>
      <c r="J38" s="35">
        <v>0</v>
      </c>
      <c r="K38" s="34">
        <v>0</v>
      </c>
      <c r="L38" s="34">
        <v>0</v>
      </c>
      <c r="M38" s="35">
        <v>0</v>
      </c>
      <c r="N38" s="35">
        <v>0</v>
      </c>
      <c r="O38" s="34">
        <v>0</v>
      </c>
      <c r="P38" s="34">
        <v>0</v>
      </c>
      <c r="Q38" s="7"/>
    </row>
    <row r="39" spans="1:17" ht="12.75">
      <c r="A39" s="45"/>
      <c r="B39" s="51"/>
      <c r="C39" s="49"/>
      <c r="D39" s="51"/>
      <c r="E39" s="10"/>
      <c r="F39" s="9" t="s">
        <v>137</v>
      </c>
      <c r="G39" s="34">
        <f t="shared" si="9"/>
        <v>0</v>
      </c>
      <c r="H39" s="34">
        <f t="shared" si="9"/>
        <v>0</v>
      </c>
      <c r="I39" s="35">
        <v>0</v>
      </c>
      <c r="J39" s="35">
        <v>0</v>
      </c>
      <c r="K39" s="34">
        <v>0</v>
      </c>
      <c r="L39" s="34">
        <v>0</v>
      </c>
      <c r="M39" s="35">
        <v>0</v>
      </c>
      <c r="N39" s="35">
        <v>0</v>
      </c>
      <c r="O39" s="34">
        <v>0</v>
      </c>
      <c r="P39" s="34">
        <v>0</v>
      </c>
      <c r="Q39" s="7"/>
    </row>
    <row r="40" spans="1:17" ht="12.75">
      <c r="A40" s="45"/>
      <c r="B40" s="51"/>
      <c r="C40" s="49"/>
      <c r="D40" s="51"/>
      <c r="F40" s="9" t="s">
        <v>138</v>
      </c>
      <c r="G40" s="34">
        <f t="shared" si="9"/>
        <v>0</v>
      </c>
      <c r="H40" s="34">
        <f t="shared" si="9"/>
        <v>0</v>
      </c>
      <c r="I40" s="35">
        <v>0</v>
      </c>
      <c r="J40" s="35">
        <v>0</v>
      </c>
      <c r="K40" s="34">
        <v>0</v>
      </c>
      <c r="L40" s="34">
        <v>0</v>
      </c>
      <c r="M40" s="35">
        <f>N40</f>
        <v>0</v>
      </c>
      <c r="N40" s="35">
        <v>0</v>
      </c>
      <c r="O40" s="34">
        <v>0</v>
      </c>
      <c r="P40" s="34">
        <v>0</v>
      </c>
      <c r="Q40" s="7"/>
    </row>
    <row r="41" spans="1:17" ht="12.75">
      <c r="A41" s="45"/>
      <c r="B41" s="51"/>
      <c r="C41" s="49"/>
      <c r="D41" s="51"/>
      <c r="E41" s="10"/>
      <c r="F41" s="9" t="s">
        <v>139</v>
      </c>
      <c r="G41" s="34">
        <f t="shared" si="9"/>
        <v>0</v>
      </c>
      <c r="H41" s="34">
        <f t="shared" si="9"/>
        <v>0</v>
      </c>
      <c r="I41" s="35">
        <v>0</v>
      </c>
      <c r="J41" s="35">
        <v>0</v>
      </c>
      <c r="K41" s="34">
        <v>0</v>
      </c>
      <c r="L41" s="34">
        <v>0</v>
      </c>
      <c r="M41" s="35">
        <v>0</v>
      </c>
      <c r="N41" s="35">
        <v>0</v>
      </c>
      <c r="O41" s="34">
        <v>0</v>
      </c>
      <c r="P41" s="34">
        <v>0</v>
      </c>
      <c r="Q41" s="7"/>
    </row>
    <row r="42" spans="1:17" ht="12.75">
      <c r="A42" s="45"/>
      <c r="B42" s="51"/>
      <c r="C42" s="49"/>
      <c r="D42" s="51"/>
      <c r="E42" s="10"/>
      <c r="F42" s="9" t="s">
        <v>140</v>
      </c>
      <c r="G42" s="34">
        <f t="shared" si="9"/>
        <v>0</v>
      </c>
      <c r="H42" s="34">
        <f t="shared" si="9"/>
        <v>0</v>
      </c>
      <c r="I42" s="35">
        <v>0</v>
      </c>
      <c r="J42" s="35">
        <v>0</v>
      </c>
      <c r="K42" s="34">
        <v>0</v>
      </c>
      <c r="L42" s="34">
        <v>0</v>
      </c>
      <c r="M42" s="35">
        <v>0</v>
      </c>
      <c r="N42" s="35">
        <v>0</v>
      </c>
      <c r="O42" s="34">
        <v>0</v>
      </c>
      <c r="P42" s="34">
        <v>0</v>
      </c>
      <c r="Q42" s="7"/>
    </row>
    <row r="43" spans="1:17" ht="12.75">
      <c r="A43" s="44" t="s">
        <v>146</v>
      </c>
      <c r="B43" s="50" t="s">
        <v>87</v>
      </c>
      <c r="C43" s="48">
        <v>100</v>
      </c>
      <c r="D43" s="50"/>
      <c r="E43" s="1"/>
      <c r="F43" s="2" t="s">
        <v>136</v>
      </c>
      <c r="G43" s="33">
        <f aca="true" t="shared" si="10" ref="G43:P43">SUM(G44:G48)</f>
        <v>2297.6</v>
      </c>
      <c r="H43" s="33">
        <f t="shared" si="10"/>
        <v>0</v>
      </c>
      <c r="I43" s="33">
        <f t="shared" si="10"/>
        <v>2297.6</v>
      </c>
      <c r="J43" s="33">
        <f t="shared" si="10"/>
        <v>0</v>
      </c>
      <c r="K43" s="33">
        <f t="shared" si="10"/>
        <v>0</v>
      </c>
      <c r="L43" s="33">
        <f t="shared" si="10"/>
        <v>0</v>
      </c>
      <c r="M43" s="33">
        <f t="shared" si="10"/>
        <v>0</v>
      </c>
      <c r="N43" s="33">
        <f t="shared" si="10"/>
        <v>0</v>
      </c>
      <c r="O43" s="33">
        <f t="shared" si="10"/>
        <v>0</v>
      </c>
      <c r="P43" s="33">
        <f t="shared" si="10"/>
        <v>0</v>
      </c>
      <c r="Q43" s="3"/>
    </row>
    <row r="44" spans="1:17" ht="12.75">
      <c r="A44" s="45"/>
      <c r="B44" s="51"/>
      <c r="C44" s="49"/>
      <c r="D44" s="51"/>
      <c r="E44" s="1"/>
      <c r="F44" s="9" t="s">
        <v>134</v>
      </c>
      <c r="G44" s="34">
        <f aca="true" t="shared" si="11" ref="G44:H48">I44+K44+M44+O44</f>
        <v>0</v>
      </c>
      <c r="H44" s="34">
        <f t="shared" si="11"/>
        <v>0</v>
      </c>
      <c r="I44" s="35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7"/>
    </row>
    <row r="45" spans="1:17" ht="12.75">
      <c r="A45" s="45"/>
      <c r="B45" s="51"/>
      <c r="C45" s="49"/>
      <c r="D45" s="51"/>
      <c r="E45" s="10"/>
      <c r="F45" s="9" t="s">
        <v>137</v>
      </c>
      <c r="G45" s="34">
        <f t="shared" si="11"/>
        <v>0</v>
      </c>
      <c r="H45" s="34">
        <f t="shared" si="11"/>
        <v>0</v>
      </c>
      <c r="I45" s="35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7"/>
    </row>
    <row r="46" spans="1:17" ht="12.75">
      <c r="A46" s="45"/>
      <c r="B46" s="51"/>
      <c r="C46" s="49"/>
      <c r="D46" s="51"/>
      <c r="E46" s="6" t="s">
        <v>133</v>
      </c>
      <c r="F46" s="9" t="s">
        <v>138</v>
      </c>
      <c r="G46" s="34">
        <f t="shared" si="11"/>
        <v>0</v>
      </c>
      <c r="H46" s="34">
        <f t="shared" si="11"/>
        <v>0</v>
      </c>
      <c r="I46" s="35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7"/>
    </row>
    <row r="47" spans="1:17" ht="12.75">
      <c r="A47" s="45"/>
      <c r="B47" s="51"/>
      <c r="C47" s="49"/>
      <c r="D47" s="51"/>
      <c r="E47" s="10"/>
      <c r="F47" s="9" t="s">
        <v>139</v>
      </c>
      <c r="G47" s="34">
        <f t="shared" si="11"/>
        <v>2297.6</v>
      </c>
      <c r="H47" s="34">
        <f t="shared" si="11"/>
        <v>0</v>
      </c>
      <c r="I47" s="35">
        <v>2297.6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7"/>
    </row>
    <row r="48" spans="1:17" ht="12.75">
      <c r="A48" s="45"/>
      <c r="B48" s="51"/>
      <c r="C48" s="49"/>
      <c r="D48" s="51"/>
      <c r="E48" s="10"/>
      <c r="F48" s="9" t="s">
        <v>140</v>
      </c>
      <c r="G48" s="34">
        <f t="shared" si="11"/>
        <v>0</v>
      </c>
      <c r="H48" s="34">
        <f t="shared" si="11"/>
        <v>0</v>
      </c>
      <c r="I48" s="35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7"/>
    </row>
    <row r="49" spans="1:17" ht="12.75">
      <c r="A49" s="44" t="s">
        <v>147</v>
      </c>
      <c r="B49" s="50" t="s">
        <v>2</v>
      </c>
      <c r="C49" s="48">
        <v>96</v>
      </c>
      <c r="D49" s="50"/>
      <c r="E49" s="1"/>
      <c r="F49" s="2" t="s">
        <v>136</v>
      </c>
      <c r="G49" s="33">
        <f>SUM(G50:G54)</f>
        <v>916</v>
      </c>
      <c r="H49" s="33">
        <f aca="true" t="shared" si="12" ref="H49:P49">SUM(H50:H54)</f>
        <v>0</v>
      </c>
      <c r="I49" s="33">
        <f t="shared" si="12"/>
        <v>916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33">
        <f t="shared" si="12"/>
        <v>0</v>
      </c>
      <c r="Q49" s="3"/>
    </row>
    <row r="50" spans="1:17" ht="12.75">
      <c r="A50" s="45"/>
      <c r="B50" s="51"/>
      <c r="C50" s="49"/>
      <c r="D50" s="51"/>
      <c r="E50" s="1"/>
      <c r="F50" s="9" t="s">
        <v>134</v>
      </c>
      <c r="G50" s="34">
        <f aca="true" t="shared" si="13" ref="G50:H54">I50+K50+M50+O50</f>
        <v>0</v>
      </c>
      <c r="H50" s="34">
        <f t="shared" si="13"/>
        <v>0</v>
      </c>
      <c r="I50" s="35">
        <v>0</v>
      </c>
      <c r="J50" s="35">
        <v>0</v>
      </c>
      <c r="K50" s="34">
        <v>0</v>
      </c>
      <c r="L50" s="34">
        <v>0</v>
      </c>
      <c r="M50" s="35">
        <v>0</v>
      </c>
      <c r="N50" s="35">
        <v>0</v>
      </c>
      <c r="O50" s="34">
        <v>0</v>
      </c>
      <c r="P50" s="34">
        <v>0</v>
      </c>
      <c r="Q50" s="7"/>
    </row>
    <row r="51" spans="1:17" ht="12.75">
      <c r="A51" s="45"/>
      <c r="B51" s="51"/>
      <c r="C51" s="49"/>
      <c r="D51" s="51"/>
      <c r="E51" s="10"/>
      <c r="F51" s="9" t="s">
        <v>137</v>
      </c>
      <c r="G51" s="34">
        <f t="shared" si="13"/>
        <v>0</v>
      </c>
      <c r="H51" s="34">
        <f t="shared" si="13"/>
        <v>0</v>
      </c>
      <c r="I51" s="35">
        <v>0</v>
      </c>
      <c r="J51" s="35">
        <v>0</v>
      </c>
      <c r="K51" s="34">
        <v>0</v>
      </c>
      <c r="L51" s="34">
        <v>0</v>
      </c>
      <c r="M51" s="35">
        <v>0</v>
      </c>
      <c r="N51" s="35">
        <v>0</v>
      </c>
      <c r="O51" s="34">
        <v>0</v>
      </c>
      <c r="P51" s="34">
        <v>0</v>
      </c>
      <c r="Q51" s="7"/>
    </row>
    <row r="52" spans="1:17" ht="12.75">
      <c r="A52" s="45"/>
      <c r="B52" s="51"/>
      <c r="C52" s="49"/>
      <c r="D52" s="51"/>
      <c r="E52" s="6" t="s">
        <v>133</v>
      </c>
      <c r="F52" s="9" t="s">
        <v>138</v>
      </c>
      <c r="G52" s="34">
        <f t="shared" si="13"/>
        <v>0</v>
      </c>
      <c r="H52" s="34">
        <f t="shared" si="13"/>
        <v>0</v>
      </c>
      <c r="I52" s="35">
        <v>0</v>
      </c>
      <c r="J52" s="35">
        <v>0</v>
      </c>
      <c r="K52" s="34">
        <v>0</v>
      </c>
      <c r="L52" s="34">
        <v>0</v>
      </c>
      <c r="M52" s="35">
        <f>N52</f>
        <v>0</v>
      </c>
      <c r="N52" s="35">
        <v>0</v>
      </c>
      <c r="O52" s="34">
        <v>0</v>
      </c>
      <c r="P52" s="34">
        <v>0</v>
      </c>
      <c r="Q52" s="7"/>
    </row>
    <row r="53" spans="1:17" ht="12.75">
      <c r="A53" s="45"/>
      <c r="B53" s="51"/>
      <c r="C53" s="49"/>
      <c r="D53" s="51"/>
      <c r="E53" s="10"/>
      <c r="F53" s="9" t="s">
        <v>139</v>
      </c>
      <c r="G53" s="34">
        <f t="shared" si="13"/>
        <v>916</v>
      </c>
      <c r="H53" s="34">
        <f t="shared" si="13"/>
        <v>0</v>
      </c>
      <c r="I53" s="35">
        <v>916</v>
      </c>
      <c r="J53" s="35">
        <v>0</v>
      </c>
      <c r="K53" s="34">
        <v>0</v>
      </c>
      <c r="L53" s="34">
        <v>0</v>
      </c>
      <c r="M53" s="35">
        <v>0</v>
      </c>
      <c r="N53" s="35">
        <v>0</v>
      </c>
      <c r="O53" s="34">
        <v>0</v>
      </c>
      <c r="P53" s="34">
        <v>0</v>
      </c>
      <c r="Q53" s="7"/>
    </row>
    <row r="54" spans="1:17" ht="12.75">
      <c r="A54" s="45"/>
      <c r="B54" s="51"/>
      <c r="C54" s="49"/>
      <c r="D54" s="51"/>
      <c r="E54" s="10"/>
      <c r="F54" s="9" t="s">
        <v>140</v>
      </c>
      <c r="G54" s="34">
        <f t="shared" si="13"/>
        <v>0</v>
      </c>
      <c r="H54" s="34">
        <f t="shared" si="13"/>
        <v>0</v>
      </c>
      <c r="I54" s="35">
        <v>0</v>
      </c>
      <c r="J54" s="35">
        <v>0</v>
      </c>
      <c r="K54" s="34">
        <v>0</v>
      </c>
      <c r="L54" s="34">
        <v>0</v>
      </c>
      <c r="M54" s="35">
        <v>0</v>
      </c>
      <c r="N54" s="35">
        <v>0</v>
      </c>
      <c r="O54" s="34">
        <v>0</v>
      </c>
      <c r="P54" s="34">
        <v>0</v>
      </c>
      <c r="Q54" s="7"/>
    </row>
    <row r="55" spans="1:17" ht="12.75">
      <c r="A55" s="44" t="s">
        <v>148</v>
      </c>
      <c r="B55" s="50" t="s">
        <v>117</v>
      </c>
      <c r="C55" s="48"/>
      <c r="D55" s="21"/>
      <c r="E55" s="1"/>
      <c r="F55" s="2" t="s">
        <v>136</v>
      </c>
      <c r="G55" s="33">
        <f aca="true" t="shared" si="14" ref="G55:P55">SUM(G56:G60)</f>
        <v>10533.4</v>
      </c>
      <c r="H55" s="33">
        <f t="shared" si="14"/>
        <v>0</v>
      </c>
      <c r="I55" s="33">
        <f t="shared" si="14"/>
        <v>10533.4</v>
      </c>
      <c r="J55" s="33">
        <f t="shared" si="14"/>
        <v>0</v>
      </c>
      <c r="K55" s="33">
        <f t="shared" si="14"/>
        <v>0</v>
      </c>
      <c r="L55" s="33">
        <f t="shared" si="14"/>
        <v>0</v>
      </c>
      <c r="M55" s="33">
        <f t="shared" si="14"/>
        <v>0</v>
      </c>
      <c r="N55" s="33">
        <f t="shared" si="14"/>
        <v>0</v>
      </c>
      <c r="O55" s="33">
        <f t="shared" si="14"/>
        <v>0</v>
      </c>
      <c r="P55" s="33">
        <f t="shared" si="14"/>
        <v>0</v>
      </c>
      <c r="Q55" s="3"/>
    </row>
    <row r="56" spans="1:17" ht="12.75">
      <c r="A56" s="45"/>
      <c r="B56" s="51"/>
      <c r="C56" s="49"/>
      <c r="D56" s="22"/>
      <c r="E56" s="1"/>
      <c r="F56" s="9" t="s">
        <v>134</v>
      </c>
      <c r="G56" s="34">
        <f aca="true" t="shared" si="15" ref="G56:H60">I56+K56+M56+O56</f>
        <v>0</v>
      </c>
      <c r="H56" s="34">
        <f t="shared" si="15"/>
        <v>0</v>
      </c>
      <c r="I56" s="35">
        <v>0</v>
      </c>
      <c r="J56" s="35">
        <v>0</v>
      </c>
      <c r="K56" s="34">
        <v>0</v>
      </c>
      <c r="L56" s="34">
        <v>0</v>
      </c>
      <c r="M56" s="35">
        <v>0</v>
      </c>
      <c r="N56" s="35">
        <v>0</v>
      </c>
      <c r="O56" s="34">
        <v>0</v>
      </c>
      <c r="P56" s="34">
        <v>0</v>
      </c>
      <c r="Q56" s="7"/>
    </row>
    <row r="57" spans="1:17" ht="12.75">
      <c r="A57" s="45"/>
      <c r="B57" s="51"/>
      <c r="C57" s="49"/>
      <c r="D57" s="22"/>
      <c r="E57" s="10"/>
      <c r="F57" s="9" t="s">
        <v>137</v>
      </c>
      <c r="G57" s="34">
        <f t="shared" si="15"/>
        <v>0</v>
      </c>
      <c r="H57" s="34">
        <f t="shared" si="15"/>
        <v>0</v>
      </c>
      <c r="I57" s="35">
        <v>0</v>
      </c>
      <c r="J57" s="35">
        <v>0</v>
      </c>
      <c r="K57" s="34">
        <v>0</v>
      </c>
      <c r="L57" s="34">
        <v>0</v>
      </c>
      <c r="M57" s="35">
        <v>0</v>
      </c>
      <c r="N57" s="35">
        <v>0</v>
      </c>
      <c r="O57" s="34">
        <v>0</v>
      </c>
      <c r="P57" s="34">
        <v>0</v>
      </c>
      <c r="Q57" s="7"/>
    </row>
    <row r="58" spans="1:17" ht="12.75">
      <c r="A58" s="45"/>
      <c r="B58" s="51"/>
      <c r="C58" s="49"/>
      <c r="D58" s="22"/>
      <c r="E58" s="6" t="s">
        <v>133</v>
      </c>
      <c r="F58" s="9" t="s">
        <v>138</v>
      </c>
      <c r="G58" s="34">
        <f t="shared" si="15"/>
        <v>0</v>
      </c>
      <c r="H58" s="34">
        <f t="shared" si="15"/>
        <v>0</v>
      </c>
      <c r="I58" s="35">
        <v>0</v>
      </c>
      <c r="J58" s="35">
        <v>0</v>
      </c>
      <c r="K58" s="34">
        <v>0</v>
      </c>
      <c r="L58" s="34">
        <v>0</v>
      </c>
      <c r="M58" s="35">
        <v>0</v>
      </c>
      <c r="N58" s="35">
        <v>0</v>
      </c>
      <c r="O58" s="34">
        <v>0</v>
      </c>
      <c r="P58" s="34">
        <v>0</v>
      </c>
      <c r="Q58" s="7"/>
    </row>
    <row r="59" spans="1:17" ht="12.75">
      <c r="A59" s="45"/>
      <c r="B59" s="51"/>
      <c r="C59" s="49"/>
      <c r="D59" s="22"/>
      <c r="E59" s="10"/>
      <c r="F59" s="9" t="s">
        <v>139</v>
      </c>
      <c r="G59" s="34">
        <f t="shared" si="15"/>
        <v>10533.4</v>
      </c>
      <c r="H59" s="34">
        <f t="shared" si="15"/>
        <v>0</v>
      </c>
      <c r="I59" s="35">
        <v>10533.4</v>
      </c>
      <c r="J59" s="35">
        <v>0</v>
      </c>
      <c r="K59" s="34">
        <v>0</v>
      </c>
      <c r="L59" s="34">
        <v>0</v>
      </c>
      <c r="M59" s="35">
        <v>0</v>
      </c>
      <c r="N59" s="35">
        <v>0</v>
      </c>
      <c r="O59" s="34">
        <v>0</v>
      </c>
      <c r="P59" s="34">
        <v>0</v>
      </c>
      <c r="Q59" s="7"/>
    </row>
    <row r="60" spans="1:17" ht="12.75">
      <c r="A60" s="45"/>
      <c r="B60" s="51"/>
      <c r="C60" s="49"/>
      <c r="D60" s="22"/>
      <c r="E60" s="10"/>
      <c r="F60" s="9" t="s">
        <v>140</v>
      </c>
      <c r="G60" s="34">
        <f t="shared" si="15"/>
        <v>0</v>
      </c>
      <c r="H60" s="34">
        <f t="shared" si="15"/>
        <v>0</v>
      </c>
      <c r="I60" s="35">
        <v>0</v>
      </c>
      <c r="J60" s="35">
        <v>0</v>
      </c>
      <c r="K60" s="34">
        <v>0</v>
      </c>
      <c r="L60" s="34">
        <v>0</v>
      </c>
      <c r="M60" s="35">
        <v>0</v>
      </c>
      <c r="N60" s="35">
        <v>0</v>
      </c>
      <c r="O60" s="34">
        <v>0</v>
      </c>
      <c r="P60" s="34">
        <v>0</v>
      </c>
      <c r="Q60" s="7"/>
    </row>
    <row r="61" spans="1:17" ht="12.75">
      <c r="A61" s="44" t="s">
        <v>149</v>
      </c>
      <c r="B61" s="50" t="s">
        <v>98</v>
      </c>
      <c r="C61" s="48">
        <v>3400</v>
      </c>
      <c r="D61" s="21"/>
      <c r="E61" s="1"/>
      <c r="F61" s="2" t="s">
        <v>136</v>
      </c>
      <c r="G61" s="33">
        <f aca="true" t="shared" si="16" ref="G61:P61">SUM(G62:G66)</f>
        <v>1998.7</v>
      </c>
      <c r="H61" s="33">
        <f t="shared" si="16"/>
        <v>856.7</v>
      </c>
      <c r="I61" s="33">
        <f t="shared" si="16"/>
        <v>1998.7</v>
      </c>
      <c r="J61" s="33">
        <f t="shared" si="16"/>
        <v>856.7</v>
      </c>
      <c r="K61" s="33">
        <f t="shared" si="16"/>
        <v>0</v>
      </c>
      <c r="L61" s="33">
        <f t="shared" si="16"/>
        <v>0</v>
      </c>
      <c r="M61" s="33">
        <f t="shared" si="16"/>
        <v>0</v>
      </c>
      <c r="N61" s="33">
        <f t="shared" si="16"/>
        <v>0</v>
      </c>
      <c r="O61" s="33">
        <f t="shared" si="16"/>
        <v>0</v>
      </c>
      <c r="P61" s="33">
        <f t="shared" si="16"/>
        <v>0</v>
      </c>
      <c r="Q61" s="3"/>
    </row>
    <row r="62" spans="1:17" ht="12.75">
      <c r="A62" s="45"/>
      <c r="B62" s="51"/>
      <c r="C62" s="49"/>
      <c r="D62" s="22"/>
      <c r="E62" s="1"/>
      <c r="F62" s="9" t="s">
        <v>134</v>
      </c>
      <c r="G62" s="34">
        <f aca="true" t="shared" si="17" ref="G62:H66">I62+K62+M62+O62</f>
        <v>0</v>
      </c>
      <c r="H62" s="34">
        <f t="shared" si="17"/>
        <v>0</v>
      </c>
      <c r="I62" s="35">
        <v>0</v>
      </c>
      <c r="J62" s="35">
        <v>0</v>
      </c>
      <c r="K62" s="34">
        <v>0</v>
      </c>
      <c r="L62" s="34">
        <v>0</v>
      </c>
      <c r="M62" s="35">
        <v>0</v>
      </c>
      <c r="N62" s="35">
        <v>0</v>
      </c>
      <c r="O62" s="34">
        <v>0</v>
      </c>
      <c r="P62" s="34">
        <v>0</v>
      </c>
      <c r="Q62" s="7"/>
    </row>
    <row r="63" spans="1:17" ht="12.75">
      <c r="A63" s="45"/>
      <c r="B63" s="51"/>
      <c r="C63" s="49"/>
      <c r="D63" s="22"/>
      <c r="E63" s="10"/>
      <c r="F63" s="9" t="s">
        <v>137</v>
      </c>
      <c r="G63" s="34">
        <f t="shared" si="17"/>
        <v>0</v>
      </c>
      <c r="H63" s="34">
        <f t="shared" si="17"/>
        <v>0</v>
      </c>
      <c r="I63" s="35">
        <v>0</v>
      </c>
      <c r="J63" s="35">
        <v>0</v>
      </c>
      <c r="K63" s="34">
        <v>0</v>
      </c>
      <c r="L63" s="34">
        <v>0</v>
      </c>
      <c r="M63" s="35">
        <v>0</v>
      </c>
      <c r="N63" s="35">
        <v>0</v>
      </c>
      <c r="O63" s="34">
        <v>0</v>
      </c>
      <c r="P63" s="34">
        <v>0</v>
      </c>
      <c r="Q63" s="7"/>
    </row>
    <row r="64" spans="1:17" ht="12.75">
      <c r="A64" s="45"/>
      <c r="B64" s="51"/>
      <c r="C64" s="49"/>
      <c r="D64" s="22"/>
      <c r="E64" s="13"/>
      <c r="F64" s="9" t="s">
        <v>138</v>
      </c>
      <c r="G64" s="34">
        <f t="shared" si="17"/>
        <v>0</v>
      </c>
      <c r="H64" s="34">
        <f t="shared" si="17"/>
        <v>0</v>
      </c>
      <c r="I64" s="35">
        <v>0</v>
      </c>
      <c r="J64" s="35">
        <v>0</v>
      </c>
      <c r="K64" s="34">
        <v>0</v>
      </c>
      <c r="L64" s="34">
        <v>0</v>
      </c>
      <c r="M64" s="35">
        <v>0</v>
      </c>
      <c r="N64" s="35">
        <v>0</v>
      </c>
      <c r="O64" s="34">
        <v>0</v>
      </c>
      <c r="P64" s="34">
        <v>0</v>
      </c>
      <c r="Q64" s="7"/>
    </row>
    <row r="65" spans="1:17" ht="38.25">
      <c r="A65" s="45"/>
      <c r="B65" s="51"/>
      <c r="C65" s="49"/>
      <c r="D65" s="22"/>
      <c r="E65" s="13" t="s">
        <v>291</v>
      </c>
      <c r="F65" s="9" t="s">
        <v>139</v>
      </c>
      <c r="G65" s="34">
        <f t="shared" si="17"/>
        <v>1998.7</v>
      </c>
      <c r="H65" s="34">
        <f t="shared" si="17"/>
        <v>856.7</v>
      </c>
      <c r="I65" s="35">
        <f>1142+856.7</f>
        <v>1998.7</v>
      </c>
      <c r="J65" s="35">
        <v>856.7</v>
      </c>
      <c r="K65" s="34">
        <v>0</v>
      </c>
      <c r="L65" s="34">
        <v>0</v>
      </c>
      <c r="M65" s="35">
        <v>0</v>
      </c>
      <c r="N65" s="35">
        <v>0</v>
      </c>
      <c r="O65" s="34">
        <v>0</v>
      </c>
      <c r="P65" s="34">
        <v>0</v>
      </c>
      <c r="Q65" s="7"/>
    </row>
    <row r="66" spans="1:17" ht="12.75">
      <c r="A66" s="45"/>
      <c r="B66" s="51"/>
      <c r="C66" s="49"/>
      <c r="D66" s="22"/>
      <c r="E66" s="12"/>
      <c r="F66" s="9" t="s">
        <v>140</v>
      </c>
      <c r="G66" s="34">
        <f t="shared" si="17"/>
        <v>0</v>
      </c>
      <c r="H66" s="34">
        <f t="shared" si="17"/>
        <v>0</v>
      </c>
      <c r="I66" s="35">
        <v>0</v>
      </c>
      <c r="J66" s="35">
        <v>0</v>
      </c>
      <c r="K66" s="34">
        <v>0</v>
      </c>
      <c r="L66" s="34">
        <v>0</v>
      </c>
      <c r="M66" s="35">
        <v>0</v>
      </c>
      <c r="N66" s="35">
        <v>0</v>
      </c>
      <c r="O66" s="34">
        <v>0</v>
      </c>
      <c r="P66" s="34">
        <v>0</v>
      </c>
      <c r="Q66" s="7"/>
    </row>
    <row r="67" spans="1:17" ht="12.75">
      <c r="A67" s="44" t="s">
        <v>150</v>
      </c>
      <c r="B67" s="50" t="s">
        <v>171</v>
      </c>
      <c r="C67" s="48">
        <v>2731</v>
      </c>
      <c r="D67" s="21"/>
      <c r="E67" s="1"/>
      <c r="F67" s="2" t="s">
        <v>136</v>
      </c>
      <c r="G67" s="33">
        <f aca="true" t="shared" si="18" ref="G67:P67">SUM(G68:G72)</f>
        <v>25924.2</v>
      </c>
      <c r="H67" s="33">
        <f t="shared" si="18"/>
        <v>0</v>
      </c>
      <c r="I67" s="33">
        <f t="shared" si="18"/>
        <v>25924.2</v>
      </c>
      <c r="J67" s="33">
        <f t="shared" si="18"/>
        <v>0</v>
      </c>
      <c r="K67" s="33">
        <f t="shared" si="18"/>
        <v>0</v>
      </c>
      <c r="L67" s="33">
        <f t="shared" si="18"/>
        <v>0</v>
      </c>
      <c r="M67" s="33">
        <f t="shared" si="18"/>
        <v>0</v>
      </c>
      <c r="N67" s="33">
        <f t="shared" si="18"/>
        <v>0</v>
      </c>
      <c r="O67" s="33">
        <f t="shared" si="18"/>
        <v>0</v>
      </c>
      <c r="P67" s="33">
        <f t="shared" si="18"/>
        <v>0</v>
      </c>
      <c r="Q67" s="3"/>
    </row>
    <row r="68" spans="1:17" ht="12.75">
      <c r="A68" s="45"/>
      <c r="B68" s="51"/>
      <c r="C68" s="49"/>
      <c r="D68" s="22"/>
      <c r="E68" s="1"/>
      <c r="F68" s="9" t="s">
        <v>134</v>
      </c>
      <c r="G68" s="34">
        <f aca="true" t="shared" si="19" ref="G68:H72">I68+K68+M68+O68</f>
        <v>0</v>
      </c>
      <c r="H68" s="34">
        <f t="shared" si="19"/>
        <v>0</v>
      </c>
      <c r="I68" s="35">
        <v>0</v>
      </c>
      <c r="J68" s="35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7"/>
    </row>
    <row r="69" spans="1:17" ht="12.75">
      <c r="A69" s="45"/>
      <c r="B69" s="51"/>
      <c r="C69" s="49"/>
      <c r="D69" s="22"/>
      <c r="E69" s="10"/>
      <c r="F69" s="9" t="s">
        <v>137</v>
      </c>
      <c r="G69" s="34">
        <f t="shared" si="19"/>
        <v>0</v>
      </c>
      <c r="H69" s="34">
        <f t="shared" si="19"/>
        <v>0</v>
      </c>
      <c r="I69" s="35">
        <v>0</v>
      </c>
      <c r="J69" s="35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7"/>
    </row>
    <row r="70" spans="1:17" ht="12.75">
      <c r="A70" s="45"/>
      <c r="B70" s="51"/>
      <c r="C70" s="49"/>
      <c r="D70" s="22"/>
      <c r="E70" s="6" t="s">
        <v>133</v>
      </c>
      <c r="F70" s="9" t="s">
        <v>138</v>
      </c>
      <c r="G70" s="34">
        <f t="shared" si="19"/>
        <v>0</v>
      </c>
      <c r="H70" s="34">
        <f t="shared" si="19"/>
        <v>0</v>
      </c>
      <c r="I70" s="35">
        <v>0</v>
      </c>
      <c r="J70" s="35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7"/>
    </row>
    <row r="71" spans="1:17" ht="12.75">
      <c r="A71" s="45"/>
      <c r="B71" s="51"/>
      <c r="C71" s="49"/>
      <c r="D71" s="22"/>
      <c r="E71" s="12" t="s">
        <v>133</v>
      </c>
      <c r="F71" s="9" t="s">
        <v>139</v>
      </c>
      <c r="G71" s="34">
        <f t="shared" si="19"/>
        <v>0</v>
      </c>
      <c r="H71" s="34">
        <f t="shared" si="19"/>
        <v>0</v>
      </c>
      <c r="I71" s="35">
        <v>0</v>
      </c>
      <c r="J71" s="35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7"/>
    </row>
    <row r="72" spans="1:17" ht="12.75">
      <c r="A72" s="45"/>
      <c r="B72" s="51"/>
      <c r="C72" s="49"/>
      <c r="D72" s="22"/>
      <c r="E72" s="10"/>
      <c r="F72" s="9" t="s">
        <v>140</v>
      </c>
      <c r="G72" s="34">
        <f t="shared" si="19"/>
        <v>25924.2</v>
      </c>
      <c r="H72" s="34">
        <f t="shared" si="19"/>
        <v>0</v>
      </c>
      <c r="I72" s="35">
        <v>25924.2</v>
      </c>
      <c r="J72" s="35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7"/>
    </row>
    <row r="73" spans="1:17" ht="12.75">
      <c r="A73" s="44" t="s">
        <v>151</v>
      </c>
      <c r="B73" s="50" t="s">
        <v>94</v>
      </c>
      <c r="C73" s="48">
        <v>4500</v>
      </c>
      <c r="D73" s="50"/>
      <c r="E73" s="1"/>
      <c r="F73" s="2" t="s">
        <v>136</v>
      </c>
      <c r="G73" s="33">
        <f aca="true" t="shared" si="20" ref="G73:P73">SUM(G74:G78)</f>
        <v>1232.3</v>
      </c>
      <c r="H73" s="33">
        <f t="shared" si="20"/>
        <v>0</v>
      </c>
      <c r="I73" s="33">
        <f t="shared" si="20"/>
        <v>1232.3</v>
      </c>
      <c r="J73" s="33">
        <f t="shared" si="20"/>
        <v>0</v>
      </c>
      <c r="K73" s="33">
        <f t="shared" si="20"/>
        <v>0</v>
      </c>
      <c r="L73" s="33">
        <f t="shared" si="20"/>
        <v>0</v>
      </c>
      <c r="M73" s="33">
        <f t="shared" si="20"/>
        <v>0</v>
      </c>
      <c r="N73" s="33">
        <f t="shared" si="20"/>
        <v>0</v>
      </c>
      <c r="O73" s="33">
        <f t="shared" si="20"/>
        <v>0</v>
      </c>
      <c r="P73" s="33">
        <f t="shared" si="20"/>
        <v>0</v>
      </c>
      <c r="Q73" s="3"/>
    </row>
    <row r="74" spans="1:17" ht="12.75">
      <c r="A74" s="45"/>
      <c r="B74" s="51"/>
      <c r="C74" s="49"/>
      <c r="D74" s="51"/>
      <c r="E74" s="1"/>
      <c r="F74" s="9" t="s">
        <v>134</v>
      </c>
      <c r="G74" s="34">
        <f aca="true" t="shared" si="21" ref="G74:H78">I74+K74+M74+O74</f>
        <v>0</v>
      </c>
      <c r="H74" s="34">
        <f t="shared" si="21"/>
        <v>0</v>
      </c>
      <c r="I74" s="35">
        <v>0</v>
      </c>
      <c r="J74" s="35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7"/>
    </row>
    <row r="75" spans="1:17" ht="12.75">
      <c r="A75" s="45"/>
      <c r="B75" s="51"/>
      <c r="C75" s="49"/>
      <c r="D75" s="51"/>
      <c r="E75" s="10"/>
      <c r="F75" s="9" t="s">
        <v>137</v>
      </c>
      <c r="G75" s="34">
        <f t="shared" si="21"/>
        <v>0</v>
      </c>
      <c r="H75" s="34">
        <f t="shared" si="21"/>
        <v>0</v>
      </c>
      <c r="I75" s="35">
        <v>0</v>
      </c>
      <c r="J75" s="35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7"/>
    </row>
    <row r="76" spans="1:17" ht="12.75">
      <c r="A76" s="45"/>
      <c r="B76" s="51"/>
      <c r="C76" s="49"/>
      <c r="D76" s="51"/>
      <c r="E76" s="6"/>
      <c r="F76" s="9" t="s">
        <v>138</v>
      </c>
      <c r="G76" s="34">
        <f t="shared" si="21"/>
        <v>0</v>
      </c>
      <c r="H76" s="34">
        <f t="shared" si="21"/>
        <v>0</v>
      </c>
      <c r="I76" s="35">
        <v>0</v>
      </c>
      <c r="J76" s="35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7"/>
    </row>
    <row r="77" spans="1:17" ht="12.75">
      <c r="A77" s="45"/>
      <c r="B77" s="51"/>
      <c r="C77" s="49"/>
      <c r="D77" s="51"/>
      <c r="E77" s="6" t="s">
        <v>135</v>
      </c>
      <c r="F77" s="9" t="s">
        <v>139</v>
      </c>
      <c r="G77" s="34">
        <f t="shared" si="21"/>
        <v>1232.3</v>
      </c>
      <c r="H77" s="34">
        <f t="shared" si="21"/>
        <v>0</v>
      </c>
      <c r="I77" s="35">
        <v>1232.3</v>
      </c>
      <c r="J77" s="35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7"/>
    </row>
    <row r="78" spans="1:17" ht="12.75">
      <c r="A78" s="45"/>
      <c r="B78" s="51"/>
      <c r="C78" s="49"/>
      <c r="D78" s="51"/>
      <c r="E78" s="10"/>
      <c r="F78" s="9" t="s">
        <v>140</v>
      </c>
      <c r="G78" s="34">
        <f t="shared" si="21"/>
        <v>0</v>
      </c>
      <c r="H78" s="34">
        <f t="shared" si="21"/>
        <v>0</v>
      </c>
      <c r="I78" s="35">
        <v>0</v>
      </c>
      <c r="J78" s="35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7"/>
    </row>
    <row r="79" spans="1:17" ht="12.75">
      <c r="A79" s="44" t="s">
        <v>152</v>
      </c>
      <c r="B79" s="50" t="s">
        <v>283</v>
      </c>
      <c r="C79" s="46">
        <v>1812</v>
      </c>
      <c r="D79" s="27"/>
      <c r="E79" s="1"/>
      <c r="F79" s="2" t="s">
        <v>136</v>
      </c>
      <c r="G79" s="33">
        <f aca="true" t="shared" si="22" ref="G79:P79">SUM(G80:G84)</f>
        <v>27889.3</v>
      </c>
      <c r="H79" s="33">
        <f t="shared" si="22"/>
        <v>27889.3</v>
      </c>
      <c r="I79" s="33">
        <f t="shared" si="22"/>
        <v>27889.3</v>
      </c>
      <c r="J79" s="33">
        <f t="shared" si="22"/>
        <v>27889.3</v>
      </c>
      <c r="K79" s="33">
        <f t="shared" si="22"/>
        <v>0</v>
      </c>
      <c r="L79" s="33">
        <f t="shared" si="22"/>
        <v>0</v>
      </c>
      <c r="M79" s="33">
        <f t="shared" si="22"/>
        <v>0</v>
      </c>
      <c r="N79" s="33">
        <f t="shared" si="22"/>
        <v>0</v>
      </c>
      <c r="O79" s="33">
        <f t="shared" si="22"/>
        <v>0</v>
      </c>
      <c r="P79" s="33">
        <f t="shared" si="22"/>
        <v>0</v>
      </c>
      <c r="Q79" s="3"/>
    </row>
    <row r="80" spans="1:17" ht="12.75">
      <c r="A80" s="45"/>
      <c r="B80" s="51"/>
      <c r="C80" s="47"/>
      <c r="D80" s="8"/>
      <c r="E80" s="1"/>
      <c r="F80" s="9" t="s">
        <v>134</v>
      </c>
      <c r="G80" s="34">
        <f aca="true" t="shared" si="23" ref="G80:H84">I80+K80+M80+O80</f>
        <v>0</v>
      </c>
      <c r="H80" s="34">
        <f t="shared" si="23"/>
        <v>0</v>
      </c>
      <c r="I80" s="35">
        <v>0</v>
      </c>
      <c r="J80" s="35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7"/>
    </row>
    <row r="81" spans="1:17" ht="12.75">
      <c r="A81" s="45"/>
      <c r="B81" s="51"/>
      <c r="C81" s="47"/>
      <c r="D81" s="8"/>
      <c r="E81" s="10"/>
      <c r="F81" s="9" t="s">
        <v>137</v>
      </c>
      <c r="G81" s="34">
        <f t="shared" si="23"/>
        <v>0</v>
      </c>
      <c r="H81" s="34">
        <f t="shared" si="23"/>
        <v>0</v>
      </c>
      <c r="I81" s="35">
        <v>0</v>
      </c>
      <c r="J81" s="35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7" t="s">
        <v>280</v>
      </c>
    </row>
    <row r="82" spans="1:17" ht="12.75">
      <c r="A82" s="45"/>
      <c r="B82" s="51"/>
      <c r="C82" s="47"/>
      <c r="D82" s="8" t="s">
        <v>277</v>
      </c>
      <c r="E82" s="6" t="s">
        <v>133</v>
      </c>
      <c r="F82" s="9" t="s">
        <v>138</v>
      </c>
      <c r="G82" s="34">
        <f t="shared" si="23"/>
        <v>13871.3</v>
      </c>
      <c r="H82" s="34">
        <f t="shared" si="23"/>
        <v>13871.3</v>
      </c>
      <c r="I82" s="35">
        <f>4672.7+13942.4-4743.8</f>
        <v>13871.3</v>
      </c>
      <c r="J82" s="35">
        <f>4672.7+13942.4-4743.8</f>
        <v>13871.3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7" t="s">
        <v>280</v>
      </c>
    </row>
    <row r="83" spans="1:17" ht="12.75">
      <c r="A83" s="45"/>
      <c r="B83" s="51"/>
      <c r="C83" s="47"/>
      <c r="D83" s="8" t="s">
        <v>277</v>
      </c>
      <c r="E83" s="6" t="s">
        <v>133</v>
      </c>
      <c r="F83" s="9" t="s">
        <v>139</v>
      </c>
      <c r="G83" s="34">
        <f t="shared" si="23"/>
        <v>14018</v>
      </c>
      <c r="H83" s="34">
        <f t="shared" si="23"/>
        <v>14018</v>
      </c>
      <c r="I83" s="35">
        <v>14018</v>
      </c>
      <c r="J83" s="35">
        <v>14018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7"/>
    </row>
    <row r="84" spans="1:17" ht="12.75">
      <c r="A84" s="45"/>
      <c r="B84" s="51"/>
      <c r="C84" s="47"/>
      <c r="D84" s="8"/>
      <c r="E84" s="10"/>
      <c r="F84" s="9" t="s">
        <v>140</v>
      </c>
      <c r="G84" s="34">
        <f t="shared" si="23"/>
        <v>0</v>
      </c>
      <c r="H84" s="34">
        <f t="shared" si="23"/>
        <v>0</v>
      </c>
      <c r="I84" s="35">
        <v>0</v>
      </c>
      <c r="J84" s="35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7"/>
    </row>
    <row r="85" spans="1:17" ht="12.75" customHeight="1">
      <c r="A85" s="44" t="s">
        <v>153</v>
      </c>
      <c r="B85" s="50" t="s">
        <v>115</v>
      </c>
      <c r="C85" s="48">
        <v>1060</v>
      </c>
      <c r="D85" s="51"/>
      <c r="E85" s="1"/>
      <c r="F85" s="2" t="s">
        <v>136</v>
      </c>
      <c r="G85" s="33">
        <f aca="true" t="shared" si="24" ref="G85:P85">SUM(G86:G90)</f>
        <v>17949.3</v>
      </c>
      <c r="H85" s="33">
        <f t="shared" si="24"/>
        <v>0</v>
      </c>
      <c r="I85" s="33">
        <f t="shared" si="24"/>
        <v>17949.3</v>
      </c>
      <c r="J85" s="33">
        <f t="shared" si="24"/>
        <v>0</v>
      </c>
      <c r="K85" s="33">
        <f t="shared" si="24"/>
        <v>0</v>
      </c>
      <c r="L85" s="33">
        <f t="shared" si="24"/>
        <v>0</v>
      </c>
      <c r="M85" s="33">
        <f t="shared" si="24"/>
        <v>0</v>
      </c>
      <c r="N85" s="33">
        <f t="shared" si="24"/>
        <v>0</v>
      </c>
      <c r="O85" s="33">
        <f t="shared" si="24"/>
        <v>0</v>
      </c>
      <c r="P85" s="33">
        <f t="shared" si="24"/>
        <v>0</v>
      </c>
      <c r="Q85" s="3"/>
    </row>
    <row r="86" spans="1:17" ht="12.75">
      <c r="A86" s="45"/>
      <c r="B86" s="51"/>
      <c r="C86" s="49"/>
      <c r="D86" s="51"/>
      <c r="E86" s="1"/>
      <c r="F86" s="9" t="s">
        <v>134</v>
      </c>
      <c r="G86" s="34">
        <f aca="true" t="shared" si="25" ref="G86:H90">I86+K86+M86+O86</f>
        <v>0</v>
      </c>
      <c r="H86" s="34">
        <f t="shared" si="25"/>
        <v>0</v>
      </c>
      <c r="I86" s="35">
        <v>0</v>
      </c>
      <c r="J86" s="35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7"/>
    </row>
    <row r="87" spans="1:17" ht="12.75">
      <c r="A87" s="45"/>
      <c r="B87" s="51"/>
      <c r="C87" s="49"/>
      <c r="D87" s="51"/>
      <c r="E87" s="10"/>
      <c r="F87" s="9" t="s">
        <v>137</v>
      </c>
      <c r="G87" s="34">
        <f t="shared" si="25"/>
        <v>0</v>
      </c>
      <c r="H87" s="34">
        <f t="shared" si="25"/>
        <v>0</v>
      </c>
      <c r="I87" s="35">
        <v>0</v>
      </c>
      <c r="J87" s="35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7"/>
    </row>
    <row r="88" spans="1:17" ht="12.75">
      <c r="A88" s="45"/>
      <c r="B88" s="51"/>
      <c r="C88" s="49"/>
      <c r="D88" s="51"/>
      <c r="E88" s="6" t="s">
        <v>133</v>
      </c>
      <c r="F88" s="9" t="s">
        <v>138</v>
      </c>
      <c r="G88" s="34">
        <f t="shared" si="25"/>
        <v>0</v>
      </c>
      <c r="H88" s="34">
        <f t="shared" si="25"/>
        <v>0</v>
      </c>
      <c r="I88" s="35">
        <v>0</v>
      </c>
      <c r="J88" s="35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7"/>
    </row>
    <row r="89" spans="1:17" ht="12.75">
      <c r="A89" s="45"/>
      <c r="B89" s="51"/>
      <c r="C89" s="49"/>
      <c r="D89" s="51"/>
      <c r="E89" s="10"/>
      <c r="F89" s="9" t="s">
        <v>139</v>
      </c>
      <c r="G89" s="34">
        <f t="shared" si="25"/>
        <v>8110.4</v>
      </c>
      <c r="H89" s="34">
        <f t="shared" si="25"/>
        <v>0</v>
      </c>
      <c r="I89" s="35">
        <f>8110.4</f>
        <v>8110.4</v>
      </c>
      <c r="J89" s="35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7"/>
    </row>
    <row r="90" spans="1:17" ht="12.75">
      <c r="A90" s="45"/>
      <c r="B90" s="51"/>
      <c r="C90" s="49"/>
      <c r="D90" s="51"/>
      <c r="E90" s="10"/>
      <c r="F90" s="9" t="s">
        <v>140</v>
      </c>
      <c r="G90" s="34">
        <f t="shared" si="25"/>
        <v>9838.9</v>
      </c>
      <c r="H90" s="34">
        <f t="shared" si="25"/>
        <v>0</v>
      </c>
      <c r="I90" s="35">
        <v>9838.9</v>
      </c>
      <c r="J90" s="35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7"/>
    </row>
    <row r="91" spans="1:17" ht="12.75" customHeight="1">
      <c r="A91" s="44" t="s">
        <v>154</v>
      </c>
      <c r="B91" s="50" t="s">
        <v>116</v>
      </c>
      <c r="C91" s="48">
        <v>731.5</v>
      </c>
      <c r="D91" s="21"/>
      <c r="E91" s="1"/>
      <c r="F91" s="2" t="s">
        <v>136</v>
      </c>
      <c r="G91" s="33">
        <f aca="true" t="shared" si="26" ref="G91:P91">SUM(G92:G96)</f>
        <v>303.3</v>
      </c>
      <c r="H91" s="33">
        <f t="shared" si="26"/>
        <v>0</v>
      </c>
      <c r="I91" s="33">
        <f t="shared" si="26"/>
        <v>303.3</v>
      </c>
      <c r="J91" s="33">
        <f t="shared" si="26"/>
        <v>0</v>
      </c>
      <c r="K91" s="33">
        <f t="shared" si="26"/>
        <v>0</v>
      </c>
      <c r="L91" s="33">
        <f t="shared" si="26"/>
        <v>0</v>
      </c>
      <c r="M91" s="33">
        <f t="shared" si="26"/>
        <v>0</v>
      </c>
      <c r="N91" s="33">
        <f t="shared" si="26"/>
        <v>0</v>
      </c>
      <c r="O91" s="33">
        <f t="shared" si="26"/>
        <v>0</v>
      </c>
      <c r="P91" s="33">
        <f t="shared" si="26"/>
        <v>0</v>
      </c>
      <c r="Q91" s="3"/>
    </row>
    <row r="92" spans="1:17" ht="12.75">
      <c r="A92" s="45"/>
      <c r="B92" s="51"/>
      <c r="C92" s="49"/>
      <c r="D92" s="22"/>
      <c r="E92" s="1"/>
      <c r="F92" s="9" t="s">
        <v>134</v>
      </c>
      <c r="G92" s="34">
        <f aca="true" t="shared" si="27" ref="G92:H96">I92+K92+M92+O92</f>
        <v>0</v>
      </c>
      <c r="H92" s="34">
        <f t="shared" si="27"/>
        <v>0</v>
      </c>
      <c r="I92" s="35">
        <v>0</v>
      </c>
      <c r="J92" s="35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7"/>
    </row>
    <row r="93" spans="1:17" ht="12.75">
      <c r="A93" s="45"/>
      <c r="B93" s="51"/>
      <c r="C93" s="49"/>
      <c r="D93" s="22"/>
      <c r="E93" s="10"/>
      <c r="F93" s="9" t="s">
        <v>137</v>
      </c>
      <c r="G93" s="34">
        <f t="shared" si="27"/>
        <v>0</v>
      </c>
      <c r="H93" s="34">
        <f t="shared" si="27"/>
        <v>0</v>
      </c>
      <c r="I93" s="35">
        <v>0</v>
      </c>
      <c r="J93" s="35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7"/>
    </row>
    <row r="94" spans="1:17" ht="12.75">
      <c r="A94" s="45"/>
      <c r="B94" s="51"/>
      <c r="C94" s="49"/>
      <c r="D94" s="22"/>
      <c r="E94" s="6" t="s">
        <v>135</v>
      </c>
      <c r="F94" s="9" t="s">
        <v>138</v>
      </c>
      <c r="G94" s="34">
        <f t="shared" si="27"/>
        <v>0</v>
      </c>
      <c r="H94" s="34">
        <f t="shared" si="27"/>
        <v>0</v>
      </c>
      <c r="I94" s="35">
        <v>0</v>
      </c>
      <c r="J94" s="35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7"/>
    </row>
    <row r="95" spans="1:17" ht="12.75">
      <c r="A95" s="45"/>
      <c r="B95" s="51"/>
      <c r="C95" s="49"/>
      <c r="D95" s="22"/>
      <c r="E95" s="6" t="s">
        <v>135</v>
      </c>
      <c r="F95" s="9" t="s">
        <v>139</v>
      </c>
      <c r="G95" s="34">
        <f t="shared" si="27"/>
        <v>303.3</v>
      </c>
      <c r="H95" s="34">
        <f t="shared" si="27"/>
        <v>0</v>
      </c>
      <c r="I95" s="35">
        <v>303.3</v>
      </c>
      <c r="J95" s="35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7"/>
    </row>
    <row r="96" spans="1:17" ht="12.75">
      <c r="A96" s="45"/>
      <c r="B96" s="51"/>
      <c r="C96" s="49"/>
      <c r="D96" s="22"/>
      <c r="E96" s="10"/>
      <c r="F96" s="9" t="s">
        <v>140</v>
      </c>
      <c r="G96" s="34">
        <f t="shared" si="27"/>
        <v>0</v>
      </c>
      <c r="H96" s="34">
        <f t="shared" si="27"/>
        <v>0</v>
      </c>
      <c r="I96" s="35">
        <v>0</v>
      </c>
      <c r="J96" s="35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7"/>
    </row>
    <row r="97" spans="1:17" ht="12.75" customHeight="1">
      <c r="A97" s="44" t="s">
        <v>155</v>
      </c>
      <c r="B97" s="50" t="s">
        <v>284</v>
      </c>
      <c r="C97" s="46"/>
      <c r="D97" s="27"/>
      <c r="E97" s="1"/>
      <c r="F97" s="2" t="s">
        <v>136</v>
      </c>
      <c r="G97" s="33">
        <f aca="true" t="shared" si="28" ref="G97:P97">SUM(G98:G102)</f>
        <v>8730</v>
      </c>
      <c r="H97" s="33">
        <f t="shared" si="28"/>
        <v>730</v>
      </c>
      <c r="I97" s="33">
        <f t="shared" si="28"/>
        <v>8730</v>
      </c>
      <c r="J97" s="33">
        <f t="shared" si="28"/>
        <v>730</v>
      </c>
      <c r="K97" s="33">
        <f t="shared" si="28"/>
        <v>0</v>
      </c>
      <c r="L97" s="33">
        <f t="shared" si="28"/>
        <v>0</v>
      </c>
      <c r="M97" s="33">
        <f t="shared" si="28"/>
        <v>0</v>
      </c>
      <c r="N97" s="33">
        <f t="shared" si="28"/>
        <v>0</v>
      </c>
      <c r="O97" s="33">
        <f t="shared" si="28"/>
        <v>0</v>
      </c>
      <c r="P97" s="33">
        <f t="shared" si="28"/>
        <v>0</v>
      </c>
      <c r="Q97" s="3"/>
    </row>
    <row r="98" spans="1:17" ht="12.75">
      <c r="A98" s="45"/>
      <c r="B98" s="51"/>
      <c r="C98" s="47"/>
      <c r="D98" s="8"/>
      <c r="E98" s="1"/>
      <c r="F98" s="9" t="s">
        <v>134</v>
      </c>
      <c r="G98" s="34">
        <f aca="true" t="shared" si="29" ref="G98:H102">I98+K98+M98+O98</f>
        <v>0</v>
      </c>
      <c r="H98" s="34">
        <f t="shared" si="29"/>
        <v>0</v>
      </c>
      <c r="I98" s="35">
        <v>0</v>
      </c>
      <c r="J98" s="35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7"/>
    </row>
    <row r="99" spans="1:17" ht="12.75">
      <c r="A99" s="45"/>
      <c r="B99" s="51"/>
      <c r="C99" s="47"/>
      <c r="D99" s="8"/>
      <c r="E99" s="10"/>
      <c r="F99" s="9" t="s">
        <v>137</v>
      </c>
      <c r="G99" s="34">
        <f t="shared" si="29"/>
        <v>0</v>
      </c>
      <c r="H99" s="34">
        <f t="shared" si="29"/>
        <v>0</v>
      </c>
      <c r="I99" s="35">
        <v>0</v>
      </c>
      <c r="J99" s="35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7"/>
    </row>
    <row r="100" spans="1:17" ht="12.75">
      <c r="A100" s="45"/>
      <c r="B100" s="51"/>
      <c r="C100" s="47"/>
      <c r="D100" s="8" t="s">
        <v>277</v>
      </c>
      <c r="E100" s="6" t="s">
        <v>135</v>
      </c>
      <c r="F100" s="9" t="s">
        <v>138</v>
      </c>
      <c r="G100" s="34">
        <f t="shared" si="29"/>
        <v>730</v>
      </c>
      <c r="H100" s="34">
        <f t="shared" si="29"/>
        <v>730</v>
      </c>
      <c r="I100" s="35">
        <f>1000-270</f>
        <v>730</v>
      </c>
      <c r="J100" s="35">
        <f>1000-270</f>
        <v>730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7" t="s">
        <v>280</v>
      </c>
    </row>
    <row r="101" spans="1:17" ht="12.75">
      <c r="A101" s="45"/>
      <c r="B101" s="51"/>
      <c r="C101" s="47"/>
      <c r="D101" s="8"/>
      <c r="E101" s="11" t="s">
        <v>133</v>
      </c>
      <c r="F101" s="32" t="s">
        <v>139</v>
      </c>
      <c r="G101" s="36">
        <f t="shared" si="29"/>
        <v>8000</v>
      </c>
      <c r="H101" s="36">
        <f t="shared" si="29"/>
        <v>0</v>
      </c>
      <c r="I101" s="37">
        <v>8000</v>
      </c>
      <c r="J101" s="37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7"/>
    </row>
    <row r="102" spans="1:17" ht="12.75">
      <c r="A102" s="45"/>
      <c r="B102" s="51"/>
      <c r="C102" s="47"/>
      <c r="D102" s="8"/>
      <c r="E102" s="10"/>
      <c r="F102" s="9" t="s">
        <v>140</v>
      </c>
      <c r="G102" s="34">
        <f t="shared" si="29"/>
        <v>0</v>
      </c>
      <c r="H102" s="34">
        <f t="shared" si="29"/>
        <v>0</v>
      </c>
      <c r="I102" s="35">
        <v>0</v>
      </c>
      <c r="J102" s="35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7"/>
    </row>
    <row r="103" spans="1:17" ht="12.75" customHeight="1">
      <c r="A103" s="44" t="s">
        <v>156</v>
      </c>
      <c r="B103" s="50" t="s">
        <v>141</v>
      </c>
      <c r="C103" s="48">
        <v>3000</v>
      </c>
      <c r="D103" s="51"/>
      <c r="E103" s="1"/>
      <c r="F103" s="2" t="s">
        <v>136</v>
      </c>
      <c r="G103" s="33">
        <f aca="true" t="shared" si="30" ref="G103:P103">SUM(G104:G108)</f>
        <v>0</v>
      </c>
      <c r="H103" s="33">
        <f t="shared" si="30"/>
        <v>0</v>
      </c>
      <c r="I103" s="33">
        <f t="shared" si="30"/>
        <v>0</v>
      </c>
      <c r="J103" s="33">
        <f t="shared" si="30"/>
        <v>0</v>
      </c>
      <c r="K103" s="33">
        <f t="shared" si="30"/>
        <v>0</v>
      </c>
      <c r="L103" s="33">
        <f t="shared" si="30"/>
        <v>0</v>
      </c>
      <c r="M103" s="33">
        <f t="shared" si="30"/>
        <v>0</v>
      </c>
      <c r="N103" s="33">
        <f t="shared" si="30"/>
        <v>0</v>
      </c>
      <c r="O103" s="33">
        <f t="shared" si="30"/>
        <v>0</v>
      </c>
      <c r="P103" s="33">
        <f t="shared" si="30"/>
        <v>0</v>
      </c>
      <c r="Q103" s="3"/>
    </row>
    <row r="104" spans="1:17" ht="12.75">
      <c r="A104" s="45"/>
      <c r="B104" s="51"/>
      <c r="C104" s="49"/>
      <c r="D104" s="51"/>
      <c r="E104" s="1"/>
      <c r="F104" s="9" t="s">
        <v>134</v>
      </c>
      <c r="G104" s="34">
        <f aca="true" t="shared" si="31" ref="G104:H108">I104+K104+M104+O104</f>
        <v>0</v>
      </c>
      <c r="H104" s="34">
        <f t="shared" si="31"/>
        <v>0</v>
      </c>
      <c r="I104" s="35">
        <v>0</v>
      </c>
      <c r="J104" s="35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7"/>
    </row>
    <row r="105" spans="1:17" ht="12.75">
      <c r="A105" s="45"/>
      <c r="B105" s="51"/>
      <c r="C105" s="49"/>
      <c r="D105" s="51"/>
      <c r="E105" s="10"/>
      <c r="F105" s="9" t="s">
        <v>137</v>
      </c>
      <c r="G105" s="34">
        <f t="shared" si="31"/>
        <v>0</v>
      </c>
      <c r="H105" s="34">
        <f t="shared" si="31"/>
        <v>0</v>
      </c>
      <c r="I105" s="35">
        <v>0</v>
      </c>
      <c r="J105" s="35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7"/>
    </row>
    <row r="106" spans="1:17" ht="12.75">
      <c r="A106" s="45"/>
      <c r="B106" s="51"/>
      <c r="C106" s="49"/>
      <c r="D106" s="51"/>
      <c r="E106" s="6"/>
      <c r="F106" s="9" t="s">
        <v>138</v>
      </c>
      <c r="G106" s="34">
        <f t="shared" si="31"/>
        <v>0</v>
      </c>
      <c r="H106" s="34">
        <f t="shared" si="31"/>
        <v>0</v>
      </c>
      <c r="I106" s="35">
        <v>0</v>
      </c>
      <c r="J106" s="35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7"/>
    </row>
    <row r="107" spans="1:17" ht="12.75">
      <c r="A107" s="45"/>
      <c r="B107" s="51"/>
      <c r="C107" s="49"/>
      <c r="D107" s="51"/>
      <c r="E107" s="6"/>
      <c r="F107" s="9" t="s">
        <v>139</v>
      </c>
      <c r="G107" s="34">
        <f t="shared" si="31"/>
        <v>0</v>
      </c>
      <c r="H107" s="34">
        <f t="shared" si="31"/>
        <v>0</v>
      </c>
      <c r="I107" s="35">
        <v>0</v>
      </c>
      <c r="J107" s="35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7"/>
    </row>
    <row r="108" spans="1:17" ht="12.75">
      <c r="A108" s="45"/>
      <c r="B108" s="51"/>
      <c r="C108" s="49"/>
      <c r="D108" s="51"/>
      <c r="E108" s="10"/>
      <c r="F108" s="9" t="s">
        <v>140</v>
      </c>
      <c r="G108" s="34">
        <f t="shared" si="31"/>
        <v>0</v>
      </c>
      <c r="H108" s="34">
        <f t="shared" si="31"/>
        <v>0</v>
      </c>
      <c r="I108" s="35">
        <v>0</v>
      </c>
      <c r="J108" s="35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7"/>
    </row>
    <row r="109" spans="1:17" ht="12.75" customHeight="1">
      <c r="A109" s="44" t="s">
        <v>157</v>
      </c>
      <c r="B109" s="50" t="s">
        <v>118</v>
      </c>
      <c r="C109" s="48">
        <v>5000</v>
      </c>
      <c r="D109" s="21"/>
      <c r="E109" s="1"/>
      <c r="F109" s="2" t="s">
        <v>136</v>
      </c>
      <c r="G109" s="33">
        <f aca="true" t="shared" si="32" ref="G109:P109">SUM(G110:G114)</f>
        <v>0</v>
      </c>
      <c r="H109" s="33">
        <f t="shared" si="32"/>
        <v>0</v>
      </c>
      <c r="I109" s="33">
        <f t="shared" si="32"/>
        <v>0</v>
      </c>
      <c r="J109" s="33">
        <f t="shared" si="32"/>
        <v>0</v>
      </c>
      <c r="K109" s="33">
        <f t="shared" si="32"/>
        <v>0</v>
      </c>
      <c r="L109" s="33">
        <f t="shared" si="32"/>
        <v>0</v>
      </c>
      <c r="M109" s="33">
        <f t="shared" si="32"/>
        <v>0</v>
      </c>
      <c r="N109" s="33">
        <f t="shared" si="32"/>
        <v>0</v>
      </c>
      <c r="O109" s="33">
        <f t="shared" si="32"/>
        <v>0</v>
      </c>
      <c r="P109" s="33">
        <f t="shared" si="32"/>
        <v>0</v>
      </c>
      <c r="Q109" s="3"/>
    </row>
    <row r="110" spans="1:17" ht="12.75">
      <c r="A110" s="45"/>
      <c r="B110" s="51"/>
      <c r="C110" s="49"/>
      <c r="D110" s="22"/>
      <c r="E110" s="1"/>
      <c r="F110" s="9" t="s">
        <v>134</v>
      </c>
      <c r="G110" s="34">
        <f aca="true" t="shared" si="33" ref="G110:H114">I110+K110+M110+O110</f>
        <v>0</v>
      </c>
      <c r="H110" s="34">
        <f t="shared" si="33"/>
        <v>0</v>
      </c>
      <c r="I110" s="35">
        <v>0</v>
      </c>
      <c r="J110" s="35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7"/>
    </row>
    <row r="111" spans="1:17" ht="12.75">
      <c r="A111" s="45"/>
      <c r="B111" s="51"/>
      <c r="C111" s="49"/>
      <c r="D111" s="22"/>
      <c r="E111" s="10"/>
      <c r="F111" s="9" t="s">
        <v>137</v>
      </c>
      <c r="G111" s="34">
        <f t="shared" si="33"/>
        <v>0</v>
      </c>
      <c r="H111" s="34">
        <f t="shared" si="33"/>
        <v>0</v>
      </c>
      <c r="I111" s="35">
        <v>0</v>
      </c>
      <c r="J111" s="35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7"/>
    </row>
    <row r="112" spans="1:17" ht="12.75">
      <c r="A112" s="45"/>
      <c r="B112" s="51"/>
      <c r="C112" s="49"/>
      <c r="D112" s="22"/>
      <c r="E112" s="6"/>
      <c r="F112" s="9" t="s">
        <v>138</v>
      </c>
      <c r="G112" s="34">
        <f t="shared" si="33"/>
        <v>0</v>
      </c>
      <c r="H112" s="34">
        <f t="shared" si="33"/>
        <v>0</v>
      </c>
      <c r="I112" s="35">
        <v>0</v>
      </c>
      <c r="J112" s="35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7"/>
    </row>
    <row r="113" spans="1:17" ht="12.75">
      <c r="A113" s="45"/>
      <c r="B113" s="51"/>
      <c r="C113" s="49"/>
      <c r="D113" s="22"/>
      <c r="E113" s="26"/>
      <c r="F113" s="9" t="s">
        <v>139</v>
      </c>
      <c r="G113" s="34">
        <f t="shared" si="33"/>
        <v>0</v>
      </c>
      <c r="H113" s="34">
        <f t="shared" si="33"/>
        <v>0</v>
      </c>
      <c r="I113" s="35">
        <v>0</v>
      </c>
      <c r="J113" s="35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7"/>
    </row>
    <row r="114" spans="1:17" ht="12.75">
      <c r="A114" s="45"/>
      <c r="B114" s="51"/>
      <c r="C114" s="49"/>
      <c r="D114" s="22"/>
      <c r="E114" s="26"/>
      <c r="F114" s="9" t="s">
        <v>140</v>
      </c>
      <c r="G114" s="34">
        <f t="shared" si="33"/>
        <v>0</v>
      </c>
      <c r="H114" s="34">
        <f t="shared" si="33"/>
        <v>0</v>
      </c>
      <c r="I114" s="35">
        <v>0</v>
      </c>
      <c r="J114" s="35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7"/>
    </row>
    <row r="115" spans="1:17" ht="12.75" customHeight="1">
      <c r="A115" s="44" t="s">
        <v>158</v>
      </c>
      <c r="B115" s="50" t="s">
        <v>290</v>
      </c>
      <c r="C115" s="48"/>
      <c r="D115" s="50"/>
      <c r="E115" s="1"/>
      <c r="F115" s="2" t="s">
        <v>136</v>
      </c>
      <c r="G115" s="33">
        <f aca="true" t="shared" si="34" ref="G115:P115">SUM(G116:G120)</f>
        <v>47500</v>
      </c>
      <c r="H115" s="33">
        <f t="shared" si="34"/>
        <v>0</v>
      </c>
      <c r="I115" s="33">
        <f t="shared" si="34"/>
        <v>47500</v>
      </c>
      <c r="J115" s="33">
        <f t="shared" si="34"/>
        <v>0</v>
      </c>
      <c r="K115" s="33">
        <f t="shared" si="34"/>
        <v>0</v>
      </c>
      <c r="L115" s="33">
        <f t="shared" si="34"/>
        <v>0</v>
      </c>
      <c r="M115" s="33">
        <f t="shared" si="34"/>
        <v>0</v>
      </c>
      <c r="N115" s="33">
        <f t="shared" si="34"/>
        <v>0</v>
      </c>
      <c r="O115" s="33">
        <f t="shared" si="34"/>
        <v>0</v>
      </c>
      <c r="P115" s="33">
        <f t="shared" si="34"/>
        <v>0</v>
      </c>
      <c r="Q115" s="3"/>
    </row>
    <row r="116" spans="1:17" ht="12.75">
      <c r="A116" s="45"/>
      <c r="B116" s="51"/>
      <c r="C116" s="49"/>
      <c r="D116" s="51"/>
      <c r="E116" s="1"/>
      <c r="F116" s="9" t="s">
        <v>134</v>
      </c>
      <c r="G116" s="34">
        <f aca="true" t="shared" si="35" ref="G116:H120">I116+K116+M116+O116</f>
        <v>0</v>
      </c>
      <c r="H116" s="34">
        <f t="shared" si="35"/>
        <v>0</v>
      </c>
      <c r="I116" s="35">
        <v>0</v>
      </c>
      <c r="J116" s="35">
        <v>0</v>
      </c>
      <c r="K116" s="34">
        <v>0</v>
      </c>
      <c r="L116" s="34">
        <v>0</v>
      </c>
      <c r="M116" s="35">
        <v>0</v>
      </c>
      <c r="N116" s="35">
        <v>0</v>
      </c>
      <c r="O116" s="34">
        <v>0</v>
      </c>
      <c r="P116" s="34">
        <v>0</v>
      </c>
      <c r="Q116" s="7"/>
    </row>
    <row r="117" spans="1:17" ht="12.75">
      <c r="A117" s="45"/>
      <c r="B117" s="51"/>
      <c r="C117" s="49"/>
      <c r="D117" s="51"/>
      <c r="E117" s="10"/>
      <c r="F117" s="9" t="s">
        <v>137</v>
      </c>
      <c r="G117" s="34">
        <f t="shared" si="35"/>
        <v>0</v>
      </c>
      <c r="H117" s="34">
        <f t="shared" si="35"/>
        <v>0</v>
      </c>
      <c r="I117" s="35">
        <v>0</v>
      </c>
      <c r="J117" s="35">
        <v>0</v>
      </c>
      <c r="K117" s="34">
        <v>0</v>
      </c>
      <c r="L117" s="34">
        <v>0</v>
      </c>
      <c r="M117" s="35">
        <v>0</v>
      </c>
      <c r="N117" s="35">
        <v>0</v>
      </c>
      <c r="O117" s="34">
        <v>0</v>
      </c>
      <c r="P117" s="34">
        <v>0</v>
      </c>
      <c r="Q117" s="7"/>
    </row>
    <row r="118" spans="1:17" ht="12.75">
      <c r="A118" s="45"/>
      <c r="B118" s="51"/>
      <c r="C118" s="49"/>
      <c r="D118" s="51"/>
      <c r="E118" s="6"/>
      <c r="F118" s="9" t="s">
        <v>138</v>
      </c>
      <c r="G118" s="34">
        <f t="shared" si="35"/>
        <v>0</v>
      </c>
      <c r="H118" s="34">
        <f t="shared" si="35"/>
        <v>0</v>
      </c>
      <c r="I118" s="35">
        <v>0</v>
      </c>
      <c r="J118" s="35">
        <v>0</v>
      </c>
      <c r="K118" s="34">
        <v>0</v>
      </c>
      <c r="L118" s="34">
        <v>0</v>
      </c>
      <c r="M118" s="35">
        <v>0</v>
      </c>
      <c r="N118" s="35">
        <v>0</v>
      </c>
      <c r="O118" s="34">
        <v>0</v>
      </c>
      <c r="P118" s="34">
        <v>0</v>
      </c>
      <c r="Q118" s="7"/>
    </row>
    <row r="119" spans="1:17" ht="12.75">
      <c r="A119" s="45"/>
      <c r="B119" s="51"/>
      <c r="C119" s="49"/>
      <c r="D119" s="51"/>
      <c r="E119" s="6"/>
      <c r="F119" s="9" t="s">
        <v>139</v>
      </c>
      <c r="G119" s="34">
        <f t="shared" si="35"/>
        <v>5000</v>
      </c>
      <c r="H119" s="34">
        <f t="shared" si="35"/>
        <v>0</v>
      </c>
      <c r="I119" s="35">
        <v>5000</v>
      </c>
      <c r="J119" s="35">
        <v>0</v>
      </c>
      <c r="K119" s="34">
        <v>0</v>
      </c>
      <c r="L119" s="34">
        <v>0</v>
      </c>
      <c r="M119" s="35">
        <v>0</v>
      </c>
      <c r="N119" s="35">
        <v>0</v>
      </c>
      <c r="O119" s="34">
        <v>0</v>
      </c>
      <c r="P119" s="34">
        <v>0</v>
      </c>
      <c r="Q119" s="7"/>
    </row>
    <row r="120" spans="1:17" ht="12.75">
      <c r="A120" s="45"/>
      <c r="B120" s="51"/>
      <c r="C120" s="49"/>
      <c r="D120" s="51"/>
      <c r="E120" s="11"/>
      <c r="F120" s="9" t="s">
        <v>140</v>
      </c>
      <c r="G120" s="34">
        <f t="shared" si="35"/>
        <v>42500</v>
      </c>
      <c r="H120" s="34">
        <f t="shared" si="35"/>
        <v>0</v>
      </c>
      <c r="I120" s="35">
        <v>42500</v>
      </c>
      <c r="J120" s="35">
        <v>0</v>
      </c>
      <c r="K120" s="34">
        <v>0</v>
      </c>
      <c r="L120" s="34">
        <v>0</v>
      </c>
      <c r="M120" s="35">
        <v>0</v>
      </c>
      <c r="N120" s="35">
        <v>0</v>
      </c>
      <c r="O120" s="34">
        <v>0</v>
      </c>
      <c r="P120" s="34">
        <v>0</v>
      </c>
      <c r="Q120" s="7"/>
    </row>
    <row r="121" spans="1:17" ht="12.75" customHeight="1">
      <c r="A121" s="44" t="s">
        <v>159</v>
      </c>
      <c r="B121" s="50" t="s">
        <v>120</v>
      </c>
      <c r="C121" s="48"/>
      <c r="D121" s="21"/>
      <c r="E121" s="1"/>
      <c r="F121" s="2" t="s">
        <v>136</v>
      </c>
      <c r="G121" s="33">
        <f aca="true" t="shared" si="36" ref="G121:P121">SUM(G122:G126)</f>
        <v>0</v>
      </c>
      <c r="H121" s="33">
        <f t="shared" si="36"/>
        <v>0</v>
      </c>
      <c r="I121" s="33">
        <f t="shared" si="36"/>
        <v>0</v>
      </c>
      <c r="J121" s="33">
        <f t="shared" si="36"/>
        <v>0</v>
      </c>
      <c r="K121" s="33">
        <f t="shared" si="36"/>
        <v>0</v>
      </c>
      <c r="L121" s="33">
        <f t="shared" si="36"/>
        <v>0</v>
      </c>
      <c r="M121" s="33">
        <f t="shared" si="36"/>
        <v>0</v>
      </c>
      <c r="N121" s="33">
        <f t="shared" si="36"/>
        <v>0</v>
      </c>
      <c r="O121" s="33">
        <f t="shared" si="36"/>
        <v>0</v>
      </c>
      <c r="P121" s="33">
        <f t="shared" si="36"/>
        <v>0</v>
      </c>
      <c r="Q121" s="3"/>
    </row>
    <row r="122" spans="1:17" ht="12.75">
      <c r="A122" s="45"/>
      <c r="B122" s="51"/>
      <c r="C122" s="49"/>
      <c r="D122" s="22"/>
      <c r="E122" s="1"/>
      <c r="F122" s="9" t="s">
        <v>134</v>
      </c>
      <c r="G122" s="34">
        <f aca="true" t="shared" si="37" ref="G122:H126">I122+K122+M122+O122</f>
        <v>0</v>
      </c>
      <c r="H122" s="34">
        <f t="shared" si="37"/>
        <v>0</v>
      </c>
      <c r="I122" s="35">
        <v>0</v>
      </c>
      <c r="J122" s="35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7"/>
    </row>
    <row r="123" spans="1:17" ht="12.75">
      <c r="A123" s="45"/>
      <c r="B123" s="51"/>
      <c r="C123" s="49"/>
      <c r="D123" s="22"/>
      <c r="E123" s="10"/>
      <c r="F123" s="9" t="s">
        <v>137</v>
      </c>
      <c r="G123" s="34">
        <f t="shared" si="37"/>
        <v>0</v>
      </c>
      <c r="H123" s="34">
        <f t="shared" si="37"/>
        <v>0</v>
      </c>
      <c r="I123" s="35">
        <v>0</v>
      </c>
      <c r="J123" s="35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7"/>
    </row>
    <row r="124" spans="1:17" ht="12.75">
      <c r="A124" s="45"/>
      <c r="B124" s="51"/>
      <c r="C124" s="49"/>
      <c r="D124" s="22"/>
      <c r="E124" s="6"/>
      <c r="F124" s="9" t="s">
        <v>138</v>
      </c>
      <c r="G124" s="34">
        <f t="shared" si="37"/>
        <v>0</v>
      </c>
      <c r="H124" s="34">
        <f t="shared" si="37"/>
        <v>0</v>
      </c>
      <c r="I124" s="35">
        <v>0</v>
      </c>
      <c r="J124" s="35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7"/>
    </row>
    <row r="125" spans="1:17" ht="12.75">
      <c r="A125" s="45"/>
      <c r="B125" s="51"/>
      <c r="C125" s="49"/>
      <c r="D125" s="22"/>
      <c r="E125" s="6"/>
      <c r="F125" s="9" t="s">
        <v>139</v>
      </c>
      <c r="G125" s="34">
        <f t="shared" si="37"/>
        <v>0</v>
      </c>
      <c r="H125" s="34">
        <f t="shared" si="37"/>
        <v>0</v>
      </c>
      <c r="I125" s="35">
        <v>0</v>
      </c>
      <c r="J125" s="35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7"/>
    </row>
    <row r="126" spans="1:17" ht="12.75">
      <c r="A126" s="45"/>
      <c r="B126" s="51"/>
      <c r="C126" s="49"/>
      <c r="D126" s="22"/>
      <c r="E126" s="11"/>
      <c r="F126" s="9" t="s">
        <v>140</v>
      </c>
      <c r="G126" s="34">
        <f t="shared" si="37"/>
        <v>0</v>
      </c>
      <c r="H126" s="34">
        <f t="shared" si="37"/>
        <v>0</v>
      </c>
      <c r="I126" s="35">
        <v>0</v>
      </c>
      <c r="J126" s="35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7"/>
    </row>
    <row r="127" spans="1:17" ht="12.75">
      <c r="A127" s="44" t="s">
        <v>160</v>
      </c>
      <c r="B127" s="50" t="s">
        <v>85</v>
      </c>
      <c r="C127" s="48">
        <v>2400</v>
      </c>
      <c r="D127" s="50"/>
      <c r="E127" s="1"/>
      <c r="F127" s="2" t="s">
        <v>136</v>
      </c>
      <c r="G127" s="33">
        <f aca="true" t="shared" si="38" ref="G127:P127">SUM(G128:G132)</f>
        <v>0</v>
      </c>
      <c r="H127" s="33">
        <f t="shared" si="38"/>
        <v>0</v>
      </c>
      <c r="I127" s="33">
        <f t="shared" si="38"/>
        <v>0</v>
      </c>
      <c r="J127" s="33">
        <f t="shared" si="38"/>
        <v>0</v>
      </c>
      <c r="K127" s="33">
        <f t="shared" si="38"/>
        <v>0</v>
      </c>
      <c r="L127" s="33">
        <f t="shared" si="38"/>
        <v>0</v>
      </c>
      <c r="M127" s="33">
        <f t="shared" si="38"/>
        <v>0</v>
      </c>
      <c r="N127" s="33">
        <f t="shared" si="38"/>
        <v>0</v>
      </c>
      <c r="O127" s="33">
        <f t="shared" si="38"/>
        <v>0</v>
      </c>
      <c r="P127" s="33">
        <f t="shared" si="38"/>
        <v>0</v>
      </c>
      <c r="Q127" s="3"/>
    </row>
    <row r="128" spans="1:17" ht="12.75">
      <c r="A128" s="45"/>
      <c r="B128" s="51"/>
      <c r="C128" s="49"/>
      <c r="D128" s="51"/>
      <c r="E128" s="1"/>
      <c r="F128" s="9" t="s">
        <v>134</v>
      </c>
      <c r="G128" s="34">
        <f aca="true" t="shared" si="39" ref="G128:H132">I128+K128+M128+O128</f>
        <v>0</v>
      </c>
      <c r="H128" s="34">
        <f t="shared" si="39"/>
        <v>0</v>
      </c>
      <c r="I128" s="35">
        <v>0</v>
      </c>
      <c r="J128" s="35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7"/>
    </row>
    <row r="129" spans="1:17" ht="12.75">
      <c r="A129" s="45"/>
      <c r="B129" s="51"/>
      <c r="C129" s="49"/>
      <c r="D129" s="51"/>
      <c r="E129" s="10"/>
      <c r="F129" s="9" t="s">
        <v>137</v>
      </c>
      <c r="G129" s="34">
        <f t="shared" si="39"/>
        <v>0</v>
      </c>
      <c r="H129" s="34">
        <f t="shared" si="39"/>
        <v>0</v>
      </c>
      <c r="I129" s="35">
        <v>0</v>
      </c>
      <c r="J129" s="35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7"/>
    </row>
    <row r="130" spans="1:17" ht="12.75">
      <c r="A130" s="45"/>
      <c r="B130" s="51"/>
      <c r="C130" s="49"/>
      <c r="D130" s="51"/>
      <c r="E130" s="6"/>
      <c r="F130" s="9" t="s">
        <v>138</v>
      </c>
      <c r="G130" s="34">
        <f t="shared" si="39"/>
        <v>0</v>
      </c>
      <c r="H130" s="34">
        <f t="shared" si="39"/>
        <v>0</v>
      </c>
      <c r="I130" s="35">
        <v>0</v>
      </c>
      <c r="J130" s="35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7"/>
    </row>
    <row r="131" spans="1:17" ht="12.75">
      <c r="A131" s="45"/>
      <c r="B131" s="51"/>
      <c r="C131" s="49"/>
      <c r="D131" s="51"/>
      <c r="E131" s="11"/>
      <c r="F131" s="9" t="s">
        <v>139</v>
      </c>
      <c r="G131" s="34">
        <f t="shared" si="39"/>
        <v>0</v>
      </c>
      <c r="H131" s="34">
        <f t="shared" si="39"/>
        <v>0</v>
      </c>
      <c r="I131" s="35">
        <v>0</v>
      </c>
      <c r="J131" s="35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7"/>
    </row>
    <row r="132" spans="1:17" ht="12.75">
      <c r="A132" s="45"/>
      <c r="B132" s="51"/>
      <c r="C132" s="49"/>
      <c r="D132" s="51"/>
      <c r="E132" s="11"/>
      <c r="F132" s="9" t="s">
        <v>140</v>
      </c>
      <c r="G132" s="34">
        <f t="shared" si="39"/>
        <v>0</v>
      </c>
      <c r="H132" s="34">
        <f t="shared" si="39"/>
        <v>0</v>
      </c>
      <c r="I132" s="35">
        <v>0</v>
      </c>
      <c r="J132" s="35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7"/>
    </row>
    <row r="133" spans="1:17" ht="12.75" customHeight="1">
      <c r="A133" s="44" t="s">
        <v>161</v>
      </c>
      <c r="B133" s="50" t="s">
        <v>96</v>
      </c>
      <c r="C133" s="48">
        <v>2150</v>
      </c>
      <c r="D133" s="50"/>
      <c r="E133" s="1"/>
      <c r="F133" s="2" t="s">
        <v>136</v>
      </c>
      <c r="G133" s="33">
        <f aca="true" t="shared" si="40" ref="G133:P133">SUM(G134:G138)</f>
        <v>0</v>
      </c>
      <c r="H133" s="33">
        <f t="shared" si="40"/>
        <v>0</v>
      </c>
      <c r="I133" s="33">
        <f t="shared" si="40"/>
        <v>0</v>
      </c>
      <c r="J133" s="33">
        <f t="shared" si="40"/>
        <v>0</v>
      </c>
      <c r="K133" s="33">
        <f t="shared" si="40"/>
        <v>0</v>
      </c>
      <c r="L133" s="33">
        <f t="shared" si="40"/>
        <v>0</v>
      </c>
      <c r="M133" s="33">
        <f t="shared" si="40"/>
        <v>0</v>
      </c>
      <c r="N133" s="33">
        <f t="shared" si="40"/>
        <v>0</v>
      </c>
      <c r="O133" s="33">
        <f t="shared" si="40"/>
        <v>0</v>
      </c>
      <c r="P133" s="33">
        <f t="shared" si="40"/>
        <v>0</v>
      </c>
      <c r="Q133" s="3"/>
    </row>
    <row r="134" spans="1:17" ht="12.75">
      <c r="A134" s="45"/>
      <c r="B134" s="51"/>
      <c r="C134" s="49"/>
      <c r="D134" s="51"/>
      <c r="E134" s="1"/>
      <c r="F134" s="9" t="s">
        <v>134</v>
      </c>
      <c r="G134" s="34">
        <f aca="true" t="shared" si="41" ref="G134:H138">I134+K134+M134+O134</f>
        <v>0</v>
      </c>
      <c r="H134" s="34">
        <f t="shared" si="41"/>
        <v>0</v>
      </c>
      <c r="I134" s="35">
        <v>0</v>
      </c>
      <c r="J134" s="35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7"/>
    </row>
    <row r="135" spans="1:17" ht="12.75">
      <c r="A135" s="45"/>
      <c r="B135" s="51"/>
      <c r="C135" s="49"/>
      <c r="D135" s="51"/>
      <c r="E135" s="10"/>
      <c r="F135" s="9" t="s">
        <v>137</v>
      </c>
      <c r="G135" s="34">
        <f t="shared" si="41"/>
        <v>0</v>
      </c>
      <c r="H135" s="34">
        <f t="shared" si="41"/>
        <v>0</v>
      </c>
      <c r="I135" s="35">
        <v>0</v>
      </c>
      <c r="J135" s="35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7"/>
    </row>
    <row r="136" spans="1:17" ht="12.75">
      <c r="A136" s="45"/>
      <c r="B136" s="51"/>
      <c r="C136" s="49"/>
      <c r="D136" s="51"/>
      <c r="E136" s="6"/>
      <c r="F136" s="9" t="s">
        <v>138</v>
      </c>
      <c r="G136" s="34">
        <f t="shared" si="41"/>
        <v>0</v>
      </c>
      <c r="H136" s="34">
        <f t="shared" si="41"/>
        <v>0</v>
      </c>
      <c r="I136" s="35">
        <v>0</v>
      </c>
      <c r="J136" s="35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7"/>
    </row>
    <row r="137" spans="1:17" ht="12.75">
      <c r="A137" s="45"/>
      <c r="B137" s="51"/>
      <c r="C137" s="49"/>
      <c r="D137" s="51"/>
      <c r="E137" s="11"/>
      <c r="F137" s="9" t="s">
        <v>139</v>
      </c>
      <c r="G137" s="34">
        <f t="shared" si="41"/>
        <v>0</v>
      </c>
      <c r="H137" s="34">
        <f t="shared" si="41"/>
        <v>0</v>
      </c>
      <c r="I137" s="35">
        <v>0</v>
      </c>
      <c r="J137" s="35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7"/>
    </row>
    <row r="138" spans="1:17" ht="12.75">
      <c r="A138" s="45"/>
      <c r="B138" s="51"/>
      <c r="C138" s="49"/>
      <c r="D138" s="51"/>
      <c r="E138" s="11"/>
      <c r="F138" s="9" t="s">
        <v>140</v>
      </c>
      <c r="G138" s="34">
        <f t="shared" si="41"/>
        <v>0</v>
      </c>
      <c r="H138" s="34">
        <f t="shared" si="41"/>
        <v>0</v>
      </c>
      <c r="I138" s="35">
        <v>0</v>
      </c>
      <c r="J138" s="35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7"/>
    </row>
    <row r="139" spans="1:17" ht="12.75" customHeight="1">
      <c r="A139" s="44" t="s">
        <v>162</v>
      </c>
      <c r="B139" s="50" t="s">
        <v>88</v>
      </c>
      <c r="C139" s="48">
        <v>650</v>
      </c>
      <c r="D139" s="21"/>
      <c r="E139" s="1"/>
      <c r="F139" s="2" t="s">
        <v>136</v>
      </c>
      <c r="G139" s="33">
        <f aca="true" t="shared" si="42" ref="G139:P139">SUM(G140:G144)</f>
        <v>0</v>
      </c>
      <c r="H139" s="33">
        <f t="shared" si="42"/>
        <v>0</v>
      </c>
      <c r="I139" s="33">
        <f t="shared" si="42"/>
        <v>0</v>
      </c>
      <c r="J139" s="33">
        <f t="shared" si="42"/>
        <v>0</v>
      </c>
      <c r="K139" s="33">
        <f t="shared" si="42"/>
        <v>0</v>
      </c>
      <c r="L139" s="33">
        <f t="shared" si="42"/>
        <v>0</v>
      </c>
      <c r="M139" s="33">
        <f t="shared" si="42"/>
        <v>0</v>
      </c>
      <c r="N139" s="33">
        <f t="shared" si="42"/>
        <v>0</v>
      </c>
      <c r="O139" s="33">
        <f t="shared" si="42"/>
        <v>0</v>
      </c>
      <c r="P139" s="33">
        <f t="shared" si="42"/>
        <v>0</v>
      </c>
      <c r="Q139" s="3"/>
    </row>
    <row r="140" spans="1:17" ht="12.75">
      <c r="A140" s="45"/>
      <c r="B140" s="51"/>
      <c r="C140" s="49"/>
      <c r="D140" s="22"/>
      <c r="E140" s="1"/>
      <c r="F140" s="9" t="s">
        <v>134</v>
      </c>
      <c r="G140" s="34">
        <f aca="true" t="shared" si="43" ref="G140:H144">I140+K140+M140+O140</f>
        <v>0</v>
      </c>
      <c r="H140" s="34">
        <f t="shared" si="43"/>
        <v>0</v>
      </c>
      <c r="I140" s="35">
        <v>0</v>
      </c>
      <c r="J140" s="35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7"/>
    </row>
    <row r="141" spans="1:17" ht="12.75">
      <c r="A141" s="45"/>
      <c r="B141" s="51"/>
      <c r="C141" s="49"/>
      <c r="D141" s="22"/>
      <c r="E141" s="10"/>
      <c r="F141" s="9" t="s">
        <v>137</v>
      </c>
      <c r="G141" s="34">
        <f t="shared" si="43"/>
        <v>0</v>
      </c>
      <c r="H141" s="34">
        <f t="shared" si="43"/>
        <v>0</v>
      </c>
      <c r="I141" s="35">
        <v>0</v>
      </c>
      <c r="J141" s="35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7"/>
    </row>
    <row r="142" spans="1:17" ht="12.75">
      <c r="A142" s="45"/>
      <c r="B142" s="51"/>
      <c r="C142" s="49"/>
      <c r="D142" s="22"/>
      <c r="E142" s="6"/>
      <c r="F142" s="9" t="s">
        <v>138</v>
      </c>
      <c r="G142" s="34">
        <f t="shared" si="43"/>
        <v>0</v>
      </c>
      <c r="H142" s="34">
        <f t="shared" si="43"/>
        <v>0</v>
      </c>
      <c r="I142" s="35">
        <v>0</v>
      </c>
      <c r="J142" s="35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7"/>
    </row>
    <row r="143" spans="1:17" ht="12.75">
      <c r="A143" s="45"/>
      <c r="B143" s="51"/>
      <c r="C143" s="49"/>
      <c r="D143" s="22"/>
      <c r="E143" s="11"/>
      <c r="F143" s="9" t="s">
        <v>139</v>
      </c>
      <c r="G143" s="34">
        <f t="shared" si="43"/>
        <v>0</v>
      </c>
      <c r="H143" s="34">
        <f t="shared" si="43"/>
        <v>0</v>
      </c>
      <c r="I143" s="35">
        <v>0</v>
      </c>
      <c r="J143" s="35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7"/>
    </row>
    <row r="144" spans="1:17" ht="12.75">
      <c r="A144" s="45"/>
      <c r="B144" s="51"/>
      <c r="C144" s="49"/>
      <c r="D144" s="22"/>
      <c r="E144" s="11"/>
      <c r="F144" s="9" t="s">
        <v>140</v>
      </c>
      <c r="G144" s="34">
        <f t="shared" si="43"/>
        <v>0</v>
      </c>
      <c r="H144" s="34">
        <f t="shared" si="43"/>
        <v>0</v>
      </c>
      <c r="I144" s="35">
        <v>0</v>
      </c>
      <c r="J144" s="35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7"/>
    </row>
    <row r="145" spans="1:17" ht="12.75" customHeight="1">
      <c r="A145" s="44" t="s">
        <v>163</v>
      </c>
      <c r="B145" s="50" t="s">
        <v>92</v>
      </c>
      <c r="C145" s="48">
        <v>600</v>
      </c>
      <c r="D145" s="21"/>
      <c r="E145" s="1"/>
      <c r="F145" s="2" t="s">
        <v>136</v>
      </c>
      <c r="G145" s="33">
        <f aca="true" t="shared" si="44" ref="G145:P145">SUM(G146:G150)</f>
        <v>600</v>
      </c>
      <c r="H145" s="33">
        <f t="shared" si="44"/>
        <v>0</v>
      </c>
      <c r="I145" s="33">
        <f t="shared" si="44"/>
        <v>600</v>
      </c>
      <c r="J145" s="33">
        <f t="shared" si="44"/>
        <v>0</v>
      </c>
      <c r="K145" s="33">
        <f t="shared" si="44"/>
        <v>0</v>
      </c>
      <c r="L145" s="33">
        <f t="shared" si="44"/>
        <v>0</v>
      </c>
      <c r="M145" s="33">
        <f t="shared" si="44"/>
        <v>0</v>
      </c>
      <c r="N145" s="33">
        <f t="shared" si="44"/>
        <v>0</v>
      </c>
      <c r="O145" s="33">
        <f t="shared" si="44"/>
        <v>0</v>
      </c>
      <c r="P145" s="33">
        <f t="shared" si="44"/>
        <v>0</v>
      </c>
      <c r="Q145" s="3"/>
    </row>
    <row r="146" spans="1:17" ht="12.75">
      <c r="A146" s="45"/>
      <c r="B146" s="51"/>
      <c r="C146" s="49"/>
      <c r="D146" s="22"/>
      <c r="E146" s="1"/>
      <c r="F146" s="9" t="s">
        <v>134</v>
      </c>
      <c r="G146" s="34">
        <f aca="true" t="shared" si="45" ref="G146:H150">I146+K146+M146+O146</f>
        <v>0</v>
      </c>
      <c r="H146" s="34">
        <f t="shared" si="45"/>
        <v>0</v>
      </c>
      <c r="I146" s="35">
        <v>0</v>
      </c>
      <c r="J146" s="35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7"/>
    </row>
    <row r="147" spans="1:17" ht="12.75">
      <c r="A147" s="45"/>
      <c r="B147" s="51"/>
      <c r="C147" s="49"/>
      <c r="D147" s="22"/>
      <c r="E147" s="10"/>
      <c r="F147" s="9" t="s">
        <v>137</v>
      </c>
      <c r="G147" s="34">
        <f t="shared" si="45"/>
        <v>0</v>
      </c>
      <c r="H147" s="34">
        <f t="shared" si="45"/>
        <v>0</v>
      </c>
      <c r="I147" s="35">
        <v>0</v>
      </c>
      <c r="J147" s="35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7"/>
    </row>
    <row r="148" spans="1:17" ht="12.75">
      <c r="A148" s="45"/>
      <c r="B148" s="51"/>
      <c r="C148" s="49"/>
      <c r="D148" s="22"/>
      <c r="E148" s="6" t="s">
        <v>135</v>
      </c>
      <c r="F148" s="9" t="s">
        <v>138</v>
      </c>
      <c r="G148" s="34">
        <f t="shared" si="45"/>
        <v>0</v>
      </c>
      <c r="H148" s="34">
        <f t="shared" si="45"/>
        <v>0</v>
      </c>
      <c r="I148" s="35">
        <v>0</v>
      </c>
      <c r="J148" s="35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7"/>
    </row>
    <row r="149" spans="1:17" ht="12.75">
      <c r="A149" s="45"/>
      <c r="B149" s="51"/>
      <c r="C149" s="49"/>
      <c r="D149" s="22"/>
      <c r="E149" s="10"/>
      <c r="F149" s="9" t="s">
        <v>139</v>
      </c>
      <c r="G149" s="34">
        <f t="shared" si="45"/>
        <v>0</v>
      </c>
      <c r="H149" s="34">
        <f t="shared" si="45"/>
        <v>0</v>
      </c>
      <c r="I149" s="35"/>
      <c r="J149" s="35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7"/>
    </row>
    <row r="150" spans="1:17" ht="12.75">
      <c r="A150" s="45"/>
      <c r="B150" s="51"/>
      <c r="C150" s="49"/>
      <c r="D150" s="22"/>
      <c r="E150" s="6" t="s">
        <v>135</v>
      </c>
      <c r="F150" s="9" t="s">
        <v>140</v>
      </c>
      <c r="G150" s="34">
        <f t="shared" si="45"/>
        <v>600</v>
      </c>
      <c r="H150" s="34">
        <f t="shared" si="45"/>
        <v>0</v>
      </c>
      <c r="I150" s="35">
        <v>600</v>
      </c>
      <c r="J150" s="35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7"/>
    </row>
    <row r="151" spans="1:17" ht="12.75" customHeight="1">
      <c r="A151" s="44" t="s">
        <v>164</v>
      </c>
      <c r="B151" s="50" t="s">
        <v>286</v>
      </c>
      <c r="C151" s="48">
        <v>500</v>
      </c>
      <c r="D151" s="21"/>
      <c r="E151" s="1"/>
      <c r="F151" s="2" t="s">
        <v>136</v>
      </c>
      <c r="G151" s="33">
        <f aca="true" t="shared" si="46" ref="G151:P151">SUM(G152:G156)</f>
        <v>1400</v>
      </c>
      <c r="H151" s="33">
        <f t="shared" si="46"/>
        <v>0</v>
      </c>
      <c r="I151" s="33">
        <f t="shared" si="46"/>
        <v>1400</v>
      </c>
      <c r="J151" s="33">
        <f t="shared" si="46"/>
        <v>0</v>
      </c>
      <c r="K151" s="33">
        <f t="shared" si="46"/>
        <v>0</v>
      </c>
      <c r="L151" s="33">
        <f t="shared" si="46"/>
        <v>0</v>
      </c>
      <c r="M151" s="33">
        <f t="shared" si="46"/>
        <v>0</v>
      </c>
      <c r="N151" s="33">
        <f t="shared" si="46"/>
        <v>0</v>
      </c>
      <c r="O151" s="33">
        <f t="shared" si="46"/>
        <v>0</v>
      </c>
      <c r="P151" s="33">
        <f t="shared" si="46"/>
        <v>0</v>
      </c>
      <c r="Q151" s="3"/>
    </row>
    <row r="152" spans="1:17" ht="12.75">
      <c r="A152" s="45"/>
      <c r="B152" s="51"/>
      <c r="C152" s="49"/>
      <c r="D152" s="22"/>
      <c r="E152" s="1"/>
      <c r="F152" s="9" t="s">
        <v>134</v>
      </c>
      <c r="G152" s="34">
        <f aca="true" t="shared" si="47" ref="G152:H156">I152+K152+M152+O152</f>
        <v>0</v>
      </c>
      <c r="H152" s="34">
        <f t="shared" si="47"/>
        <v>0</v>
      </c>
      <c r="I152" s="35">
        <v>0</v>
      </c>
      <c r="J152" s="35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7"/>
    </row>
    <row r="153" spans="1:17" ht="12.75">
      <c r="A153" s="45"/>
      <c r="B153" s="51"/>
      <c r="C153" s="49"/>
      <c r="D153" s="22"/>
      <c r="E153" s="10"/>
      <c r="F153" s="9" t="s">
        <v>137</v>
      </c>
      <c r="G153" s="34">
        <f t="shared" si="47"/>
        <v>0</v>
      </c>
      <c r="H153" s="34">
        <f t="shared" si="47"/>
        <v>0</v>
      </c>
      <c r="I153" s="35">
        <v>0</v>
      </c>
      <c r="J153" s="35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7"/>
    </row>
    <row r="154" spans="1:17" ht="12.75">
      <c r="A154" s="45"/>
      <c r="B154" s="51"/>
      <c r="C154" s="49"/>
      <c r="D154" s="22"/>
      <c r="E154" s="6" t="s">
        <v>135</v>
      </c>
      <c r="F154" s="9" t="s">
        <v>138</v>
      </c>
      <c r="G154" s="34">
        <f t="shared" si="47"/>
        <v>0</v>
      </c>
      <c r="H154" s="34">
        <f t="shared" si="47"/>
        <v>0</v>
      </c>
      <c r="I154" s="35">
        <v>0</v>
      </c>
      <c r="J154" s="35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7"/>
    </row>
    <row r="155" spans="1:17" ht="12.75">
      <c r="A155" s="45"/>
      <c r="B155" s="51"/>
      <c r="C155" s="49"/>
      <c r="D155" s="22"/>
      <c r="E155" s="10"/>
      <c r="F155" s="9" t="s">
        <v>139</v>
      </c>
      <c r="G155" s="34">
        <f t="shared" si="47"/>
        <v>0</v>
      </c>
      <c r="H155" s="34">
        <f t="shared" si="47"/>
        <v>0</v>
      </c>
      <c r="I155" s="35">
        <v>0</v>
      </c>
      <c r="J155" s="35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7"/>
    </row>
    <row r="156" spans="1:17" ht="12.75">
      <c r="A156" s="45"/>
      <c r="B156" s="51"/>
      <c r="C156" s="49"/>
      <c r="D156" s="22"/>
      <c r="E156" s="6" t="s">
        <v>135</v>
      </c>
      <c r="F156" s="9" t="s">
        <v>140</v>
      </c>
      <c r="G156" s="34">
        <f t="shared" si="47"/>
        <v>1400</v>
      </c>
      <c r="H156" s="34">
        <f t="shared" si="47"/>
        <v>0</v>
      </c>
      <c r="I156" s="35">
        <v>1400</v>
      </c>
      <c r="J156" s="35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7"/>
    </row>
    <row r="157" spans="1:17" ht="12.75" customHeight="1">
      <c r="A157" s="44" t="s">
        <v>165</v>
      </c>
      <c r="B157" s="50" t="s">
        <v>168</v>
      </c>
      <c r="C157" s="46"/>
      <c r="D157" s="27"/>
      <c r="E157" s="1"/>
      <c r="F157" s="2" t="s">
        <v>136</v>
      </c>
      <c r="G157" s="33">
        <f aca="true" t="shared" si="48" ref="G157:P157">SUM(G158:G162)</f>
        <v>0.1</v>
      </c>
      <c r="H157" s="33">
        <f t="shared" si="48"/>
        <v>0.1</v>
      </c>
      <c r="I157" s="33">
        <f t="shared" si="48"/>
        <v>0.1</v>
      </c>
      <c r="J157" s="33">
        <f t="shared" si="48"/>
        <v>0.1</v>
      </c>
      <c r="K157" s="33">
        <f t="shared" si="48"/>
        <v>0</v>
      </c>
      <c r="L157" s="33">
        <f t="shared" si="48"/>
        <v>0</v>
      </c>
      <c r="M157" s="33">
        <f t="shared" si="48"/>
        <v>0</v>
      </c>
      <c r="N157" s="33">
        <f t="shared" si="48"/>
        <v>0</v>
      </c>
      <c r="O157" s="33">
        <f t="shared" si="48"/>
        <v>0</v>
      </c>
      <c r="P157" s="33">
        <f t="shared" si="48"/>
        <v>0</v>
      </c>
      <c r="Q157" s="3"/>
    </row>
    <row r="158" spans="1:17" ht="12.75">
      <c r="A158" s="45"/>
      <c r="B158" s="51"/>
      <c r="C158" s="47"/>
      <c r="D158" s="8"/>
      <c r="E158" s="1"/>
      <c r="F158" s="9" t="s">
        <v>134</v>
      </c>
      <c r="G158" s="34">
        <f aca="true" t="shared" si="49" ref="G158:H162">I158+K158+M158+O158</f>
        <v>0</v>
      </c>
      <c r="H158" s="34">
        <f t="shared" si="49"/>
        <v>0</v>
      </c>
      <c r="I158" s="35">
        <v>0</v>
      </c>
      <c r="J158" s="35">
        <v>0</v>
      </c>
      <c r="K158" s="34">
        <v>0</v>
      </c>
      <c r="L158" s="34">
        <v>0</v>
      </c>
      <c r="M158" s="35">
        <v>0</v>
      </c>
      <c r="N158" s="35">
        <v>0</v>
      </c>
      <c r="O158" s="34">
        <v>0</v>
      </c>
      <c r="P158" s="34">
        <v>0</v>
      </c>
      <c r="Q158" s="7"/>
    </row>
    <row r="159" spans="1:17" ht="12.75">
      <c r="A159" s="45"/>
      <c r="B159" s="51"/>
      <c r="C159" s="47"/>
      <c r="D159" s="8"/>
      <c r="E159" s="10"/>
      <c r="F159" s="9" t="s">
        <v>137</v>
      </c>
      <c r="G159" s="34">
        <f t="shared" si="49"/>
        <v>0</v>
      </c>
      <c r="H159" s="34">
        <f t="shared" si="49"/>
        <v>0</v>
      </c>
      <c r="I159" s="35">
        <v>0</v>
      </c>
      <c r="J159" s="35">
        <v>0</v>
      </c>
      <c r="K159" s="34">
        <v>0</v>
      </c>
      <c r="L159" s="34">
        <v>0</v>
      </c>
      <c r="M159" s="35">
        <v>0</v>
      </c>
      <c r="N159" s="35">
        <v>0</v>
      </c>
      <c r="O159" s="34">
        <v>0</v>
      </c>
      <c r="P159" s="34">
        <v>0</v>
      </c>
      <c r="Q159" s="7"/>
    </row>
    <row r="160" spans="1:17" ht="51">
      <c r="A160" s="45"/>
      <c r="B160" s="51"/>
      <c r="C160" s="47"/>
      <c r="D160" s="22" t="s">
        <v>285</v>
      </c>
      <c r="E160" s="13" t="s">
        <v>167</v>
      </c>
      <c r="F160" s="9" t="s">
        <v>138</v>
      </c>
      <c r="G160" s="34">
        <f t="shared" si="49"/>
        <v>0.1</v>
      </c>
      <c r="H160" s="34">
        <f t="shared" si="49"/>
        <v>0.1</v>
      </c>
      <c r="I160" s="35">
        <v>0.1</v>
      </c>
      <c r="J160" s="35">
        <v>0.1</v>
      </c>
      <c r="K160" s="34">
        <v>0</v>
      </c>
      <c r="L160" s="34">
        <v>0</v>
      </c>
      <c r="M160" s="35">
        <f>1329.2-1329.2</f>
        <v>0</v>
      </c>
      <c r="N160" s="35">
        <f>1329.2-1329.2</f>
        <v>0</v>
      </c>
      <c r="O160" s="34">
        <v>0</v>
      </c>
      <c r="P160" s="34">
        <v>0</v>
      </c>
      <c r="Q160" s="7" t="s">
        <v>280</v>
      </c>
    </row>
    <row r="161" spans="1:17" ht="12.75">
      <c r="A161" s="45"/>
      <c r="B161" s="51"/>
      <c r="C161" s="47"/>
      <c r="D161" s="8"/>
      <c r="E161" s="10"/>
      <c r="F161" s="9" t="s">
        <v>139</v>
      </c>
      <c r="G161" s="34">
        <f t="shared" si="49"/>
        <v>0</v>
      </c>
      <c r="H161" s="34">
        <f t="shared" si="49"/>
        <v>0</v>
      </c>
      <c r="I161" s="35">
        <v>0</v>
      </c>
      <c r="J161" s="35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7"/>
    </row>
    <row r="162" spans="1:17" ht="12.75">
      <c r="A162" s="45"/>
      <c r="B162" s="51"/>
      <c r="C162" s="47"/>
      <c r="D162" s="8"/>
      <c r="E162" s="10"/>
      <c r="F162" s="9" t="s">
        <v>140</v>
      </c>
      <c r="G162" s="34">
        <f t="shared" si="49"/>
        <v>0</v>
      </c>
      <c r="H162" s="34">
        <f t="shared" si="49"/>
        <v>0</v>
      </c>
      <c r="I162" s="35">
        <v>0</v>
      </c>
      <c r="J162" s="35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7"/>
    </row>
    <row r="163" spans="1:17" ht="12.75" customHeight="1">
      <c r="A163" s="44" t="s">
        <v>166</v>
      </c>
      <c r="B163" s="50" t="s">
        <v>170</v>
      </c>
      <c r="C163" s="48">
        <v>3000</v>
      </c>
      <c r="D163" s="22"/>
      <c r="E163" s="1"/>
      <c r="F163" s="2" t="s">
        <v>136</v>
      </c>
      <c r="G163" s="33">
        <f aca="true" t="shared" si="50" ref="G163:P163">SUM(G164:G168)</f>
        <v>0</v>
      </c>
      <c r="H163" s="33">
        <f t="shared" si="50"/>
        <v>0</v>
      </c>
      <c r="I163" s="33">
        <f t="shared" si="50"/>
        <v>0</v>
      </c>
      <c r="J163" s="33">
        <f t="shared" si="50"/>
        <v>0</v>
      </c>
      <c r="K163" s="33">
        <f t="shared" si="50"/>
        <v>0</v>
      </c>
      <c r="L163" s="33">
        <f t="shared" si="50"/>
        <v>0</v>
      </c>
      <c r="M163" s="33">
        <f t="shared" si="50"/>
        <v>0</v>
      </c>
      <c r="N163" s="33">
        <f t="shared" si="50"/>
        <v>0</v>
      </c>
      <c r="O163" s="33">
        <f t="shared" si="50"/>
        <v>0</v>
      </c>
      <c r="P163" s="33">
        <f t="shared" si="50"/>
        <v>0</v>
      </c>
      <c r="Q163" s="3"/>
    </row>
    <row r="164" spans="1:17" ht="12.75">
      <c r="A164" s="45"/>
      <c r="B164" s="51"/>
      <c r="C164" s="49"/>
      <c r="D164" s="22"/>
      <c r="E164" s="1"/>
      <c r="F164" s="9" t="s">
        <v>134</v>
      </c>
      <c r="G164" s="34">
        <f aca="true" t="shared" si="51" ref="G164:H168">I164+K164+M164+O164</f>
        <v>0</v>
      </c>
      <c r="H164" s="34">
        <f t="shared" si="51"/>
        <v>0</v>
      </c>
      <c r="I164" s="35">
        <v>0</v>
      </c>
      <c r="J164" s="35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7"/>
    </row>
    <row r="165" spans="1:17" ht="12.75">
      <c r="A165" s="45"/>
      <c r="B165" s="51"/>
      <c r="C165" s="49"/>
      <c r="D165" s="22"/>
      <c r="E165" s="10"/>
      <c r="F165" s="9" t="s">
        <v>137</v>
      </c>
      <c r="G165" s="34">
        <f t="shared" si="51"/>
        <v>0</v>
      </c>
      <c r="H165" s="34">
        <f t="shared" si="51"/>
        <v>0</v>
      </c>
      <c r="I165" s="35">
        <v>0</v>
      </c>
      <c r="J165" s="35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7"/>
    </row>
    <row r="166" spans="1:17" ht="12.75">
      <c r="A166" s="45"/>
      <c r="B166" s="51"/>
      <c r="C166" s="49"/>
      <c r="D166" s="22"/>
      <c r="E166" s="13"/>
      <c r="F166" s="9" t="s">
        <v>138</v>
      </c>
      <c r="G166" s="34">
        <f t="shared" si="51"/>
        <v>0</v>
      </c>
      <c r="H166" s="34">
        <f t="shared" si="51"/>
        <v>0</v>
      </c>
      <c r="I166" s="35">
        <v>0</v>
      </c>
      <c r="J166" s="35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7"/>
    </row>
    <row r="167" spans="1:17" ht="12.75">
      <c r="A167" s="45"/>
      <c r="B167" s="51"/>
      <c r="C167" s="49"/>
      <c r="D167" s="22"/>
      <c r="E167" s="13"/>
      <c r="F167" s="9" t="s">
        <v>139</v>
      </c>
      <c r="G167" s="34">
        <f t="shared" si="51"/>
        <v>0</v>
      </c>
      <c r="H167" s="34">
        <f t="shared" si="51"/>
        <v>0</v>
      </c>
      <c r="I167" s="35">
        <v>0</v>
      </c>
      <c r="J167" s="35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7"/>
    </row>
    <row r="168" spans="1:17" ht="12.75">
      <c r="A168" s="45"/>
      <c r="B168" s="51"/>
      <c r="C168" s="49"/>
      <c r="D168" s="22"/>
      <c r="E168" s="12"/>
      <c r="F168" s="9" t="s">
        <v>140</v>
      </c>
      <c r="G168" s="34">
        <f t="shared" si="51"/>
        <v>0</v>
      </c>
      <c r="H168" s="34">
        <f t="shared" si="51"/>
        <v>0</v>
      </c>
      <c r="I168" s="35">
        <v>0</v>
      </c>
      <c r="J168" s="35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7"/>
    </row>
    <row r="169" spans="1:17" ht="12.75">
      <c r="A169" s="44" t="s">
        <v>169</v>
      </c>
      <c r="B169" s="50" t="s">
        <v>95</v>
      </c>
      <c r="C169" s="48">
        <v>4184</v>
      </c>
      <c r="D169" s="21"/>
      <c r="E169" s="1"/>
      <c r="F169" s="2" t="s">
        <v>136</v>
      </c>
      <c r="G169" s="33">
        <f aca="true" t="shared" si="52" ref="G169:P169">SUM(G170:G174)</f>
        <v>0</v>
      </c>
      <c r="H169" s="33">
        <f t="shared" si="52"/>
        <v>0</v>
      </c>
      <c r="I169" s="33">
        <f t="shared" si="52"/>
        <v>0</v>
      </c>
      <c r="J169" s="33">
        <f t="shared" si="52"/>
        <v>0</v>
      </c>
      <c r="K169" s="33">
        <f t="shared" si="52"/>
        <v>0</v>
      </c>
      <c r="L169" s="33">
        <f t="shared" si="52"/>
        <v>0</v>
      </c>
      <c r="M169" s="33">
        <f t="shared" si="52"/>
        <v>0</v>
      </c>
      <c r="N169" s="33">
        <f t="shared" si="52"/>
        <v>0</v>
      </c>
      <c r="O169" s="33">
        <f t="shared" si="52"/>
        <v>0</v>
      </c>
      <c r="P169" s="33">
        <f t="shared" si="52"/>
        <v>0</v>
      </c>
      <c r="Q169" s="3"/>
    </row>
    <row r="170" spans="1:17" ht="12.75">
      <c r="A170" s="45"/>
      <c r="B170" s="51"/>
      <c r="C170" s="49"/>
      <c r="D170" s="22"/>
      <c r="E170" s="1"/>
      <c r="F170" s="9" t="s">
        <v>134</v>
      </c>
      <c r="G170" s="34">
        <f aca="true" t="shared" si="53" ref="G170:H174">I170+K170+M170+O170</f>
        <v>0</v>
      </c>
      <c r="H170" s="34">
        <f t="shared" si="53"/>
        <v>0</v>
      </c>
      <c r="I170" s="35">
        <v>0</v>
      </c>
      <c r="J170" s="35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7"/>
    </row>
    <row r="171" spans="1:17" ht="12.75">
      <c r="A171" s="45"/>
      <c r="B171" s="51"/>
      <c r="C171" s="49"/>
      <c r="D171" s="22"/>
      <c r="E171" s="10"/>
      <c r="F171" s="9" t="s">
        <v>137</v>
      </c>
      <c r="G171" s="34">
        <f t="shared" si="53"/>
        <v>0</v>
      </c>
      <c r="H171" s="34">
        <f t="shared" si="53"/>
        <v>0</v>
      </c>
      <c r="I171" s="35">
        <v>0</v>
      </c>
      <c r="J171" s="35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7"/>
    </row>
    <row r="172" spans="1:17" ht="12.75">
      <c r="A172" s="45"/>
      <c r="B172" s="51"/>
      <c r="C172" s="49"/>
      <c r="D172" s="22"/>
      <c r="E172" s="13"/>
      <c r="F172" s="9" t="s">
        <v>138</v>
      </c>
      <c r="G172" s="34">
        <f t="shared" si="53"/>
        <v>0</v>
      </c>
      <c r="H172" s="34">
        <f t="shared" si="53"/>
        <v>0</v>
      </c>
      <c r="I172" s="35">
        <v>0</v>
      </c>
      <c r="J172" s="35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7"/>
    </row>
    <row r="173" spans="1:17" ht="12.75">
      <c r="A173" s="45"/>
      <c r="B173" s="51"/>
      <c r="C173" s="49"/>
      <c r="D173" s="22"/>
      <c r="E173" s="13"/>
      <c r="F173" s="9" t="s">
        <v>139</v>
      </c>
      <c r="G173" s="34">
        <f t="shared" si="53"/>
        <v>0</v>
      </c>
      <c r="H173" s="34">
        <f t="shared" si="53"/>
        <v>0</v>
      </c>
      <c r="I173" s="35">
        <v>0</v>
      </c>
      <c r="J173" s="35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7"/>
    </row>
    <row r="174" spans="1:17" ht="12.75">
      <c r="A174" s="45"/>
      <c r="B174" s="51"/>
      <c r="C174" s="49"/>
      <c r="D174" s="22"/>
      <c r="E174" s="10"/>
      <c r="F174" s="9" t="s">
        <v>140</v>
      </c>
      <c r="G174" s="34">
        <f t="shared" si="53"/>
        <v>0</v>
      </c>
      <c r="H174" s="34">
        <f t="shared" si="53"/>
        <v>0</v>
      </c>
      <c r="I174" s="35">
        <v>0</v>
      </c>
      <c r="J174" s="35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7"/>
    </row>
    <row r="175" spans="1:17" ht="12.75">
      <c r="A175" s="44" t="s">
        <v>172</v>
      </c>
      <c r="B175" s="50" t="s">
        <v>5</v>
      </c>
      <c r="C175" s="48"/>
      <c r="D175" s="21"/>
      <c r="E175" s="1"/>
      <c r="F175" s="2" t="s">
        <v>136</v>
      </c>
      <c r="G175" s="33">
        <f aca="true" t="shared" si="54" ref="G175:P175">SUM(G176:G180)</f>
        <v>0</v>
      </c>
      <c r="H175" s="33">
        <f t="shared" si="54"/>
        <v>0</v>
      </c>
      <c r="I175" s="33">
        <f t="shared" si="54"/>
        <v>0</v>
      </c>
      <c r="J175" s="33">
        <f t="shared" si="54"/>
        <v>0</v>
      </c>
      <c r="K175" s="33">
        <f t="shared" si="54"/>
        <v>0</v>
      </c>
      <c r="L175" s="33">
        <f t="shared" si="54"/>
        <v>0</v>
      </c>
      <c r="M175" s="33">
        <f t="shared" si="54"/>
        <v>0</v>
      </c>
      <c r="N175" s="33">
        <f t="shared" si="54"/>
        <v>0</v>
      </c>
      <c r="O175" s="33">
        <f t="shared" si="54"/>
        <v>0</v>
      </c>
      <c r="P175" s="33">
        <f t="shared" si="54"/>
        <v>0</v>
      </c>
      <c r="Q175" s="3"/>
    </row>
    <row r="176" spans="1:17" ht="12.75">
      <c r="A176" s="45"/>
      <c r="B176" s="51"/>
      <c r="C176" s="49"/>
      <c r="D176" s="22"/>
      <c r="E176" s="1"/>
      <c r="F176" s="9" t="s">
        <v>134</v>
      </c>
      <c r="G176" s="34">
        <f aca="true" t="shared" si="55" ref="G176:H180">I176+K176+M176+O176</f>
        <v>0</v>
      </c>
      <c r="H176" s="34">
        <f t="shared" si="55"/>
        <v>0</v>
      </c>
      <c r="I176" s="35">
        <v>0</v>
      </c>
      <c r="J176" s="35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7"/>
    </row>
    <row r="177" spans="1:17" ht="12.75">
      <c r="A177" s="45"/>
      <c r="B177" s="51"/>
      <c r="C177" s="49"/>
      <c r="D177" s="22"/>
      <c r="E177" s="10"/>
      <c r="F177" s="9" t="s">
        <v>137</v>
      </c>
      <c r="G177" s="34">
        <f t="shared" si="55"/>
        <v>0</v>
      </c>
      <c r="H177" s="34">
        <f t="shared" si="55"/>
        <v>0</v>
      </c>
      <c r="I177" s="35">
        <v>0</v>
      </c>
      <c r="J177" s="35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7"/>
    </row>
    <row r="178" spans="1:17" ht="12.75">
      <c r="A178" s="45"/>
      <c r="B178" s="51"/>
      <c r="C178" s="49"/>
      <c r="D178" s="22"/>
      <c r="E178" s="13"/>
      <c r="F178" s="9" t="s">
        <v>138</v>
      </c>
      <c r="G178" s="34">
        <f t="shared" si="55"/>
        <v>0</v>
      </c>
      <c r="H178" s="34">
        <f t="shared" si="55"/>
        <v>0</v>
      </c>
      <c r="I178" s="35">
        <v>0</v>
      </c>
      <c r="J178" s="35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7"/>
    </row>
    <row r="179" spans="1:17" ht="12.75">
      <c r="A179" s="45"/>
      <c r="B179" s="51"/>
      <c r="C179" s="49"/>
      <c r="D179" s="22"/>
      <c r="E179" s="13"/>
      <c r="F179" s="9" t="s">
        <v>139</v>
      </c>
      <c r="G179" s="34">
        <f t="shared" si="55"/>
        <v>0</v>
      </c>
      <c r="H179" s="34">
        <f t="shared" si="55"/>
        <v>0</v>
      </c>
      <c r="I179" s="35">
        <v>0</v>
      </c>
      <c r="J179" s="35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7"/>
    </row>
    <row r="180" spans="1:17" ht="12.75">
      <c r="A180" s="45"/>
      <c r="B180" s="51"/>
      <c r="C180" s="49"/>
      <c r="D180" s="22"/>
      <c r="E180" s="10"/>
      <c r="F180" s="9" t="s">
        <v>140</v>
      </c>
      <c r="G180" s="34">
        <f t="shared" si="55"/>
        <v>0</v>
      </c>
      <c r="H180" s="34">
        <f t="shared" si="55"/>
        <v>0</v>
      </c>
      <c r="I180" s="35">
        <v>0</v>
      </c>
      <c r="J180" s="35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7"/>
    </row>
    <row r="181" spans="1:17" ht="12.75" customHeight="1">
      <c r="A181" s="44" t="s">
        <v>174</v>
      </c>
      <c r="B181" s="50" t="s">
        <v>119</v>
      </c>
      <c r="C181" s="48">
        <v>12000</v>
      </c>
      <c r="D181" s="21"/>
      <c r="E181" s="1"/>
      <c r="F181" s="2" t="s">
        <v>136</v>
      </c>
      <c r="G181" s="33">
        <f aca="true" t="shared" si="56" ref="G181:P181">SUM(G182:G186)</f>
        <v>0</v>
      </c>
      <c r="H181" s="33">
        <f t="shared" si="56"/>
        <v>0</v>
      </c>
      <c r="I181" s="33">
        <f t="shared" si="56"/>
        <v>0</v>
      </c>
      <c r="J181" s="33">
        <f t="shared" si="56"/>
        <v>0</v>
      </c>
      <c r="K181" s="33">
        <f t="shared" si="56"/>
        <v>0</v>
      </c>
      <c r="L181" s="33">
        <f t="shared" si="56"/>
        <v>0</v>
      </c>
      <c r="M181" s="33">
        <f t="shared" si="56"/>
        <v>0</v>
      </c>
      <c r="N181" s="33">
        <f t="shared" si="56"/>
        <v>0</v>
      </c>
      <c r="O181" s="33">
        <f t="shared" si="56"/>
        <v>0</v>
      </c>
      <c r="P181" s="33">
        <f t="shared" si="56"/>
        <v>0</v>
      </c>
      <c r="Q181" s="3"/>
    </row>
    <row r="182" spans="1:17" ht="12.75">
      <c r="A182" s="45"/>
      <c r="B182" s="51"/>
      <c r="C182" s="49"/>
      <c r="D182" s="22"/>
      <c r="E182" s="1"/>
      <c r="F182" s="9" t="s">
        <v>134</v>
      </c>
      <c r="G182" s="34">
        <f aca="true" t="shared" si="57" ref="G182:H186">I182+K182+M182+O182</f>
        <v>0</v>
      </c>
      <c r="H182" s="34">
        <f t="shared" si="57"/>
        <v>0</v>
      </c>
      <c r="I182" s="35">
        <v>0</v>
      </c>
      <c r="J182" s="35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7"/>
    </row>
    <row r="183" spans="1:17" ht="12.75">
      <c r="A183" s="45"/>
      <c r="B183" s="51"/>
      <c r="C183" s="49"/>
      <c r="D183" s="22"/>
      <c r="E183" s="10"/>
      <c r="F183" s="9" t="s">
        <v>137</v>
      </c>
      <c r="G183" s="34">
        <f t="shared" si="57"/>
        <v>0</v>
      </c>
      <c r="H183" s="34">
        <f t="shared" si="57"/>
        <v>0</v>
      </c>
      <c r="I183" s="35">
        <v>0</v>
      </c>
      <c r="J183" s="35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7"/>
    </row>
    <row r="184" spans="1:17" ht="12.75">
      <c r="A184" s="45"/>
      <c r="B184" s="51"/>
      <c r="C184" s="49"/>
      <c r="D184" s="22"/>
      <c r="E184" s="13"/>
      <c r="F184" s="9" t="s">
        <v>138</v>
      </c>
      <c r="G184" s="34">
        <f t="shared" si="57"/>
        <v>0</v>
      </c>
      <c r="H184" s="34">
        <f t="shared" si="57"/>
        <v>0</v>
      </c>
      <c r="I184" s="35">
        <v>0</v>
      </c>
      <c r="J184" s="35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7"/>
    </row>
    <row r="185" spans="1:17" ht="12.75">
      <c r="A185" s="45"/>
      <c r="B185" s="51"/>
      <c r="C185" s="49"/>
      <c r="D185" s="22"/>
      <c r="E185" s="13"/>
      <c r="F185" s="9" t="s">
        <v>139</v>
      </c>
      <c r="G185" s="34">
        <f t="shared" si="57"/>
        <v>0</v>
      </c>
      <c r="H185" s="34">
        <f t="shared" si="57"/>
        <v>0</v>
      </c>
      <c r="I185" s="35">
        <v>0</v>
      </c>
      <c r="J185" s="35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7"/>
    </row>
    <row r="186" spans="1:17" ht="12.75">
      <c r="A186" s="45"/>
      <c r="B186" s="51"/>
      <c r="C186" s="49"/>
      <c r="D186" s="22"/>
      <c r="E186" s="13"/>
      <c r="F186" s="9" t="s">
        <v>140</v>
      </c>
      <c r="G186" s="34">
        <f t="shared" si="57"/>
        <v>0</v>
      </c>
      <c r="H186" s="34">
        <f t="shared" si="57"/>
        <v>0</v>
      </c>
      <c r="I186" s="35">
        <v>0</v>
      </c>
      <c r="J186" s="35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7"/>
    </row>
    <row r="187" spans="1:17" ht="12.75" customHeight="1">
      <c r="A187" s="44" t="s">
        <v>175</v>
      </c>
      <c r="B187" s="50" t="s">
        <v>121</v>
      </c>
      <c r="C187" s="48"/>
      <c r="D187" s="21"/>
      <c r="E187" s="1"/>
      <c r="F187" s="2" t="s">
        <v>136</v>
      </c>
      <c r="G187" s="33">
        <f aca="true" t="shared" si="58" ref="G187:P187">SUM(G188:G192)</f>
        <v>0</v>
      </c>
      <c r="H187" s="33">
        <f t="shared" si="58"/>
        <v>0</v>
      </c>
      <c r="I187" s="33">
        <f t="shared" si="58"/>
        <v>0</v>
      </c>
      <c r="J187" s="33">
        <f t="shared" si="58"/>
        <v>0</v>
      </c>
      <c r="K187" s="33">
        <f t="shared" si="58"/>
        <v>0</v>
      </c>
      <c r="L187" s="33">
        <f t="shared" si="58"/>
        <v>0</v>
      </c>
      <c r="M187" s="33">
        <f t="shared" si="58"/>
        <v>0</v>
      </c>
      <c r="N187" s="33">
        <f t="shared" si="58"/>
        <v>0</v>
      </c>
      <c r="O187" s="33">
        <f t="shared" si="58"/>
        <v>0</v>
      </c>
      <c r="P187" s="33">
        <f t="shared" si="58"/>
        <v>0</v>
      </c>
      <c r="Q187" s="3"/>
    </row>
    <row r="188" spans="1:17" ht="12.75">
      <c r="A188" s="45"/>
      <c r="B188" s="51"/>
      <c r="C188" s="49"/>
      <c r="D188" s="22"/>
      <c r="E188" s="1"/>
      <c r="F188" s="9" t="s">
        <v>134</v>
      </c>
      <c r="G188" s="34">
        <f aca="true" t="shared" si="59" ref="G188:H192">I188+K188+M188+O188</f>
        <v>0</v>
      </c>
      <c r="H188" s="34">
        <f t="shared" si="59"/>
        <v>0</v>
      </c>
      <c r="I188" s="35">
        <v>0</v>
      </c>
      <c r="J188" s="35">
        <v>0</v>
      </c>
      <c r="K188" s="34">
        <v>0</v>
      </c>
      <c r="L188" s="34">
        <v>0</v>
      </c>
      <c r="M188" s="35">
        <v>0</v>
      </c>
      <c r="N188" s="35">
        <v>0</v>
      </c>
      <c r="O188" s="34">
        <v>0</v>
      </c>
      <c r="P188" s="34">
        <v>0</v>
      </c>
      <c r="Q188" s="7"/>
    </row>
    <row r="189" spans="1:17" ht="12.75">
      <c r="A189" s="45"/>
      <c r="B189" s="51"/>
      <c r="C189" s="49"/>
      <c r="D189" s="22"/>
      <c r="E189" s="10"/>
      <c r="F189" s="9" t="s">
        <v>137</v>
      </c>
      <c r="G189" s="34">
        <f t="shared" si="59"/>
        <v>0</v>
      </c>
      <c r="H189" s="34">
        <f t="shared" si="59"/>
        <v>0</v>
      </c>
      <c r="I189" s="35">
        <v>0</v>
      </c>
      <c r="J189" s="35">
        <v>0</v>
      </c>
      <c r="K189" s="34">
        <v>0</v>
      </c>
      <c r="L189" s="34">
        <v>0</v>
      </c>
      <c r="M189" s="35">
        <v>0</v>
      </c>
      <c r="N189" s="35">
        <v>0</v>
      </c>
      <c r="O189" s="34">
        <v>0</v>
      </c>
      <c r="P189" s="34">
        <v>0</v>
      </c>
      <c r="Q189" s="7"/>
    </row>
    <row r="190" spans="1:17" ht="12.75">
      <c r="A190" s="45"/>
      <c r="B190" s="51"/>
      <c r="C190" s="49"/>
      <c r="D190" s="22"/>
      <c r="E190" s="13"/>
      <c r="F190" s="9" t="s">
        <v>138</v>
      </c>
      <c r="G190" s="34">
        <f t="shared" si="59"/>
        <v>0</v>
      </c>
      <c r="H190" s="34">
        <f t="shared" si="59"/>
        <v>0</v>
      </c>
      <c r="I190" s="35">
        <v>0</v>
      </c>
      <c r="J190" s="35">
        <v>0</v>
      </c>
      <c r="K190" s="34">
        <v>0</v>
      </c>
      <c r="L190" s="34">
        <v>0</v>
      </c>
      <c r="M190" s="35">
        <v>0</v>
      </c>
      <c r="N190" s="35">
        <v>0</v>
      </c>
      <c r="O190" s="34">
        <v>0</v>
      </c>
      <c r="P190" s="34">
        <v>0</v>
      </c>
      <c r="Q190" s="7"/>
    </row>
    <row r="191" spans="1:17" ht="12.75">
      <c r="A191" s="45"/>
      <c r="B191" s="51"/>
      <c r="C191" s="49"/>
      <c r="D191" s="22"/>
      <c r="E191" s="13"/>
      <c r="F191" s="9" t="s">
        <v>139</v>
      </c>
      <c r="G191" s="34">
        <f t="shared" si="59"/>
        <v>0</v>
      </c>
      <c r="H191" s="34">
        <f t="shared" si="59"/>
        <v>0</v>
      </c>
      <c r="I191" s="35">
        <v>0</v>
      </c>
      <c r="J191" s="35">
        <v>0</v>
      </c>
      <c r="K191" s="34">
        <v>0</v>
      </c>
      <c r="L191" s="34">
        <v>0</v>
      </c>
      <c r="M191" s="35">
        <v>0</v>
      </c>
      <c r="N191" s="35">
        <v>0</v>
      </c>
      <c r="O191" s="34">
        <v>0</v>
      </c>
      <c r="P191" s="34">
        <v>0</v>
      </c>
      <c r="Q191" s="7"/>
    </row>
    <row r="192" spans="1:17" ht="12.75">
      <c r="A192" s="45"/>
      <c r="B192" s="51"/>
      <c r="C192" s="49"/>
      <c r="D192" s="22"/>
      <c r="E192" s="10"/>
      <c r="F192" s="9" t="s">
        <v>140</v>
      </c>
      <c r="G192" s="34">
        <f t="shared" si="59"/>
        <v>0</v>
      </c>
      <c r="H192" s="34">
        <f t="shared" si="59"/>
        <v>0</v>
      </c>
      <c r="I192" s="35">
        <v>0</v>
      </c>
      <c r="J192" s="35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7"/>
    </row>
    <row r="193" spans="1:17" ht="12.75">
      <c r="A193" s="44" t="s">
        <v>176</v>
      </c>
      <c r="B193" s="50" t="s">
        <v>90</v>
      </c>
      <c r="C193" s="48">
        <v>200</v>
      </c>
      <c r="D193" s="50"/>
      <c r="E193" s="1"/>
      <c r="F193" s="2" t="s">
        <v>136</v>
      </c>
      <c r="G193" s="33">
        <f aca="true" t="shared" si="60" ref="G193:P193">SUM(G194:G198)</f>
        <v>0</v>
      </c>
      <c r="H193" s="33">
        <f t="shared" si="60"/>
        <v>0</v>
      </c>
      <c r="I193" s="33">
        <f t="shared" si="60"/>
        <v>0</v>
      </c>
      <c r="J193" s="33">
        <f t="shared" si="60"/>
        <v>0</v>
      </c>
      <c r="K193" s="33">
        <f t="shared" si="60"/>
        <v>0</v>
      </c>
      <c r="L193" s="33">
        <f t="shared" si="60"/>
        <v>0</v>
      </c>
      <c r="M193" s="33">
        <f t="shared" si="60"/>
        <v>0</v>
      </c>
      <c r="N193" s="33">
        <f t="shared" si="60"/>
        <v>0</v>
      </c>
      <c r="O193" s="33">
        <f t="shared" si="60"/>
        <v>0</v>
      </c>
      <c r="P193" s="33">
        <f t="shared" si="60"/>
        <v>0</v>
      </c>
      <c r="Q193" s="3"/>
    </row>
    <row r="194" spans="1:17" ht="12.75">
      <c r="A194" s="45"/>
      <c r="B194" s="51"/>
      <c r="C194" s="49"/>
      <c r="D194" s="51"/>
      <c r="E194" s="1"/>
      <c r="F194" s="9" t="s">
        <v>134</v>
      </c>
      <c r="G194" s="34">
        <f aca="true" t="shared" si="61" ref="G194:H198">I194+K194+M194+O194</f>
        <v>0</v>
      </c>
      <c r="H194" s="34">
        <f t="shared" si="61"/>
        <v>0</v>
      </c>
      <c r="I194" s="35">
        <v>0</v>
      </c>
      <c r="J194" s="35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7"/>
    </row>
    <row r="195" spans="1:17" ht="12.75">
      <c r="A195" s="45"/>
      <c r="B195" s="51"/>
      <c r="C195" s="49"/>
      <c r="D195" s="51"/>
      <c r="E195" s="10"/>
      <c r="F195" s="9" t="s">
        <v>137</v>
      </c>
      <c r="G195" s="34">
        <f t="shared" si="61"/>
        <v>0</v>
      </c>
      <c r="H195" s="34">
        <f t="shared" si="61"/>
        <v>0</v>
      </c>
      <c r="I195" s="35">
        <v>0</v>
      </c>
      <c r="J195" s="35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7"/>
    </row>
    <row r="196" spans="1:17" ht="12.75">
      <c r="A196" s="45"/>
      <c r="B196" s="51"/>
      <c r="C196" s="49"/>
      <c r="D196" s="51"/>
      <c r="E196" s="13"/>
      <c r="F196" s="9" t="s">
        <v>138</v>
      </c>
      <c r="G196" s="34">
        <f t="shared" si="61"/>
        <v>0</v>
      </c>
      <c r="H196" s="34">
        <f t="shared" si="61"/>
        <v>0</v>
      </c>
      <c r="I196" s="35">
        <v>0</v>
      </c>
      <c r="J196" s="35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7"/>
    </row>
    <row r="197" spans="1:17" ht="12.75">
      <c r="A197" s="45"/>
      <c r="B197" s="51"/>
      <c r="C197" s="49"/>
      <c r="D197" s="51"/>
      <c r="E197" s="13"/>
      <c r="F197" s="9" t="s">
        <v>139</v>
      </c>
      <c r="G197" s="34">
        <f t="shared" si="61"/>
        <v>0</v>
      </c>
      <c r="H197" s="34">
        <f t="shared" si="61"/>
        <v>0</v>
      </c>
      <c r="I197" s="35">
        <v>0</v>
      </c>
      <c r="J197" s="35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7"/>
    </row>
    <row r="198" spans="1:17" ht="12.75">
      <c r="A198" s="45"/>
      <c r="B198" s="51"/>
      <c r="C198" s="49"/>
      <c r="D198" s="51"/>
      <c r="E198" s="12"/>
      <c r="F198" s="9" t="s">
        <v>140</v>
      </c>
      <c r="G198" s="34">
        <f t="shared" si="61"/>
        <v>0</v>
      </c>
      <c r="H198" s="34">
        <f t="shared" si="61"/>
        <v>0</v>
      </c>
      <c r="I198" s="35">
        <v>0</v>
      </c>
      <c r="J198" s="35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7"/>
    </row>
    <row r="199" spans="1:17" ht="12.75" customHeight="1">
      <c r="A199" s="44" t="s">
        <v>177</v>
      </c>
      <c r="B199" s="50" t="s">
        <v>105</v>
      </c>
      <c r="C199" s="48">
        <v>500</v>
      </c>
      <c r="D199" s="21"/>
      <c r="E199" s="1"/>
      <c r="F199" s="2" t="s">
        <v>136</v>
      </c>
      <c r="G199" s="33">
        <f aca="true" t="shared" si="62" ref="G199:P199">SUM(G200:G204)</f>
        <v>0</v>
      </c>
      <c r="H199" s="33">
        <f t="shared" si="62"/>
        <v>0</v>
      </c>
      <c r="I199" s="33">
        <f t="shared" si="62"/>
        <v>0</v>
      </c>
      <c r="J199" s="33">
        <f t="shared" si="62"/>
        <v>0</v>
      </c>
      <c r="K199" s="33">
        <f t="shared" si="62"/>
        <v>0</v>
      </c>
      <c r="L199" s="33">
        <f t="shared" si="62"/>
        <v>0</v>
      </c>
      <c r="M199" s="33">
        <f t="shared" si="62"/>
        <v>0</v>
      </c>
      <c r="N199" s="33">
        <f t="shared" si="62"/>
        <v>0</v>
      </c>
      <c r="O199" s="33">
        <f t="shared" si="62"/>
        <v>0</v>
      </c>
      <c r="P199" s="33">
        <f t="shared" si="62"/>
        <v>0</v>
      </c>
      <c r="Q199" s="3"/>
    </row>
    <row r="200" spans="1:17" ht="12.75">
      <c r="A200" s="45"/>
      <c r="B200" s="51"/>
      <c r="C200" s="49"/>
      <c r="D200" s="22"/>
      <c r="E200" s="1"/>
      <c r="F200" s="9" t="s">
        <v>134</v>
      </c>
      <c r="G200" s="34">
        <f aca="true" t="shared" si="63" ref="G200:H204">I200+K200+M200+O200</f>
        <v>0</v>
      </c>
      <c r="H200" s="34">
        <f t="shared" si="63"/>
        <v>0</v>
      </c>
      <c r="I200" s="35">
        <v>0</v>
      </c>
      <c r="J200" s="35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7"/>
    </row>
    <row r="201" spans="1:17" ht="12.75">
      <c r="A201" s="45"/>
      <c r="B201" s="51"/>
      <c r="C201" s="49"/>
      <c r="D201" s="22"/>
      <c r="E201" s="10"/>
      <c r="F201" s="9" t="s">
        <v>137</v>
      </c>
      <c r="G201" s="34">
        <f t="shared" si="63"/>
        <v>0</v>
      </c>
      <c r="H201" s="34">
        <f t="shared" si="63"/>
        <v>0</v>
      </c>
      <c r="I201" s="35">
        <v>0</v>
      </c>
      <c r="J201" s="35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7"/>
    </row>
    <row r="202" spans="1:17" ht="12.75">
      <c r="A202" s="45"/>
      <c r="B202" s="51"/>
      <c r="C202" s="49"/>
      <c r="D202" s="22"/>
      <c r="E202" s="13"/>
      <c r="F202" s="9" t="s">
        <v>138</v>
      </c>
      <c r="G202" s="34">
        <f t="shared" si="63"/>
        <v>0</v>
      </c>
      <c r="H202" s="34">
        <f t="shared" si="63"/>
        <v>0</v>
      </c>
      <c r="I202" s="35">
        <v>0</v>
      </c>
      <c r="J202" s="35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7"/>
    </row>
    <row r="203" spans="1:17" ht="12.75">
      <c r="A203" s="45"/>
      <c r="B203" s="51"/>
      <c r="C203" s="49"/>
      <c r="D203" s="22"/>
      <c r="E203" s="13"/>
      <c r="F203" s="9" t="s">
        <v>139</v>
      </c>
      <c r="G203" s="34">
        <f t="shared" si="63"/>
        <v>0</v>
      </c>
      <c r="H203" s="34">
        <f t="shared" si="63"/>
        <v>0</v>
      </c>
      <c r="I203" s="35">
        <v>0</v>
      </c>
      <c r="J203" s="35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7"/>
    </row>
    <row r="204" spans="1:17" ht="12.75">
      <c r="A204" s="45"/>
      <c r="B204" s="51"/>
      <c r="C204" s="49"/>
      <c r="D204" s="22"/>
      <c r="E204" s="12"/>
      <c r="F204" s="9" t="s">
        <v>140</v>
      </c>
      <c r="G204" s="34">
        <f t="shared" si="63"/>
        <v>0</v>
      </c>
      <c r="H204" s="34">
        <f t="shared" si="63"/>
        <v>0</v>
      </c>
      <c r="I204" s="35">
        <v>0</v>
      </c>
      <c r="J204" s="35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7"/>
    </row>
    <row r="205" spans="1:17" ht="12.75">
      <c r="A205" s="44" t="s">
        <v>178</v>
      </c>
      <c r="B205" s="50" t="s">
        <v>10</v>
      </c>
      <c r="C205" s="48">
        <v>2100</v>
      </c>
      <c r="D205" s="21"/>
      <c r="E205" s="1"/>
      <c r="F205" s="2" t="s">
        <v>136</v>
      </c>
      <c r="G205" s="33">
        <f aca="true" t="shared" si="64" ref="G205:P205">SUM(G206:G210)</f>
        <v>0</v>
      </c>
      <c r="H205" s="33">
        <f t="shared" si="64"/>
        <v>0</v>
      </c>
      <c r="I205" s="33">
        <f t="shared" si="64"/>
        <v>0</v>
      </c>
      <c r="J205" s="33">
        <f t="shared" si="64"/>
        <v>0</v>
      </c>
      <c r="K205" s="33">
        <f t="shared" si="64"/>
        <v>0</v>
      </c>
      <c r="L205" s="33">
        <f t="shared" si="64"/>
        <v>0</v>
      </c>
      <c r="M205" s="33">
        <f t="shared" si="64"/>
        <v>0</v>
      </c>
      <c r="N205" s="33">
        <f t="shared" si="64"/>
        <v>0</v>
      </c>
      <c r="O205" s="33">
        <f t="shared" si="64"/>
        <v>0</v>
      </c>
      <c r="P205" s="33">
        <f t="shared" si="64"/>
        <v>0</v>
      </c>
      <c r="Q205" s="3"/>
    </row>
    <row r="206" spans="1:17" ht="12.75">
      <c r="A206" s="45"/>
      <c r="B206" s="51"/>
      <c r="C206" s="49"/>
      <c r="D206" s="22"/>
      <c r="E206" s="1"/>
      <c r="F206" s="9" t="s">
        <v>134</v>
      </c>
      <c r="G206" s="34">
        <f aca="true" t="shared" si="65" ref="G206:H210">I206+K206+M206+O206</f>
        <v>0</v>
      </c>
      <c r="H206" s="34">
        <f t="shared" si="65"/>
        <v>0</v>
      </c>
      <c r="I206" s="35">
        <v>0</v>
      </c>
      <c r="J206" s="35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7"/>
    </row>
    <row r="207" spans="1:17" ht="12.75">
      <c r="A207" s="45"/>
      <c r="B207" s="51"/>
      <c r="C207" s="49"/>
      <c r="D207" s="22"/>
      <c r="E207" s="10"/>
      <c r="F207" s="9" t="s">
        <v>137</v>
      </c>
      <c r="G207" s="34">
        <f t="shared" si="65"/>
        <v>0</v>
      </c>
      <c r="H207" s="34">
        <f t="shared" si="65"/>
        <v>0</v>
      </c>
      <c r="I207" s="35">
        <v>0</v>
      </c>
      <c r="J207" s="35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7"/>
    </row>
    <row r="208" spans="1:17" ht="12.75">
      <c r="A208" s="45"/>
      <c r="B208" s="51"/>
      <c r="C208" s="49"/>
      <c r="D208" s="22"/>
      <c r="E208" s="13"/>
      <c r="F208" s="9" t="s">
        <v>138</v>
      </c>
      <c r="G208" s="34">
        <f t="shared" si="65"/>
        <v>0</v>
      </c>
      <c r="H208" s="34">
        <f t="shared" si="65"/>
        <v>0</v>
      </c>
      <c r="I208" s="35">
        <v>0</v>
      </c>
      <c r="J208" s="35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7"/>
    </row>
    <row r="209" spans="1:17" ht="12.75">
      <c r="A209" s="45"/>
      <c r="B209" s="51"/>
      <c r="C209" s="49"/>
      <c r="D209" s="22"/>
      <c r="E209" s="13"/>
      <c r="F209" s="9" t="s">
        <v>139</v>
      </c>
      <c r="G209" s="34">
        <f t="shared" si="65"/>
        <v>0</v>
      </c>
      <c r="H209" s="34">
        <f t="shared" si="65"/>
        <v>0</v>
      </c>
      <c r="I209" s="35">
        <v>0</v>
      </c>
      <c r="J209" s="35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7"/>
    </row>
    <row r="210" spans="1:17" ht="12.75">
      <c r="A210" s="45"/>
      <c r="B210" s="51"/>
      <c r="C210" s="49"/>
      <c r="D210" s="22"/>
      <c r="E210" s="12"/>
      <c r="F210" s="9" t="s">
        <v>140</v>
      </c>
      <c r="G210" s="34">
        <f t="shared" si="65"/>
        <v>0</v>
      </c>
      <c r="H210" s="34">
        <f t="shared" si="65"/>
        <v>0</v>
      </c>
      <c r="I210" s="35">
        <v>0</v>
      </c>
      <c r="J210" s="35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7"/>
    </row>
    <row r="211" spans="1:17" ht="12.75" customHeight="1">
      <c r="A211" s="44" t="s">
        <v>179</v>
      </c>
      <c r="B211" s="50" t="s">
        <v>97</v>
      </c>
      <c r="C211" s="48">
        <v>5000</v>
      </c>
      <c r="D211" s="21"/>
      <c r="E211" s="1"/>
      <c r="F211" s="2" t="s">
        <v>136</v>
      </c>
      <c r="G211" s="33">
        <f aca="true" t="shared" si="66" ref="G211:P211">SUM(G212:G216)</f>
        <v>0</v>
      </c>
      <c r="H211" s="33">
        <f t="shared" si="66"/>
        <v>0</v>
      </c>
      <c r="I211" s="33">
        <f t="shared" si="66"/>
        <v>0</v>
      </c>
      <c r="J211" s="33">
        <f t="shared" si="66"/>
        <v>0</v>
      </c>
      <c r="K211" s="33">
        <f t="shared" si="66"/>
        <v>0</v>
      </c>
      <c r="L211" s="33">
        <f t="shared" si="66"/>
        <v>0</v>
      </c>
      <c r="M211" s="33">
        <f t="shared" si="66"/>
        <v>0</v>
      </c>
      <c r="N211" s="33">
        <f t="shared" si="66"/>
        <v>0</v>
      </c>
      <c r="O211" s="33">
        <f t="shared" si="66"/>
        <v>0</v>
      </c>
      <c r="P211" s="33">
        <f t="shared" si="66"/>
        <v>0</v>
      </c>
      <c r="Q211" s="3"/>
    </row>
    <row r="212" spans="1:17" ht="12.75">
      <c r="A212" s="45"/>
      <c r="B212" s="51"/>
      <c r="C212" s="49"/>
      <c r="D212" s="22"/>
      <c r="E212" s="1"/>
      <c r="F212" s="9" t="s">
        <v>134</v>
      </c>
      <c r="G212" s="34">
        <f aca="true" t="shared" si="67" ref="G212:H216">I212+K212+M212+O212</f>
        <v>0</v>
      </c>
      <c r="H212" s="34">
        <f t="shared" si="67"/>
        <v>0</v>
      </c>
      <c r="I212" s="35">
        <v>0</v>
      </c>
      <c r="J212" s="35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7"/>
    </row>
    <row r="213" spans="1:17" ht="12.75">
      <c r="A213" s="45"/>
      <c r="B213" s="51"/>
      <c r="C213" s="49"/>
      <c r="D213" s="22"/>
      <c r="E213" s="10"/>
      <c r="F213" s="9" t="s">
        <v>137</v>
      </c>
      <c r="G213" s="34">
        <f t="shared" si="67"/>
        <v>0</v>
      </c>
      <c r="H213" s="34">
        <f t="shared" si="67"/>
        <v>0</v>
      </c>
      <c r="I213" s="35">
        <v>0</v>
      </c>
      <c r="J213" s="35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7"/>
    </row>
    <row r="214" spans="1:17" ht="12.75">
      <c r="A214" s="45"/>
      <c r="B214" s="51"/>
      <c r="C214" s="49"/>
      <c r="D214" s="22"/>
      <c r="E214" s="13"/>
      <c r="F214" s="9" t="s">
        <v>138</v>
      </c>
      <c r="G214" s="34">
        <f t="shared" si="67"/>
        <v>0</v>
      </c>
      <c r="H214" s="34">
        <f t="shared" si="67"/>
        <v>0</v>
      </c>
      <c r="I214" s="35">
        <v>0</v>
      </c>
      <c r="J214" s="35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7"/>
    </row>
    <row r="215" spans="1:17" ht="12.75">
      <c r="A215" s="45"/>
      <c r="B215" s="51"/>
      <c r="C215" s="49"/>
      <c r="D215" s="22"/>
      <c r="E215" s="13"/>
      <c r="F215" s="9" t="s">
        <v>139</v>
      </c>
      <c r="G215" s="34">
        <f t="shared" si="67"/>
        <v>0</v>
      </c>
      <c r="H215" s="34">
        <f t="shared" si="67"/>
        <v>0</v>
      </c>
      <c r="I215" s="35">
        <v>0</v>
      </c>
      <c r="J215" s="35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7"/>
    </row>
    <row r="216" spans="1:17" ht="12.75">
      <c r="A216" s="45"/>
      <c r="B216" s="51"/>
      <c r="C216" s="49"/>
      <c r="D216" s="22"/>
      <c r="E216" s="12"/>
      <c r="F216" s="9" t="s">
        <v>140</v>
      </c>
      <c r="G216" s="34">
        <f t="shared" si="67"/>
        <v>0</v>
      </c>
      <c r="H216" s="34">
        <f t="shared" si="67"/>
        <v>0</v>
      </c>
      <c r="I216" s="35">
        <v>0</v>
      </c>
      <c r="J216" s="35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7"/>
    </row>
    <row r="217" spans="1:17" ht="12.75">
      <c r="A217" s="44" t="s">
        <v>180</v>
      </c>
      <c r="B217" s="50" t="s">
        <v>99</v>
      </c>
      <c r="C217" s="48">
        <v>300</v>
      </c>
      <c r="D217" s="21"/>
      <c r="E217" s="1"/>
      <c r="F217" s="2" t="s">
        <v>136</v>
      </c>
      <c r="G217" s="33">
        <f aca="true" t="shared" si="68" ref="G217:P217">SUM(G218:G222)</f>
        <v>0</v>
      </c>
      <c r="H217" s="33">
        <f t="shared" si="68"/>
        <v>0</v>
      </c>
      <c r="I217" s="33">
        <f t="shared" si="68"/>
        <v>0</v>
      </c>
      <c r="J217" s="33">
        <f t="shared" si="68"/>
        <v>0</v>
      </c>
      <c r="K217" s="33">
        <f t="shared" si="68"/>
        <v>0</v>
      </c>
      <c r="L217" s="33">
        <f t="shared" si="68"/>
        <v>0</v>
      </c>
      <c r="M217" s="33">
        <f t="shared" si="68"/>
        <v>0</v>
      </c>
      <c r="N217" s="33">
        <f t="shared" si="68"/>
        <v>0</v>
      </c>
      <c r="O217" s="33">
        <f t="shared" si="68"/>
        <v>0</v>
      </c>
      <c r="P217" s="33">
        <f t="shared" si="68"/>
        <v>0</v>
      </c>
      <c r="Q217" s="3"/>
    </row>
    <row r="218" spans="1:17" ht="12.75">
      <c r="A218" s="45"/>
      <c r="B218" s="51"/>
      <c r="C218" s="49"/>
      <c r="D218" s="22"/>
      <c r="E218" s="1"/>
      <c r="F218" s="9" t="s">
        <v>134</v>
      </c>
      <c r="G218" s="34">
        <f aca="true" t="shared" si="69" ref="G218:H222">I218+K218+M218+O218</f>
        <v>0</v>
      </c>
      <c r="H218" s="34">
        <f t="shared" si="69"/>
        <v>0</v>
      </c>
      <c r="I218" s="35">
        <v>0</v>
      </c>
      <c r="J218" s="35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7"/>
    </row>
    <row r="219" spans="1:17" ht="12.75">
      <c r="A219" s="45"/>
      <c r="B219" s="51"/>
      <c r="C219" s="49"/>
      <c r="D219" s="22"/>
      <c r="E219" s="10"/>
      <c r="F219" s="9" t="s">
        <v>137</v>
      </c>
      <c r="G219" s="34">
        <f t="shared" si="69"/>
        <v>0</v>
      </c>
      <c r="H219" s="34">
        <f t="shared" si="69"/>
        <v>0</v>
      </c>
      <c r="I219" s="35">
        <v>0</v>
      </c>
      <c r="J219" s="35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7"/>
    </row>
    <row r="220" spans="1:17" ht="12.75">
      <c r="A220" s="45"/>
      <c r="B220" s="51"/>
      <c r="C220" s="49"/>
      <c r="D220" s="22"/>
      <c r="E220" s="13"/>
      <c r="F220" s="9" t="s">
        <v>138</v>
      </c>
      <c r="G220" s="34">
        <f t="shared" si="69"/>
        <v>0</v>
      </c>
      <c r="H220" s="34">
        <f t="shared" si="69"/>
        <v>0</v>
      </c>
      <c r="I220" s="35">
        <v>0</v>
      </c>
      <c r="J220" s="35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7"/>
    </row>
    <row r="221" spans="1:17" ht="12.75">
      <c r="A221" s="45"/>
      <c r="B221" s="51"/>
      <c r="C221" s="49"/>
      <c r="D221" s="22"/>
      <c r="E221" s="13"/>
      <c r="F221" s="9" t="s">
        <v>139</v>
      </c>
      <c r="G221" s="34">
        <f t="shared" si="69"/>
        <v>0</v>
      </c>
      <c r="H221" s="34">
        <f t="shared" si="69"/>
        <v>0</v>
      </c>
      <c r="I221" s="35">
        <v>0</v>
      </c>
      <c r="J221" s="35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7"/>
    </row>
    <row r="222" spans="1:17" ht="12.75">
      <c r="A222" s="45"/>
      <c r="B222" s="51"/>
      <c r="C222" s="49"/>
      <c r="D222" s="22"/>
      <c r="E222" s="12"/>
      <c r="F222" s="9" t="s">
        <v>140</v>
      </c>
      <c r="G222" s="34">
        <f t="shared" si="69"/>
        <v>0</v>
      </c>
      <c r="H222" s="34">
        <f t="shared" si="69"/>
        <v>0</v>
      </c>
      <c r="I222" s="35">
        <v>0</v>
      </c>
      <c r="J222" s="35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7"/>
    </row>
    <row r="223" spans="1:17" ht="12.75">
      <c r="A223" s="44" t="s">
        <v>181</v>
      </c>
      <c r="B223" s="50" t="s">
        <v>54</v>
      </c>
      <c r="C223" s="48">
        <v>210</v>
      </c>
      <c r="D223" s="21"/>
      <c r="E223" s="1"/>
      <c r="F223" s="2" t="s">
        <v>136</v>
      </c>
      <c r="G223" s="33">
        <f aca="true" t="shared" si="70" ref="G223:P223">SUM(G224:G228)</f>
        <v>0</v>
      </c>
      <c r="H223" s="33">
        <f t="shared" si="70"/>
        <v>0</v>
      </c>
      <c r="I223" s="33">
        <f t="shared" si="70"/>
        <v>0</v>
      </c>
      <c r="J223" s="33">
        <f t="shared" si="70"/>
        <v>0</v>
      </c>
      <c r="K223" s="33">
        <f t="shared" si="70"/>
        <v>0</v>
      </c>
      <c r="L223" s="33">
        <f t="shared" si="70"/>
        <v>0</v>
      </c>
      <c r="M223" s="33">
        <f t="shared" si="70"/>
        <v>0</v>
      </c>
      <c r="N223" s="33">
        <f t="shared" si="70"/>
        <v>0</v>
      </c>
      <c r="O223" s="33">
        <f t="shared" si="70"/>
        <v>0</v>
      </c>
      <c r="P223" s="33">
        <f t="shared" si="70"/>
        <v>0</v>
      </c>
      <c r="Q223" s="3"/>
    </row>
    <row r="224" spans="1:17" ht="12.75">
      <c r="A224" s="45"/>
      <c r="B224" s="51"/>
      <c r="C224" s="49"/>
      <c r="D224" s="22"/>
      <c r="E224" s="1"/>
      <c r="F224" s="9" t="s">
        <v>134</v>
      </c>
      <c r="G224" s="34">
        <f aca="true" t="shared" si="71" ref="G224:H228">I224+K224+M224+O224</f>
        <v>0</v>
      </c>
      <c r="H224" s="34">
        <f t="shared" si="71"/>
        <v>0</v>
      </c>
      <c r="I224" s="35">
        <v>0</v>
      </c>
      <c r="J224" s="35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7"/>
    </row>
    <row r="225" spans="1:17" ht="12.75">
      <c r="A225" s="45"/>
      <c r="B225" s="51"/>
      <c r="C225" s="49"/>
      <c r="D225" s="22"/>
      <c r="E225" s="10"/>
      <c r="F225" s="9" t="s">
        <v>137</v>
      </c>
      <c r="G225" s="34">
        <f t="shared" si="71"/>
        <v>0</v>
      </c>
      <c r="H225" s="34">
        <f t="shared" si="71"/>
        <v>0</v>
      </c>
      <c r="I225" s="35">
        <v>0</v>
      </c>
      <c r="J225" s="35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7"/>
    </row>
    <row r="226" spans="1:17" ht="12.75">
      <c r="A226" s="45"/>
      <c r="B226" s="51"/>
      <c r="C226" s="49"/>
      <c r="D226" s="22"/>
      <c r="E226" s="13"/>
      <c r="F226" s="9" t="s">
        <v>138</v>
      </c>
      <c r="G226" s="34">
        <f t="shared" si="71"/>
        <v>0</v>
      </c>
      <c r="H226" s="34">
        <f t="shared" si="71"/>
        <v>0</v>
      </c>
      <c r="I226" s="35">
        <v>0</v>
      </c>
      <c r="J226" s="35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7"/>
    </row>
    <row r="227" spans="1:17" ht="12.75">
      <c r="A227" s="45"/>
      <c r="B227" s="51"/>
      <c r="C227" s="49"/>
      <c r="D227" s="22"/>
      <c r="E227" s="13"/>
      <c r="F227" s="9" t="s">
        <v>139</v>
      </c>
      <c r="G227" s="34">
        <f t="shared" si="71"/>
        <v>0</v>
      </c>
      <c r="H227" s="34">
        <f t="shared" si="71"/>
        <v>0</v>
      </c>
      <c r="I227" s="35">
        <v>0</v>
      </c>
      <c r="J227" s="35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7"/>
    </row>
    <row r="228" spans="1:17" ht="12.75">
      <c r="A228" s="45"/>
      <c r="B228" s="51"/>
      <c r="C228" s="49"/>
      <c r="D228" s="22"/>
      <c r="E228" s="12"/>
      <c r="F228" s="9" t="s">
        <v>140</v>
      </c>
      <c r="G228" s="34">
        <f t="shared" si="71"/>
        <v>0</v>
      </c>
      <c r="H228" s="34">
        <f t="shared" si="71"/>
        <v>0</v>
      </c>
      <c r="I228" s="35">
        <v>0</v>
      </c>
      <c r="J228" s="35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7"/>
    </row>
    <row r="229" spans="1:17" ht="12.75" customHeight="1">
      <c r="A229" s="44" t="s">
        <v>182</v>
      </c>
      <c r="B229" s="50" t="s">
        <v>100</v>
      </c>
      <c r="C229" s="48">
        <v>1300</v>
      </c>
      <c r="D229" s="21"/>
      <c r="E229" s="1"/>
      <c r="F229" s="2" t="s">
        <v>136</v>
      </c>
      <c r="G229" s="33">
        <f aca="true" t="shared" si="72" ref="G229:P229">SUM(G230:G234)</f>
        <v>422.5</v>
      </c>
      <c r="H229" s="33">
        <f t="shared" si="72"/>
        <v>0</v>
      </c>
      <c r="I229" s="33">
        <f t="shared" si="72"/>
        <v>422.5</v>
      </c>
      <c r="J229" s="33">
        <f t="shared" si="72"/>
        <v>0</v>
      </c>
      <c r="K229" s="33">
        <f t="shared" si="72"/>
        <v>0</v>
      </c>
      <c r="L229" s="33">
        <f t="shared" si="72"/>
        <v>0</v>
      </c>
      <c r="M229" s="33">
        <f t="shared" si="72"/>
        <v>0</v>
      </c>
      <c r="N229" s="33">
        <f t="shared" si="72"/>
        <v>0</v>
      </c>
      <c r="O229" s="33">
        <f t="shared" si="72"/>
        <v>0</v>
      </c>
      <c r="P229" s="33">
        <f t="shared" si="72"/>
        <v>0</v>
      </c>
      <c r="Q229" s="3"/>
    </row>
    <row r="230" spans="1:17" ht="12.75">
      <c r="A230" s="45"/>
      <c r="B230" s="51"/>
      <c r="C230" s="49"/>
      <c r="D230" s="22"/>
      <c r="E230" s="1"/>
      <c r="F230" s="9" t="s">
        <v>134</v>
      </c>
      <c r="G230" s="34">
        <f aca="true" t="shared" si="73" ref="G230:H234">I230+K230+M230+O230</f>
        <v>0</v>
      </c>
      <c r="H230" s="34">
        <f t="shared" si="73"/>
        <v>0</v>
      </c>
      <c r="I230" s="35">
        <v>0</v>
      </c>
      <c r="J230" s="35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7"/>
    </row>
    <row r="231" spans="1:17" ht="12.75">
      <c r="A231" s="45"/>
      <c r="B231" s="51"/>
      <c r="C231" s="49"/>
      <c r="D231" s="22"/>
      <c r="E231" s="10"/>
      <c r="F231" s="9" t="s">
        <v>137</v>
      </c>
      <c r="G231" s="34">
        <f t="shared" si="73"/>
        <v>0</v>
      </c>
      <c r="H231" s="34">
        <f t="shared" si="73"/>
        <v>0</v>
      </c>
      <c r="I231" s="35">
        <v>0</v>
      </c>
      <c r="J231" s="35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7"/>
    </row>
    <row r="232" spans="1:17" ht="12.75">
      <c r="A232" s="45"/>
      <c r="B232" s="51"/>
      <c r="C232" s="49"/>
      <c r="D232" s="22"/>
      <c r="E232" s="13"/>
      <c r="F232" s="9" t="s">
        <v>138</v>
      </c>
      <c r="G232" s="34">
        <f t="shared" si="73"/>
        <v>0</v>
      </c>
      <c r="H232" s="34">
        <f t="shared" si="73"/>
        <v>0</v>
      </c>
      <c r="I232" s="35">
        <v>0</v>
      </c>
      <c r="J232" s="35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7"/>
    </row>
    <row r="233" spans="1:17" ht="12.75">
      <c r="A233" s="45"/>
      <c r="B233" s="51"/>
      <c r="C233" s="49"/>
      <c r="D233" s="22"/>
      <c r="E233" s="13"/>
      <c r="F233" s="9" t="s">
        <v>139</v>
      </c>
      <c r="G233" s="34">
        <f t="shared" si="73"/>
        <v>0</v>
      </c>
      <c r="H233" s="34">
        <f t="shared" si="73"/>
        <v>0</v>
      </c>
      <c r="I233" s="35">
        <v>0</v>
      </c>
      <c r="J233" s="35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7"/>
    </row>
    <row r="234" spans="1:17" ht="12.75">
      <c r="A234" s="45"/>
      <c r="B234" s="51"/>
      <c r="C234" s="49"/>
      <c r="D234" s="22"/>
      <c r="E234" s="12" t="s">
        <v>173</v>
      </c>
      <c r="F234" s="9" t="s">
        <v>140</v>
      </c>
      <c r="G234" s="34">
        <f t="shared" si="73"/>
        <v>422.5</v>
      </c>
      <c r="H234" s="34">
        <f t="shared" si="73"/>
        <v>0</v>
      </c>
      <c r="I234" s="35">
        <v>422.5</v>
      </c>
      <c r="J234" s="35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7"/>
    </row>
    <row r="235" spans="1:17" ht="12.75" customHeight="1">
      <c r="A235" s="44" t="s">
        <v>183</v>
      </c>
      <c r="B235" s="50" t="s">
        <v>101</v>
      </c>
      <c r="C235" s="48">
        <v>1300</v>
      </c>
      <c r="D235" s="21"/>
      <c r="E235" s="1"/>
      <c r="F235" s="2" t="s">
        <v>136</v>
      </c>
      <c r="G235" s="33">
        <f aca="true" t="shared" si="74" ref="G235:P235">SUM(G236:G240)</f>
        <v>0</v>
      </c>
      <c r="H235" s="33">
        <f t="shared" si="74"/>
        <v>0</v>
      </c>
      <c r="I235" s="33">
        <f t="shared" si="74"/>
        <v>0</v>
      </c>
      <c r="J235" s="33">
        <f t="shared" si="74"/>
        <v>0</v>
      </c>
      <c r="K235" s="33">
        <f t="shared" si="74"/>
        <v>0</v>
      </c>
      <c r="L235" s="33">
        <f t="shared" si="74"/>
        <v>0</v>
      </c>
      <c r="M235" s="33">
        <f t="shared" si="74"/>
        <v>0</v>
      </c>
      <c r="N235" s="33">
        <f t="shared" si="74"/>
        <v>0</v>
      </c>
      <c r="O235" s="33">
        <f t="shared" si="74"/>
        <v>0</v>
      </c>
      <c r="P235" s="33">
        <f t="shared" si="74"/>
        <v>0</v>
      </c>
      <c r="Q235" s="3"/>
    </row>
    <row r="236" spans="1:17" ht="12.75">
      <c r="A236" s="45"/>
      <c r="B236" s="51"/>
      <c r="C236" s="49"/>
      <c r="D236" s="22"/>
      <c r="E236" s="1"/>
      <c r="F236" s="9" t="s">
        <v>134</v>
      </c>
      <c r="G236" s="34">
        <f aca="true" t="shared" si="75" ref="G236:H240">I236+K236+M236+O236</f>
        <v>0</v>
      </c>
      <c r="H236" s="34">
        <f t="shared" si="75"/>
        <v>0</v>
      </c>
      <c r="I236" s="35">
        <v>0</v>
      </c>
      <c r="J236" s="35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7"/>
    </row>
    <row r="237" spans="1:17" ht="12.75">
      <c r="A237" s="45"/>
      <c r="B237" s="51"/>
      <c r="C237" s="49"/>
      <c r="D237" s="22"/>
      <c r="E237" s="10"/>
      <c r="F237" s="9" t="s">
        <v>137</v>
      </c>
      <c r="G237" s="34">
        <f t="shared" si="75"/>
        <v>0</v>
      </c>
      <c r="H237" s="34">
        <f t="shared" si="75"/>
        <v>0</v>
      </c>
      <c r="I237" s="35">
        <v>0</v>
      </c>
      <c r="J237" s="35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7"/>
    </row>
    <row r="238" spans="1:17" ht="12.75">
      <c r="A238" s="45"/>
      <c r="B238" s="51"/>
      <c r="C238" s="49"/>
      <c r="D238" s="22"/>
      <c r="E238" s="13"/>
      <c r="F238" s="9" t="s">
        <v>138</v>
      </c>
      <c r="G238" s="34">
        <f t="shared" si="75"/>
        <v>0</v>
      </c>
      <c r="H238" s="34">
        <f t="shared" si="75"/>
        <v>0</v>
      </c>
      <c r="I238" s="35">
        <v>0</v>
      </c>
      <c r="J238" s="35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7"/>
    </row>
    <row r="239" spans="1:17" ht="12.75">
      <c r="A239" s="45"/>
      <c r="B239" s="51"/>
      <c r="C239" s="49"/>
      <c r="D239" s="22"/>
      <c r="E239" s="13"/>
      <c r="F239" s="9" t="s">
        <v>139</v>
      </c>
      <c r="G239" s="34">
        <f t="shared" si="75"/>
        <v>0</v>
      </c>
      <c r="H239" s="34">
        <f t="shared" si="75"/>
        <v>0</v>
      </c>
      <c r="I239" s="35">
        <v>0</v>
      </c>
      <c r="J239" s="35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7"/>
    </row>
    <row r="240" spans="1:17" ht="12.75">
      <c r="A240" s="45"/>
      <c r="B240" s="51"/>
      <c r="C240" s="49"/>
      <c r="D240" s="22"/>
      <c r="E240" s="12"/>
      <c r="F240" s="9" t="s">
        <v>140</v>
      </c>
      <c r="G240" s="34">
        <f t="shared" si="75"/>
        <v>0</v>
      </c>
      <c r="H240" s="34">
        <f t="shared" si="75"/>
        <v>0</v>
      </c>
      <c r="I240" s="35">
        <v>0</v>
      </c>
      <c r="J240" s="35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7"/>
    </row>
    <row r="241" spans="1:17" ht="12.75" customHeight="1">
      <c r="A241" s="44" t="s">
        <v>184</v>
      </c>
      <c r="B241" s="50" t="s">
        <v>109</v>
      </c>
      <c r="C241" s="48"/>
      <c r="D241" s="21"/>
      <c r="E241" s="1"/>
      <c r="F241" s="2" t="s">
        <v>136</v>
      </c>
      <c r="G241" s="33">
        <f aca="true" t="shared" si="76" ref="G241:P241">SUM(G242:G246)</f>
        <v>0</v>
      </c>
      <c r="H241" s="33">
        <f t="shared" si="76"/>
        <v>0</v>
      </c>
      <c r="I241" s="33">
        <f t="shared" si="76"/>
        <v>0</v>
      </c>
      <c r="J241" s="33">
        <f t="shared" si="76"/>
        <v>0</v>
      </c>
      <c r="K241" s="33">
        <f t="shared" si="76"/>
        <v>0</v>
      </c>
      <c r="L241" s="33">
        <f t="shared" si="76"/>
        <v>0</v>
      </c>
      <c r="M241" s="33">
        <f t="shared" si="76"/>
        <v>0</v>
      </c>
      <c r="N241" s="33">
        <f t="shared" si="76"/>
        <v>0</v>
      </c>
      <c r="O241" s="33">
        <f t="shared" si="76"/>
        <v>0</v>
      </c>
      <c r="P241" s="33">
        <f t="shared" si="76"/>
        <v>0</v>
      </c>
      <c r="Q241" s="3"/>
    </row>
    <row r="242" spans="1:17" ht="12.75">
      <c r="A242" s="45"/>
      <c r="B242" s="51"/>
      <c r="C242" s="49"/>
      <c r="D242" s="22"/>
      <c r="E242" s="1"/>
      <c r="F242" s="9" t="s">
        <v>134</v>
      </c>
      <c r="G242" s="34">
        <f aca="true" t="shared" si="77" ref="G242:H246">I242+K242+M242+O242</f>
        <v>0</v>
      </c>
      <c r="H242" s="34">
        <f t="shared" si="77"/>
        <v>0</v>
      </c>
      <c r="I242" s="35">
        <v>0</v>
      </c>
      <c r="J242" s="35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7"/>
    </row>
    <row r="243" spans="1:17" ht="12.75">
      <c r="A243" s="45"/>
      <c r="B243" s="51"/>
      <c r="C243" s="49"/>
      <c r="D243" s="22"/>
      <c r="E243" s="10"/>
      <c r="F243" s="9" t="s">
        <v>137</v>
      </c>
      <c r="G243" s="34">
        <f t="shared" si="77"/>
        <v>0</v>
      </c>
      <c r="H243" s="34">
        <f t="shared" si="77"/>
        <v>0</v>
      </c>
      <c r="I243" s="35">
        <v>0</v>
      </c>
      <c r="J243" s="35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7"/>
    </row>
    <row r="244" spans="1:17" ht="12.75">
      <c r="A244" s="45"/>
      <c r="B244" s="51"/>
      <c r="C244" s="49"/>
      <c r="D244" s="22"/>
      <c r="E244" s="13"/>
      <c r="F244" s="9" t="s">
        <v>138</v>
      </c>
      <c r="G244" s="34">
        <f t="shared" si="77"/>
        <v>0</v>
      </c>
      <c r="H244" s="34">
        <f t="shared" si="77"/>
        <v>0</v>
      </c>
      <c r="I244" s="35">
        <v>0</v>
      </c>
      <c r="J244" s="35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7"/>
    </row>
    <row r="245" spans="1:17" ht="12.75">
      <c r="A245" s="45"/>
      <c r="B245" s="51"/>
      <c r="C245" s="49"/>
      <c r="D245" s="22"/>
      <c r="E245" s="13"/>
      <c r="F245" s="9" t="s">
        <v>139</v>
      </c>
      <c r="G245" s="34">
        <f t="shared" si="77"/>
        <v>0</v>
      </c>
      <c r="H245" s="34">
        <f t="shared" si="77"/>
        <v>0</v>
      </c>
      <c r="I245" s="35">
        <v>0</v>
      </c>
      <c r="J245" s="35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7"/>
    </row>
    <row r="246" spans="1:17" ht="12.75">
      <c r="A246" s="45"/>
      <c r="B246" s="51"/>
      <c r="C246" s="49"/>
      <c r="D246" s="22"/>
      <c r="E246" s="12"/>
      <c r="F246" s="9" t="s">
        <v>140</v>
      </c>
      <c r="G246" s="34">
        <f t="shared" si="77"/>
        <v>0</v>
      </c>
      <c r="H246" s="34">
        <f t="shared" si="77"/>
        <v>0</v>
      </c>
      <c r="I246" s="35">
        <v>0</v>
      </c>
      <c r="J246" s="35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7"/>
    </row>
    <row r="247" spans="1:17" ht="12.75" customHeight="1">
      <c r="A247" s="44" t="s">
        <v>185</v>
      </c>
      <c r="B247" s="50" t="s">
        <v>102</v>
      </c>
      <c r="C247" s="48">
        <v>1300</v>
      </c>
      <c r="D247" s="21"/>
      <c r="E247" s="1"/>
      <c r="F247" s="2" t="s">
        <v>136</v>
      </c>
      <c r="G247" s="33">
        <f aca="true" t="shared" si="78" ref="G247:P247">SUM(G248:G252)</f>
        <v>0</v>
      </c>
      <c r="H247" s="33">
        <f t="shared" si="78"/>
        <v>0</v>
      </c>
      <c r="I247" s="33">
        <f t="shared" si="78"/>
        <v>0</v>
      </c>
      <c r="J247" s="33">
        <f t="shared" si="78"/>
        <v>0</v>
      </c>
      <c r="K247" s="33">
        <f t="shared" si="78"/>
        <v>0</v>
      </c>
      <c r="L247" s="33">
        <f t="shared" si="78"/>
        <v>0</v>
      </c>
      <c r="M247" s="33">
        <f t="shared" si="78"/>
        <v>0</v>
      </c>
      <c r="N247" s="33">
        <f t="shared" si="78"/>
        <v>0</v>
      </c>
      <c r="O247" s="33">
        <f t="shared" si="78"/>
        <v>0</v>
      </c>
      <c r="P247" s="33">
        <f t="shared" si="78"/>
        <v>0</v>
      </c>
      <c r="Q247" s="3"/>
    </row>
    <row r="248" spans="1:17" ht="12.75">
      <c r="A248" s="45"/>
      <c r="B248" s="51"/>
      <c r="C248" s="49"/>
      <c r="D248" s="22"/>
      <c r="E248" s="1"/>
      <c r="F248" s="9" t="s">
        <v>134</v>
      </c>
      <c r="G248" s="34">
        <f aca="true" t="shared" si="79" ref="G248:H252">I248+K248+M248+O248</f>
        <v>0</v>
      </c>
      <c r="H248" s="34">
        <f t="shared" si="79"/>
        <v>0</v>
      </c>
      <c r="I248" s="35">
        <v>0</v>
      </c>
      <c r="J248" s="35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7"/>
    </row>
    <row r="249" spans="1:17" ht="12.75">
      <c r="A249" s="45"/>
      <c r="B249" s="51"/>
      <c r="C249" s="49"/>
      <c r="D249" s="22"/>
      <c r="E249" s="10"/>
      <c r="F249" s="9" t="s">
        <v>137</v>
      </c>
      <c r="G249" s="34">
        <f t="shared" si="79"/>
        <v>0</v>
      </c>
      <c r="H249" s="34">
        <f t="shared" si="79"/>
        <v>0</v>
      </c>
      <c r="I249" s="35">
        <v>0</v>
      </c>
      <c r="J249" s="35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7"/>
    </row>
    <row r="250" spans="1:17" ht="12.75">
      <c r="A250" s="45"/>
      <c r="B250" s="51"/>
      <c r="C250" s="49"/>
      <c r="D250" s="22"/>
      <c r="E250" s="13"/>
      <c r="F250" s="9" t="s">
        <v>138</v>
      </c>
      <c r="G250" s="34">
        <f t="shared" si="79"/>
        <v>0</v>
      </c>
      <c r="H250" s="34">
        <f t="shared" si="79"/>
        <v>0</v>
      </c>
      <c r="I250" s="35">
        <v>0</v>
      </c>
      <c r="J250" s="35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7"/>
    </row>
    <row r="251" spans="1:17" ht="12.75">
      <c r="A251" s="45"/>
      <c r="B251" s="51"/>
      <c r="C251" s="49"/>
      <c r="D251" s="22"/>
      <c r="E251" s="13"/>
      <c r="F251" s="9" t="s">
        <v>139</v>
      </c>
      <c r="G251" s="34">
        <f t="shared" si="79"/>
        <v>0</v>
      </c>
      <c r="H251" s="34">
        <f t="shared" si="79"/>
        <v>0</v>
      </c>
      <c r="I251" s="35">
        <v>0</v>
      </c>
      <c r="J251" s="35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7"/>
    </row>
    <row r="252" spans="1:17" ht="12.75">
      <c r="A252" s="45"/>
      <c r="B252" s="51"/>
      <c r="C252" s="49"/>
      <c r="D252" s="22"/>
      <c r="E252" s="12"/>
      <c r="F252" s="9" t="s">
        <v>140</v>
      </c>
      <c r="G252" s="34">
        <f t="shared" si="79"/>
        <v>0</v>
      </c>
      <c r="H252" s="34">
        <f t="shared" si="79"/>
        <v>0</v>
      </c>
      <c r="I252" s="35">
        <v>0</v>
      </c>
      <c r="J252" s="35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7"/>
    </row>
    <row r="253" spans="1:17" ht="12.75">
      <c r="A253" s="44" t="s">
        <v>186</v>
      </c>
      <c r="B253" s="50" t="s">
        <v>81</v>
      </c>
      <c r="C253" s="48">
        <v>700</v>
      </c>
      <c r="D253" s="50"/>
      <c r="E253" s="1"/>
      <c r="F253" s="2" t="s">
        <v>136</v>
      </c>
      <c r="G253" s="33">
        <f aca="true" t="shared" si="80" ref="G253:P253">SUM(G254:G258)</f>
        <v>0</v>
      </c>
      <c r="H253" s="33">
        <f t="shared" si="80"/>
        <v>0</v>
      </c>
      <c r="I253" s="33">
        <f t="shared" si="80"/>
        <v>0</v>
      </c>
      <c r="J253" s="33">
        <f t="shared" si="80"/>
        <v>0</v>
      </c>
      <c r="K253" s="33">
        <f t="shared" si="80"/>
        <v>0</v>
      </c>
      <c r="L253" s="33">
        <f t="shared" si="80"/>
        <v>0</v>
      </c>
      <c r="M253" s="33">
        <f t="shared" si="80"/>
        <v>0</v>
      </c>
      <c r="N253" s="33">
        <f t="shared" si="80"/>
        <v>0</v>
      </c>
      <c r="O253" s="33">
        <f t="shared" si="80"/>
        <v>0</v>
      </c>
      <c r="P253" s="33">
        <f t="shared" si="80"/>
        <v>0</v>
      </c>
      <c r="Q253" s="3"/>
    </row>
    <row r="254" spans="1:17" ht="12.75">
      <c r="A254" s="45"/>
      <c r="B254" s="51"/>
      <c r="C254" s="49"/>
      <c r="D254" s="51"/>
      <c r="E254" s="1"/>
      <c r="F254" s="9" t="s">
        <v>134</v>
      </c>
      <c r="G254" s="34">
        <f aca="true" t="shared" si="81" ref="G254:H258">I254+K254+M254+O254</f>
        <v>0</v>
      </c>
      <c r="H254" s="34">
        <f t="shared" si="81"/>
        <v>0</v>
      </c>
      <c r="I254" s="35">
        <v>0</v>
      </c>
      <c r="J254" s="35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7"/>
    </row>
    <row r="255" spans="1:17" ht="12.75">
      <c r="A255" s="45"/>
      <c r="B255" s="51"/>
      <c r="C255" s="49"/>
      <c r="D255" s="51"/>
      <c r="E255" s="10"/>
      <c r="F255" s="9" t="s">
        <v>137</v>
      </c>
      <c r="G255" s="34">
        <f t="shared" si="81"/>
        <v>0</v>
      </c>
      <c r="H255" s="34">
        <f t="shared" si="81"/>
        <v>0</v>
      </c>
      <c r="I255" s="35">
        <v>0</v>
      </c>
      <c r="J255" s="35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7"/>
    </row>
    <row r="256" spans="1:17" ht="12.75">
      <c r="A256" s="45"/>
      <c r="B256" s="51"/>
      <c r="C256" s="49"/>
      <c r="D256" s="51"/>
      <c r="E256" s="13"/>
      <c r="F256" s="9" t="s">
        <v>138</v>
      </c>
      <c r="G256" s="34">
        <f t="shared" si="81"/>
        <v>0</v>
      </c>
      <c r="H256" s="34">
        <f t="shared" si="81"/>
        <v>0</v>
      </c>
      <c r="I256" s="35">
        <v>0</v>
      </c>
      <c r="J256" s="35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7"/>
    </row>
    <row r="257" spans="1:17" ht="12.75">
      <c r="A257" s="45"/>
      <c r="B257" s="51"/>
      <c r="C257" s="49"/>
      <c r="D257" s="51"/>
      <c r="E257" s="13"/>
      <c r="F257" s="9" t="s">
        <v>139</v>
      </c>
      <c r="G257" s="34">
        <f t="shared" si="81"/>
        <v>0</v>
      </c>
      <c r="H257" s="34">
        <f t="shared" si="81"/>
        <v>0</v>
      </c>
      <c r="I257" s="35">
        <v>0</v>
      </c>
      <c r="J257" s="35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7"/>
    </row>
    <row r="258" spans="1:17" ht="12.75">
      <c r="A258" s="45"/>
      <c r="B258" s="51"/>
      <c r="C258" s="49"/>
      <c r="D258" s="51"/>
      <c r="E258" s="12"/>
      <c r="F258" s="9" t="s">
        <v>140</v>
      </c>
      <c r="G258" s="34">
        <f t="shared" si="81"/>
        <v>0</v>
      </c>
      <c r="H258" s="34">
        <f t="shared" si="81"/>
        <v>0</v>
      </c>
      <c r="I258" s="35">
        <v>0</v>
      </c>
      <c r="J258" s="35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7"/>
    </row>
    <row r="259" spans="1:17" ht="12.75" customHeight="1">
      <c r="A259" s="44" t="s">
        <v>187</v>
      </c>
      <c r="B259" s="52" t="s">
        <v>289</v>
      </c>
      <c r="C259" s="48">
        <v>4500</v>
      </c>
      <c r="D259" s="50"/>
      <c r="E259" s="1"/>
      <c r="F259" s="2" t="s">
        <v>136</v>
      </c>
      <c r="G259" s="33">
        <f aca="true" t="shared" si="82" ref="G259:P259">SUM(G260:G264)</f>
        <v>0</v>
      </c>
      <c r="H259" s="33">
        <f t="shared" si="82"/>
        <v>0</v>
      </c>
      <c r="I259" s="33">
        <f t="shared" si="82"/>
        <v>0</v>
      </c>
      <c r="J259" s="33">
        <f t="shared" si="82"/>
        <v>0</v>
      </c>
      <c r="K259" s="33">
        <f t="shared" si="82"/>
        <v>0</v>
      </c>
      <c r="L259" s="33">
        <f t="shared" si="82"/>
        <v>0</v>
      </c>
      <c r="M259" s="33">
        <f t="shared" si="82"/>
        <v>0</v>
      </c>
      <c r="N259" s="33">
        <f t="shared" si="82"/>
        <v>0</v>
      </c>
      <c r="O259" s="33">
        <f t="shared" si="82"/>
        <v>0</v>
      </c>
      <c r="P259" s="33">
        <f t="shared" si="82"/>
        <v>0</v>
      </c>
      <c r="Q259" s="3"/>
    </row>
    <row r="260" spans="1:17" ht="12.75">
      <c r="A260" s="45"/>
      <c r="B260" s="53"/>
      <c r="C260" s="49"/>
      <c r="D260" s="51"/>
      <c r="E260" s="1"/>
      <c r="F260" s="9" t="s">
        <v>134</v>
      </c>
      <c r="G260" s="34">
        <f aca="true" t="shared" si="83" ref="G260:H264">I260+K260+M260+O260</f>
        <v>0</v>
      </c>
      <c r="H260" s="34">
        <f t="shared" si="83"/>
        <v>0</v>
      </c>
      <c r="I260" s="35">
        <v>0</v>
      </c>
      <c r="J260" s="35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7"/>
    </row>
    <row r="261" spans="1:17" ht="12.75">
      <c r="A261" s="45"/>
      <c r="B261" s="53"/>
      <c r="C261" s="49"/>
      <c r="D261" s="51"/>
      <c r="E261" s="10"/>
      <c r="F261" s="9" t="s">
        <v>137</v>
      </c>
      <c r="G261" s="34">
        <f t="shared" si="83"/>
        <v>0</v>
      </c>
      <c r="H261" s="34">
        <f t="shared" si="83"/>
        <v>0</v>
      </c>
      <c r="I261" s="35">
        <v>0</v>
      </c>
      <c r="J261" s="35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7"/>
    </row>
    <row r="262" spans="1:17" ht="12.75">
      <c r="A262" s="45"/>
      <c r="B262" s="53"/>
      <c r="C262" s="49"/>
      <c r="D262" s="51"/>
      <c r="E262" s="13"/>
      <c r="F262" s="9" t="s">
        <v>138</v>
      </c>
      <c r="G262" s="34">
        <f t="shared" si="83"/>
        <v>0</v>
      </c>
      <c r="H262" s="34">
        <f t="shared" si="83"/>
        <v>0</v>
      </c>
      <c r="I262" s="35">
        <v>0</v>
      </c>
      <c r="J262" s="35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7"/>
    </row>
    <row r="263" spans="1:17" ht="12.75">
      <c r="A263" s="45"/>
      <c r="B263" s="53"/>
      <c r="C263" s="49"/>
      <c r="D263" s="51"/>
      <c r="E263" s="13"/>
      <c r="F263" s="9" t="s">
        <v>139</v>
      </c>
      <c r="G263" s="34">
        <f t="shared" si="83"/>
        <v>0</v>
      </c>
      <c r="H263" s="34">
        <f t="shared" si="83"/>
        <v>0</v>
      </c>
      <c r="I263" s="35">
        <v>0</v>
      </c>
      <c r="J263" s="35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7"/>
    </row>
    <row r="264" spans="1:17" ht="12.75">
      <c r="A264" s="45"/>
      <c r="B264" s="53"/>
      <c r="C264" s="49"/>
      <c r="D264" s="51"/>
      <c r="E264" s="12"/>
      <c r="F264" s="9" t="s">
        <v>140</v>
      </c>
      <c r="G264" s="34">
        <f t="shared" si="83"/>
        <v>0</v>
      </c>
      <c r="H264" s="34">
        <f t="shared" si="83"/>
        <v>0</v>
      </c>
      <c r="I264" s="35">
        <v>0</v>
      </c>
      <c r="J264" s="35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7"/>
    </row>
    <row r="265" spans="1:17" ht="12.75">
      <c r="A265" s="44" t="s">
        <v>188</v>
      </c>
      <c r="B265" s="50" t="s">
        <v>84</v>
      </c>
      <c r="C265" s="48">
        <v>3000</v>
      </c>
      <c r="D265" s="50"/>
      <c r="E265" s="1"/>
      <c r="F265" s="2" t="s">
        <v>136</v>
      </c>
      <c r="G265" s="33">
        <f aca="true" t="shared" si="84" ref="G265:P265">SUM(G266:G270)</f>
        <v>0</v>
      </c>
      <c r="H265" s="33">
        <f t="shared" si="84"/>
        <v>0</v>
      </c>
      <c r="I265" s="33">
        <f t="shared" si="84"/>
        <v>0</v>
      </c>
      <c r="J265" s="33">
        <f t="shared" si="84"/>
        <v>0</v>
      </c>
      <c r="K265" s="33">
        <f t="shared" si="84"/>
        <v>0</v>
      </c>
      <c r="L265" s="33">
        <f t="shared" si="84"/>
        <v>0</v>
      </c>
      <c r="M265" s="33">
        <f t="shared" si="84"/>
        <v>0</v>
      </c>
      <c r="N265" s="33">
        <f t="shared" si="84"/>
        <v>0</v>
      </c>
      <c r="O265" s="33">
        <f t="shared" si="84"/>
        <v>0</v>
      </c>
      <c r="P265" s="33">
        <f t="shared" si="84"/>
        <v>0</v>
      </c>
      <c r="Q265" s="3"/>
    </row>
    <row r="266" spans="1:17" ht="12.75">
      <c r="A266" s="45"/>
      <c r="B266" s="51"/>
      <c r="C266" s="49"/>
      <c r="D266" s="51"/>
      <c r="E266" s="1"/>
      <c r="F266" s="9" t="s">
        <v>134</v>
      </c>
      <c r="G266" s="34">
        <f aca="true" t="shared" si="85" ref="G266:H270">I266+K266+M266+O266</f>
        <v>0</v>
      </c>
      <c r="H266" s="34">
        <f t="shared" si="85"/>
        <v>0</v>
      </c>
      <c r="I266" s="35">
        <v>0</v>
      </c>
      <c r="J266" s="35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7"/>
    </row>
    <row r="267" spans="1:17" ht="12.75">
      <c r="A267" s="45"/>
      <c r="B267" s="51"/>
      <c r="C267" s="49"/>
      <c r="D267" s="51"/>
      <c r="E267" s="10"/>
      <c r="F267" s="9" t="s">
        <v>137</v>
      </c>
      <c r="G267" s="34">
        <f t="shared" si="85"/>
        <v>0</v>
      </c>
      <c r="H267" s="34">
        <f t="shared" si="85"/>
        <v>0</v>
      </c>
      <c r="I267" s="35">
        <v>0</v>
      </c>
      <c r="J267" s="35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7"/>
    </row>
    <row r="268" spans="1:17" ht="12.75">
      <c r="A268" s="45"/>
      <c r="B268" s="51"/>
      <c r="C268" s="49"/>
      <c r="D268" s="51"/>
      <c r="E268" s="13"/>
      <c r="F268" s="9" t="s">
        <v>138</v>
      </c>
      <c r="G268" s="34">
        <f t="shared" si="85"/>
        <v>0</v>
      </c>
      <c r="H268" s="34">
        <f t="shared" si="85"/>
        <v>0</v>
      </c>
      <c r="I268" s="35">
        <v>0</v>
      </c>
      <c r="J268" s="35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7"/>
    </row>
    <row r="269" spans="1:17" ht="12.75">
      <c r="A269" s="45"/>
      <c r="B269" s="51"/>
      <c r="C269" s="49"/>
      <c r="D269" s="51"/>
      <c r="E269" s="13"/>
      <c r="F269" s="9" t="s">
        <v>139</v>
      </c>
      <c r="G269" s="34">
        <f t="shared" si="85"/>
        <v>0</v>
      </c>
      <c r="H269" s="34">
        <f t="shared" si="85"/>
        <v>0</v>
      </c>
      <c r="I269" s="35">
        <v>0</v>
      </c>
      <c r="J269" s="35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7"/>
    </row>
    <row r="270" spans="1:17" ht="12.75">
      <c r="A270" s="45"/>
      <c r="B270" s="51"/>
      <c r="C270" s="49"/>
      <c r="D270" s="51"/>
      <c r="E270" s="12"/>
      <c r="F270" s="9" t="s">
        <v>140</v>
      </c>
      <c r="G270" s="34">
        <f t="shared" si="85"/>
        <v>0</v>
      </c>
      <c r="H270" s="34">
        <f t="shared" si="85"/>
        <v>0</v>
      </c>
      <c r="I270" s="35">
        <v>0</v>
      </c>
      <c r="J270" s="35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7"/>
    </row>
    <row r="271" spans="1:17" ht="12.75" customHeight="1">
      <c r="A271" s="44" t="s">
        <v>189</v>
      </c>
      <c r="B271" s="50" t="s">
        <v>82</v>
      </c>
      <c r="C271" s="48">
        <v>1400</v>
      </c>
      <c r="D271" s="50"/>
      <c r="E271" s="1"/>
      <c r="F271" s="2" t="s">
        <v>136</v>
      </c>
      <c r="G271" s="33">
        <f aca="true" t="shared" si="86" ref="G271:P271">SUM(G272:G276)</f>
        <v>0</v>
      </c>
      <c r="H271" s="33">
        <f t="shared" si="86"/>
        <v>0</v>
      </c>
      <c r="I271" s="33">
        <f t="shared" si="86"/>
        <v>0</v>
      </c>
      <c r="J271" s="33">
        <f t="shared" si="86"/>
        <v>0</v>
      </c>
      <c r="K271" s="33">
        <f t="shared" si="86"/>
        <v>0</v>
      </c>
      <c r="L271" s="33">
        <f t="shared" si="86"/>
        <v>0</v>
      </c>
      <c r="M271" s="33">
        <f t="shared" si="86"/>
        <v>0</v>
      </c>
      <c r="N271" s="33">
        <f t="shared" si="86"/>
        <v>0</v>
      </c>
      <c r="O271" s="33">
        <f t="shared" si="86"/>
        <v>0</v>
      </c>
      <c r="P271" s="33">
        <f t="shared" si="86"/>
        <v>0</v>
      </c>
      <c r="Q271" s="3"/>
    </row>
    <row r="272" spans="1:17" ht="12.75">
      <c r="A272" s="45"/>
      <c r="B272" s="51"/>
      <c r="C272" s="49"/>
      <c r="D272" s="51"/>
      <c r="E272" s="1"/>
      <c r="F272" s="9" t="s">
        <v>134</v>
      </c>
      <c r="G272" s="34">
        <f aca="true" t="shared" si="87" ref="G272:H276">I272+K272+M272+O272</f>
        <v>0</v>
      </c>
      <c r="H272" s="34">
        <f t="shared" si="87"/>
        <v>0</v>
      </c>
      <c r="I272" s="35">
        <v>0</v>
      </c>
      <c r="J272" s="35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7"/>
    </row>
    <row r="273" spans="1:17" ht="12.75">
      <c r="A273" s="45"/>
      <c r="B273" s="51"/>
      <c r="C273" s="49"/>
      <c r="D273" s="51"/>
      <c r="E273" s="10"/>
      <c r="F273" s="9" t="s">
        <v>137</v>
      </c>
      <c r="G273" s="34">
        <f t="shared" si="87"/>
        <v>0</v>
      </c>
      <c r="H273" s="34">
        <f t="shared" si="87"/>
        <v>0</v>
      </c>
      <c r="I273" s="35">
        <v>0</v>
      </c>
      <c r="J273" s="35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7"/>
    </row>
    <row r="274" spans="1:17" ht="12.75">
      <c r="A274" s="45"/>
      <c r="B274" s="51"/>
      <c r="C274" s="49"/>
      <c r="D274" s="51"/>
      <c r="E274" s="13"/>
      <c r="F274" s="9" t="s">
        <v>138</v>
      </c>
      <c r="G274" s="34">
        <f t="shared" si="87"/>
        <v>0</v>
      </c>
      <c r="H274" s="34">
        <f t="shared" si="87"/>
        <v>0</v>
      </c>
      <c r="I274" s="35">
        <v>0</v>
      </c>
      <c r="J274" s="35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7"/>
    </row>
    <row r="275" spans="1:17" ht="12.75">
      <c r="A275" s="45"/>
      <c r="B275" s="51"/>
      <c r="C275" s="49"/>
      <c r="D275" s="51"/>
      <c r="E275" s="13"/>
      <c r="F275" s="9" t="s">
        <v>139</v>
      </c>
      <c r="G275" s="34">
        <f t="shared" si="87"/>
        <v>0</v>
      </c>
      <c r="H275" s="34">
        <f t="shared" si="87"/>
        <v>0</v>
      </c>
      <c r="I275" s="35">
        <v>0</v>
      </c>
      <c r="J275" s="35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7"/>
    </row>
    <row r="276" spans="1:17" ht="12.75">
      <c r="A276" s="45"/>
      <c r="B276" s="51"/>
      <c r="C276" s="49"/>
      <c r="D276" s="51"/>
      <c r="E276" s="12"/>
      <c r="F276" s="9" t="s">
        <v>140</v>
      </c>
      <c r="G276" s="34">
        <f t="shared" si="87"/>
        <v>0</v>
      </c>
      <c r="H276" s="34">
        <f t="shared" si="87"/>
        <v>0</v>
      </c>
      <c r="I276" s="35">
        <v>0</v>
      </c>
      <c r="J276" s="35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7"/>
    </row>
    <row r="277" spans="1:17" ht="12.75" customHeight="1">
      <c r="A277" s="44" t="s">
        <v>190</v>
      </c>
      <c r="B277" s="50" t="s">
        <v>106</v>
      </c>
      <c r="C277" s="48"/>
      <c r="D277" s="21"/>
      <c r="E277" s="1"/>
      <c r="F277" s="2" t="s">
        <v>136</v>
      </c>
      <c r="G277" s="33">
        <f aca="true" t="shared" si="88" ref="G277:P277">SUM(G278:G282)</f>
        <v>0</v>
      </c>
      <c r="H277" s="33">
        <f t="shared" si="88"/>
        <v>0</v>
      </c>
      <c r="I277" s="33">
        <f t="shared" si="88"/>
        <v>0</v>
      </c>
      <c r="J277" s="33">
        <f t="shared" si="88"/>
        <v>0</v>
      </c>
      <c r="K277" s="33">
        <f t="shared" si="88"/>
        <v>0</v>
      </c>
      <c r="L277" s="33">
        <f t="shared" si="88"/>
        <v>0</v>
      </c>
      <c r="M277" s="33">
        <f t="shared" si="88"/>
        <v>0</v>
      </c>
      <c r="N277" s="33">
        <f t="shared" si="88"/>
        <v>0</v>
      </c>
      <c r="O277" s="33">
        <f t="shared" si="88"/>
        <v>0</v>
      </c>
      <c r="P277" s="33">
        <f t="shared" si="88"/>
        <v>0</v>
      </c>
      <c r="Q277" s="3"/>
    </row>
    <row r="278" spans="1:17" ht="12.75">
      <c r="A278" s="45"/>
      <c r="B278" s="51"/>
      <c r="C278" s="49"/>
      <c r="D278" s="22"/>
      <c r="E278" s="1"/>
      <c r="F278" s="9" t="s">
        <v>134</v>
      </c>
      <c r="G278" s="34">
        <f aca="true" t="shared" si="89" ref="G278:H282">I278+K278+M278+O278</f>
        <v>0</v>
      </c>
      <c r="H278" s="34">
        <f t="shared" si="89"/>
        <v>0</v>
      </c>
      <c r="I278" s="35">
        <v>0</v>
      </c>
      <c r="J278" s="35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7"/>
    </row>
    <row r="279" spans="1:17" ht="12.75">
      <c r="A279" s="45"/>
      <c r="B279" s="51"/>
      <c r="C279" s="49"/>
      <c r="D279" s="22"/>
      <c r="E279" s="10"/>
      <c r="F279" s="9" t="s">
        <v>137</v>
      </c>
      <c r="G279" s="34">
        <f t="shared" si="89"/>
        <v>0</v>
      </c>
      <c r="H279" s="34">
        <f t="shared" si="89"/>
        <v>0</v>
      </c>
      <c r="I279" s="35">
        <v>0</v>
      </c>
      <c r="J279" s="35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7"/>
    </row>
    <row r="280" spans="1:17" ht="12.75">
      <c r="A280" s="45"/>
      <c r="B280" s="51"/>
      <c r="C280" s="49"/>
      <c r="D280" s="22"/>
      <c r="E280" s="13"/>
      <c r="F280" s="9" t="s">
        <v>138</v>
      </c>
      <c r="G280" s="34">
        <f t="shared" si="89"/>
        <v>0</v>
      </c>
      <c r="H280" s="34">
        <f t="shared" si="89"/>
        <v>0</v>
      </c>
      <c r="I280" s="35">
        <v>0</v>
      </c>
      <c r="J280" s="35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7"/>
    </row>
    <row r="281" spans="1:17" ht="12.75">
      <c r="A281" s="45"/>
      <c r="B281" s="51"/>
      <c r="C281" s="49"/>
      <c r="D281" s="22"/>
      <c r="E281" s="13"/>
      <c r="F281" s="9" t="s">
        <v>139</v>
      </c>
      <c r="G281" s="34">
        <f t="shared" si="89"/>
        <v>0</v>
      </c>
      <c r="H281" s="34">
        <f t="shared" si="89"/>
        <v>0</v>
      </c>
      <c r="I281" s="35">
        <v>0</v>
      </c>
      <c r="J281" s="35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7"/>
    </row>
    <row r="282" spans="1:17" ht="12.75">
      <c r="A282" s="45"/>
      <c r="B282" s="51"/>
      <c r="C282" s="49"/>
      <c r="D282" s="22"/>
      <c r="E282" s="12"/>
      <c r="F282" s="9" t="s">
        <v>140</v>
      </c>
      <c r="G282" s="34">
        <f t="shared" si="89"/>
        <v>0</v>
      </c>
      <c r="H282" s="34">
        <f t="shared" si="89"/>
        <v>0</v>
      </c>
      <c r="I282" s="35">
        <v>0</v>
      </c>
      <c r="J282" s="35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7"/>
    </row>
    <row r="283" spans="1:17" ht="12.75" customHeight="1">
      <c r="A283" s="44" t="s">
        <v>191</v>
      </c>
      <c r="B283" s="50" t="s">
        <v>107</v>
      </c>
      <c r="C283" s="48"/>
      <c r="D283" s="21"/>
      <c r="E283" s="1"/>
      <c r="F283" s="2" t="s">
        <v>136</v>
      </c>
      <c r="G283" s="33">
        <f aca="true" t="shared" si="90" ref="G283:P283">SUM(G284:G288)</f>
        <v>0</v>
      </c>
      <c r="H283" s="33">
        <f t="shared" si="90"/>
        <v>0</v>
      </c>
      <c r="I283" s="33">
        <f t="shared" si="90"/>
        <v>0</v>
      </c>
      <c r="J283" s="33">
        <f t="shared" si="90"/>
        <v>0</v>
      </c>
      <c r="K283" s="33">
        <f t="shared" si="90"/>
        <v>0</v>
      </c>
      <c r="L283" s="33">
        <f t="shared" si="90"/>
        <v>0</v>
      </c>
      <c r="M283" s="33">
        <f t="shared" si="90"/>
        <v>0</v>
      </c>
      <c r="N283" s="33">
        <f t="shared" si="90"/>
        <v>0</v>
      </c>
      <c r="O283" s="33">
        <f t="shared" si="90"/>
        <v>0</v>
      </c>
      <c r="P283" s="33">
        <f t="shared" si="90"/>
        <v>0</v>
      </c>
      <c r="Q283" s="3"/>
    </row>
    <row r="284" spans="1:17" ht="12.75">
      <c r="A284" s="45"/>
      <c r="B284" s="51"/>
      <c r="C284" s="49"/>
      <c r="D284" s="22"/>
      <c r="E284" s="1"/>
      <c r="F284" s="9" t="s">
        <v>134</v>
      </c>
      <c r="G284" s="34">
        <f aca="true" t="shared" si="91" ref="G284:H288">I284+K284+M284+O284</f>
        <v>0</v>
      </c>
      <c r="H284" s="34">
        <f t="shared" si="91"/>
        <v>0</v>
      </c>
      <c r="I284" s="35">
        <v>0</v>
      </c>
      <c r="J284" s="35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7"/>
    </row>
    <row r="285" spans="1:17" ht="12.75">
      <c r="A285" s="45"/>
      <c r="B285" s="51"/>
      <c r="C285" s="49"/>
      <c r="D285" s="22"/>
      <c r="E285" s="10"/>
      <c r="F285" s="9" t="s">
        <v>137</v>
      </c>
      <c r="G285" s="34">
        <f t="shared" si="91"/>
        <v>0</v>
      </c>
      <c r="H285" s="34">
        <f t="shared" si="91"/>
        <v>0</v>
      </c>
      <c r="I285" s="35">
        <v>0</v>
      </c>
      <c r="J285" s="35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7"/>
    </row>
    <row r="286" spans="1:17" ht="12.75">
      <c r="A286" s="45"/>
      <c r="B286" s="51"/>
      <c r="C286" s="49"/>
      <c r="D286" s="22"/>
      <c r="E286" s="13"/>
      <c r="F286" s="9" t="s">
        <v>138</v>
      </c>
      <c r="G286" s="34">
        <f t="shared" si="91"/>
        <v>0</v>
      </c>
      <c r="H286" s="34">
        <f t="shared" si="91"/>
        <v>0</v>
      </c>
      <c r="I286" s="35">
        <v>0</v>
      </c>
      <c r="J286" s="35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7"/>
    </row>
    <row r="287" spans="1:17" ht="12.75">
      <c r="A287" s="45"/>
      <c r="B287" s="51"/>
      <c r="C287" s="49"/>
      <c r="D287" s="22"/>
      <c r="E287" s="13"/>
      <c r="F287" s="9" t="s">
        <v>139</v>
      </c>
      <c r="G287" s="34">
        <f t="shared" si="91"/>
        <v>0</v>
      </c>
      <c r="H287" s="34">
        <f t="shared" si="91"/>
        <v>0</v>
      </c>
      <c r="I287" s="35">
        <v>0</v>
      </c>
      <c r="J287" s="35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7"/>
    </row>
    <row r="288" spans="1:17" ht="12.75">
      <c r="A288" s="45"/>
      <c r="B288" s="51"/>
      <c r="C288" s="49"/>
      <c r="D288" s="22"/>
      <c r="E288" s="12"/>
      <c r="F288" s="9" t="s">
        <v>140</v>
      </c>
      <c r="G288" s="34">
        <f t="shared" si="91"/>
        <v>0</v>
      </c>
      <c r="H288" s="34">
        <f t="shared" si="91"/>
        <v>0</v>
      </c>
      <c r="I288" s="35">
        <v>0</v>
      </c>
      <c r="J288" s="35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7"/>
    </row>
    <row r="289" spans="1:17" ht="12.75">
      <c r="A289" s="44" t="s">
        <v>192</v>
      </c>
      <c r="B289" s="50" t="s">
        <v>86</v>
      </c>
      <c r="C289" s="48">
        <v>800</v>
      </c>
      <c r="D289" s="50"/>
      <c r="E289" s="1"/>
      <c r="F289" s="2" t="s">
        <v>136</v>
      </c>
      <c r="G289" s="33">
        <f aca="true" t="shared" si="92" ref="G289:P289">SUM(G290:G294)</f>
        <v>0</v>
      </c>
      <c r="H289" s="33">
        <f t="shared" si="92"/>
        <v>0</v>
      </c>
      <c r="I289" s="33">
        <f t="shared" si="92"/>
        <v>0</v>
      </c>
      <c r="J289" s="33">
        <f t="shared" si="92"/>
        <v>0</v>
      </c>
      <c r="K289" s="33">
        <f t="shared" si="92"/>
        <v>0</v>
      </c>
      <c r="L289" s="33">
        <f t="shared" si="92"/>
        <v>0</v>
      </c>
      <c r="M289" s="33">
        <f t="shared" si="92"/>
        <v>0</v>
      </c>
      <c r="N289" s="33">
        <f t="shared" si="92"/>
        <v>0</v>
      </c>
      <c r="O289" s="33">
        <f t="shared" si="92"/>
        <v>0</v>
      </c>
      <c r="P289" s="33">
        <f t="shared" si="92"/>
        <v>0</v>
      </c>
      <c r="Q289" s="3"/>
    </row>
    <row r="290" spans="1:17" ht="12.75">
      <c r="A290" s="45"/>
      <c r="B290" s="51"/>
      <c r="C290" s="49"/>
      <c r="D290" s="51"/>
      <c r="E290" s="1"/>
      <c r="F290" s="9" t="s">
        <v>134</v>
      </c>
      <c r="G290" s="34">
        <f aca="true" t="shared" si="93" ref="G290:H294">I290+K290+M290+O290</f>
        <v>0</v>
      </c>
      <c r="H290" s="34">
        <f t="shared" si="93"/>
        <v>0</v>
      </c>
      <c r="I290" s="35">
        <v>0</v>
      </c>
      <c r="J290" s="35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7"/>
    </row>
    <row r="291" spans="1:17" ht="12.75">
      <c r="A291" s="45"/>
      <c r="B291" s="51"/>
      <c r="C291" s="49"/>
      <c r="D291" s="51"/>
      <c r="E291" s="10"/>
      <c r="F291" s="9" t="s">
        <v>137</v>
      </c>
      <c r="G291" s="34">
        <f t="shared" si="93"/>
        <v>0</v>
      </c>
      <c r="H291" s="34">
        <f t="shared" si="93"/>
        <v>0</v>
      </c>
      <c r="I291" s="35">
        <v>0</v>
      </c>
      <c r="J291" s="35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7"/>
    </row>
    <row r="292" spans="1:17" ht="12.75">
      <c r="A292" s="45"/>
      <c r="B292" s="51"/>
      <c r="C292" s="49"/>
      <c r="D292" s="51"/>
      <c r="E292" s="13"/>
      <c r="F292" s="9" t="s">
        <v>138</v>
      </c>
      <c r="G292" s="34">
        <f t="shared" si="93"/>
        <v>0</v>
      </c>
      <c r="H292" s="34">
        <f t="shared" si="93"/>
        <v>0</v>
      </c>
      <c r="I292" s="35">
        <v>0</v>
      </c>
      <c r="J292" s="35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7"/>
    </row>
    <row r="293" spans="1:17" ht="12.75">
      <c r="A293" s="45"/>
      <c r="B293" s="51"/>
      <c r="C293" s="49"/>
      <c r="D293" s="51"/>
      <c r="E293" s="13"/>
      <c r="F293" s="9" t="s">
        <v>139</v>
      </c>
      <c r="G293" s="34">
        <f t="shared" si="93"/>
        <v>0</v>
      </c>
      <c r="H293" s="34">
        <f t="shared" si="93"/>
        <v>0</v>
      </c>
      <c r="I293" s="35">
        <v>0</v>
      </c>
      <c r="J293" s="35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7"/>
    </row>
    <row r="294" spans="1:17" ht="12.75">
      <c r="A294" s="45"/>
      <c r="B294" s="51"/>
      <c r="C294" s="49"/>
      <c r="D294" s="51"/>
      <c r="E294" s="12"/>
      <c r="F294" s="9" t="s">
        <v>140</v>
      </c>
      <c r="G294" s="34">
        <f t="shared" si="93"/>
        <v>0</v>
      </c>
      <c r="H294" s="34">
        <f t="shared" si="93"/>
        <v>0</v>
      </c>
      <c r="I294" s="35">
        <v>0</v>
      </c>
      <c r="J294" s="35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7"/>
    </row>
    <row r="295" spans="1:17" ht="12.75">
      <c r="A295" s="44" t="s">
        <v>193</v>
      </c>
      <c r="B295" s="50" t="s">
        <v>0</v>
      </c>
      <c r="C295" s="48">
        <v>500</v>
      </c>
      <c r="D295" s="50"/>
      <c r="E295" s="1"/>
      <c r="F295" s="2" t="s">
        <v>136</v>
      </c>
      <c r="G295" s="33">
        <f aca="true" t="shared" si="94" ref="G295:P295">SUM(G296:G300)</f>
        <v>0</v>
      </c>
      <c r="H295" s="33">
        <f t="shared" si="94"/>
        <v>0</v>
      </c>
      <c r="I295" s="33">
        <f t="shared" si="94"/>
        <v>0</v>
      </c>
      <c r="J295" s="33">
        <f t="shared" si="94"/>
        <v>0</v>
      </c>
      <c r="K295" s="33">
        <f t="shared" si="94"/>
        <v>0</v>
      </c>
      <c r="L295" s="33">
        <f t="shared" si="94"/>
        <v>0</v>
      </c>
      <c r="M295" s="33">
        <f t="shared" si="94"/>
        <v>0</v>
      </c>
      <c r="N295" s="33">
        <f t="shared" si="94"/>
        <v>0</v>
      </c>
      <c r="O295" s="33">
        <f t="shared" si="94"/>
        <v>0</v>
      </c>
      <c r="P295" s="33">
        <f t="shared" si="94"/>
        <v>0</v>
      </c>
      <c r="Q295" s="3"/>
    </row>
    <row r="296" spans="1:17" ht="12.75">
      <c r="A296" s="45"/>
      <c r="B296" s="51"/>
      <c r="C296" s="49"/>
      <c r="D296" s="51"/>
      <c r="E296" s="1"/>
      <c r="F296" s="9" t="s">
        <v>134</v>
      </c>
      <c r="G296" s="34">
        <f aca="true" t="shared" si="95" ref="G296:H300">I296+K296+M296+O296</f>
        <v>0</v>
      </c>
      <c r="H296" s="34">
        <f t="shared" si="95"/>
        <v>0</v>
      </c>
      <c r="I296" s="35">
        <v>0</v>
      </c>
      <c r="J296" s="35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7"/>
    </row>
    <row r="297" spans="1:17" ht="12.75">
      <c r="A297" s="45"/>
      <c r="B297" s="51"/>
      <c r="C297" s="49"/>
      <c r="D297" s="51"/>
      <c r="E297" s="10"/>
      <c r="F297" s="9" t="s">
        <v>137</v>
      </c>
      <c r="G297" s="34">
        <f t="shared" si="95"/>
        <v>0</v>
      </c>
      <c r="H297" s="34">
        <f t="shared" si="95"/>
        <v>0</v>
      </c>
      <c r="I297" s="35">
        <v>0</v>
      </c>
      <c r="J297" s="35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7"/>
    </row>
    <row r="298" spans="1:17" ht="12.75">
      <c r="A298" s="45"/>
      <c r="B298" s="51"/>
      <c r="C298" s="49"/>
      <c r="D298" s="51"/>
      <c r="E298" s="13"/>
      <c r="F298" s="9" t="s">
        <v>138</v>
      </c>
      <c r="G298" s="34">
        <f t="shared" si="95"/>
        <v>0</v>
      </c>
      <c r="H298" s="34">
        <f t="shared" si="95"/>
        <v>0</v>
      </c>
      <c r="I298" s="35">
        <v>0</v>
      </c>
      <c r="J298" s="35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7"/>
    </row>
    <row r="299" spans="1:17" ht="12.75">
      <c r="A299" s="45"/>
      <c r="B299" s="51"/>
      <c r="C299" s="49"/>
      <c r="D299" s="51"/>
      <c r="E299" s="13"/>
      <c r="F299" s="9" t="s">
        <v>139</v>
      </c>
      <c r="G299" s="34">
        <f t="shared" si="95"/>
        <v>0</v>
      </c>
      <c r="H299" s="34">
        <f t="shared" si="95"/>
        <v>0</v>
      </c>
      <c r="I299" s="35">
        <v>0</v>
      </c>
      <c r="J299" s="35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7"/>
    </row>
    <row r="300" spans="1:17" ht="12.75">
      <c r="A300" s="45"/>
      <c r="B300" s="51"/>
      <c r="C300" s="49"/>
      <c r="D300" s="51"/>
      <c r="E300" s="12"/>
      <c r="F300" s="9" t="s">
        <v>140</v>
      </c>
      <c r="G300" s="34">
        <f t="shared" si="95"/>
        <v>0</v>
      </c>
      <c r="H300" s="34">
        <f t="shared" si="95"/>
        <v>0</v>
      </c>
      <c r="I300" s="35">
        <v>0</v>
      </c>
      <c r="J300" s="35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7"/>
    </row>
    <row r="301" spans="1:17" ht="12.75">
      <c r="A301" s="44" t="s">
        <v>194</v>
      </c>
      <c r="B301" s="50" t="s">
        <v>1</v>
      </c>
      <c r="C301" s="48">
        <v>480</v>
      </c>
      <c r="D301" s="50"/>
      <c r="E301" s="1"/>
      <c r="F301" s="2" t="s">
        <v>136</v>
      </c>
      <c r="G301" s="33">
        <f aca="true" t="shared" si="96" ref="G301:P301">SUM(G302:G306)</f>
        <v>0</v>
      </c>
      <c r="H301" s="33">
        <f t="shared" si="96"/>
        <v>0</v>
      </c>
      <c r="I301" s="33">
        <f t="shared" si="96"/>
        <v>0</v>
      </c>
      <c r="J301" s="33">
        <f t="shared" si="96"/>
        <v>0</v>
      </c>
      <c r="K301" s="33">
        <f t="shared" si="96"/>
        <v>0</v>
      </c>
      <c r="L301" s="33">
        <f t="shared" si="96"/>
        <v>0</v>
      </c>
      <c r="M301" s="33">
        <f t="shared" si="96"/>
        <v>0</v>
      </c>
      <c r="N301" s="33">
        <f t="shared" si="96"/>
        <v>0</v>
      </c>
      <c r="O301" s="33">
        <f t="shared" si="96"/>
        <v>0</v>
      </c>
      <c r="P301" s="33">
        <f t="shared" si="96"/>
        <v>0</v>
      </c>
      <c r="Q301" s="3"/>
    </row>
    <row r="302" spans="1:17" ht="12.75">
      <c r="A302" s="45"/>
      <c r="B302" s="51"/>
      <c r="C302" s="49"/>
      <c r="D302" s="51"/>
      <c r="E302" s="1"/>
      <c r="F302" s="9" t="s">
        <v>134</v>
      </c>
      <c r="G302" s="34">
        <f aca="true" t="shared" si="97" ref="G302:H306">I302+K302+M302+O302</f>
        <v>0</v>
      </c>
      <c r="H302" s="34">
        <f t="shared" si="97"/>
        <v>0</v>
      </c>
      <c r="I302" s="35">
        <v>0</v>
      </c>
      <c r="J302" s="35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7"/>
    </row>
    <row r="303" spans="1:17" ht="12.75">
      <c r="A303" s="45"/>
      <c r="B303" s="51"/>
      <c r="C303" s="49"/>
      <c r="D303" s="51"/>
      <c r="E303" s="10"/>
      <c r="F303" s="9" t="s">
        <v>137</v>
      </c>
      <c r="G303" s="34">
        <f t="shared" si="97"/>
        <v>0</v>
      </c>
      <c r="H303" s="34">
        <f t="shared" si="97"/>
        <v>0</v>
      </c>
      <c r="I303" s="35">
        <v>0</v>
      </c>
      <c r="J303" s="35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7"/>
    </row>
    <row r="304" spans="1:17" ht="12.75">
      <c r="A304" s="45"/>
      <c r="B304" s="51"/>
      <c r="C304" s="49"/>
      <c r="D304" s="51"/>
      <c r="E304" s="13"/>
      <c r="F304" s="9" t="s">
        <v>138</v>
      </c>
      <c r="G304" s="34">
        <f t="shared" si="97"/>
        <v>0</v>
      </c>
      <c r="H304" s="34">
        <f t="shared" si="97"/>
        <v>0</v>
      </c>
      <c r="I304" s="35">
        <v>0</v>
      </c>
      <c r="J304" s="35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7"/>
    </row>
    <row r="305" spans="1:17" ht="12.75">
      <c r="A305" s="45"/>
      <c r="B305" s="51"/>
      <c r="C305" s="49"/>
      <c r="D305" s="51"/>
      <c r="E305" s="13"/>
      <c r="F305" s="9" t="s">
        <v>139</v>
      </c>
      <c r="G305" s="34">
        <f t="shared" si="97"/>
        <v>0</v>
      </c>
      <c r="H305" s="34">
        <f t="shared" si="97"/>
        <v>0</v>
      </c>
      <c r="I305" s="35">
        <v>0</v>
      </c>
      <c r="J305" s="35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7"/>
    </row>
    <row r="306" spans="1:17" ht="12.75">
      <c r="A306" s="45"/>
      <c r="B306" s="51"/>
      <c r="C306" s="49"/>
      <c r="D306" s="51"/>
      <c r="E306" s="12"/>
      <c r="F306" s="9" t="s">
        <v>140</v>
      </c>
      <c r="G306" s="34">
        <f t="shared" si="97"/>
        <v>0</v>
      </c>
      <c r="H306" s="34">
        <f t="shared" si="97"/>
        <v>0</v>
      </c>
      <c r="I306" s="35">
        <v>0</v>
      </c>
      <c r="J306" s="35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7"/>
    </row>
    <row r="307" spans="1:17" ht="12.75">
      <c r="A307" s="44" t="s">
        <v>195</v>
      </c>
      <c r="B307" s="50" t="s">
        <v>91</v>
      </c>
      <c r="C307" s="48">
        <v>360</v>
      </c>
      <c r="D307" s="21"/>
      <c r="E307" s="1"/>
      <c r="F307" s="2" t="s">
        <v>136</v>
      </c>
      <c r="G307" s="33">
        <f aca="true" t="shared" si="98" ref="G307:P307">SUM(G308:G312)</f>
        <v>0</v>
      </c>
      <c r="H307" s="33">
        <f t="shared" si="98"/>
        <v>0</v>
      </c>
      <c r="I307" s="33">
        <f t="shared" si="98"/>
        <v>0</v>
      </c>
      <c r="J307" s="33">
        <f t="shared" si="98"/>
        <v>0</v>
      </c>
      <c r="K307" s="33">
        <f t="shared" si="98"/>
        <v>0</v>
      </c>
      <c r="L307" s="33">
        <f t="shared" si="98"/>
        <v>0</v>
      </c>
      <c r="M307" s="33">
        <f t="shared" si="98"/>
        <v>0</v>
      </c>
      <c r="N307" s="33">
        <f t="shared" si="98"/>
        <v>0</v>
      </c>
      <c r="O307" s="33">
        <f t="shared" si="98"/>
        <v>0</v>
      </c>
      <c r="P307" s="33">
        <f t="shared" si="98"/>
        <v>0</v>
      </c>
      <c r="Q307" s="3"/>
    </row>
    <row r="308" spans="1:17" ht="12.75">
      <c r="A308" s="45"/>
      <c r="B308" s="51"/>
      <c r="C308" s="49"/>
      <c r="D308" s="22"/>
      <c r="E308" s="1"/>
      <c r="F308" s="9" t="s">
        <v>134</v>
      </c>
      <c r="G308" s="34">
        <f aca="true" t="shared" si="99" ref="G308:H312">I308+K308+M308+O308</f>
        <v>0</v>
      </c>
      <c r="H308" s="34">
        <f t="shared" si="99"/>
        <v>0</v>
      </c>
      <c r="I308" s="35">
        <v>0</v>
      </c>
      <c r="J308" s="35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7"/>
    </row>
    <row r="309" spans="1:17" ht="12.75">
      <c r="A309" s="45"/>
      <c r="B309" s="51"/>
      <c r="C309" s="49"/>
      <c r="D309" s="22"/>
      <c r="E309" s="10"/>
      <c r="F309" s="9" t="s">
        <v>137</v>
      </c>
      <c r="G309" s="34">
        <f t="shared" si="99"/>
        <v>0</v>
      </c>
      <c r="H309" s="34">
        <f t="shared" si="99"/>
        <v>0</v>
      </c>
      <c r="I309" s="35">
        <v>0</v>
      </c>
      <c r="J309" s="35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7"/>
    </row>
    <row r="310" spans="1:17" ht="12.75">
      <c r="A310" s="45"/>
      <c r="B310" s="51"/>
      <c r="C310" s="49"/>
      <c r="D310" s="22"/>
      <c r="E310" s="13"/>
      <c r="F310" s="9" t="s">
        <v>138</v>
      </c>
      <c r="G310" s="34">
        <f t="shared" si="99"/>
        <v>0</v>
      </c>
      <c r="H310" s="34">
        <f t="shared" si="99"/>
        <v>0</v>
      </c>
      <c r="I310" s="35">
        <v>0</v>
      </c>
      <c r="J310" s="35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7"/>
    </row>
    <row r="311" spans="1:17" ht="12.75">
      <c r="A311" s="45"/>
      <c r="B311" s="51"/>
      <c r="C311" s="49"/>
      <c r="D311" s="22"/>
      <c r="E311" s="13"/>
      <c r="F311" s="9" t="s">
        <v>139</v>
      </c>
      <c r="G311" s="34">
        <f t="shared" si="99"/>
        <v>0</v>
      </c>
      <c r="H311" s="34">
        <f t="shared" si="99"/>
        <v>0</v>
      </c>
      <c r="I311" s="35">
        <v>0</v>
      </c>
      <c r="J311" s="35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7"/>
    </row>
    <row r="312" spans="1:17" ht="12.75">
      <c r="A312" s="45"/>
      <c r="B312" s="51"/>
      <c r="C312" s="49"/>
      <c r="D312" s="22"/>
      <c r="E312" s="12"/>
      <c r="F312" s="9" t="s">
        <v>140</v>
      </c>
      <c r="G312" s="34">
        <f t="shared" si="99"/>
        <v>0</v>
      </c>
      <c r="H312" s="34">
        <f t="shared" si="99"/>
        <v>0</v>
      </c>
      <c r="I312" s="35">
        <v>0</v>
      </c>
      <c r="J312" s="35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7"/>
    </row>
    <row r="313" spans="1:17" ht="12.75" customHeight="1">
      <c r="A313" s="44" t="s">
        <v>196</v>
      </c>
      <c r="B313" s="50" t="s">
        <v>108</v>
      </c>
      <c r="C313" s="48">
        <v>360</v>
      </c>
      <c r="D313" s="21"/>
      <c r="E313" s="1"/>
      <c r="F313" s="2" t="s">
        <v>136</v>
      </c>
      <c r="G313" s="33">
        <f aca="true" t="shared" si="100" ref="G313:P313">SUM(G314:G318)</f>
        <v>0</v>
      </c>
      <c r="H313" s="33">
        <f t="shared" si="100"/>
        <v>0</v>
      </c>
      <c r="I313" s="33">
        <f t="shared" si="100"/>
        <v>0</v>
      </c>
      <c r="J313" s="33">
        <f t="shared" si="100"/>
        <v>0</v>
      </c>
      <c r="K313" s="33">
        <f t="shared" si="100"/>
        <v>0</v>
      </c>
      <c r="L313" s="33">
        <f t="shared" si="100"/>
        <v>0</v>
      </c>
      <c r="M313" s="33">
        <f t="shared" si="100"/>
        <v>0</v>
      </c>
      <c r="N313" s="33">
        <f t="shared" si="100"/>
        <v>0</v>
      </c>
      <c r="O313" s="33">
        <f t="shared" si="100"/>
        <v>0</v>
      </c>
      <c r="P313" s="33">
        <f t="shared" si="100"/>
        <v>0</v>
      </c>
      <c r="Q313" s="3"/>
    </row>
    <row r="314" spans="1:17" ht="12.75">
      <c r="A314" s="45"/>
      <c r="B314" s="51"/>
      <c r="C314" s="49"/>
      <c r="D314" s="22"/>
      <c r="E314" s="1"/>
      <c r="F314" s="9" t="s">
        <v>134</v>
      </c>
      <c r="G314" s="34">
        <f aca="true" t="shared" si="101" ref="G314:H318">I314+K314+M314+O314</f>
        <v>0</v>
      </c>
      <c r="H314" s="34">
        <f t="shared" si="101"/>
        <v>0</v>
      </c>
      <c r="I314" s="35">
        <v>0</v>
      </c>
      <c r="J314" s="35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7"/>
    </row>
    <row r="315" spans="1:17" ht="12.75">
      <c r="A315" s="45"/>
      <c r="B315" s="51"/>
      <c r="C315" s="49"/>
      <c r="D315" s="22"/>
      <c r="E315" s="10"/>
      <c r="F315" s="9" t="s">
        <v>137</v>
      </c>
      <c r="G315" s="34">
        <f t="shared" si="101"/>
        <v>0</v>
      </c>
      <c r="H315" s="34">
        <f t="shared" si="101"/>
        <v>0</v>
      </c>
      <c r="I315" s="35">
        <v>0</v>
      </c>
      <c r="J315" s="35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7"/>
    </row>
    <row r="316" spans="1:17" ht="12.75">
      <c r="A316" s="45"/>
      <c r="B316" s="51"/>
      <c r="C316" s="49"/>
      <c r="D316" s="22"/>
      <c r="E316" s="13"/>
      <c r="F316" s="9" t="s">
        <v>138</v>
      </c>
      <c r="G316" s="34">
        <f t="shared" si="101"/>
        <v>0</v>
      </c>
      <c r="H316" s="34">
        <f t="shared" si="101"/>
        <v>0</v>
      </c>
      <c r="I316" s="35">
        <v>0</v>
      </c>
      <c r="J316" s="35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7"/>
    </row>
    <row r="317" spans="1:17" ht="12.75">
      <c r="A317" s="45"/>
      <c r="B317" s="51"/>
      <c r="C317" s="49"/>
      <c r="D317" s="22"/>
      <c r="E317" s="13"/>
      <c r="F317" s="9" t="s">
        <v>139</v>
      </c>
      <c r="G317" s="34">
        <f t="shared" si="101"/>
        <v>0</v>
      </c>
      <c r="H317" s="34">
        <f t="shared" si="101"/>
        <v>0</v>
      </c>
      <c r="I317" s="35">
        <v>0</v>
      </c>
      <c r="J317" s="35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7"/>
    </row>
    <row r="318" spans="1:17" ht="12.75">
      <c r="A318" s="45"/>
      <c r="B318" s="51"/>
      <c r="C318" s="49"/>
      <c r="D318" s="22"/>
      <c r="E318" s="12"/>
      <c r="F318" s="9" t="s">
        <v>140</v>
      </c>
      <c r="G318" s="34">
        <f t="shared" si="101"/>
        <v>0</v>
      </c>
      <c r="H318" s="34">
        <f t="shared" si="101"/>
        <v>0</v>
      </c>
      <c r="I318" s="35">
        <v>0</v>
      </c>
      <c r="J318" s="35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7"/>
    </row>
    <row r="319" spans="1:17" ht="12.75">
      <c r="A319" s="44" t="s">
        <v>197</v>
      </c>
      <c r="B319" s="50" t="s">
        <v>3</v>
      </c>
      <c r="C319" s="48">
        <v>400</v>
      </c>
      <c r="D319" s="21"/>
      <c r="E319" s="1"/>
      <c r="F319" s="2" t="s">
        <v>136</v>
      </c>
      <c r="G319" s="33">
        <f aca="true" t="shared" si="102" ref="G319:P319">SUM(G320:G324)</f>
        <v>0</v>
      </c>
      <c r="H319" s="33">
        <f t="shared" si="102"/>
        <v>0</v>
      </c>
      <c r="I319" s="33">
        <f t="shared" si="102"/>
        <v>0</v>
      </c>
      <c r="J319" s="33">
        <f t="shared" si="102"/>
        <v>0</v>
      </c>
      <c r="K319" s="33">
        <f t="shared" si="102"/>
        <v>0</v>
      </c>
      <c r="L319" s="33">
        <f t="shared" si="102"/>
        <v>0</v>
      </c>
      <c r="M319" s="33">
        <f t="shared" si="102"/>
        <v>0</v>
      </c>
      <c r="N319" s="33">
        <f t="shared" si="102"/>
        <v>0</v>
      </c>
      <c r="O319" s="33">
        <f t="shared" si="102"/>
        <v>0</v>
      </c>
      <c r="P319" s="33">
        <f t="shared" si="102"/>
        <v>0</v>
      </c>
      <c r="Q319" s="3"/>
    </row>
    <row r="320" spans="1:17" ht="12.75">
      <c r="A320" s="45"/>
      <c r="B320" s="51"/>
      <c r="C320" s="49"/>
      <c r="D320" s="22"/>
      <c r="E320" s="1"/>
      <c r="F320" s="9" t="s">
        <v>134</v>
      </c>
      <c r="G320" s="34">
        <f aca="true" t="shared" si="103" ref="G320:H324">I320+K320+M320+O320</f>
        <v>0</v>
      </c>
      <c r="H320" s="34">
        <f t="shared" si="103"/>
        <v>0</v>
      </c>
      <c r="I320" s="35">
        <v>0</v>
      </c>
      <c r="J320" s="35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7"/>
    </row>
    <row r="321" spans="1:17" ht="12.75">
      <c r="A321" s="45"/>
      <c r="B321" s="51"/>
      <c r="C321" s="49"/>
      <c r="D321" s="22"/>
      <c r="E321" s="10"/>
      <c r="F321" s="9" t="s">
        <v>137</v>
      </c>
      <c r="G321" s="34">
        <f t="shared" si="103"/>
        <v>0</v>
      </c>
      <c r="H321" s="34">
        <f t="shared" si="103"/>
        <v>0</v>
      </c>
      <c r="I321" s="35">
        <v>0</v>
      </c>
      <c r="J321" s="35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7"/>
    </row>
    <row r="322" spans="1:17" ht="12.75">
      <c r="A322" s="45"/>
      <c r="B322" s="51"/>
      <c r="C322" s="49"/>
      <c r="D322" s="22"/>
      <c r="E322" s="13"/>
      <c r="F322" s="9" t="s">
        <v>138</v>
      </c>
      <c r="G322" s="34">
        <f t="shared" si="103"/>
        <v>0</v>
      </c>
      <c r="H322" s="34">
        <f t="shared" si="103"/>
        <v>0</v>
      </c>
      <c r="I322" s="35">
        <v>0</v>
      </c>
      <c r="J322" s="35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7"/>
    </row>
    <row r="323" spans="1:17" ht="12.75">
      <c r="A323" s="45"/>
      <c r="B323" s="51"/>
      <c r="C323" s="49"/>
      <c r="D323" s="22"/>
      <c r="E323" s="13"/>
      <c r="F323" s="9" t="s">
        <v>139</v>
      </c>
      <c r="G323" s="34">
        <f t="shared" si="103"/>
        <v>0</v>
      </c>
      <c r="H323" s="34">
        <f t="shared" si="103"/>
        <v>0</v>
      </c>
      <c r="I323" s="35">
        <v>0</v>
      </c>
      <c r="J323" s="35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7"/>
    </row>
    <row r="324" spans="1:17" ht="12.75">
      <c r="A324" s="45"/>
      <c r="B324" s="51"/>
      <c r="C324" s="49"/>
      <c r="D324" s="22"/>
      <c r="E324" s="12"/>
      <c r="F324" s="9" t="s">
        <v>140</v>
      </c>
      <c r="G324" s="34">
        <f t="shared" si="103"/>
        <v>0</v>
      </c>
      <c r="H324" s="34">
        <f t="shared" si="103"/>
        <v>0</v>
      </c>
      <c r="I324" s="35">
        <v>0</v>
      </c>
      <c r="J324" s="35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7"/>
    </row>
    <row r="325" spans="1:17" ht="12.75">
      <c r="A325" s="44" t="s">
        <v>198</v>
      </c>
      <c r="B325" s="50" t="s">
        <v>4</v>
      </c>
      <c r="C325" s="48">
        <v>110</v>
      </c>
      <c r="D325" s="21"/>
      <c r="E325" s="1"/>
      <c r="F325" s="2" t="s">
        <v>136</v>
      </c>
      <c r="G325" s="33">
        <f aca="true" t="shared" si="104" ref="G325:P325">SUM(G326:G330)</f>
        <v>0</v>
      </c>
      <c r="H325" s="33">
        <f t="shared" si="104"/>
        <v>0</v>
      </c>
      <c r="I325" s="33">
        <f t="shared" si="104"/>
        <v>0</v>
      </c>
      <c r="J325" s="33">
        <f t="shared" si="104"/>
        <v>0</v>
      </c>
      <c r="K325" s="33">
        <f t="shared" si="104"/>
        <v>0</v>
      </c>
      <c r="L325" s="33">
        <f t="shared" si="104"/>
        <v>0</v>
      </c>
      <c r="M325" s="33">
        <f t="shared" si="104"/>
        <v>0</v>
      </c>
      <c r="N325" s="33">
        <f t="shared" si="104"/>
        <v>0</v>
      </c>
      <c r="O325" s="33">
        <f t="shared" si="104"/>
        <v>0</v>
      </c>
      <c r="P325" s="33">
        <f t="shared" si="104"/>
        <v>0</v>
      </c>
      <c r="Q325" s="3"/>
    </row>
    <row r="326" spans="1:17" ht="12.75">
      <c r="A326" s="45"/>
      <c r="B326" s="51"/>
      <c r="C326" s="49"/>
      <c r="D326" s="22"/>
      <c r="E326" s="1"/>
      <c r="F326" s="9" t="s">
        <v>134</v>
      </c>
      <c r="G326" s="34">
        <f aca="true" t="shared" si="105" ref="G326:H330">I326+K326+M326+O326</f>
        <v>0</v>
      </c>
      <c r="H326" s="34">
        <f t="shared" si="105"/>
        <v>0</v>
      </c>
      <c r="I326" s="35">
        <v>0</v>
      </c>
      <c r="J326" s="35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7"/>
    </row>
    <row r="327" spans="1:17" ht="12.75">
      <c r="A327" s="45"/>
      <c r="B327" s="51"/>
      <c r="C327" s="49"/>
      <c r="D327" s="22"/>
      <c r="E327" s="10"/>
      <c r="F327" s="9" t="s">
        <v>137</v>
      </c>
      <c r="G327" s="34">
        <f t="shared" si="105"/>
        <v>0</v>
      </c>
      <c r="H327" s="34">
        <f t="shared" si="105"/>
        <v>0</v>
      </c>
      <c r="I327" s="35">
        <v>0</v>
      </c>
      <c r="J327" s="35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7"/>
    </row>
    <row r="328" spans="1:17" ht="12.75">
      <c r="A328" s="45"/>
      <c r="B328" s="51"/>
      <c r="C328" s="49"/>
      <c r="D328" s="22"/>
      <c r="E328" s="13"/>
      <c r="F328" s="9" t="s">
        <v>138</v>
      </c>
      <c r="G328" s="34">
        <f t="shared" si="105"/>
        <v>0</v>
      </c>
      <c r="H328" s="34">
        <f t="shared" si="105"/>
        <v>0</v>
      </c>
      <c r="I328" s="35">
        <v>0</v>
      </c>
      <c r="J328" s="35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7"/>
    </row>
    <row r="329" spans="1:17" ht="12.75">
      <c r="A329" s="45"/>
      <c r="B329" s="51"/>
      <c r="C329" s="49"/>
      <c r="D329" s="22"/>
      <c r="E329" s="13"/>
      <c r="F329" s="9" t="s">
        <v>139</v>
      </c>
      <c r="G329" s="34">
        <f t="shared" si="105"/>
        <v>0</v>
      </c>
      <c r="H329" s="34">
        <f t="shared" si="105"/>
        <v>0</v>
      </c>
      <c r="I329" s="35">
        <v>0</v>
      </c>
      <c r="J329" s="35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7"/>
    </row>
    <row r="330" spans="1:17" ht="12.75">
      <c r="A330" s="45"/>
      <c r="B330" s="51"/>
      <c r="C330" s="49"/>
      <c r="D330" s="22"/>
      <c r="E330" s="12"/>
      <c r="F330" s="9" t="s">
        <v>140</v>
      </c>
      <c r="G330" s="34">
        <f t="shared" si="105"/>
        <v>0</v>
      </c>
      <c r="H330" s="34">
        <f t="shared" si="105"/>
        <v>0</v>
      </c>
      <c r="I330" s="35">
        <v>0</v>
      </c>
      <c r="J330" s="35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7"/>
    </row>
    <row r="331" spans="1:17" ht="12.75">
      <c r="A331" s="44" t="s">
        <v>199</v>
      </c>
      <c r="B331" s="50" t="s">
        <v>6</v>
      </c>
      <c r="C331" s="48">
        <v>50</v>
      </c>
      <c r="D331" s="21"/>
      <c r="E331" s="1"/>
      <c r="F331" s="2" t="s">
        <v>136</v>
      </c>
      <c r="G331" s="33">
        <f aca="true" t="shared" si="106" ref="G331:P331">SUM(G332:G336)</f>
        <v>0</v>
      </c>
      <c r="H331" s="33">
        <f t="shared" si="106"/>
        <v>0</v>
      </c>
      <c r="I331" s="33">
        <f t="shared" si="106"/>
        <v>0</v>
      </c>
      <c r="J331" s="33">
        <f t="shared" si="106"/>
        <v>0</v>
      </c>
      <c r="K331" s="33">
        <f t="shared" si="106"/>
        <v>0</v>
      </c>
      <c r="L331" s="33">
        <f t="shared" si="106"/>
        <v>0</v>
      </c>
      <c r="M331" s="33">
        <f t="shared" si="106"/>
        <v>0</v>
      </c>
      <c r="N331" s="33">
        <f t="shared" si="106"/>
        <v>0</v>
      </c>
      <c r="O331" s="33">
        <f t="shared" si="106"/>
        <v>0</v>
      </c>
      <c r="P331" s="33">
        <f t="shared" si="106"/>
        <v>0</v>
      </c>
      <c r="Q331" s="3"/>
    </row>
    <row r="332" spans="1:17" ht="12.75">
      <c r="A332" s="45"/>
      <c r="B332" s="51"/>
      <c r="C332" s="49"/>
      <c r="D332" s="22"/>
      <c r="E332" s="1"/>
      <c r="F332" s="9" t="s">
        <v>134</v>
      </c>
      <c r="G332" s="34">
        <f aca="true" t="shared" si="107" ref="G332:H336">I332+K332+M332+O332</f>
        <v>0</v>
      </c>
      <c r="H332" s="34">
        <f t="shared" si="107"/>
        <v>0</v>
      </c>
      <c r="I332" s="35">
        <v>0</v>
      </c>
      <c r="J332" s="35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7"/>
    </row>
    <row r="333" spans="1:17" ht="12.75">
      <c r="A333" s="45"/>
      <c r="B333" s="51"/>
      <c r="C333" s="49"/>
      <c r="D333" s="22"/>
      <c r="E333" s="10"/>
      <c r="F333" s="9" t="s">
        <v>137</v>
      </c>
      <c r="G333" s="34">
        <f t="shared" si="107"/>
        <v>0</v>
      </c>
      <c r="H333" s="34">
        <f t="shared" si="107"/>
        <v>0</v>
      </c>
      <c r="I333" s="35">
        <v>0</v>
      </c>
      <c r="J333" s="35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7"/>
    </row>
    <row r="334" spans="1:17" ht="12.75">
      <c r="A334" s="45"/>
      <c r="B334" s="51"/>
      <c r="C334" s="49"/>
      <c r="D334" s="22"/>
      <c r="E334" s="13"/>
      <c r="F334" s="9" t="s">
        <v>138</v>
      </c>
      <c r="G334" s="34">
        <f t="shared" si="107"/>
        <v>0</v>
      </c>
      <c r="H334" s="34">
        <f t="shared" si="107"/>
        <v>0</v>
      </c>
      <c r="I334" s="35">
        <v>0</v>
      </c>
      <c r="J334" s="35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7"/>
    </row>
    <row r="335" spans="1:17" ht="12.75">
      <c r="A335" s="45"/>
      <c r="B335" s="51"/>
      <c r="C335" s="49"/>
      <c r="D335" s="22"/>
      <c r="E335" s="13"/>
      <c r="F335" s="9" t="s">
        <v>139</v>
      </c>
      <c r="G335" s="34">
        <f t="shared" si="107"/>
        <v>0</v>
      </c>
      <c r="H335" s="34">
        <f t="shared" si="107"/>
        <v>0</v>
      </c>
      <c r="I335" s="35">
        <v>0</v>
      </c>
      <c r="J335" s="35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7"/>
    </row>
    <row r="336" spans="1:17" ht="12.75">
      <c r="A336" s="45"/>
      <c r="B336" s="51"/>
      <c r="C336" s="49"/>
      <c r="D336" s="22"/>
      <c r="E336" s="12"/>
      <c r="F336" s="9" t="s">
        <v>140</v>
      </c>
      <c r="G336" s="34">
        <f t="shared" si="107"/>
        <v>0</v>
      </c>
      <c r="H336" s="34">
        <f t="shared" si="107"/>
        <v>0</v>
      </c>
      <c r="I336" s="35">
        <v>0</v>
      </c>
      <c r="J336" s="35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7"/>
    </row>
    <row r="337" spans="1:17" ht="12.75">
      <c r="A337" s="44" t="s">
        <v>200</v>
      </c>
      <c r="B337" s="50" t="s">
        <v>7</v>
      </c>
      <c r="C337" s="48">
        <v>240</v>
      </c>
      <c r="D337" s="21"/>
      <c r="E337" s="1"/>
      <c r="F337" s="2" t="s">
        <v>136</v>
      </c>
      <c r="G337" s="33">
        <f aca="true" t="shared" si="108" ref="G337:P337">SUM(G338:G342)</f>
        <v>0</v>
      </c>
      <c r="H337" s="33">
        <f t="shared" si="108"/>
        <v>0</v>
      </c>
      <c r="I337" s="33">
        <f t="shared" si="108"/>
        <v>0</v>
      </c>
      <c r="J337" s="33">
        <f t="shared" si="108"/>
        <v>0</v>
      </c>
      <c r="K337" s="33">
        <f t="shared" si="108"/>
        <v>0</v>
      </c>
      <c r="L337" s="33">
        <f t="shared" si="108"/>
        <v>0</v>
      </c>
      <c r="M337" s="33">
        <f t="shared" si="108"/>
        <v>0</v>
      </c>
      <c r="N337" s="33">
        <f t="shared" si="108"/>
        <v>0</v>
      </c>
      <c r="O337" s="33">
        <f t="shared" si="108"/>
        <v>0</v>
      </c>
      <c r="P337" s="33">
        <f t="shared" si="108"/>
        <v>0</v>
      </c>
      <c r="Q337" s="3"/>
    </row>
    <row r="338" spans="1:17" ht="12.75">
      <c r="A338" s="45"/>
      <c r="B338" s="51"/>
      <c r="C338" s="49"/>
      <c r="D338" s="22"/>
      <c r="E338" s="1"/>
      <c r="F338" s="9" t="s">
        <v>134</v>
      </c>
      <c r="G338" s="34">
        <f aca="true" t="shared" si="109" ref="G338:H342">I338+K338+M338+O338</f>
        <v>0</v>
      </c>
      <c r="H338" s="34">
        <f t="shared" si="109"/>
        <v>0</v>
      </c>
      <c r="I338" s="35">
        <v>0</v>
      </c>
      <c r="J338" s="35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7"/>
    </row>
    <row r="339" spans="1:17" ht="12.75">
      <c r="A339" s="45"/>
      <c r="B339" s="51"/>
      <c r="C339" s="49"/>
      <c r="D339" s="22"/>
      <c r="E339" s="10"/>
      <c r="F339" s="9" t="s">
        <v>137</v>
      </c>
      <c r="G339" s="34">
        <f t="shared" si="109"/>
        <v>0</v>
      </c>
      <c r="H339" s="34">
        <f t="shared" si="109"/>
        <v>0</v>
      </c>
      <c r="I339" s="35">
        <v>0</v>
      </c>
      <c r="J339" s="35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7"/>
    </row>
    <row r="340" spans="1:17" ht="12.75">
      <c r="A340" s="45"/>
      <c r="B340" s="51"/>
      <c r="C340" s="49"/>
      <c r="D340" s="22"/>
      <c r="E340" s="13"/>
      <c r="F340" s="9" t="s">
        <v>138</v>
      </c>
      <c r="G340" s="34">
        <f t="shared" si="109"/>
        <v>0</v>
      </c>
      <c r="H340" s="34">
        <f t="shared" si="109"/>
        <v>0</v>
      </c>
      <c r="I340" s="35">
        <v>0</v>
      </c>
      <c r="J340" s="35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7"/>
    </row>
    <row r="341" spans="1:17" ht="12.75">
      <c r="A341" s="45"/>
      <c r="B341" s="51"/>
      <c r="C341" s="49"/>
      <c r="D341" s="22"/>
      <c r="E341" s="13"/>
      <c r="F341" s="9" t="s">
        <v>139</v>
      </c>
      <c r="G341" s="34">
        <f t="shared" si="109"/>
        <v>0</v>
      </c>
      <c r="H341" s="34">
        <f t="shared" si="109"/>
        <v>0</v>
      </c>
      <c r="I341" s="35">
        <v>0</v>
      </c>
      <c r="J341" s="35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7"/>
    </row>
    <row r="342" spans="1:17" ht="12.75">
      <c r="A342" s="45"/>
      <c r="B342" s="51"/>
      <c r="C342" s="49"/>
      <c r="D342" s="22"/>
      <c r="E342" s="26"/>
      <c r="F342" s="9" t="s">
        <v>140</v>
      </c>
      <c r="G342" s="34">
        <f t="shared" si="109"/>
        <v>0</v>
      </c>
      <c r="H342" s="34">
        <f t="shared" si="109"/>
        <v>0</v>
      </c>
      <c r="I342" s="35">
        <v>0</v>
      </c>
      <c r="J342" s="35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7"/>
    </row>
    <row r="343" spans="1:17" ht="12.75">
      <c r="A343" s="44" t="s">
        <v>201</v>
      </c>
      <c r="B343" s="50" t="s">
        <v>8</v>
      </c>
      <c r="C343" s="48">
        <v>240</v>
      </c>
      <c r="D343" s="21"/>
      <c r="E343" s="1"/>
      <c r="F343" s="2" t="s">
        <v>136</v>
      </c>
      <c r="G343" s="33">
        <f aca="true" t="shared" si="110" ref="G343:P343">SUM(G344:G348)</f>
        <v>0</v>
      </c>
      <c r="H343" s="33">
        <f t="shared" si="110"/>
        <v>0</v>
      </c>
      <c r="I343" s="33">
        <f t="shared" si="110"/>
        <v>0</v>
      </c>
      <c r="J343" s="33">
        <f t="shared" si="110"/>
        <v>0</v>
      </c>
      <c r="K343" s="33">
        <f t="shared" si="110"/>
        <v>0</v>
      </c>
      <c r="L343" s="33">
        <f t="shared" si="110"/>
        <v>0</v>
      </c>
      <c r="M343" s="33">
        <f t="shared" si="110"/>
        <v>0</v>
      </c>
      <c r="N343" s="33">
        <f t="shared" si="110"/>
        <v>0</v>
      </c>
      <c r="O343" s="33">
        <f t="shared" si="110"/>
        <v>0</v>
      </c>
      <c r="P343" s="33">
        <f t="shared" si="110"/>
        <v>0</v>
      </c>
      <c r="Q343" s="3"/>
    </row>
    <row r="344" spans="1:17" ht="12.75">
      <c r="A344" s="45"/>
      <c r="B344" s="51"/>
      <c r="C344" s="49"/>
      <c r="D344" s="22"/>
      <c r="E344" s="1"/>
      <c r="F344" s="9" t="s">
        <v>134</v>
      </c>
      <c r="G344" s="34">
        <f aca="true" t="shared" si="111" ref="G344:H348">I344+K344+M344+O344</f>
        <v>0</v>
      </c>
      <c r="H344" s="34">
        <f t="shared" si="111"/>
        <v>0</v>
      </c>
      <c r="I344" s="35">
        <v>0</v>
      </c>
      <c r="J344" s="35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7"/>
    </row>
    <row r="345" spans="1:17" ht="12.75">
      <c r="A345" s="45"/>
      <c r="B345" s="51"/>
      <c r="C345" s="49"/>
      <c r="D345" s="22"/>
      <c r="E345" s="10"/>
      <c r="F345" s="9" t="s">
        <v>137</v>
      </c>
      <c r="G345" s="34">
        <f t="shared" si="111"/>
        <v>0</v>
      </c>
      <c r="H345" s="34">
        <f t="shared" si="111"/>
        <v>0</v>
      </c>
      <c r="I345" s="35">
        <v>0</v>
      </c>
      <c r="J345" s="35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7"/>
    </row>
    <row r="346" spans="1:17" ht="12.75">
      <c r="A346" s="45"/>
      <c r="B346" s="51"/>
      <c r="C346" s="49"/>
      <c r="D346" s="22"/>
      <c r="E346" s="13"/>
      <c r="F346" s="9" t="s">
        <v>138</v>
      </c>
      <c r="G346" s="34">
        <f t="shared" si="111"/>
        <v>0</v>
      </c>
      <c r="H346" s="34">
        <f t="shared" si="111"/>
        <v>0</v>
      </c>
      <c r="I346" s="35">
        <v>0</v>
      </c>
      <c r="J346" s="35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7"/>
    </row>
    <row r="347" spans="1:17" ht="12.75">
      <c r="A347" s="45"/>
      <c r="B347" s="51"/>
      <c r="C347" s="49"/>
      <c r="D347" s="22"/>
      <c r="E347" s="13"/>
      <c r="F347" s="9" t="s">
        <v>139</v>
      </c>
      <c r="G347" s="34">
        <f t="shared" si="111"/>
        <v>0</v>
      </c>
      <c r="H347" s="34">
        <f t="shared" si="111"/>
        <v>0</v>
      </c>
      <c r="I347" s="35">
        <v>0</v>
      </c>
      <c r="J347" s="35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7"/>
    </row>
    <row r="348" spans="1:17" ht="12.75">
      <c r="A348" s="45"/>
      <c r="B348" s="51"/>
      <c r="C348" s="49"/>
      <c r="D348" s="22"/>
      <c r="E348" s="12"/>
      <c r="F348" s="9" t="s">
        <v>140</v>
      </c>
      <c r="G348" s="34">
        <f t="shared" si="111"/>
        <v>0</v>
      </c>
      <c r="H348" s="34">
        <f t="shared" si="111"/>
        <v>0</v>
      </c>
      <c r="I348" s="35">
        <v>0</v>
      </c>
      <c r="J348" s="35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7"/>
    </row>
    <row r="349" spans="1:17" ht="12.75">
      <c r="A349" s="44" t="s">
        <v>202</v>
      </c>
      <c r="B349" s="50" t="s">
        <v>9</v>
      </c>
      <c r="C349" s="48">
        <v>275</v>
      </c>
      <c r="D349" s="21"/>
      <c r="E349" s="1"/>
      <c r="F349" s="2" t="s">
        <v>136</v>
      </c>
      <c r="G349" s="33">
        <f aca="true" t="shared" si="112" ref="G349:P349">SUM(G350:G354)</f>
        <v>0</v>
      </c>
      <c r="H349" s="33">
        <f t="shared" si="112"/>
        <v>0</v>
      </c>
      <c r="I349" s="33">
        <f t="shared" si="112"/>
        <v>0</v>
      </c>
      <c r="J349" s="33">
        <f t="shared" si="112"/>
        <v>0</v>
      </c>
      <c r="K349" s="33">
        <f t="shared" si="112"/>
        <v>0</v>
      </c>
      <c r="L349" s="33">
        <f t="shared" si="112"/>
        <v>0</v>
      </c>
      <c r="M349" s="33">
        <f t="shared" si="112"/>
        <v>0</v>
      </c>
      <c r="N349" s="33">
        <f t="shared" si="112"/>
        <v>0</v>
      </c>
      <c r="O349" s="33">
        <f t="shared" si="112"/>
        <v>0</v>
      </c>
      <c r="P349" s="33">
        <f t="shared" si="112"/>
        <v>0</v>
      </c>
      <c r="Q349" s="3"/>
    </row>
    <row r="350" spans="1:17" ht="12.75">
      <c r="A350" s="45"/>
      <c r="B350" s="51"/>
      <c r="C350" s="49"/>
      <c r="D350" s="22"/>
      <c r="E350" s="1"/>
      <c r="F350" s="9" t="s">
        <v>134</v>
      </c>
      <c r="G350" s="34">
        <f aca="true" t="shared" si="113" ref="G350:H354">I350+K350+M350+O350</f>
        <v>0</v>
      </c>
      <c r="H350" s="34">
        <f t="shared" si="113"/>
        <v>0</v>
      </c>
      <c r="I350" s="35">
        <v>0</v>
      </c>
      <c r="J350" s="35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7"/>
    </row>
    <row r="351" spans="1:17" ht="12.75">
      <c r="A351" s="45"/>
      <c r="B351" s="51"/>
      <c r="C351" s="49"/>
      <c r="D351" s="22"/>
      <c r="E351" s="10"/>
      <c r="F351" s="9" t="s">
        <v>137</v>
      </c>
      <c r="G351" s="34">
        <f t="shared" si="113"/>
        <v>0</v>
      </c>
      <c r="H351" s="34">
        <f t="shared" si="113"/>
        <v>0</v>
      </c>
      <c r="I351" s="35">
        <v>0</v>
      </c>
      <c r="J351" s="35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7"/>
    </row>
    <row r="352" spans="1:17" ht="12.75">
      <c r="A352" s="45"/>
      <c r="B352" s="51"/>
      <c r="C352" s="49"/>
      <c r="D352" s="22"/>
      <c r="E352" s="13"/>
      <c r="F352" s="9" t="s">
        <v>138</v>
      </c>
      <c r="G352" s="34">
        <f t="shared" si="113"/>
        <v>0</v>
      </c>
      <c r="H352" s="34">
        <f t="shared" si="113"/>
        <v>0</v>
      </c>
      <c r="I352" s="35">
        <v>0</v>
      </c>
      <c r="J352" s="35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7"/>
    </row>
    <row r="353" spans="1:17" ht="12.75">
      <c r="A353" s="45"/>
      <c r="B353" s="51"/>
      <c r="C353" s="49"/>
      <c r="D353" s="22"/>
      <c r="E353" s="13"/>
      <c r="F353" s="9" t="s">
        <v>139</v>
      </c>
      <c r="G353" s="34">
        <f t="shared" si="113"/>
        <v>0</v>
      </c>
      <c r="H353" s="34">
        <f t="shared" si="113"/>
        <v>0</v>
      </c>
      <c r="I353" s="35">
        <v>0</v>
      </c>
      <c r="J353" s="35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7"/>
    </row>
    <row r="354" spans="1:17" ht="12.75">
      <c r="A354" s="45"/>
      <c r="B354" s="51"/>
      <c r="C354" s="49"/>
      <c r="D354" s="22"/>
      <c r="E354" s="12"/>
      <c r="F354" s="9" t="s">
        <v>140</v>
      </c>
      <c r="G354" s="34">
        <f t="shared" si="113"/>
        <v>0</v>
      </c>
      <c r="H354" s="34">
        <f t="shared" si="113"/>
        <v>0</v>
      </c>
      <c r="I354" s="35">
        <v>0</v>
      </c>
      <c r="J354" s="35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7"/>
    </row>
    <row r="355" spans="1:17" ht="12.75">
      <c r="A355" s="44" t="s">
        <v>203</v>
      </c>
      <c r="B355" s="50" t="s">
        <v>11</v>
      </c>
      <c r="C355" s="48">
        <v>250</v>
      </c>
      <c r="D355" s="27"/>
      <c r="E355" s="1"/>
      <c r="F355" s="2" t="s">
        <v>136</v>
      </c>
      <c r="G355" s="33">
        <f aca="true" t="shared" si="114" ref="G355:P355">SUM(G356:G360)</f>
        <v>0</v>
      </c>
      <c r="H355" s="33">
        <f t="shared" si="114"/>
        <v>0</v>
      </c>
      <c r="I355" s="33">
        <f t="shared" si="114"/>
        <v>0</v>
      </c>
      <c r="J355" s="33">
        <f t="shared" si="114"/>
        <v>0</v>
      </c>
      <c r="K355" s="33">
        <f t="shared" si="114"/>
        <v>0</v>
      </c>
      <c r="L355" s="33">
        <f t="shared" si="114"/>
        <v>0</v>
      </c>
      <c r="M355" s="33">
        <f t="shared" si="114"/>
        <v>0</v>
      </c>
      <c r="N355" s="33">
        <f t="shared" si="114"/>
        <v>0</v>
      </c>
      <c r="O355" s="33">
        <f t="shared" si="114"/>
        <v>0</v>
      </c>
      <c r="P355" s="33">
        <f t="shared" si="114"/>
        <v>0</v>
      </c>
      <c r="Q355" s="3"/>
    </row>
    <row r="356" spans="1:17" ht="12.75">
      <c r="A356" s="45"/>
      <c r="B356" s="51"/>
      <c r="C356" s="49"/>
      <c r="D356" s="23"/>
      <c r="E356" s="1"/>
      <c r="F356" s="9" t="s">
        <v>134</v>
      </c>
      <c r="G356" s="34">
        <f aca="true" t="shared" si="115" ref="G356:H360">I356+K356+M356+O356</f>
        <v>0</v>
      </c>
      <c r="H356" s="34">
        <f t="shared" si="115"/>
        <v>0</v>
      </c>
      <c r="I356" s="35">
        <v>0</v>
      </c>
      <c r="J356" s="35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7"/>
    </row>
    <row r="357" spans="1:17" ht="12.75">
      <c r="A357" s="45"/>
      <c r="B357" s="51"/>
      <c r="C357" s="49"/>
      <c r="D357" s="23"/>
      <c r="E357" s="10"/>
      <c r="F357" s="9" t="s">
        <v>137</v>
      </c>
      <c r="G357" s="34">
        <f t="shared" si="115"/>
        <v>0</v>
      </c>
      <c r="H357" s="34">
        <f t="shared" si="115"/>
        <v>0</v>
      </c>
      <c r="I357" s="35">
        <v>0</v>
      </c>
      <c r="J357" s="35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7"/>
    </row>
    <row r="358" spans="1:17" ht="12.75">
      <c r="A358" s="45"/>
      <c r="B358" s="51"/>
      <c r="C358" s="49"/>
      <c r="D358" s="23"/>
      <c r="E358" s="13"/>
      <c r="F358" s="9" t="s">
        <v>138</v>
      </c>
      <c r="G358" s="34">
        <f t="shared" si="115"/>
        <v>0</v>
      </c>
      <c r="H358" s="34">
        <f t="shared" si="115"/>
        <v>0</v>
      </c>
      <c r="I358" s="35">
        <v>0</v>
      </c>
      <c r="J358" s="35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7"/>
    </row>
    <row r="359" spans="1:17" ht="12.75">
      <c r="A359" s="45"/>
      <c r="B359" s="51"/>
      <c r="C359" s="49"/>
      <c r="D359" s="23"/>
      <c r="E359" s="13"/>
      <c r="F359" s="9" t="s">
        <v>139</v>
      </c>
      <c r="G359" s="34">
        <f t="shared" si="115"/>
        <v>0</v>
      </c>
      <c r="H359" s="34">
        <f t="shared" si="115"/>
        <v>0</v>
      </c>
      <c r="I359" s="35">
        <v>0</v>
      </c>
      <c r="J359" s="35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7"/>
    </row>
    <row r="360" spans="1:17" ht="12.75">
      <c r="A360" s="45"/>
      <c r="B360" s="51"/>
      <c r="C360" s="49"/>
      <c r="D360" s="23"/>
      <c r="E360" s="12"/>
      <c r="F360" s="9" t="s">
        <v>140</v>
      </c>
      <c r="G360" s="34">
        <f t="shared" si="115"/>
        <v>0</v>
      </c>
      <c r="H360" s="34">
        <f t="shared" si="115"/>
        <v>0</v>
      </c>
      <c r="I360" s="35">
        <v>0</v>
      </c>
      <c r="J360" s="35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7"/>
    </row>
    <row r="361" spans="1:17" ht="12.75">
      <c r="A361" s="44" t="s">
        <v>204</v>
      </c>
      <c r="B361" s="50" t="s">
        <v>12</v>
      </c>
      <c r="C361" s="48">
        <v>300</v>
      </c>
      <c r="D361" s="21"/>
      <c r="E361" s="1"/>
      <c r="F361" s="2" t="s">
        <v>136</v>
      </c>
      <c r="G361" s="33">
        <f aca="true" t="shared" si="116" ref="G361:P361">SUM(G362:G366)</f>
        <v>0</v>
      </c>
      <c r="H361" s="33">
        <f t="shared" si="116"/>
        <v>0</v>
      </c>
      <c r="I361" s="33">
        <f t="shared" si="116"/>
        <v>0</v>
      </c>
      <c r="J361" s="33">
        <f t="shared" si="116"/>
        <v>0</v>
      </c>
      <c r="K361" s="33">
        <f t="shared" si="116"/>
        <v>0</v>
      </c>
      <c r="L361" s="33">
        <f t="shared" si="116"/>
        <v>0</v>
      </c>
      <c r="M361" s="33">
        <f t="shared" si="116"/>
        <v>0</v>
      </c>
      <c r="N361" s="33">
        <f t="shared" si="116"/>
        <v>0</v>
      </c>
      <c r="O361" s="33">
        <f t="shared" si="116"/>
        <v>0</v>
      </c>
      <c r="P361" s="33">
        <f t="shared" si="116"/>
        <v>0</v>
      </c>
      <c r="Q361" s="3"/>
    </row>
    <row r="362" spans="1:17" ht="12.75">
      <c r="A362" s="45"/>
      <c r="B362" s="51"/>
      <c r="C362" s="49"/>
      <c r="D362" s="22"/>
      <c r="E362" s="1"/>
      <c r="F362" s="9" t="s">
        <v>134</v>
      </c>
      <c r="G362" s="34">
        <f aca="true" t="shared" si="117" ref="G362:H366">I362+K362+M362+O362</f>
        <v>0</v>
      </c>
      <c r="H362" s="34">
        <f t="shared" si="117"/>
        <v>0</v>
      </c>
      <c r="I362" s="35">
        <v>0</v>
      </c>
      <c r="J362" s="35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7"/>
    </row>
    <row r="363" spans="1:17" ht="12.75">
      <c r="A363" s="45"/>
      <c r="B363" s="51"/>
      <c r="C363" s="49"/>
      <c r="D363" s="22"/>
      <c r="E363" s="10"/>
      <c r="F363" s="9" t="s">
        <v>137</v>
      </c>
      <c r="G363" s="34">
        <f t="shared" si="117"/>
        <v>0</v>
      </c>
      <c r="H363" s="34">
        <f t="shared" si="117"/>
        <v>0</v>
      </c>
      <c r="I363" s="35">
        <v>0</v>
      </c>
      <c r="J363" s="35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7"/>
    </row>
    <row r="364" spans="1:17" ht="12.75">
      <c r="A364" s="45"/>
      <c r="B364" s="51"/>
      <c r="C364" s="49"/>
      <c r="D364" s="22"/>
      <c r="E364" s="13"/>
      <c r="F364" s="9" t="s">
        <v>138</v>
      </c>
      <c r="G364" s="34">
        <f t="shared" si="117"/>
        <v>0</v>
      </c>
      <c r="H364" s="34">
        <f t="shared" si="117"/>
        <v>0</v>
      </c>
      <c r="I364" s="35">
        <v>0</v>
      </c>
      <c r="J364" s="35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7"/>
    </row>
    <row r="365" spans="1:17" ht="12.75">
      <c r="A365" s="45"/>
      <c r="B365" s="51"/>
      <c r="C365" s="49"/>
      <c r="D365" s="22"/>
      <c r="E365" s="13"/>
      <c r="F365" s="9" t="s">
        <v>139</v>
      </c>
      <c r="G365" s="34">
        <f t="shared" si="117"/>
        <v>0</v>
      </c>
      <c r="H365" s="34">
        <f t="shared" si="117"/>
        <v>0</v>
      </c>
      <c r="I365" s="35">
        <v>0</v>
      </c>
      <c r="J365" s="35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7"/>
    </row>
    <row r="366" spans="1:17" ht="12.75">
      <c r="A366" s="45"/>
      <c r="B366" s="51"/>
      <c r="C366" s="49"/>
      <c r="D366" s="22"/>
      <c r="E366" s="12"/>
      <c r="F366" s="9" t="s">
        <v>140</v>
      </c>
      <c r="G366" s="34">
        <f t="shared" si="117"/>
        <v>0</v>
      </c>
      <c r="H366" s="34">
        <f t="shared" si="117"/>
        <v>0</v>
      </c>
      <c r="I366" s="35">
        <v>0</v>
      </c>
      <c r="J366" s="35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7"/>
    </row>
    <row r="367" spans="1:17" ht="12.75">
      <c r="A367" s="44" t="s">
        <v>205</v>
      </c>
      <c r="B367" s="50" t="s">
        <v>13</v>
      </c>
      <c r="C367" s="48">
        <v>170</v>
      </c>
      <c r="D367" s="21"/>
      <c r="E367" s="1"/>
      <c r="F367" s="2" t="s">
        <v>136</v>
      </c>
      <c r="G367" s="33">
        <f aca="true" t="shared" si="118" ref="G367:P367">SUM(G368:G372)</f>
        <v>0</v>
      </c>
      <c r="H367" s="33">
        <f t="shared" si="118"/>
        <v>0</v>
      </c>
      <c r="I367" s="33">
        <f t="shared" si="118"/>
        <v>0</v>
      </c>
      <c r="J367" s="33">
        <f t="shared" si="118"/>
        <v>0</v>
      </c>
      <c r="K367" s="33">
        <f t="shared" si="118"/>
        <v>0</v>
      </c>
      <c r="L367" s="33">
        <f t="shared" si="118"/>
        <v>0</v>
      </c>
      <c r="M367" s="33">
        <f t="shared" si="118"/>
        <v>0</v>
      </c>
      <c r="N367" s="33">
        <f t="shared" si="118"/>
        <v>0</v>
      </c>
      <c r="O367" s="33">
        <f t="shared" si="118"/>
        <v>0</v>
      </c>
      <c r="P367" s="33">
        <f t="shared" si="118"/>
        <v>0</v>
      </c>
      <c r="Q367" s="3"/>
    </row>
    <row r="368" spans="1:17" ht="12.75">
      <c r="A368" s="45"/>
      <c r="B368" s="51"/>
      <c r="C368" s="49"/>
      <c r="D368" s="22"/>
      <c r="E368" s="1"/>
      <c r="F368" s="9" t="s">
        <v>134</v>
      </c>
      <c r="G368" s="34">
        <f aca="true" t="shared" si="119" ref="G368:H372">I368+K368+M368+O368</f>
        <v>0</v>
      </c>
      <c r="H368" s="34">
        <f t="shared" si="119"/>
        <v>0</v>
      </c>
      <c r="I368" s="35">
        <v>0</v>
      </c>
      <c r="J368" s="35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7"/>
    </row>
    <row r="369" spans="1:17" ht="12.75">
      <c r="A369" s="45"/>
      <c r="B369" s="51"/>
      <c r="C369" s="49"/>
      <c r="D369" s="22"/>
      <c r="E369" s="10"/>
      <c r="F369" s="9" t="s">
        <v>137</v>
      </c>
      <c r="G369" s="34">
        <f t="shared" si="119"/>
        <v>0</v>
      </c>
      <c r="H369" s="34">
        <f t="shared" si="119"/>
        <v>0</v>
      </c>
      <c r="I369" s="35">
        <v>0</v>
      </c>
      <c r="J369" s="35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7"/>
    </row>
    <row r="370" spans="1:17" ht="12.75">
      <c r="A370" s="45"/>
      <c r="B370" s="51"/>
      <c r="C370" s="49"/>
      <c r="D370" s="22"/>
      <c r="E370" s="13"/>
      <c r="F370" s="9" t="s">
        <v>138</v>
      </c>
      <c r="G370" s="34">
        <f t="shared" si="119"/>
        <v>0</v>
      </c>
      <c r="H370" s="34">
        <f t="shared" si="119"/>
        <v>0</v>
      </c>
      <c r="I370" s="35">
        <v>0</v>
      </c>
      <c r="J370" s="35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7"/>
    </row>
    <row r="371" spans="1:17" ht="12.75">
      <c r="A371" s="45"/>
      <c r="B371" s="51"/>
      <c r="C371" s="49"/>
      <c r="D371" s="22"/>
      <c r="E371" s="13"/>
      <c r="F371" s="9" t="s">
        <v>139</v>
      </c>
      <c r="G371" s="34">
        <f t="shared" si="119"/>
        <v>0</v>
      </c>
      <c r="H371" s="34">
        <f t="shared" si="119"/>
        <v>0</v>
      </c>
      <c r="I371" s="35">
        <v>0</v>
      </c>
      <c r="J371" s="35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7"/>
    </row>
    <row r="372" spans="1:17" ht="12.75">
      <c r="A372" s="45"/>
      <c r="B372" s="51"/>
      <c r="C372" s="49"/>
      <c r="D372" s="22"/>
      <c r="E372" s="12"/>
      <c r="F372" s="9" t="s">
        <v>140</v>
      </c>
      <c r="G372" s="34">
        <f t="shared" si="119"/>
        <v>0</v>
      </c>
      <c r="H372" s="34">
        <f t="shared" si="119"/>
        <v>0</v>
      </c>
      <c r="I372" s="35">
        <v>0</v>
      </c>
      <c r="J372" s="35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7"/>
    </row>
    <row r="373" spans="1:17" ht="12.75">
      <c r="A373" s="44" t="s">
        <v>206</v>
      </c>
      <c r="B373" s="50" t="s">
        <v>14</v>
      </c>
      <c r="C373" s="48">
        <v>60</v>
      </c>
      <c r="D373" s="21"/>
      <c r="E373" s="1"/>
      <c r="F373" s="2" t="s">
        <v>136</v>
      </c>
      <c r="G373" s="33">
        <f aca="true" t="shared" si="120" ref="G373:P373">SUM(G374:G378)</f>
        <v>0</v>
      </c>
      <c r="H373" s="33">
        <f t="shared" si="120"/>
        <v>0</v>
      </c>
      <c r="I373" s="33">
        <f t="shared" si="120"/>
        <v>0</v>
      </c>
      <c r="J373" s="33">
        <f t="shared" si="120"/>
        <v>0</v>
      </c>
      <c r="K373" s="33">
        <f t="shared" si="120"/>
        <v>0</v>
      </c>
      <c r="L373" s="33">
        <f t="shared" si="120"/>
        <v>0</v>
      </c>
      <c r="M373" s="33">
        <f t="shared" si="120"/>
        <v>0</v>
      </c>
      <c r="N373" s="33">
        <f t="shared" si="120"/>
        <v>0</v>
      </c>
      <c r="O373" s="33">
        <f t="shared" si="120"/>
        <v>0</v>
      </c>
      <c r="P373" s="33">
        <f t="shared" si="120"/>
        <v>0</v>
      </c>
      <c r="Q373" s="3"/>
    </row>
    <row r="374" spans="1:17" ht="12.75">
      <c r="A374" s="45"/>
      <c r="B374" s="51"/>
      <c r="C374" s="49"/>
      <c r="D374" s="22"/>
      <c r="E374" s="1"/>
      <c r="F374" s="9" t="s">
        <v>134</v>
      </c>
      <c r="G374" s="34">
        <f aca="true" t="shared" si="121" ref="G374:H378">I374+K374+M374+O374</f>
        <v>0</v>
      </c>
      <c r="H374" s="34">
        <f t="shared" si="121"/>
        <v>0</v>
      </c>
      <c r="I374" s="35">
        <v>0</v>
      </c>
      <c r="J374" s="35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7"/>
    </row>
    <row r="375" spans="1:17" ht="12.75">
      <c r="A375" s="45"/>
      <c r="B375" s="51"/>
      <c r="C375" s="49"/>
      <c r="D375" s="22"/>
      <c r="E375" s="10"/>
      <c r="F375" s="9" t="s">
        <v>137</v>
      </c>
      <c r="G375" s="34">
        <f t="shared" si="121"/>
        <v>0</v>
      </c>
      <c r="H375" s="34">
        <f t="shared" si="121"/>
        <v>0</v>
      </c>
      <c r="I375" s="35">
        <v>0</v>
      </c>
      <c r="J375" s="35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7"/>
    </row>
    <row r="376" spans="1:17" ht="12.75">
      <c r="A376" s="45"/>
      <c r="B376" s="51"/>
      <c r="C376" s="49"/>
      <c r="D376" s="22"/>
      <c r="E376" s="13"/>
      <c r="F376" s="9" t="s">
        <v>138</v>
      </c>
      <c r="G376" s="34">
        <f t="shared" si="121"/>
        <v>0</v>
      </c>
      <c r="H376" s="34">
        <f t="shared" si="121"/>
        <v>0</v>
      </c>
      <c r="I376" s="35">
        <v>0</v>
      </c>
      <c r="J376" s="35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7"/>
    </row>
    <row r="377" spans="1:17" ht="12.75">
      <c r="A377" s="45"/>
      <c r="B377" s="51"/>
      <c r="C377" s="49"/>
      <c r="D377" s="22"/>
      <c r="E377" s="13"/>
      <c r="F377" s="9" t="s">
        <v>139</v>
      </c>
      <c r="G377" s="34">
        <f t="shared" si="121"/>
        <v>0</v>
      </c>
      <c r="H377" s="34">
        <f t="shared" si="121"/>
        <v>0</v>
      </c>
      <c r="I377" s="35">
        <v>0</v>
      </c>
      <c r="J377" s="35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7"/>
    </row>
    <row r="378" spans="1:17" ht="12.75">
      <c r="A378" s="45"/>
      <c r="B378" s="51"/>
      <c r="C378" s="49"/>
      <c r="D378" s="22"/>
      <c r="E378" s="12"/>
      <c r="F378" s="9" t="s">
        <v>140</v>
      </c>
      <c r="G378" s="34">
        <f t="shared" si="121"/>
        <v>0</v>
      </c>
      <c r="H378" s="34">
        <f t="shared" si="121"/>
        <v>0</v>
      </c>
      <c r="I378" s="35">
        <v>0</v>
      </c>
      <c r="J378" s="35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7"/>
    </row>
    <row r="379" spans="1:17" ht="12.75">
      <c r="A379" s="44" t="s">
        <v>207</v>
      </c>
      <c r="B379" s="50" t="s">
        <v>273</v>
      </c>
      <c r="C379" s="48">
        <v>50</v>
      </c>
      <c r="D379" s="21"/>
      <c r="E379" s="1"/>
      <c r="F379" s="2" t="s">
        <v>136</v>
      </c>
      <c r="G379" s="33">
        <f aca="true" t="shared" si="122" ref="G379:P379">SUM(G380:G384)</f>
        <v>0</v>
      </c>
      <c r="H379" s="33">
        <f t="shared" si="122"/>
        <v>0</v>
      </c>
      <c r="I379" s="33">
        <f t="shared" si="122"/>
        <v>0</v>
      </c>
      <c r="J379" s="33">
        <f t="shared" si="122"/>
        <v>0</v>
      </c>
      <c r="K379" s="33">
        <f t="shared" si="122"/>
        <v>0</v>
      </c>
      <c r="L379" s="33">
        <f t="shared" si="122"/>
        <v>0</v>
      </c>
      <c r="M379" s="33">
        <f t="shared" si="122"/>
        <v>0</v>
      </c>
      <c r="N379" s="33">
        <f t="shared" si="122"/>
        <v>0</v>
      </c>
      <c r="O379" s="33">
        <f t="shared" si="122"/>
        <v>0</v>
      </c>
      <c r="P379" s="33">
        <f t="shared" si="122"/>
        <v>0</v>
      </c>
      <c r="Q379" s="3"/>
    </row>
    <row r="380" spans="1:17" ht="12.75">
      <c r="A380" s="45"/>
      <c r="B380" s="51"/>
      <c r="C380" s="49"/>
      <c r="D380" s="22"/>
      <c r="E380" s="1"/>
      <c r="F380" s="9" t="s">
        <v>134</v>
      </c>
      <c r="G380" s="34">
        <f aca="true" t="shared" si="123" ref="G380:H384">I380+K380+M380+O380</f>
        <v>0</v>
      </c>
      <c r="H380" s="34">
        <f t="shared" si="123"/>
        <v>0</v>
      </c>
      <c r="I380" s="35">
        <v>0</v>
      </c>
      <c r="J380" s="35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7"/>
    </row>
    <row r="381" spans="1:17" ht="12.75">
      <c r="A381" s="45"/>
      <c r="B381" s="51"/>
      <c r="C381" s="49"/>
      <c r="D381" s="22"/>
      <c r="E381" s="10"/>
      <c r="F381" s="9" t="s">
        <v>137</v>
      </c>
      <c r="G381" s="34">
        <f t="shared" si="123"/>
        <v>0</v>
      </c>
      <c r="H381" s="34">
        <f t="shared" si="123"/>
        <v>0</v>
      </c>
      <c r="I381" s="35">
        <v>0</v>
      </c>
      <c r="J381" s="35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7"/>
    </row>
    <row r="382" spans="1:17" ht="12.75">
      <c r="A382" s="45"/>
      <c r="B382" s="51"/>
      <c r="C382" s="49"/>
      <c r="D382" s="22"/>
      <c r="E382" s="13"/>
      <c r="F382" s="9" t="s">
        <v>138</v>
      </c>
      <c r="G382" s="34">
        <f t="shared" si="123"/>
        <v>0</v>
      </c>
      <c r="H382" s="34">
        <f t="shared" si="123"/>
        <v>0</v>
      </c>
      <c r="I382" s="35">
        <v>0</v>
      </c>
      <c r="J382" s="35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7"/>
    </row>
    <row r="383" spans="1:17" ht="12.75">
      <c r="A383" s="45"/>
      <c r="B383" s="51"/>
      <c r="C383" s="49"/>
      <c r="D383" s="22"/>
      <c r="E383" s="13"/>
      <c r="F383" s="9" t="s">
        <v>139</v>
      </c>
      <c r="G383" s="34">
        <f t="shared" si="123"/>
        <v>0</v>
      </c>
      <c r="H383" s="34">
        <f t="shared" si="123"/>
        <v>0</v>
      </c>
      <c r="I383" s="35">
        <v>0</v>
      </c>
      <c r="J383" s="35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7"/>
    </row>
    <row r="384" spans="1:17" ht="12.75">
      <c r="A384" s="45"/>
      <c r="B384" s="51"/>
      <c r="C384" s="49"/>
      <c r="D384" s="22"/>
      <c r="E384" s="12"/>
      <c r="F384" s="9" t="s">
        <v>140</v>
      </c>
      <c r="G384" s="34">
        <f t="shared" si="123"/>
        <v>0</v>
      </c>
      <c r="H384" s="34">
        <f t="shared" si="123"/>
        <v>0</v>
      </c>
      <c r="I384" s="35">
        <v>0</v>
      </c>
      <c r="J384" s="35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7"/>
    </row>
    <row r="385" spans="1:17" ht="12.75">
      <c r="A385" s="44" t="s">
        <v>208</v>
      </c>
      <c r="B385" s="50" t="s">
        <v>15</v>
      </c>
      <c r="C385" s="48">
        <v>30</v>
      </c>
      <c r="D385" s="21"/>
      <c r="E385" s="1"/>
      <c r="F385" s="2" t="s">
        <v>136</v>
      </c>
      <c r="G385" s="33">
        <f aca="true" t="shared" si="124" ref="G385:P385">SUM(G386:G390)</f>
        <v>0</v>
      </c>
      <c r="H385" s="33">
        <f t="shared" si="124"/>
        <v>0</v>
      </c>
      <c r="I385" s="33">
        <f t="shared" si="124"/>
        <v>0</v>
      </c>
      <c r="J385" s="33">
        <f t="shared" si="124"/>
        <v>0</v>
      </c>
      <c r="K385" s="33">
        <f t="shared" si="124"/>
        <v>0</v>
      </c>
      <c r="L385" s="33">
        <f t="shared" si="124"/>
        <v>0</v>
      </c>
      <c r="M385" s="33">
        <f t="shared" si="124"/>
        <v>0</v>
      </c>
      <c r="N385" s="33">
        <f t="shared" si="124"/>
        <v>0</v>
      </c>
      <c r="O385" s="33">
        <f t="shared" si="124"/>
        <v>0</v>
      </c>
      <c r="P385" s="33">
        <f t="shared" si="124"/>
        <v>0</v>
      </c>
      <c r="Q385" s="3"/>
    </row>
    <row r="386" spans="1:17" ht="12.75">
      <c r="A386" s="45"/>
      <c r="B386" s="51"/>
      <c r="C386" s="49"/>
      <c r="D386" s="22"/>
      <c r="E386" s="1"/>
      <c r="F386" s="9" t="s">
        <v>134</v>
      </c>
      <c r="G386" s="34">
        <f aca="true" t="shared" si="125" ref="G386:H390">I386+K386+M386+O386</f>
        <v>0</v>
      </c>
      <c r="H386" s="34">
        <f t="shared" si="125"/>
        <v>0</v>
      </c>
      <c r="I386" s="35">
        <v>0</v>
      </c>
      <c r="J386" s="35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7"/>
    </row>
    <row r="387" spans="1:17" ht="12.75">
      <c r="A387" s="45"/>
      <c r="B387" s="51"/>
      <c r="C387" s="49"/>
      <c r="D387" s="22"/>
      <c r="E387" s="10"/>
      <c r="F387" s="9" t="s">
        <v>137</v>
      </c>
      <c r="G387" s="34">
        <f t="shared" si="125"/>
        <v>0</v>
      </c>
      <c r="H387" s="34">
        <f t="shared" si="125"/>
        <v>0</v>
      </c>
      <c r="I387" s="35">
        <v>0</v>
      </c>
      <c r="J387" s="35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7"/>
    </row>
    <row r="388" spans="1:17" ht="12.75">
      <c r="A388" s="45"/>
      <c r="B388" s="51"/>
      <c r="C388" s="49"/>
      <c r="D388" s="22"/>
      <c r="E388" s="13"/>
      <c r="F388" s="9" t="s">
        <v>138</v>
      </c>
      <c r="G388" s="34">
        <f t="shared" si="125"/>
        <v>0</v>
      </c>
      <c r="H388" s="34">
        <f t="shared" si="125"/>
        <v>0</v>
      </c>
      <c r="I388" s="35">
        <v>0</v>
      </c>
      <c r="J388" s="35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7"/>
    </row>
    <row r="389" spans="1:17" ht="12.75">
      <c r="A389" s="45"/>
      <c r="B389" s="51"/>
      <c r="C389" s="49"/>
      <c r="D389" s="22"/>
      <c r="E389" s="13"/>
      <c r="F389" s="9" t="s">
        <v>139</v>
      </c>
      <c r="G389" s="34">
        <f t="shared" si="125"/>
        <v>0</v>
      </c>
      <c r="H389" s="34">
        <f t="shared" si="125"/>
        <v>0</v>
      </c>
      <c r="I389" s="35">
        <v>0</v>
      </c>
      <c r="J389" s="35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7"/>
    </row>
    <row r="390" spans="1:17" ht="12.75">
      <c r="A390" s="45"/>
      <c r="B390" s="51"/>
      <c r="C390" s="49"/>
      <c r="D390" s="22"/>
      <c r="E390" s="12" t="s">
        <v>173</v>
      </c>
      <c r="F390" s="9" t="s">
        <v>140</v>
      </c>
      <c r="G390" s="34">
        <f t="shared" si="125"/>
        <v>0</v>
      </c>
      <c r="H390" s="34">
        <f t="shared" si="125"/>
        <v>0</v>
      </c>
      <c r="I390" s="35">
        <v>0</v>
      </c>
      <c r="J390" s="35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7"/>
    </row>
    <row r="391" spans="1:17" ht="12.75">
      <c r="A391" s="44" t="s">
        <v>209</v>
      </c>
      <c r="B391" s="50" t="s">
        <v>16</v>
      </c>
      <c r="C391" s="48">
        <v>50</v>
      </c>
      <c r="D391" s="21"/>
      <c r="E391" s="1"/>
      <c r="F391" s="2" t="s">
        <v>136</v>
      </c>
      <c r="G391" s="33">
        <f aca="true" t="shared" si="126" ref="G391:P391">SUM(G392:G396)</f>
        <v>0</v>
      </c>
      <c r="H391" s="33">
        <f t="shared" si="126"/>
        <v>0</v>
      </c>
      <c r="I391" s="33">
        <f t="shared" si="126"/>
        <v>0</v>
      </c>
      <c r="J391" s="33">
        <f t="shared" si="126"/>
        <v>0</v>
      </c>
      <c r="K391" s="33">
        <f t="shared" si="126"/>
        <v>0</v>
      </c>
      <c r="L391" s="33">
        <f t="shared" si="126"/>
        <v>0</v>
      </c>
      <c r="M391" s="33">
        <f t="shared" si="126"/>
        <v>0</v>
      </c>
      <c r="N391" s="33">
        <f t="shared" si="126"/>
        <v>0</v>
      </c>
      <c r="O391" s="33">
        <f t="shared" si="126"/>
        <v>0</v>
      </c>
      <c r="P391" s="33">
        <f t="shared" si="126"/>
        <v>0</v>
      </c>
      <c r="Q391" s="3"/>
    </row>
    <row r="392" spans="1:17" ht="12.75">
      <c r="A392" s="45"/>
      <c r="B392" s="51"/>
      <c r="C392" s="49"/>
      <c r="D392" s="22"/>
      <c r="E392" s="1"/>
      <c r="F392" s="9" t="s">
        <v>134</v>
      </c>
      <c r="G392" s="34">
        <f aca="true" t="shared" si="127" ref="G392:H396">I392+K392+M392+O392</f>
        <v>0</v>
      </c>
      <c r="H392" s="34">
        <f t="shared" si="127"/>
        <v>0</v>
      </c>
      <c r="I392" s="35">
        <v>0</v>
      </c>
      <c r="J392" s="35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7"/>
    </row>
    <row r="393" spans="1:17" ht="12.75">
      <c r="A393" s="45"/>
      <c r="B393" s="51"/>
      <c r="C393" s="49"/>
      <c r="D393" s="22"/>
      <c r="E393" s="10"/>
      <c r="F393" s="9" t="s">
        <v>137</v>
      </c>
      <c r="G393" s="34">
        <f t="shared" si="127"/>
        <v>0</v>
      </c>
      <c r="H393" s="34">
        <f t="shared" si="127"/>
        <v>0</v>
      </c>
      <c r="I393" s="35">
        <v>0</v>
      </c>
      <c r="J393" s="35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7"/>
    </row>
    <row r="394" spans="1:17" ht="12.75">
      <c r="A394" s="45"/>
      <c r="B394" s="51"/>
      <c r="C394" s="49"/>
      <c r="D394" s="22"/>
      <c r="E394" s="13"/>
      <c r="F394" s="9" t="s">
        <v>138</v>
      </c>
      <c r="G394" s="34">
        <f t="shared" si="127"/>
        <v>0</v>
      </c>
      <c r="H394" s="34">
        <f t="shared" si="127"/>
        <v>0</v>
      </c>
      <c r="I394" s="35">
        <v>0</v>
      </c>
      <c r="J394" s="35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7"/>
    </row>
    <row r="395" spans="1:17" ht="12.75">
      <c r="A395" s="45"/>
      <c r="B395" s="51"/>
      <c r="C395" s="49"/>
      <c r="D395" s="22"/>
      <c r="E395" s="13"/>
      <c r="F395" s="9" t="s">
        <v>139</v>
      </c>
      <c r="G395" s="34">
        <f t="shared" si="127"/>
        <v>0</v>
      </c>
      <c r="H395" s="34">
        <f t="shared" si="127"/>
        <v>0</v>
      </c>
      <c r="I395" s="35">
        <v>0</v>
      </c>
      <c r="J395" s="35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7"/>
    </row>
    <row r="396" spans="1:17" ht="12.75">
      <c r="A396" s="45"/>
      <c r="B396" s="51"/>
      <c r="C396" s="49"/>
      <c r="D396" s="22"/>
      <c r="E396" s="12"/>
      <c r="F396" s="9" t="s">
        <v>140</v>
      </c>
      <c r="G396" s="34">
        <f t="shared" si="127"/>
        <v>0</v>
      </c>
      <c r="H396" s="34">
        <f t="shared" si="127"/>
        <v>0</v>
      </c>
      <c r="I396" s="35">
        <v>0</v>
      </c>
      <c r="J396" s="35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7"/>
    </row>
    <row r="397" spans="1:17" ht="12.75">
      <c r="A397" s="44" t="s">
        <v>210</v>
      </c>
      <c r="B397" s="50" t="s">
        <v>17</v>
      </c>
      <c r="C397" s="48">
        <v>60</v>
      </c>
      <c r="D397" s="21"/>
      <c r="E397" s="1"/>
      <c r="F397" s="2" t="s">
        <v>136</v>
      </c>
      <c r="G397" s="33">
        <f aca="true" t="shared" si="128" ref="G397:P397">SUM(G398:G402)</f>
        <v>0</v>
      </c>
      <c r="H397" s="33">
        <f t="shared" si="128"/>
        <v>0</v>
      </c>
      <c r="I397" s="33">
        <f t="shared" si="128"/>
        <v>0</v>
      </c>
      <c r="J397" s="33">
        <f t="shared" si="128"/>
        <v>0</v>
      </c>
      <c r="K397" s="33">
        <f t="shared" si="128"/>
        <v>0</v>
      </c>
      <c r="L397" s="33">
        <f t="shared" si="128"/>
        <v>0</v>
      </c>
      <c r="M397" s="33">
        <f t="shared" si="128"/>
        <v>0</v>
      </c>
      <c r="N397" s="33">
        <f t="shared" si="128"/>
        <v>0</v>
      </c>
      <c r="O397" s="33">
        <f t="shared" si="128"/>
        <v>0</v>
      </c>
      <c r="P397" s="33">
        <f t="shared" si="128"/>
        <v>0</v>
      </c>
      <c r="Q397" s="3"/>
    </row>
    <row r="398" spans="1:17" ht="12.75">
      <c r="A398" s="45"/>
      <c r="B398" s="51"/>
      <c r="C398" s="49"/>
      <c r="D398" s="22"/>
      <c r="E398" s="1"/>
      <c r="F398" s="9" t="s">
        <v>134</v>
      </c>
      <c r="G398" s="34">
        <f aca="true" t="shared" si="129" ref="G398:H402">I398+K398+M398+O398</f>
        <v>0</v>
      </c>
      <c r="H398" s="34">
        <f t="shared" si="129"/>
        <v>0</v>
      </c>
      <c r="I398" s="35">
        <v>0</v>
      </c>
      <c r="J398" s="35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7"/>
    </row>
    <row r="399" spans="1:17" ht="12.75">
      <c r="A399" s="45"/>
      <c r="B399" s="51"/>
      <c r="C399" s="49"/>
      <c r="D399" s="22"/>
      <c r="E399" s="10"/>
      <c r="F399" s="9" t="s">
        <v>137</v>
      </c>
      <c r="G399" s="34">
        <f t="shared" si="129"/>
        <v>0</v>
      </c>
      <c r="H399" s="34">
        <f t="shared" si="129"/>
        <v>0</v>
      </c>
      <c r="I399" s="35">
        <v>0</v>
      </c>
      <c r="J399" s="35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7"/>
    </row>
    <row r="400" spans="1:17" ht="12.75">
      <c r="A400" s="45"/>
      <c r="B400" s="51"/>
      <c r="C400" s="49"/>
      <c r="D400" s="22"/>
      <c r="E400" s="13"/>
      <c r="F400" s="9" t="s">
        <v>138</v>
      </c>
      <c r="G400" s="34">
        <f t="shared" si="129"/>
        <v>0</v>
      </c>
      <c r="H400" s="34">
        <f t="shared" si="129"/>
        <v>0</v>
      </c>
      <c r="I400" s="35">
        <v>0</v>
      </c>
      <c r="J400" s="35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7"/>
    </row>
    <row r="401" spans="1:17" ht="12.75">
      <c r="A401" s="45"/>
      <c r="B401" s="51"/>
      <c r="C401" s="49"/>
      <c r="D401" s="22"/>
      <c r="E401" s="13"/>
      <c r="F401" s="9" t="s">
        <v>139</v>
      </c>
      <c r="G401" s="34">
        <f t="shared" si="129"/>
        <v>0</v>
      </c>
      <c r="H401" s="34">
        <f t="shared" si="129"/>
        <v>0</v>
      </c>
      <c r="I401" s="35">
        <v>0</v>
      </c>
      <c r="J401" s="35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7"/>
    </row>
    <row r="402" spans="1:17" ht="12.75">
      <c r="A402" s="45"/>
      <c r="B402" s="51"/>
      <c r="C402" s="49"/>
      <c r="D402" s="22"/>
      <c r="E402" s="12"/>
      <c r="F402" s="9" t="s">
        <v>140</v>
      </c>
      <c r="G402" s="34">
        <f t="shared" si="129"/>
        <v>0</v>
      </c>
      <c r="H402" s="34">
        <f t="shared" si="129"/>
        <v>0</v>
      </c>
      <c r="I402" s="35">
        <v>0</v>
      </c>
      <c r="J402" s="35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7"/>
    </row>
    <row r="403" spans="1:17" ht="12.75" customHeight="1">
      <c r="A403" s="44" t="s">
        <v>211</v>
      </c>
      <c r="B403" s="50" t="s">
        <v>18</v>
      </c>
      <c r="C403" s="48">
        <v>250</v>
      </c>
      <c r="D403" s="21"/>
      <c r="E403" s="1"/>
      <c r="F403" s="2" t="s">
        <v>136</v>
      </c>
      <c r="G403" s="33">
        <f aca="true" t="shared" si="130" ref="G403:P403">SUM(G404:G408)</f>
        <v>0</v>
      </c>
      <c r="H403" s="33">
        <f t="shared" si="130"/>
        <v>0</v>
      </c>
      <c r="I403" s="33">
        <f t="shared" si="130"/>
        <v>0</v>
      </c>
      <c r="J403" s="33">
        <f t="shared" si="130"/>
        <v>0</v>
      </c>
      <c r="K403" s="33">
        <f t="shared" si="130"/>
        <v>0</v>
      </c>
      <c r="L403" s="33">
        <f t="shared" si="130"/>
        <v>0</v>
      </c>
      <c r="M403" s="33">
        <f t="shared" si="130"/>
        <v>0</v>
      </c>
      <c r="N403" s="33">
        <f t="shared" si="130"/>
        <v>0</v>
      </c>
      <c r="O403" s="33">
        <f t="shared" si="130"/>
        <v>0</v>
      </c>
      <c r="P403" s="33">
        <f t="shared" si="130"/>
        <v>0</v>
      </c>
      <c r="Q403" s="3"/>
    </row>
    <row r="404" spans="1:17" ht="12.75">
      <c r="A404" s="45"/>
      <c r="B404" s="51"/>
      <c r="C404" s="49"/>
      <c r="D404" s="22"/>
      <c r="E404" s="1"/>
      <c r="F404" s="9" t="s">
        <v>134</v>
      </c>
      <c r="G404" s="34">
        <f aca="true" t="shared" si="131" ref="G404:H408">I404+K404+M404+O404</f>
        <v>0</v>
      </c>
      <c r="H404" s="34">
        <f t="shared" si="131"/>
        <v>0</v>
      </c>
      <c r="I404" s="35">
        <v>0</v>
      </c>
      <c r="J404" s="35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7"/>
    </row>
    <row r="405" spans="1:17" ht="12.75">
      <c r="A405" s="45"/>
      <c r="B405" s="51"/>
      <c r="C405" s="49"/>
      <c r="D405" s="22"/>
      <c r="E405" s="10"/>
      <c r="F405" s="9" t="s">
        <v>137</v>
      </c>
      <c r="G405" s="34">
        <f t="shared" si="131"/>
        <v>0</v>
      </c>
      <c r="H405" s="34">
        <f t="shared" si="131"/>
        <v>0</v>
      </c>
      <c r="I405" s="35">
        <v>0</v>
      </c>
      <c r="J405" s="35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7"/>
    </row>
    <row r="406" spans="1:17" ht="12.75">
      <c r="A406" s="45"/>
      <c r="B406" s="51"/>
      <c r="C406" s="49"/>
      <c r="D406" s="22"/>
      <c r="E406" s="13"/>
      <c r="F406" s="9" t="s">
        <v>138</v>
      </c>
      <c r="G406" s="34">
        <f t="shared" si="131"/>
        <v>0</v>
      </c>
      <c r="H406" s="34">
        <f t="shared" si="131"/>
        <v>0</v>
      </c>
      <c r="I406" s="35">
        <v>0</v>
      </c>
      <c r="J406" s="35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7"/>
    </row>
    <row r="407" spans="1:17" ht="12.75">
      <c r="A407" s="45"/>
      <c r="B407" s="51"/>
      <c r="C407" s="49"/>
      <c r="D407" s="22"/>
      <c r="E407" s="13"/>
      <c r="F407" s="9" t="s">
        <v>139</v>
      </c>
      <c r="G407" s="34">
        <f t="shared" si="131"/>
        <v>0</v>
      </c>
      <c r="H407" s="34">
        <f t="shared" si="131"/>
        <v>0</v>
      </c>
      <c r="I407" s="35">
        <v>0</v>
      </c>
      <c r="J407" s="35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7"/>
    </row>
    <row r="408" spans="1:17" ht="12.75">
      <c r="A408" s="45"/>
      <c r="B408" s="51"/>
      <c r="C408" s="49"/>
      <c r="D408" s="22"/>
      <c r="E408" s="12"/>
      <c r="F408" s="9" t="s">
        <v>140</v>
      </c>
      <c r="G408" s="34">
        <f t="shared" si="131"/>
        <v>0</v>
      </c>
      <c r="H408" s="34">
        <f t="shared" si="131"/>
        <v>0</v>
      </c>
      <c r="I408" s="35">
        <v>0</v>
      </c>
      <c r="J408" s="35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7"/>
    </row>
    <row r="409" spans="1:17" ht="12.75">
      <c r="A409" s="44" t="s">
        <v>212</v>
      </c>
      <c r="B409" s="50" t="s">
        <v>19</v>
      </c>
      <c r="C409" s="48">
        <v>70</v>
      </c>
      <c r="D409" s="21"/>
      <c r="E409" s="1"/>
      <c r="F409" s="2" t="s">
        <v>136</v>
      </c>
      <c r="G409" s="33">
        <f aca="true" t="shared" si="132" ref="G409:P409">SUM(G410:G414)</f>
        <v>0</v>
      </c>
      <c r="H409" s="33">
        <f t="shared" si="132"/>
        <v>0</v>
      </c>
      <c r="I409" s="33">
        <f t="shared" si="132"/>
        <v>0</v>
      </c>
      <c r="J409" s="33">
        <f t="shared" si="132"/>
        <v>0</v>
      </c>
      <c r="K409" s="33">
        <f t="shared" si="132"/>
        <v>0</v>
      </c>
      <c r="L409" s="33">
        <f t="shared" si="132"/>
        <v>0</v>
      </c>
      <c r="M409" s="33">
        <f t="shared" si="132"/>
        <v>0</v>
      </c>
      <c r="N409" s="33">
        <f t="shared" si="132"/>
        <v>0</v>
      </c>
      <c r="O409" s="33">
        <f t="shared" si="132"/>
        <v>0</v>
      </c>
      <c r="P409" s="33">
        <f t="shared" si="132"/>
        <v>0</v>
      </c>
      <c r="Q409" s="3"/>
    </row>
    <row r="410" spans="1:17" ht="12.75">
      <c r="A410" s="45"/>
      <c r="B410" s="51"/>
      <c r="C410" s="49"/>
      <c r="D410" s="22"/>
      <c r="E410" s="1"/>
      <c r="F410" s="9" t="s">
        <v>134</v>
      </c>
      <c r="G410" s="34">
        <f aca="true" t="shared" si="133" ref="G410:H414">I410+K410+M410+O410</f>
        <v>0</v>
      </c>
      <c r="H410" s="34">
        <f t="shared" si="133"/>
        <v>0</v>
      </c>
      <c r="I410" s="35">
        <v>0</v>
      </c>
      <c r="J410" s="35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7"/>
    </row>
    <row r="411" spans="1:17" ht="12.75">
      <c r="A411" s="45"/>
      <c r="B411" s="51"/>
      <c r="C411" s="49"/>
      <c r="D411" s="22"/>
      <c r="E411" s="10"/>
      <c r="F411" s="9" t="s">
        <v>137</v>
      </c>
      <c r="G411" s="34">
        <f t="shared" si="133"/>
        <v>0</v>
      </c>
      <c r="H411" s="34">
        <f t="shared" si="133"/>
        <v>0</v>
      </c>
      <c r="I411" s="35">
        <v>0</v>
      </c>
      <c r="J411" s="35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7"/>
    </row>
    <row r="412" spans="1:17" ht="12.75">
      <c r="A412" s="45"/>
      <c r="B412" s="51"/>
      <c r="C412" s="49"/>
      <c r="D412" s="22"/>
      <c r="E412" s="13"/>
      <c r="F412" s="9" t="s">
        <v>138</v>
      </c>
      <c r="G412" s="34">
        <f t="shared" si="133"/>
        <v>0</v>
      </c>
      <c r="H412" s="34">
        <f t="shared" si="133"/>
        <v>0</v>
      </c>
      <c r="I412" s="35">
        <v>0</v>
      </c>
      <c r="J412" s="35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7"/>
    </row>
    <row r="413" spans="1:17" ht="12.75">
      <c r="A413" s="45"/>
      <c r="B413" s="51"/>
      <c r="C413" s="49"/>
      <c r="D413" s="22"/>
      <c r="E413" s="13"/>
      <c r="F413" s="9" t="s">
        <v>139</v>
      </c>
      <c r="G413" s="34">
        <f t="shared" si="133"/>
        <v>0</v>
      </c>
      <c r="H413" s="34">
        <f t="shared" si="133"/>
        <v>0</v>
      </c>
      <c r="I413" s="35">
        <v>0</v>
      </c>
      <c r="J413" s="35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7"/>
    </row>
    <row r="414" spans="1:17" ht="12.75">
      <c r="A414" s="45"/>
      <c r="B414" s="51"/>
      <c r="C414" s="49"/>
      <c r="D414" s="22"/>
      <c r="E414" s="12"/>
      <c r="F414" s="9" t="s">
        <v>140</v>
      </c>
      <c r="G414" s="34">
        <f t="shared" si="133"/>
        <v>0</v>
      </c>
      <c r="H414" s="34">
        <f t="shared" si="133"/>
        <v>0</v>
      </c>
      <c r="I414" s="35">
        <v>0</v>
      </c>
      <c r="J414" s="35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7"/>
    </row>
    <row r="415" spans="1:17" ht="12.75">
      <c r="A415" s="44" t="s">
        <v>213</v>
      </c>
      <c r="B415" s="50" t="s">
        <v>20</v>
      </c>
      <c r="C415" s="48">
        <v>70</v>
      </c>
      <c r="D415" s="21"/>
      <c r="E415" s="1"/>
      <c r="F415" s="2" t="s">
        <v>136</v>
      </c>
      <c r="G415" s="33">
        <f aca="true" t="shared" si="134" ref="G415:P415">SUM(G416:G420)</f>
        <v>0</v>
      </c>
      <c r="H415" s="33">
        <f t="shared" si="134"/>
        <v>0</v>
      </c>
      <c r="I415" s="33">
        <f t="shared" si="134"/>
        <v>0</v>
      </c>
      <c r="J415" s="33">
        <f t="shared" si="134"/>
        <v>0</v>
      </c>
      <c r="K415" s="33">
        <f t="shared" si="134"/>
        <v>0</v>
      </c>
      <c r="L415" s="33">
        <f t="shared" si="134"/>
        <v>0</v>
      </c>
      <c r="M415" s="33">
        <f t="shared" si="134"/>
        <v>0</v>
      </c>
      <c r="N415" s="33">
        <f t="shared" si="134"/>
        <v>0</v>
      </c>
      <c r="O415" s="33">
        <f t="shared" si="134"/>
        <v>0</v>
      </c>
      <c r="P415" s="33">
        <f t="shared" si="134"/>
        <v>0</v>
      </c>
      <c r="Q415" s="3"/>
    </row>
    <row r="416" spans="1:17" ht="12.75">
      <c r="A416" s="45"/>
      <c r="B416" s="51"/>
      <c r="C416" s="49"/>
      <c r="D416" s="22"/>
      <c r="E416" s="1"/>
      <c r="F416" s="9" t="s">
        <v>134</v>
      </c>
      <c r="G416" s="34">
        <f aca="true" t="shared" si="135" ref="G416:H420">I416+K416+M416+O416</f>
        <v>0</v>
      </c>
      <c r="H416" s="34">
        <f t="shared" si="135"/>
        <v>0</v>
      </c>
      <c r="I416" s="35">
        <v>0</v>
      </c>
      <c r="J416" s="35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7"/>
    </row>
    <row r="417" spans="1:17" ht="12.75">
      <c r="A417" s="45"/>
      <c r="B417" s="51"/>
      <c r="C417" s="49"/>
      <c r="D417" s="22"/>
      <c r="E417" s="10"/>
      <c r="F417" s="9" t="s">
        <v>137</v>
      </c>
      <c r="G417" s="34">
        <f t="shared" si="135"/>
        <v>0</v>
      </c>
      <c r="H417" s="34">
        <f t="shared" si="135"/>
        <v>0</v>
      </c>
      <c r="I417" s="35">
        <v>0</v>
      </c>
      <c r="J417" s="35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7"/>
    </row>
    <row r="418" spans="1:17" ht="12.75">
      <c r="A418" s="45"/>
      <c r="B418" s="51"/>
      <c r="C418" s="49"/>
      <c r="D418" s="22"/>
      <c r="E418" s="13"/>
      <c r="F418" s="9" t="s">
        <v>138</v>
      </c>
      <c r="G418" s="34">
        <f t="shared" si="135"/>
        <v>0</v>
      </c>
      <c r="H418" s="34">
        <f t="shared" si="135"/>
        <v>0</v>
      </c>
      <c r="I418" s="35">
        <v>0</v>
      </c>
      <c r="J418" s="35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7"/>
    </row>
    <row r="419" spans="1:17" ht="12.75">
      <c r="A419" s="45"/>
      <c r="B419" s="51"/>
      <c r="C419" s="49"/>
      <c r="D419" s="22"/>
      <c r="E419" s="13"/>
      <c r="F419" s="9" t="s">
        <v>139</v>
      </c>
      <c r="G419" s="34">
        <f t="shared" si="135"/>
        <v>0</v>
      </c>
      <c r="H419" s="34">
        <f t="shared" si="135"/>
        <v>0</v>
      </c>
      <c r="I419" s="35">
        <v>0</v>
      </c>
      <c r="J419" s="35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7"/>
    </row>
    <row r="420" spans="1:17" ht="12.75">
      <c r="A420" s="45"/>
      <c r="B420" s="51"/>
      <c r="C420" s="49"/>
      <c r="D420" s="22"/>
      <c r="E420" s="12"/>
      <c r="F420" s="9" t="s">
        <v>140</v>
      </c>
      <c r="G420" s="34">
        <f t="shared" si="135"/>
        <v>0</v>
      </c>
      <c r="H420" s="34">
        <f t="shared" si="135"/>
        <v>0</v>
      </c>
      <c r="I420" s="35">
        <v>0</v>
      </c>
      <c r="J420" s="35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7"/>
    </row>
    <row r="421" spans="1:17" ht="12.75">
      <c r="A421" s="44" t="s">
        <v>214</v>
      </c>
      <c r="B421" s="50" t="s">
        <v>21</v>
      </c>
      <c r="C421" s="48">
        <v>50</v>
      </c>
      <c r="D421" s="21"/>
      <c r="E421" s="1"/>
      <c r="F421" s="2" t="s">
        <v>136</v>
      </c>
      <c r="G421" s="33">
        <f aca="true" t="shared" si="136" ref="G421:P421">SUM(G422:G426)</f>
        <v>0</v>
      </c>
      <c r="H421" s="33">
        <f t="shared" si="136"/>
        <v>0</v>
      </c>
      <c r="I421" s="33">
        <f t="shared" si="136"/>
        <v>0</v>
      </c>
      <c r="J421" s="33">
        <f t="shared" si="136"/>
        <v>0</v>
      </c>
      <c r="K421" s="33">
        <f t="shared" si="136"/>
        <v>0</v>
      </c>
      <c r="L421" s="33">
        <f t="shared" si="136"/>
        <v>0</v>
      </c>
      <c r="M421" s="33">
        <f t="shared" si="136"/>
        <v>0</v>
      </c>
      <c r="N421" s="33">
        <f t="shared" si="136"/>
        <v>0</v>
      </c>
      <c r="O421" s="33">
        <f t="shared" si="136"/>
        <v>0</v>
      </c>
      <c r="P421" s="33">
        <f t="shared" si="136"/>
        <v>0</v>
      </c>
      <c r="Q421" s="3"/>
    </row>
    <row r="422" spans="1:17" ht="12.75">
      <c r="A422" s="45"/>
      <c r="B422" s="51"/>
      <c r="C422" s="49"/>
      <c r="D422" s="22"/>
      <c r="E422" s="1"/>
      <c r="F422" s="9" t="s">
        <v>134</v>
      </c>
      <c r="G422" s="34">
        <f aca="true" t="shared" si="137" ref="G422:H426">I422+K422+M422+O422</f>
        <v>0</v>
      </c>
      <c r="H422" s="34">
        <f t="shared" si="137"/>
        <v>0</v>
      </c>
      <c r="I422" s="35">
        <v>0</v>
      </c>
      <c r="J422" s="35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7"/>
    </row>
    <row r="423" spans="1:17" ht="12.75">
      <c r="A423" s="45"/>
      <c r="B423" s="51"/>
      <c r="C423" s="49"/>
      <c r="D423" s="22"/>
      <c r="E423" s="10"/>
      <c r="F423" s="9" t="s">
        <v>137</v>
      </c>
      <c r="G423" s="34">
        <f t="shared" si="137"/>
        <v>0</v>
      </c>
      <c r="H423" s="34">
        <f t="shared" si="137"/>
        <v>0</v>
      </c>
      <c r="I423" s="35">
        <v>0</v>
      </c>
      <c r="J423" s="35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7"/>
    </row>
    <row r="424" spans="1:17" ht="12.75">
      <c r="A424" s="45"/>
      <c r="B424" s="51"/>
      <c r="C424" s="49"/>
      <c r="D424" s="22"/>
      <c r="E424" s="13"/>
      <c r="F424" s="9" t="s">
        <v>138</v>
      </c>
      <c r="G424" s="34">
        <f t="shared" si="137"/>
        <v>0</v>
      </c>
      <c r="H424" s="34">
        <f t="shared" si="137"/>
        <v>0</v>
      </c>
      <c r="I424" s="35">
        <v>0</v>
      </c>
      <c r="J424" s="35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7"/>
    </row>
    <row r="425" spans="1:17" ht="12.75">
      <c r="A425" s="45"/>
      <c r="B425" s="51"/>
      <c r="C425" s="49"/>
      <c r="D425" s="22"/>
      <c r="E425" s="13"/>
      <c r="F425" s="9" t="s">
        <v>139</v>
      </c>
      <c r="G425" s="34">
        <f t="shared" si="137"/>
        <v>0</v>
      </c>
      <c r="H425" s="34">
        <f t="shared" si="137"/>
        <v>0</v>
      </c>
      <c r="I425" s="35">
        <v>0</v>
      </c>
      <c r="J425" s="35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7"/>
    </row>
    <row r="426" spans="1:17" ht="12.75">
      <c r="A426" s="45"/>
      <c r="B426" s="51"/>
      <c r="C426" s="49"/>
      <c r="D426" s="22"/>
      <c r="E426" s="12"/>
      <c r="F426" s="9" t="s">
        <v>140</v>
      </c>
      <c r="G426" s="34">
        <f t="shared" si="137"/>
        <v>0</v>
      </c>
      <c r="H426" s="34">
        <f t="shared" si="137"/>
        <v>0</v>
      </c>
      <c r="I426" s="35">
        <v>0</v>
      </c>
      <c r="J426" s="35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7"/>
    </row>
    <row r="427" spans="1:17" ht="12.75">
      <c r="A427" s="44" t="s">
        <v>215</v>
      </c>
      <c r="B427" s="50" t="s">
        <v>22</v>
      </c>
      <c r="C427" s="48">
        <v>60</v>
      </c>
      <c r="D427" s="50"/>
      <c r="E427" s="1"/>
      <c r="F427" s="2" t="s">
        <v>136</v>
      </c>
      <c r="G427" s="33">
        <f aca="true" t="shared" si="138" ref="G427:P427">SUM(G428:G432)</f>
        <v>0</v>
      </c>
      <c r="H427" s="33">
        <f t="shared" si="138"/>
        <v>0</v>
      </c>
      <c r="I427" s="33">
        <f t="shared" si="138"/>
        <v>0</v>
      </c>
      <c r="J427" s="33">
        <f t="shared" si="138"/>
        <v>0</v>
      </c>
      <c r="K427" s="33">
        <f t="shared" si="138"/>
        <v>0</v>
      </c>
      <c r="L427" s="33">
        <f t="shared" si="138"/>
        <v>0</v>
      </c>
      <c r="M427" s="33">
        <f t="shared" si="138"/>
        <v>0</v>
      </c>
      <c r="N427" s="33">
        <f t="shared" si="138"/>
        <v>0</v>
      </c>
      <c r="O427" s="33">
        <f t="shared" si="138"/>
        <v>0</v>
      </c>
      <c r="P427" s="33">
        <f t="shared" si="138"/>
        <v>0</v>
      </c>
      <c r="Q427" s="3"/>
    </row>
    <row r="428" spans="1:17" ht="12.75">
      <c r="A428" s="45"/>
      <c r="B428" s="51"/>
      <c r="C428" s="49"/>
      <c r="D428" s="51"/>
      <c r="E428" s="1"/>
      <c r="F428" s="9" t="s">
        <v>134</v>
      </c>
      <c r="G428" s="34">
        <f aca="true" t="shared" si="139" ref="G428:H432">I428+K428+M428+O428</f>
        <v>0</v>
      </c>
      <c r="H428" s="34">
        <f t="shared" si="139"/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7"/>
    </row>
    <row r="429" spans="1:17" ht="12.75">
      <c r="A429" s="45"/>
      <c r="B429" s="51"/>
      <c r="C429" s="49"/>
      <c r="D429" s="51"/>
      <c r="E429" s="10"/>
      <c r="F429" s="9" t="s">
        <v>137</v>
      </c>
      <c r="G429" s="34">
        <f t="shared" si="139"/>
        <v>0</v>
      </c>
      <c r="H429" s="34">
        <f t="shared" si="139"/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7"/>
    </row>
    <row r="430" spans="1:17" ht="12.75">
      <c r="A430" s="45"/>
      <c r="B430" s="51"/>
      <c r="C430" s="49"/>
      <c r="D430" s="51"/>
      <c r="E430" s="13"/>
      <c r="F430" s="9" t="s">
        <v>138</v>
      </c>
      <c r="G430" s="34">
        <f t="shared" si="139"/>
        <v>0</v>
      </c>
      <c r="H430" s="34">
        <f t="shared" si="139"/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7"/>
    </row>
    <row r="431" spans="1:17" ht="12.75">
      <c r="A431" s="45"/>
      <c r="B431" s="51"/>
      <c r="C431" s="49"/>
      <c r="D431" s="51"/>
      <c r="E431" s="13"/>
      <c r="F431" s="9" t="s">
        <v>139</v>
      </c>
      <c r="G431" s="34">
        <f t="shared" si="139"/>
        <v>0</v>
      </c>
      <c r="H431" s="34">
        <f t="shared" si="139"/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7"/>
    </row>
    <row r="432" spans="1:17" ht="12.75">
      <c r="A432" s="45"/>
      <c r="B432" s="51"/>
      <c r="C432" s="49"/>
      <c r="D432" s="51"/>
      <c r="E432" s="12"/>
      <c r="F432" s="9" t="s">
        <v>140</v>
      </c>
      <c r="G432" s="34">
        <f t="shared" si="139"/>
        <v>0</v>
      </c>
      <c r="H432" s="34">
        <f t="shared" si="139"/>
        <v>0</v>
      </c>
      <c r="I432" s="35">
        <v>0</v>
      </c>
      <c r="J432" s="35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7"/>
    </row>
    <row r="433" spans="1:17" ht="12.75">
      <c r="A433" s="44" t="s">
        <v>216</v>
      </c>
      <c r="B433" s="50" t="s">
        <v>23</v>
      </c>
      <c r="C433" s="48">
        <v>60</v>
      </c>
      <c r="D433" s="21"/>
      <c r="E433" s="1"/>
      <c r="F433" s="2" t="s">
        <v>136</v>
      </c>
      <c r="G433" s="33">
        <f aca="true" t="shared" si="140" ref="G433:P433">SUM(G434:G438)</f>
        <v>0</v>
      </c>
      <c r="H433" s="33">
        <f t="shared" si="140"/>
        <v>0</v>
      </c>
      <c r="I433" s="33">
        <f t="shared" si="140"/>
        <v>0</v>
      </c>
      <c r="J433" s="33">
        <f t="shared" si="140"/>
        <v>0</v>
      </c>
      <c r="K433" s="33">
        <f t="shared" si="140"/>
        <v>0</v>
      </c>
      <c r="L433" s="33">
        <f t="shared" si="140"/>
        <v>0</v>
      </c>
      <c r="M433" s="33">
        <f t="shared" si="140"/>
        <v>0</v>
      </c>
      <c r="N433" s="33">
        <f t="shared" si="140"/>
        <v>0</v>
      </c>
      <c r="O433" s="33">
        <f t="shared" si="140"/>
        <v>0</v>
      </c>
      <c r="P433" s="33">
        <f t="shared" si="140"/>
        <v>0</v>
      </c>
      <c r="Q433" s="3"/>
    </row>
    <row r="434" spans="1:17" ht="12.75">
      <c r="A434" s="45"/>
      <c r="B434" s="51"/>
      <c r="C434" s="49"/>
      <c r="D434" s="22"/>
      <c r="E434" s="1"/>
      <c r="F434" s="9" t="s">
        <v>134</v>
      </c>
      <c r="G434" s="34">
        <f aca="true" t="shared" si="141" ref="G434:H438">I434+K434+M434+O434</f>
        <v>0</v>
      </c>
      <c r="H434" s="34">
        <f t="shared" si="141"/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7"/>
    </row>
    <row r="435" spans="1:17" ht="12.75">
      <c r="A435" s="45"/>
      <c r="B435" s="51"/>
      <c r="C435" s="49"/>
      <c r="D435" s="22"/>
      <c r="E435" s="10"/>
      <c r="F435" s="9" t="s">
        <v>137</v>
      </c>
      <c r="G435" s="34">
        <f t="shared" si="141"/>
        <v>0</v>
      </c>
      <c r="H435" s="34">
        <f t="shared" si="141"/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7"/>
    </row>
    <row r="436" spans="1:17" ht="12.75">
      <c r="A436" s="45"/>
      <c r="B436" s="51"/>
      <c r="C436" s="49"/>
      <c r="D436" s="22"/>
      <c r="E436" s="13"/>
      <c r="F436" s="9" t="s">
        <v>138</v>
      </c>
      <c r="G436" s="34">
        <f t="shared" si="141"/>
        <v>0</v>
      </c>
      <c r="H436" s="34">
        <f t="shared" si="141"/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7"/>
    </row>
    <row r="437" spans="1:17" ht="12.75">
      <c r="A437" s="45"/>
      <c r="B437" s="51"/>
      <c r="C437" s="49"/>
      <c r="D437" s="22"/>
      <c r="E437" s="13"/>
      <c r="F437" s="9" t="s">
        <v>139</v>
      </c>
      <c r="G437" s="34">
        <f t="shared" si="141"/>
        <v>0</v>
      </c>
      <c r="H437" s="34">
        <f t="shared" si="141"/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7"/>
    </row>
    <row r="438" spans="1:17" ht="12.75">
      <c r="A438" s="45"/>
      <c r="B438" s="51"/>
      <c r="C438" s="49"/>
      <c r="D438" s="22"/>
      <c r="E438" s="12"/>
      <c r="F438" s="9" t="s">
        <v>140</v>
      </c>
      <c r="G438" s="34">
        <f t="shared" si="141"/>
        <v>0</v>
      </c>
      <c r="H438" s="34">
        <f t="shared" si="141"/>
        <v>0</v>
      </c>
      <c r="I438" s="35">
        <v>0</v>
      </c>
      <c r="J438" s="35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7"/>
    </row>
    <row r="439" spans="1:17" ht="12.75">
      <c r="A439" s="44" t="s">
        <v>217</v>
      </c>
      <c r="B439" s="50" t="s">
        <v>24</v>
      </c>
      <c r="C439" s="48">
        <v>50</v>
      </c>
      <c r="D439" s="21"/>
      <c r="E439" s="1"/>
      <c r="F439" s="2" t="s">
        <v>136</v>
      </c>
      <c r="G439" s="33">
        <f aca="true" t="shared" si="142" ref="G439:P439">SUM(G440:G444)</f>
        <v>0</v>
      </c>
      <c r="H439" s="33">
        <f t="shared" si="142"/>
        <v>0</v>
      </c>
      <c r="I439" s="33">
        <f t="shared" si="142"/>
        <v>0</v>
      </c>
      <c r="J439" s="33">
        <f t="shared" si="142"/>
        <v>0</v>
      </c>
      <c r="K439" s="33">
        <f t="shared" si="142"/>
        <v>0</v>
      </c>
      <c r="L439" s="33">
        <f t="shared" si="142"/>
        <v>0</v>
      </c>
      <c r="M439" s="33">
        <f t="shared" si="142"/>
        <v>0</v>
      </c>
      <c r="N439" s="33">
        <f t="shared" si="142"/>
        <v>0</v>
      </c>
      <c r="O439" s="33">
        <f t="shared" si="142"/>
        <v>0</v>
      </c>
      <c r="P439" s="33">
        <f t="shared" si="142"/>
        <v>0</v>
      </c>
      <c r="Q439" s="3"/>
    </row>
    <row r="440" spans="1:17" ht="12.75">
      <c r="A440" s="45"/>
      <c r="B440" s="51"/>
      <c r="C440" s="49"/>
      <c r="D440" s="22"/>
      <c r="E440" s="1"/>
      <c r="F440" s="9" t="s">
        <v>134</v>
      </c>
      <c r="G440" s="34">
        <f aca="true" t="shared" si="143" ref="G440:H444">I440+K440+M440+O440</f>
        <v>0</v>
      </c>
      <c r="H440" s="34">
        <f t="shared" si="143"/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7"/>
    </row>
    <row r="441" spans="1:17" ht="12.75">
      <c r="A441" s="45"/>
      <c r="B441" s="51"/>
      <c r="C441" s="49"/>
      <c r="D441" s="22"/>
      <c r="E441" s="10"/>
      <c r="F441" s="9" t="s">
        <v>137</v>
      </c>
      <c r="G441" s="34">
        <f t="shared" si="143"/>
        <v>0</v>
      </c>
      <c r="H441" s="34">
        <f t="shared" si="143"/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7"/>
    </row>
    <row r="442" spans="1:17" ht="12.75">
      <c r="A442" s="45"/>
      <c r="B442" s="51"/>
      <c r="C442" s="49"/>
      <c r="D442" s="22"/>
      <c r="E442" s="13"/>
      <c r="F442" s="9" t="s">
        <v>138</v>
      </c>
      <c r="G442" s="34">
        <f t="shared" si="143"/>
        <v>0</v>
      </c>
      <c r="H442" s="34">
        <f t="shared" si="143"/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7"/>
    </row>
    <row r="443" spans="1:17" ht="12.75">
      <c r="A443" s="45"/>
      <c r="B443" s="51"/>
      <c r="C443" s="49"/>
      <c r="D443" s="22"/>
      <c r="E443" s="13"/>
      <c r="F443" s="9" t="s">
        <v>139</v>
      </c>
      <c r="G443" s="34">
        <f t="shared" si="143"/>
        <v>0</v>
      </c>
      <c r="H443" s="34">
        <f t="shared" si="143"/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7"/>
    </row>
    <row r="444" spans="1:17" ht="12.75">
      <c r="A444" s="45"/>
      <c r="B444" s="51"/>
      <c r="C444" s="49"/>
      <c r="D444" s="22"/>
      <c r="E444" s="12"/>
      <c r="F444" s="9" t="s">
        <v>140</v>
      </c>
      <c r="G444" s="34">
        <f t="shared" si="143"/>
        <v>0</v>
      </c>
      <c r="H444" s="34">
        <f t="shared" si="143"/>
        <v>0</v>
      </c>
      <c r="I444" s="35">
        <v>0</v>
      </c>
      <c r="J444" s="35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7"/>
    </row>
    <row r="445" spans="1:17" ht="12.75">
      <c r="A445" s="44" t="s">
        <v>218</v>
      </c>
      <c r="B445" s="50" t="s">
        <v>25</v>
      </c>
      <c r="C445" s="48">
        <v>70</v>
      </c>
      <c r="D445" s="21"/>
      <c r="E445" s="1"/>
      <c r="F445" s="2" t="s">
        <v>136</v>
      </c>
      <c r="G445" s="33">
        <f aca="true" t="shared" si="144" ref="G445:P445">SUM(G446:G450)</f>
        <v>0</v>
      </c>
      <c r="H445" s="33">
        <f t="shared" si="144"/>
        <v>0</v>
      </c>
      <c r="I445" s="33">
        <f t="shared" si="144"/>
        <v>0</v>
      </c>
      <c r="J445" s="33">
        <f t="shared" si="144"/>
        <v>0</v>
      </c>
      <c r="K445" s="33">
        <f t="shared" si="144"/>
        <v>0</v>
      </c>
      <c r="L445" s="33">
        <f t="shared" si="144"/>
        <v>0</v>
      </c>
      <c r="M445" s="33">
        <f t="shared" si="144"/>
        <v>0</v>
      </c>
      <c r="N445" s="33">
        <f t="shared" si="144"/>
        <v>0</v>
      </c>
      <c r="O445" s="33">
        <f t="shared" si="144"/>
        <v>0</v>
      </c>
      <c r="P445" s="33">
        <f t="shared" si="144"/>
        <v>0</v>
      </c>
      <c r="Q445" s="3"/>
    </row>
    <row r="446" spans="1:17" ht="12.75">
      <c r="A446" s="45"/>
      <c r="B446" s="51"/>
      <c r="C446" s="49"/>
      <c r="D446" s="22"/>
      <c r="E446" s="1"/>
      <c r="F446" s="9" t="s">
        <v>134</v>
      </c>
      <c r="G446" s="34">
        <f aca="true" t="shared" si="145" ref="G446:H450">I446+K446+M446+O446</f>
        <v>0</v>
      </c>
      <c r="H446" s="34">
        <f t="shared" si="145"/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7"/>
    </row>
    <row r="447" spans="1:17" ht="12.75">
      <c r="A447" s="45"/>
      <c r="B447" s="51"/>
      <c r="C447" s="49"/>
      <c r="D447" s="22"/>
      <c r="E447" s="10"/>
      <c r="F447" s="9" t="s">
        <v>137</v>
      </c>
      <c r="G447" s="34">
        <f t="shared" si="145"/>
        <v>0</v>
      </c>
      <c r="H447" s="34">
        <f t="shared" si="145"/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7"/>
    </row>
    <row r="448" spans="1:17" ht="12.75">
      <c r="A448" s="45"/>
      <c r="B448" s="51"/>
      <c r="C448" s="49"/>
      <c r="D448" s="22"/>
      <c r="E448" s="13"/>
      <c r="F448" s="9" t="s">
        <v>138</v>
      </c>
      <c r="G448" s="34">
        <f t="shared" si="145"/>
        <v>0</v>
      </c>
      <c r="H448" s="34">
        <f t="shared" si="145"/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7"/>
    </row>
    <row r="449" spans="1:17" ht="12.75">
      <c r="A449" s="45"/>
      <c r="B449" s="51"/>
      <c r="C449" s="49"/>
      <c r="D449" s="22"/>
      <c r="E449" s="13"/>
      <c r="F449" s="9" t="s">
        <v>139</v>
      </c>
      <c r="G449" s="34">
        <f t="shared" si="145"/>
        <v>0</v>
      </c>
      <c r="H449" s="34">
        <f t="shared" si="145"/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7"/>
    </row>
    <row r="450" spans="1:17" ht="12.75">
      <c r="A450" s="45"/>
      <c r="B450" s="51"/>
      <c r="C450" s="49"/>
      <c r="D450" s="22"/>
      <c r="E450" s="12"/>
      <c r="F450" s="9" t="s">
        <v>140</v>
      </c>
      <c r="G450" s="34">
        <f t="shared" si="145"/>
        <v>0</v>
      </c>
      <c r="H450" s="34">
        <f t="shared" si="145"/>
        <v>0</v>
      </c>
      <c r="I450" s="35">
        <v>0</v>
      </c>
      <c r="J450" s="35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7"/>
    </row>
    <row r="451" spans="1:17" ht="12.75" customHeight="1">
      <c r="A451" s="44" t="s">
        <v>219</v>
      </c>
      <c r="B451" s="50" t="s">
        <v>26</v>
      </c>
      <c r="C451" s="48">
        <v>90</v>
      </c>
      <c r="D451" s="21"/>
      <c r="E451" s="1"/>
      <c r="F451" s="2" t="s">
        <v>136</v>
      </c>
      <c r="G451" s="33">
        <f aca="true" t="shared" si="146" ref="G451:P451">SUM(G452:G456)</f>
        <v>0</v>
      </c>
      <c r="H451" s="33">
        <f t="shared" si="146"/>
        <v>0</v>
      </c>
      <c r="I451" s="33">
        <f t="shared" si="146"/>
        <v>0</v>
      </c>
      <c r="J451" s="33">
        <f t="shared" si="146"/>
        <v>0</v>
      </c>
      <c r="K451" s="33">
        <f t="shared" si="146"/>
        <v>0</v>
      </c>
      <c r="L451" s="33">
        <f t="shared" si="146"/>
        <v>0</v>
      </c>
      <c r="M451" s="33">
        <f t="shared" si="146"/>
        <v>0</v>
      </c>
      <c r="N451" s="33">
        <f t="shared" si="146"/>
        <v>0</v>
      </c>
      <c r="O451" s="33">
        <f t="shared" si="146"/>
        <v>0</v>
      </c>
      <c r="P451" s="33">
        <f t="shared" si="146"/>
        <v>0</v>
      </c>
      <c r="Q451" s="3"/>
    </row>
    <row r="452" spans="1:17" ht="12.75">
      <c r="A452" s="45"/>
      <c r="B452" s="51"/>
      <c r="C452" s="49"/>
      <c r="D452" s="22"/>
      <c r="E452" s="1"/>
      <c r="F452" s="9" t="s">
        <v>134</v>
      </c>
      <c r="G452" s="34">
        <f aca="true" t="shared" si="147" ref="G452:H456">I452+K452+M452+O452</f>
        <v>0</v>
      </c>
      <c r="H452" s="34">
        <f t="shared" si="147"/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7"/>
    </row>
    <row r="453" spans="1:17" ht="12.75">
      <c r="A453" s="45"/>
      <c r="B453" s="51"/>
      <c r="C453" s="49"/>
      <c r="D453" s="22"/>
      <c r="E453" s="10"/>
      <c r="F453" s="9" t="s">
        <v>137</v>
      </c>
      <c r="G453" s="34">
        <f t="shared" si="147"/>
        <v>0</v>
      </c>
      <c r="H453" s="34">
        <f t="shared" si="147"/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7"/>
    </row>
    <row r="454" spans="1:17" ht="12.75">
      <c r="A454" s="45"/>
      <c r="B454" s="51"/>
      <c r="C454" s="49"/>
      <c r="D454" s="22"/>
      <c r="E454" s="13"/>
      <c r="F454" s="9" t="s">
        <v>138</v>
      </c>
      <c r="G454" s="34">
        <f t="shared" si="147"/>
        <v>0</v>
      </c>
      <c r="H454" s="34">
        <f t="shared" si="147"/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7"/>
    </row>
    <row r="455" spans="1:17" ht="12.75">
      <c r="A455" s="45"/>
      <c r="B455" s="51"/>
      <c r="C455" s="49"/>
      <c r="D455" s="22"/>
      <c r="E455" s="13"/>
      <c r="F455" s="9" t="s">
        <v>139</v>
      </c>
      <c r="G455" s="34">
        <f t="shared" si="147"/>
        <v>0</v>
      </c>
      <c r="H455" s="34">
        <f t="shared" si="147"/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7"/>
    </row>
    <row r="456" spans="1:17" ht="12.75">
      <c r="A456" s="45"/>
      <c r="B456" s="51"/>
      <c r="C456" s="49"/>
      <c r="D456" s="22"/>
      <c r="E456" s="12"/>
      <c r="F456" s="9" t="s">
        <v>140</v>
      </c>
      <c r="G456" s="34">
        <f t="shared" si="147"/>
        <v>0</v>
      </c>
      <c r="H456" s="34">
        <f t="shared" si="147"/>
        <v>0</v>
      </c>
      <c r="I456" s="35">
        <v>0</v>
      </c>
      <c r="J456" s="35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7"/>
    </row>
    <row r="457" spans="1:17" ht="12.75" customHeight="1">
      <c r="A457" s="44" t="s">
        <v>220</v>
      </c>
      <c r="B457" s="50" t="s">
        <v>27</v>
      </c>
      <c r="C457" s="48">
        <v>80</v>
      </c>
      <c r="D457" s="21"/>
      <c r="E457" s="1"/>
      <c r="F457" s="2" t="s">
        <v>136</v>
      </c>
      <c r="G457" s="33">
        <f aca="true" t="shared" si="148" ref="G457:P457">SUM(G458:G462)</f>
        <v>0</v>
      </c>
      <c r="H457" s="33">
        <f t="shared" si="148"/>
        <v>0</v>
      </c>
      <c r="I457" s="33">
        <f t="shared" si="148"/>
        <v>0</v>
      </c>
      <c r="J457" s="33">
        <f t="shared" si="148"/>
        <v>0</v>
      </c>
      <c r="K457" s="33">
        <f t="shared" si="148"/>
        <v>0</v>
      </c>
      <c r="L457" s="33">
        <f t="shared" si="148"/>
        <v>0</v>
      </c>
      <c r="M457" s="33">
        <f t="shared" si="148"/>
        <v>0</v>
      </c>
      <c r="N457" s="33">
        <f t="shared" si="148"/>
        <v>0</v>
      </c>
      <c r="O457" s="33">
        <f t="shared" si="148"/>
        <v>0</v>
      </c>
      <c r="P457" s="33">
        <f t="shared" si="148"/>
        <v>0</v>
      </c>
      <c r="Q457" s="3"/>
    </row>
    <row r="458" spans="1:17" ht="12.75">
      <c r="A458" s="45"/>
      <c r="B458" s="51"/>
      <c r="C458" s="49"/>
      <c r="D458" s="22"/>
      <c r="E458" s="1"/>
      <c r="F458" s="9" t="s">
        <v>134</v>
      </c>
      <c r="G458" s="34">
        <f aca="true" t="shared" si="149" ref="G458:H462">I458+K458+M458+O458</f>
        <v>0</v>
      </c>
      <c r="H458" s="34">
        <f t="shared" si="149"/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0</v>
      </c>
      <c r="N458" s="34">
        <v>0</v>
      </c>
      <c r="O458" s="34">
        <v>0</v>
      </c>
      <c r="P458" s="34">
        <v>0</v>
      </c>
      <c r="Q458" s="7"/>
    </row>
    <row r="459" spans="1:17" ht="12.75">
      <c r="A459" s="45"/>
      <c r="B459" s="51"/>
      <c r="C459" s="49"/>
      <c r="D459" s="22"/>
      <c r="E459" s="10"/>
      <c r="F459" s="9" t="s">
        <v>137</v>
      </c>
      <c r="G459" s="34">
        <f t="shared" si="149"/>
        <v>0</v>
      </c>
      <c r="H459" s="34">
        <f t="shared" si="149"/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7"/>
    </row>
    <row r="460" spans="1:17" ht="12.75">
      <c r="A460" s="45"/>
      <c r="B460" s="51"/>
      <c r="C460" s="49"/>
      <c r="D460" s="22"/>
      <c r="E460" s="13"/>
      <c r="F460" s="9" t="s">
        <v>138</v>
      </c>
      <c r="G460" s="34">
        <f t="shared" si="149"/>
        <v>0</v>
      </c>
      <c r="H460" s="34">
        <f t="shared" si="149"/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7"/>
    </row>
    <row r="461" spans="1:17" ht="12.75">
      <c r="A461" s="45"/>
      <c r="B461" s="51"/>
      <c r="C461" s="49"/>
      <c r="D461" s="22"/>
      <c r="E461" s="13"/>
      <c r="F461" s="9" t="s">
        <v>139</v>
      </c>
      <c r="G461" s="34">
        <f t="shared" si="149"/>
        <v>0</v>
      </c>
      <c r="H461" s="34">
        <f t="shared" si="149"/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7"/>
    </row>
    <row r="462" spans="1:17" ht="12.75">
      <c r="A462" s="45"/>
      <c r="B462" s="51"/>
      <c r="C462" s="49"/>
      <c r="D462" s="22"/>
      <c r="E462" s="12"/>
      <c r="F462" s="9" t="s">
        <v>140</v>
      </c>
      <c r="G462" s="34">
        <f t="shared" si="149"/>
        <v>0</v>
      </c>
      <c r="H462" s="34">
        <f t="shared" si="149"/>
        <v>0</v>
      </c>
      <c r="I462" s="35">
        <v>0</v>
      </c>
      <c r="J462" s="35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7"/>
    </row>
    <row r="463" spans="1:17" ht="12.75">
      <c r="A463" s="44" t="s">
        <v>221</v>
      </c>
      <c r="B463" s="50" t="s">
        <v>28</v>
      </c>
      <c r="C463" s="48">
        <v>50</v>
      </c>
      <c r="D463" s="21"/>
      <c r="E463" s="1"/>
      <c r="F463" s="2" t="s">
        <v>136</v>
      </c>
      <c r="G463" s="33">
        <f aca="true" t="shared" si="150" ref="G463:P463">SUM(G464:G468)</f>
        <v>0</v>
      </c>
      <c r="H463" s="33">
        <f t="shared" si="150"/>
        <v>0</v>
      </c>
      <c r="I463" s="33">
        <f t="shared" si="150"/>
        <v>0</v>
      </c>
      <c r="J463" s="33">
        <f t="shared" si="150"/>
        <v>0</v>
      </c>
      <c r="K463" s="33">
        <f t="shared" si="150"/>
        <v>0</v>
      </c>
      <c r="L463" s="33">
        <f t="shared" si="150"/>
        <v>0</v>
      </c>
      <c r="M463" s="33">
        <f t="shared" si="150"/>
        <v>0</v>
      </c>
      <c r="N463" s="33">
        <f t="shared" si="150"/>
        <v>0</v>
      </c>
      <c r="O463" s="33">
        <f t="shared" si="150"/>
        <v>0</v>
      </c>
      <c r="P463" s="33">
        <f t="shared" si="150"/>
        <v>0</v>
      </c>
      <c r="Q463" s="3"/>
    </row>
    <row r="464" spans="1:17" ht="12.75">
      <c r="A464" s="45"/>
      <c r="B464" s="51"/>
      <c r="C464" s="49"/>
      <c r="D464" s="22"/>
      <c r="E464" s="1"/>
      <c r="F464" s="9" t="s">
        <v>134</v>
      </c>
      <c r="G464" s="34">
        <f aca="true" t="shared" si="151" ref="G464:H468">I464+K464+M464+O464</f>
        <v>0</v>
      </c>
      <c r="H464" s="34">
        <f t="shared" si="151"/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7"/>
    </row>
    <row r="465" spans="1:17" ht="12.75">
      <c r="A465" s="45"/>
      <c r="B465" s="51"/>
      <c r="C465" s="49"/>
      <c r="D465" s="22"/>
      <c r="E465" s="10"/>
      <c r="F465" s="9" t="s">
        <v>137</v>
      </c>
      <c r="G465" s="34">
        <f t="shared" si="151"/>
        <v>0</v>
      </c>
      <c r="H465" s="34">
        <f t="shared" si="151"/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7"/>
    </row>
    <row r="466" spans="1:17" ht="12.75">
      <c r="A466" s="45"/>
      <c r="B466" s="51"/>
      <c r="C466" s="49"/>
      <c r="D466" s="22"/>
      <c r="E466" s="13"/>
      <c r="F466" s="9" t="s">
        <v>138</v>
      </c>
      <c r="G466" s="34">
        <f t="shared" si="151"/>
        <v>0</v>
      </c>
      <c r="H466" s="34">
        <f t="shared" si="151"/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7"/>
    </row>
    <row r="467" spans="1:17" ht="12.75">
      <c r="A467" s="45"/>
      <c r="B467" s="51"/>
      <c r="C467" s="49"/>
      <c r="D467" s="22"/>
      <c r="E467" s="13"/>
      <c r="F467" s="9" t="s">
        <v>139</v>
      </c>
      <c r="G467" s="34">
        <f t="shared" si="151"/>
        <v>0</v>
      </c>
      <c r="H467" s="34">
        <f t="shared" si="151"/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7"/>
    </row>
    <row r="468" spans="1:17" ht="12.75">
      <c r="A468" s="45"/>
      <c r="B468" s="51"/>
      <c r="C468" s="49"/>
      <c r="D468" s="22"/>
      <c r="E468" s="12"/>
      <c r="F468" s="9" t="s">
        <v>140</v>
      </c>
      <c r="G468" s="34">
        <f t="shared" si="151"/>
        <v>0</v>
      </c>
      <c r="H468" s="34">
        <f t="shared" si="151"/>
        <v>0</v>
      </c>
      <c r="I468" s="35">
        <v>0</v>
      </c>
      <c r="J468" s="35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7"/>
    </row>
    <row r="469" spans="1:17" ht="12.75">
      <c r="A469" s="44" t="s">
        <v>222</v>
      </c>
      <c r="B469" s="50" t="s">
        <v>29</v>
      </c>
      <c r="C469" s="48">
        <v>50</v>
      </c>
      <c r="D469" s="21"/>
      <c r="E469" s="1"/>
      <c r="F469" s="2" t="s">
        <v>136</v>
      </c>
      <c r="G469" s="33">
        <f aca="true" t="shared" si="152" ref="G469:P469">SUM(G470:G474)</f>
        <v>0</v>
      </c>
      <c r="H469" s="33">
        <f t="shared" si="152"/>
        <v>0</v>
      </c>
      <c r="I469" s="33">
        <f t="shared" si="152"/>
        <v>0</v>
      </c>
      <c r="J469" s="33">
        <f t="shared" si="152"/>
        <v>0</v>
      </c>
      <c r="K469" s="33">
        <f t="shared" si="152"/>
        <v>0</v>
      </c>
      <c r="L469" s="33">
        <f t="shared" si="152"/>
        <v>0</v>
      </c>
      <c r="M469" s="33">
        <f t="shared" si="152"/>
        <v>0</v>
      </c>
      <c r="N469" s="33">
        <f t="shared" si="152"/>
        <v>0</v>
      </c>
      <c r="O469" s="33">
        <f t="shared" si="152"/>
        <v>0</v>
      </c>
      <c r="P469" s="33">
        <f t="shared" si="152"/>
        <v>0</v>
      </c>
      <c r="Q469" s="3"/>
    </row>
    <row r="470" spans="1:17" ht="12.75">
      <c r="A470" s="45"/>
      <c r="B470" s="51"/>
      <c r="C470" s="49"/>
      <c r="D470" s="22"/>
      <c r="E470" s="1"/>
      <c r="F470" s="9" t="s">
        <v>134</v>
      </c>
      <c r="G470" s="34">
        <f aca="true" t="shared" si="153" ref="G470:H474">I470+K470+M470+O470</f>
        <v>0</v>
      </c>
      <c r="H470" s="34">
        <f t="shared" si="153"/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7"/>
    </row>
    <row r="471" spans="1:17" ht="12.75">
      <c r="A471" s="45"/>
      <c r="B471" s="51"/>
      <c r="C471" s="49"/>
      <c r="D471" s="22"/>
      <c r="E471" s="10"/>
      <c r="F471" s="9" t="s">
        <v>137</v>
      </c>
      <c r="G471" s="34">
        <f t="shared" si="153"/>
        <v>0</v>
      </c>
      <c r="H471" s="34">
        <f t="shared" si="153"/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7"/>
    </row>
    <row r="472" spans="1:17" ht="12.75">
      <c r="A472" s="45"/>
      <c r="B472" s="51"/>
      <c r="C472" s="49"/>
      <c r="D472" s="22"/>
      <c r="E472" s="13"/>
      <c r="F472" s="9" t="s">
        <v>138</v>
      </c>
      <c r="G472" s="34">
        <f t="shared" si="153"/>
        <v>0</v>
      </c>
      <c r="H472" s="34">
        <f t="shared" si="153"/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7"/>
    </row>
    <row r="473" spans="1:17" ht="12.75">
      <c r="A473" s="45"/>
      <c r="B473" s="51"/>
      <c r="C473" s="49"/>
      <c r="D473" s="22"/>
      <c r="E473" s="13"/>
      <c r="F473" s="9" t="s">
        <v>139</v>
      </c>
      <c r="G473" s="34">
        <f t="shared" si="153"/>
        <v>0</v>
      </c>
      <c r="H473" s="34">
        <f t="shared" si="153"/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7"/>
    </row>
    <row r="474" spans="1:17" ht="12.75">
      <c r="A474" s="45"/>
      <c r="B474" s="51"/>
      <c r="C474" s="49"/>
      <c r="D474" s="22"/>
      <c r="E474" s="12"/>
      <c r="F474" s="9" t="s">
        <v>140</v>
      </c>
      <c r="G474" s="34">
        <f t="shared" si="153"/>
        <v>0</v>
      </c>
      <c r="H474" s="34">
        <f t="shared" si="153"/>
        <v>0</v>
      </c>
      <c r="I474" s="35">
        <v>0</v>
      </c>
      <c r="J474" s="35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7"/>
    </row>
    <row r="475" spans="1:17" ht="12.75" customHeight="1">
      <c r="A475" s="44" t="s">
        <v>223</v>
      </c>
      <c r="B475" s="50" t="s">
        <v>30</v>
      </c>
      <c r="C475" s="48">
        <v>60</v>
      </c>
      <c r="D475" s="21"/>
      <c r="E475" s="1"/>
      <c r="F475" s="2" t="s">
        <v>136</v>
      </c>
      <c r="G475" s="33">
        <f aca="true" t="shared" si="154" ref="G475:P475">SUM(G476:G480)</f>
        <v>0</v>
      </c>
      <c r="H475" s="33">
        <f t="shared" si="154"/>
        <v>0</v>
      </c>
      <c r="I475" s="33">
        <f t="shared" si="154"/>
        <v>0</v>
      </c>
      <c r="J475" s="33">
        <f t="shared" si="154"/>
        <v>0</v>
      </c>
      <c r="K475" s="33">
        <f t="shared" si="154"/>
        <v>0</v>
      </c>
      <c r="L475" s="33">
        <f t="shared" si="154"/>
        <v>0</v>
      </c>
      <c r="M475" s="33">
        <f t="shared" si="154"/>
        <v>0</v>
      </c>
      <c r="N475" s="33">
        <f t="shared" si="154"/>
        <v>0</v>
      </c>
      <c r="O475" s="33">
        <f t="shared" si="154"/>
        <v>0</v>
      </c>
      <c r="P475" s="33">
        <f t="shared" si="154"/>
        <v>0</v>
      </c>
      <c r="Q475" s="3"/>
    </row>
    <row r="476" spans="1:17" ht="12.75">
      <c r="A476" s="45"/>
      <c r="B476" s="51"/>
      <c r="C476" s="49"/>
      <c r="D476" s="22"/>
      <c r="E476" s="1"/>
      <c r="F476" s="9" t="s">
        <v>134</v>
      </c>
      <c r="G476" s="34">
        <f aca="true" t="shared" si="155" ref="G476:H480">I476+K476+M476+O476</f>
        <v>0</v>
      </c>
      <c r="H476" s="34">
        <f t="shared" si="155"/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7"/>
    </row>
    <row r="477" spans="1:17" ht="12.75">
      <c r="A477" s="45"/>
      <c r="B477" s="51"/>
      <c r="C477" s="49"/>
      <c r="D477" s="22"/>
      <c r="E477" s="10"/>
      <c r="F477" s="9" t="s">
        <v>137</v>
      </c>
      <c r="G477" s="34">
        <f t="shared" si="155"/>
        <v>0</v>
      </c>
      <c r="H477" s="34">
        <f t="shared" si="155"/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7"/>
    </row>
    <row r="478" spans="1:17" ht="12.75">
      <c r="A478" s="45"/>
      <c r="B478" s="51"/>
      <c r="C478" s="49"/>
      <c r="D478" s="22"/>
      <c r="E478" s="13"/>
      <c r="F478" s="9" t="s">
        <v>138</v>
      </c>
      <c r="G478" s="34">
        <f t="shared" si="155"/>
        <v>0</v>
      </c>
      <c r="H478" s="34">
        <f t="shared" si="155"/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7"/>
    </row>
    <row r="479" spans="1:17" ht="12.75">
      <c r="A479" s="45"/>
      <c r="B479" s="51"/>
      <c r="C479" s="49"/>
      <c r="D479" s="22"/>
      <c r="E479" s="13"/>
      <c r="F479" s="9" t="s">
        <v>139</v>
      </c>
      <c r="G479" s="34">
        <f t="shared" si="155"/>
        <v>0</v>
      </c>
      <c r="H479" s="34">
        <f t="shared" si="155"/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7"/>
    </row>
    <row r="480" spans="1:17" ht="12.75">
      <c r="A480" s="45"/>
      <c r="B480" s="51"/>
      <c r="C480" s="49"/>
      <c r="D480" s="22"/>
      <c r="E480" s="12"/>
      <c r="F480" s="9" t="s">
        <v>140</v>
      </c>
      <c r="G480" s="34">
        <f t="shared" si="155"/>
        <v>0</v>
      </c>
      <c r="H480" s="34">
        <f t="shared" si="155"/>
        <v>0</v>
      </c>
      <c r="I480" s="35">
        <v>0</v>
      </c>
      <c r="J480" s="35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7"/>
    </row>
    <row r="481" spans="1:17" ht="12.75">
      <c r="A481" s="44" t="s">
        <v>224</v>
      </c>
      <c r="B481" s="50" t="s">
        <v>31</v>
      </c>
      <c r="C481" s="48">
        <v>70</v>
      </c>
      <c r="D481" s="21"/>
      <c r="E481" s="1"/>
      <c r="F481" s="2" t="s">
        <v>136</v>
      </c>
      <c r="G481" s="33">
        <f aca="true" t="shared" si="156" ref="G481:P481">SUM(G482:G486)</f>
        <v>0</v>
      </c>
      <c r="H481" s="33">
        <f t="shared" si="156"/>
        <v>0</v>
      </c>
      <c r="I481" s="33">
        <f t="shared" si="156"/>
        <v>0</v>
      </c>
      <c r="J481" s="33">
        <f t="shared" si="156"/>
        <v>0</v>
      </c>
      <c r="K481" s="33">
        <f t="shared" si="156"/>
        <v>0</v>
      </c>
      <c r="L481" s="33">
        <f t="shared" si="156"/>
        <v>0</v>
      </c>
      <c r="M481" s="33">
        <f t="shared" si="156"/>
        <v>0</v>
      </c>
      <c r="N481" s="33">
        <f t="shared" si="156"/>
        <v>0</v>
      </c>
      <c r="O481" s="33">
        <f t="shared" si="156"/>
        <v>0</v>
      </c>
      <c r="P481" s="33">
        <f t="shared" si="156"/>
        <v>0</v>
      </c>
      <c r="Q481" s="3"/>
    </row>
    <row r="482" spans="1:17" ht="12.75">
      <c r="A482" s="45"/>
      <c r="B482" s="51"/>
      <c r="C482" s="49"/>
      <c r="D482" s="22"/>
      <c r="E482" s="1"/>
      <c r="F482" s="9" t="s">
        <v>134</v>
      </c>
      <c r="G482" s="34">
        <f aca="true" t="shared" si="157" ref="G482:H486">I482+K482+M482+O482</f>
        <v>0</v>
      </c>
      <c r="H482" s="34">
        <f t="shared" si="157"/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7"/>
    </row>
    <row r="483" spans="1:17" ht="12.75">
      <c r="A483" s="45"/>
      <c r="B483" s="51"/>
      <c r="C483" s="49"/>
      <c r="D483" s="22"/>
      <c r="E483" s="10"/>
      <c r="F483" s="9" t="s">
        <v>137</v>
      </c>
      <c r="G483" s="34">
        <f t="shared" si="157"/>
        <v>0</v>
      </c>
      <c r="H483" s="34">
        <f t="shared" si="157"/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7"/>
    </row>
    <row r="484" spans="1:17" ht="12.75">
      <c r="A484" s="45"/>
      <c r="B484" s="51"/>
      <c r="C484" s="49"/>
      <c r="D484" s="22"/>
      <c r="E484" s="13"/>
      <c r="F484" s="9" t="s">
        <v>138</v>
      </c>
      <c r="G484" s="34">
        <f t="shared" si="157"/>
        <v>0</v>
      </c>
      <c r="H484" s="34">
        <f t="shared" si="157"/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7"/>
    </row>
    <row r="485" spans="1:17" ht="12.75">
      <c r="A485" s="45"/>
      <c r="B485" s="51"/>
      <c r="C485" s="49"/>
      <c r="D485" s="22"/>
      <c r="E485" s="13"/>
      <c r="F485" s="9" t="s">
        <v>139</v>
      </c>
      <c r="G485" s="34">
        <f t="shared" si="157"/>
        <v>0</v>
      </c>
      <c r="H485" s="34">
        <f t="shared" si="157"/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7"/>
    </row>
    <row r="486" spans="1:17" ht="12.75">
      <c r="A486" s="45"/>
      <c r="B486" s="51"/>
      <c r="C486" s="49"/>
      <c r="D486" s="22"/>
      <c r="E486" s="12"/>
      <c r="F486" s="9" t="s">
        <v>140</v>
      </c>
      <c r="G486" s="34">
        <f t="shared" si="157"/>
        <v>0</v>
      </c>
      <c r="H486" s="34">
        <f t="shared" si="157"/>
        <v>0</v>
      </c>
      <c r="I486" s="35">
        <v>0</v>
      </c>
      <c r="J486" s="35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7"/>
    </row>
    <row r="487" spans="1:17" ht="12.75">
      <c r="A487" s="44" t="s">
        <v>225</v>
      </c>
      <c r="B487" s="50" t="s">
        <v>32</v>
      </c>
      <c r="C487" s="48">
        <v>50</v>
      </c>
      <c r="D487" s="21"/>
      <c r="E487" s="1"/>
      <c r="F487" s="2" t="s">
        <v>136</v>
      </c>
      <c r="G487" s="33">
        <f aca="true" t="shared" si="158" ref="G487:P487">SUM(G488:G492)</f>
        <v>0</v>
      </c>
      <c r="H487" s="33">
        <f t="shared" si="158"/>
        <v>0</v>
      </c>
      <c r="I487" s="33">
        <f t="shared" si="158"/>
        <v>0</v>
      </c>
      <c r="J487" s="33">
        <f t="shared" si="158"/>
        <v>0</v>
      </c>
      <c r="K487" s="33">
        <f t="shared" si="158"/>
        <v>0</v>
      </c>
      <c r="L487" s="33">
        <f t="shared" si="158"/>
        <v>0</v>
      </c>
      <c r="M487" s="33">
        <f t="shared" si="158"/>
        <v>0</v>
      </c>
      <c r="N487" s="33">
        <f t="shared" si="158"/>
        <v>0</v>
      </c>
      <c r="O487" s="33">
        <f t="shared" si="158"/>
        <v>0</v>
      </c>
      <c r="P487" s="33">
        <f t="shared" si="158"/>
        <v>0</v>
      </c>
      <c r="Q487" s="3"/>
    </row>
    <row r="488" spans="1:17" ht="12.75">
      <c r="A488" s="45"/>
      <c r="B488" s="51"/>
      <c r="C488" s="49"/>
      <c r="D488" s="22"/>
      <c r="E488" s="1"/>
      <c r="F488" s="9" t="s">
        <v>134</v>
      </c>
      <c r="G488" s="34">
        <f aca="true" t="shared" si="159" ref="G488:H492">I488+K488+M488+O488</f>
        <v>0</v>
      </c>
      <c r="H488" s="34">
        <f t="shared" si="159"/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7"/>
    </row>
    <row r="489" spans="1:17" ht="12.75">
      <c r="A489" s="45"/>
      <c r="B489" s="51"/>
      <c r="C489" s="49"/>
      <c r="D489" s="22"/>
      <c r="E489" s="10"/>
      <c r="F489" s="9" t="s">
        <v>137</v>
      </c>
      <c r="G489" s="34">
        <f t="shared" si="159"/>
        <v>0</v>
      </c>
      <c r="H489" s="34">
        <f t="shared" si="159"/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7"/>
    </row>
    <row r="490" spans="1:17" ht="12.75">
      <c r="A490" s="45"/>
      <c r="B490" s="51"/>
      <c r="C490" s="49"/>
      <c r="D490" s="22"/>
      <c r="E490" s="13"/>
      <c r="F490" s="9" t="s">
        <v>138</v>
      </c>
      <c r="G490" s="34">
        <f t="shared" si="159"/>
        <v>0</v>
      </c>
      <c r="H490" s="34">
        <f t="shared" si="159"/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7"/>
    </row>
    <row r="491" spans="1:17" ht="12.75">
      <c r="A491" s="45"/>
      <c r="B491" s="51"/>
      <c r="C491" s="49"/>
      <c r="D491" s="22"/>
      <c r="E491" s="13"/>
      <c r="F491" s="9" t="s">
        <v>139</v>
      </c>
      <c r="G491" s="34">
        <f t="shared" si="159"/>
        <v>0</v>
      </c>
      <c r="H491" s="34">
        <f t="shared" si="159"/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7"/>
    </row>
    <row r="492" spans="1:17" ht="12.75">
      <c r="A492" s="45"/>
      <c r="B492" s="51"/>
      <c r="C492" s="49"/>
      <c r="D492" s="22"/>
      <c r="E492" s="12"/>
      <c r="F492" s="9" t="s">
        <v>140</v>
      </c>
      <c r="G492" s="34">
        <f t="shared" si="159"/>
        <v>0</v>
      </c>
      <c r="H492" s="34">
        <f t="shared" si="159"/>
        <v>0</v>
      </c>
      <c r="I492" s="35">
        <v>0</v>
      </c>
      <c r="J492" s="35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7"/>
    </row>
    <row r="493" spans="1:17" ht="12.75">
      <c r="A493" s="44" t="s">
        <v>226</v>
      </c>
      <c r="B493" s="50" t="s">
        <v>33</v>
      </c>
      <c r="C493" s="48">
        <v>100</v>
      </c>
      <c r="D493" s="21"/>
      <c r="E493" s="1"/>
      <c r="F493" s="2" t="s">
        <v>136</v>
      </c>
      <c r="G493" s="33">
        <f aca="true" t="shared" si="160" ref="G493:P493">SUM(G494:G498)</f>
        <v>0</v>
      </c>
      <c r="H493" s="33">
        <f t="shared" si="160"/>
        <v>0</v>
      </c>
      <c r="I493" s="33">
        <f t="shared" si="160"/>
        <v>0</v>
      </c>
      <c r="J493" s="33">
        <f t="shared" si="160"/>
        <v>0</v>
      </c>
      <c r="K493" s="33">
        <f t="shared" si="160"/>
        <v>0</v>
      </c>
      <c r="L493" s="33">
        <f t="shared" si="160"/>
        <v>0</v>
      </c>
      <c r="M493" s="33">
        <f t="shared" si="160"/>
        <v>0</v>
      </c>
      <c r="N493" s="33">
        <f t="shared" si="160"/>
        <v>0</v>
      </c>
      <c r="O493" s="33">
        <f t="shared" si="160"/>
        <v>0</v>
      </c>
      <c r="P493" s="33">
        <f t="shared" si="160"/>
        <v>0</v>
      </c>
      <c r="Q493" s="3"/>
    </row>
    <row r="494" spans="1:17" ht="12.75">
      <c r="A494" s="45"/>
      <c r="B494" s="51"/>
      <c r="C494" s="49"/>
      <c r="D494" s="22"/>
      <c r="E494" s="1"/>
      <c r="F494" s="9" t="s">
        <v>134</v>
      </c>
      <c r="G494" s="34">
        <f aca="true" t="shared" si="161" ref="G494:H498">I494+K494+M494+O494</f>
        <v>0</v>
      </c>
      <c r="H494" s="34">
        <f t="shared" si="161"/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7"/>
    </row>
    <row r="495" spans="1:17" ht="12.75">
      <c r="A495" s="45"/>
      <c r="B495" s="51"/>
      <c r="C495" s="49"/>
      <c r="D495" s="22"/>
      <c r="E495" s="10"/>
      <c r="F495" s="9" t="s">
        <v>137</v>
      </c>
      <c r="G495" s="34">
        <f t="shared" si="161"/>
        <v>0</v>
      </c>
      <c r="H495" s="34">
        <f t="shared" si="161"/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7"/>
    </row>
    <row r="496" spans="1:17" ht="12.75">
      <c r="A496" s="45"/>
      <c r="B496" s="51"/>
      <c r="C496" s="49"/>
      <c r="D496" s="22"/>
      <c r="E496" s="13"/>
      <c r="F496" s="9" t="s">
        <v>138</v>
      </c>
      <c r="G496" s="34">
        <f t="shared" si="161"/>
        <v>0</v>
      </c>
      <c r="H496" s="34">
        <f t="shared" si="161"/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7"/>
    </row>
    <row r="497" spans="1:17" ht="12.75">
      <c r="A497" s="45"/>
      <c r="B497" s="51"/>
      <c r="C497" s="49"/>
      <c r="D497" s="22"/>
      <c r="E497" s="13"/>
      <c r="F497" s="9" t="s">
        <v>139</v>
      </c>
      <c r="G497" s="34">
        <f t="shared" si="161"/>
        <v>0</v>
      </c>
      <c r="H497" s="34">
        <f t="shared" si="161"/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7"/>
    </row>
    <row r="498" spans="1:17" ht="12.75">
      <c r="A498" s="45"/>
      <c r="B498" s="51"/>
      <c r="C498" s="49"/>
      <c r="D498" s="22"/>
      <c r="E498" s="12"/>
      <c r="F498" s="9" t="s">
        <v>140</v>
      </c>
      <c r="G498" s="34">
        <f t="shared" si="161"/>
        <v>0</v>
      </c>
      <c r="H498" s="34">
        <f t="shared" si="161"/>
        <v>0</v>
      </c>
      <c r="I498" s="35">
        <v>0</v>
      </c>
      <c r="J498" s="35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7"/>
    </row>
    <row r="499" spans="1:17" ht="12.75">
      <c r="A499" s="44" t="s">
        <v>227</v>
      </c>
      <c r="B499" s="50" t="s">
        <v>34</v>
      </c>
      <c r="C499" s="48">
        <v>100</v>
      </c>
      <c r="D499" s="21"/>
      <c r="E499" s="1"/>
      <c r="F499" s="2" t="s">
        <v>136</v>
      </c>
      <c r="G499" s="33">
        <f aca="true" t="shared" si="162" ref="G499:P499">SUM(G500:G504)</f>
        <v>0</v>
      </c>
      <c r="H499" s="33">
        <f t="shared" si="162"/>
        <v>0</v>
      </c>
      <c r="I499" s="33">
        <f t="shared" si="162"/>
        <v>0</v>
      </c>
      <c r="J499" s="33">
        <f t="shared" si="162"/>
        <v>0</v>
      </c>
      <c r="K499" s="33">
        <f t="shared" si="162"/>
        <v>0</v>
      </c>
      <c r="L499" s="33">
        <f t="shared" si="162"/>
        <v>0</v>
      </c>
      <c r="M499" s="33">
        <f t="shared" si="162"/>
        <v>0</v>
      </c>
      <c r="N499" s="33">
        <f t="shared" si="162"/>
        <v>0</v>
      </c>
      <c r="O499" s="33">
        <f t="shared" si="162"/>
        <v>0</v>
      </c>
      <c r="P499" s="33">
        <f t="shared" si="162"/>
        <v>0</v>
      </c>
      <c r="Q499" s="3"/>
    </row>
    <row r="500" spans="1:17" ht="12.75">
      <c r="A500" s="45"/>
      <c r="B500" s="51"/>
      <c r="C500" s="49"/>
      <c r="D500" s="22"/>
      <c r="E500" s="1"/>
      <c r="F500" s="9" t="s">
        <v>134</v>
      </c>
      <c r="G500" s="34">
        <f aca="true" t="shared" si="163" ref="G500:H504">I500+K500+M500+O500</f>
        <v>0</v>
      </c>
      <c r="H500" s="34">
        <f t="shared" si="163"/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7"/>
    </row>
    <row r="501" spans="1:17" ht="12.75">
      <c r="A501" s="45"/>
      <c r="B501" s="51"/>
      <c r="C501" s="49"/>
      <c r="D501" s="22"/>
      <c r="E501" s="10"/>
      <c r="F501" s="9" t="s">
        <v>137</v>
      </c>
      <c r="G501" s="34">
        <f t="shared" si="163"/>
        <v>0</v>
      </c>
      <c r="H501" s="34">
        <f t="shared" si="163"/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7"/>
    </row>
    <row r="502" spans="1:17" ht="12.75">
      <c r="A502" s="45"/>
      <c r="B502" s="51"/>
      <c r="C502" s="49"/>
      <c r="D502" s="22"/>
      <c r="E502" s="13"/>
      <c r="F502" s="9" t="s">
        <v>138</v>
      </c>
      <c r="G502" s="34">
        <f t="shared" si="163"/>
        <v>0</v>
      </c>
      <c r="H502" s="34">
        <f t="shared" si="163"/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7"/>
    </row>
    <row r="503" spans="1:17" ht="12.75">
      <c r="A503" s="45"/>
      <c r="B503" s="51"/>
      <c r="C503" s="49"/>
      <c r="D503" s="22"/>
      <c r="E503" s="13"/>
      <c r="F503" s="9" t="s">
        <v>139</v>
      </c>
      <c r="G503" s="34">
        <f t="shared" si="163"/>
        <v>0</v>
      </c>
      <c r="H503" s="34">
        <f t="shared" si="163"/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7"/>
    </row>
    <row r="504" spans="1:17" ht="12.75">
      <c r="A504" s="45"/>
      <c r="B504" s="51"/>
      <c r="C504" s="49"/>
      <c r="D504" s="22"/>
      <c r="E504" s="12"/>
      <c r="F504" s="9" t="s">
        <v>140</v>
      </c>
      <c r="G504" s="34">
        <f t="shared" si="163"/>
        <v>0</v>
      </c>
      <c r="H504" s="34">
        <f t="shared" si="163"/>
        <v>0</v>
      </c>
      <c r="I504" s="35">
        <v>0</v>
      </c>
      <c r="J504" s="35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7"/>
    </row>
    <row r="505" spans="1:17" ht="12.75">
      <c r="A505" s="44" t="s">
        <v>228</v>
      </c>
      <c r="B505" s="50" t="s">
        <v>35</v>
      </c>
      <c r="C505" s="48">
        <v>100</v>
      </c>
      <c r="D505" s="21"/>
      <c r="E505" s="1"/>
      <c r="F505" s="2" t="s">
        <v>136</v>
      </c>
      <c r="G505" s="33">
        <f aca="true" t="shared" si="164" ref="G505:P505">SUM(G506:G510)</f>
        <v>0</v>
      </c>
      <c r="H505" s="33">
        <f t="shared" si="164"/>
        <v>0</v>
      </c>
      <c r="I505" s="33">
        <f t="shared" si="164"/>
        <v>0</v>
      </c>
      <c r="J505" s="33">
        <f t="shared" si="164"/>
        <v>0</v>
      </c>
      <c r="K505" s="33">
        <f t="shared" si="164"/>
        <v>0</v>
      </c>
      <c r="L505" s="33">
        <f t="shared" si="164"/>
        <v>0</v>
      </c>
      <c r="M505" s="33">
        <f t="shared" si="164"/>
        <v>0</v>
      </c>
      <c r="N505" s="33">
        <f t="shared" si="164"/>
        <v>0</v>
      </c>
      <c r="O505" s="33">
        <f t="shared" si="164"/>
        <v>0</v>
      </c>
      <c r="P505" s="33">
        <f t="shared" si="164"/>
        <v>0</v>
      </c>
      <c r="Q505" s="3"/>
    </row>
    <row r="506" spans="1:17" ht="12.75">
      <c r="A506" s="45"/>
      <c r="B506" s="51"/>
      <c r="C506" s="49"/>
      <c r="D506" s="22"/>
      <c r="E506" s="1"/>
      <c r="F506" s="9" t="s">
        <v>134</v>
      </c>
      <c r="G506" s="34">
        <f aca="true" t="shared" si="165" ref="G506:H510">I506+K506+M506+O506</f>
        <v>0</v>
      </c>
      <c r="H506" s="34">
        <f t="shared" si="165"/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7"/>
    </row>
    <row r="507" spans="1:17" ht="12.75">
      <c r="A507" s="45"/>
      <c r="B507" s="51"/>
      <c r="C507" s="49"/>
      <c r="D507" s="22"/>
      <c r="E507" s="10"/>
      <c r="F507" s="9" t="s">
        <v>137</v>
      </c>
      <c r="G507" s="34">
        <f t="shared" si="165"/>
        <v>0</v>
      </c>
      <c r="H507" s="34">
        <f t="shared" si="165"/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7"/>
    </row>
    <row r="508" spans="1:17" ht="12.75">
      <c r="A508" s="45"/>
      <c r="B508" s="51"/>
      <c r="C508" s="49"/>
      <c r="D508" s="22"/>
      <c r="E508" s="13"/>
      <c r="F508" s="9" t="s">
        <v>138</v>
      </c>
      <c r="G508" s="34">
        <f t="shared" si="165"/>
        <v>0</v>
      </c>
      <c r="H508" s="34">
        <f t="shared" si="165"/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7"/>
    </row>
    <row r="509" spans="1:17" ht="12.75">
      <c r="A509" s="45"/>
      <c r="B509" s="51"/>
      <c r="C509" s="49"/>
      <c r="D509" s="22"/>
      <c r="E509" s="13"/>
      <c r="F509" s="9" t="s">
        <v>139</v>
      </c>
      <c r="G509" s="34">
        <f t="shared" si="165"/>
        <v>0</v>
      </c>
      <c r="H509" s="34">
        <f t="shared" si="165"/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7"/>
    </row>
    <row r="510" spans="1:17" ht="12.75">
      <c r="A510" s="45"/>
      <c r="B510" s="51"/>
      <c r="C510" s="49"/>
      <c r="D510" s="22"/>
      <c r="E510" s="12"/>
      <c r="F510" s="9" t="s">
        <v>140</v>
      </c>
      <c r="G510" s="34">
        <f t="shared" si="165"/>
        <v>0</v>
      </c>
      <c r="H510" s="34">
        <f t="shared" si="165"/>
        <v>0</v>
      </c>
      <c r="I510" s="35">
        <v>0</v>
      </c>
      <c r="J510" s="35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7"/>
    </row>
    <row r="511" spans="1:17" ht="12.75">
      <c r="A511" s="44" t="s">
        <v>229</v>
      </c>
      <c r="B511" s="50" t="s">
        <v>36</v>
      </c>
      <c r="C511" s="48">
        <v>70</v>
      </c>
      <c r="D511" s="21"/>
      <c r="E511" s="1"/>
      <c r="F511" s="2" t="s">
        <v>136</v>
      </c>
      <c r="G511" s="33">
        <f aca="true" t="shared" si="166" ref="G511:P511">SUM(G512:G516)</f>
        <v>0</v>
      </c>
      <c r="H511" s="33">
        <f t="shared" si="166"/>
        <v>0</v>
      </c>
      <c r="I511" s="33">
        <f t="shared" si="166"/>
        <v>0</v>
      </c>
      <c r="J511" s="33">
        <f t="shared" si="166"/>
        <v>0</v>
      </c>
      <c r="K511" s="33">
        <f t="shared" si="166"/>
        <v>0</v>
      </c>
      <c r="L511" s="33">
        <f t="shared" si="166"/>
        <v>0</v>
      </c>
      <c r="M511" s="33">
        <f t="shared" si="166"/>
        <v>0</v>
      </c>
      <c r="N511" s="33">
        <f t="shared" si="166"/>
        <v>0</v>
      </c>
      <c r="O511" s="33">
        <f t="shared" si="166"/>
        <v>0</v>
      </c>
      <c r="P511" s="33">
        <f t="shared" si="166"/>
        <v>0</v>
      </c>
      <c r="Q511" s="3"/>
    </row>
    <row r="512" spans="1:17" ht="12.75">
      <c r="A512" s="45"/>
      <c r="B512" s="51"/>
      <c r="C512" s="49"/>
      <c r="D512" s="22"/>
      <c r="E512" s="1"/>
      <c r="F512" s="9" t="s">
        <v>134</v>
      </c>
      <c r="G512" s="34">
        <f aca="true" t="shared" si="167" ref="G512:H516">I512+K512+M512+O512</f>
        <v>0</v>
      </c>
      <c r="H512" s="34">
        <f t="shared" si="167"/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7"/>
    </row>
    <row r="513" spans="1:17" ht="12.75">
      <c r="A513" s="45"/>
      <c r="B513" s="51"/>
      <c r="C513" s="49"/>
      <c r="D513" s="22"/>
      <c r="E513" s="10"/>
      <c r="F513" s="9" t="s">
        <v>137</v>
      </c>
      <c r="G513" s="34">
        <f t="shared" si="167"/>
        <v>0</v>
      </c>
      <c r="H513" s="34">
        <f t="shared" si="167"/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7"/>
    </row>
    <row r="514" spans="1:17" ht="12.75">
      <c r="A514" s="45"/>
      <c r="B514" s="51"/>
      <c r="C514" s="49"/>
      <c r="D514" s="22"/>
      <c r="E514" s="13"/>
      <c r="F514" s="9" t="s">
        <v>138</v>
      </c>
      <c r="G514" s="34">
        <f t="shared" si="167"/>
        <v>0</v>
      </c>
      <c r="H514" s="34">
        <f t="shared" si="167"/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7"/>
    </row>
    <row r="515" spans="1:17" ht="12.75">
      <c r="A515" s="45"/>
      <c r="B515" s="51"/>
      <c r="C515" s="49"/>
      <c r="D515" s="22"/>
      <c r="E515" s="13"/>
      <c r="F515" s="9" t="s">
        <v>139</v>
      </c>
      <c r="G515" s="34">
        <f t="shared" si="167"/>
        <v>0</v>
      </c>
      <c r="H515" s="34">
        <f t="shared" si="167"/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7"/>
    </row>
    <row r="516" spans="1:17" ht="12.75">
      <c r="A516" s="45"/>
      <c r="B516" s="51"/>
      <c r="C516" s="49"/>
      <c r="D516" s="22"/>
      <c r="E516" s="12"/>
      <c r="F516" s="9" t="s">
        <v>140</v>
      </c>
      <c r="G516" s="34">
        <f t="shared" si="167"/>
        <v>0</v>
      </c>
      <c r="H516" s="34">
        <f t="shared" si="167"/>
        <v>0</v>
      </c>
      <c r="I516" s="35">
        <v>0</v>
      </c>
      <c r="J516" s="35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7"/>
    </row>
    <row r="517" spans="1:17" ht="12.75" customHeight="1">
      <c r="A517" s="44" t="s">
        <v>230</v>
      </c>
      <c r="B517" s="50" t="s">
        <v>37</v>
      </c>
      <c r="C517" s="48">
        <v>150</v>
      </c>
      <c r="D517" s="21"/>
      <c r="E517" s="1"/>
      <c r="F517" s="2" t="s">
        <v>136</v>
      </c>
      <c r="G517" s="33">
        <f aca="true" t="shared" si="168" ref="G517:P517">SUM(G518:G522)</f>
        <v>0</v>
      </c>
      <c r="H517" s="33">
        <f t="shared" si="168"/>
        <v>0</v>
      </c>
      <c r="I517" s="33">
        <f t="shared" si="168"/>
        <v>0</v>
      </c>
      <c r="J517" s="33">
        <f t="shared" si="168"/>
        <v>0</v>
      </c>
      <c r="K517" s="33">
        <f t="shared" si="168"/>
        <v>0</v>
      </c>
      <c r="L517" s="33">
        <f t="shared" si="168"/>
        <v>0</v>
      </c>
      <c r="M517" s="33">
        <f t="shared" si="168"/>
        <v>0</v>
      </c>
      <c r="N517" s="33">
        <f t="shared" si="168"/>
        <v>0</v>
      </c>
      <c r="O517" s="33">
        <f t="shared" si="168"/>
        <v>0</v>
      </c>
      <c r="P517" s="33">
        <f t="shared" si="168"/>
        <v>0</v>
      </c>
      <c r="Q517" s="3"/>
    </row>
    <row r="518" spans="1:17" ht="12.75">
      <c r="A518" s="45"/>
      <c r="B518" s="51"/>
      <c r="C518" s="49"/>
      <c r="D518" s="22"/>
      <c r="E518" s="1"/>
      <c r="F518" s="9" t="s">
        <v>134</v>
      </c>
      <c r="G518" s="34">
        <f aca="true" t="shared" si="169" ref="G518:H522">I518+K518+M518+O518</f>
        <v>0</v>
      </c>
      <c r="H518" s="34">
        <f t="shared" si="169"/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7"/>
    </row>
    <row r="519" spans="1:17" ht="12.75">
      <c r="A519" s="45"/>
      <c r="B519" s="51"/>
      <c r="C519" s="49"/>
      <c r="D519" s="22"/>
      <c r="E519" s="10"/>
      <c r="F519" s="9" t="s">
        <v>137</v>
      </c>
      <c r="G519" s="34">
        <f t="shared" si="169"/>
        <v>0</v>
      </c>
      <c r="H519" s="34">
        <f t="shared" si="169"/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7"/>
    </row>
    <row r="520" spans="1:17" ht="12.75">
      <c r="A520" s="45"/>
      <c r="B520" s="51"/>
      <c r="C520" s="49"/>
      <c r="D520" s="22"/>
      <c r="E520" s="13"/>
      <c r="F520" s="9" t="s">
        <v>138</v>
      </c>
      <c r="G520" s="34">
        <f t="shared" si="169"/>
        <v>0</v>
      </c>
      <c r="H520" s="34">
        <f t="shared" si="169"/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7"/>
    </row>
    <row r="521" spans="1:17" ht="12.75">
      <c r="A521" s="45"/>
      <c r="B521" s="51"/>
      <c r="C521" s="49"/>
      <c r="D521" s="22"/>
      <c r="E521" s="13"/>
      <c r="F521" s="9" t="s">
        <v>139</v>
      </c>
      <c r="G521" s="34">
        <f t="shared" si="169"/>
        <v>0</v>
      </c>
      <c r="H521" s="34">
        <f t="shared" si="169"/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7"/>
    </row>
    <row r="522" spans="1:17" ht="12.75">
      <c r="A522" s="45"/>
      <c r="B522" s="51"/>
      <c r="C522" s="49"/>
      <c r="D522" s="22"/>
      <c r="E522" s="12"/>
      <c r="F522" s="9" t="s">
        <v>140</v>
      </c>
      <c r="G522" s="34">
        <f t="shared" si="169"/>
        <v>0</v>
      </c>
      <c r="H522" s="34">
        <f t="shared" si="169"/>
        <v>0</v>
      </c>
      <c r="I522" s="35">
        <v>0</v>
      </c>
      <c r="J522" s="35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7"/>
    </row>
    <row r="523" spans="1:17" ht="12.75">
      <c r="A523" s="44" t="s">
        <v>231</v>
      </c>
      <c r="B523" s="50" t="s">
        <v>38</v>
      </c>
      <c r="C523" s="48">
        <v>130</v>
      </c>
      <c r="D523" s="21"/>
      <c r="E523" s="1"/>
      <c r="F523" s="2" t="s">
        <v>136</v>
      </c>
      <c r="G523" s="33">
        <f aca="true" t="shared" si="170" ref="G523:P523">SUM(G524:G528)</f>
        <v>0</v>
      </c>
      <c r="H523" s="33">
        <f t="shared" si="170"/>
        <v>0</v>
      </c>
      <c r="I523" s="33">
        <f t="shared" si="170"/>
        <v>0</v>
      </c>
      <c r="J523" s="33">
        <f t="shared" si="170"/>
        <v>0</v>
      </c>
      <c r="K523" s="33">
        <f t="shared" si="170"/>
        <v>0</v>
      </c>
      <c r="L523" s="33">
        <f t="shared" si="170"/>
        <v>0</v>
      </c>
      <c r="M523" s="33">
        <f t="shared" si="170"/>
        <v>0</v>
      </c>
      <c r="N523" s="33">
        <f t="shared" si="170"/>
        <v>0</v>
      </c>
      <c r="O523" s="33">
        <f t="shared" si="170"/>
        <v>0</v>
      </c>
      <c r="P523" s="33">
        <f t="shared" si="170"/>
        <v>0</v>
      </c>
      <c r="Q523" s="3"/>
    </row>
    <row r="524" spans="1:17" ht="12.75">
      <c r="A524" s="45"/>
      <c r="B524" s="51"/>
      <c r="C524" s="49"/>
      <c r="D524" s="22"/>
      <c r="E524" s="1"/>
      <c r="F524" s="9" t="s">
        <v>134</v>
      </c>
      <c r="G524" s="34">
        <f aca="true" t="shared" si="171" ref="G524:H528">I524+K524+M524+O524</f>
        <v>0</v>
      </c>
      <c r="H524" s="34">
        <f t="shared" si="171"/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7"/>
    </row>
    <row r="525" spans="1:17" ht="12.75">
      <c r="A525" s="45"/>
      <c r="B525" s="51"/>
      <c r="C525" s="49"/>
      <c r="D525" s="22"/>
      <c r="E525" s="10"/>
      <c r="F525" s="9" t="s">
        <v>137</v>
      </c>
      <c r="G525" s="34">
        <f t="shared" si="171"/>
        <v>0</v>
      </c>
      <c r="H525" s="34">
        <f t="shared" si="171"/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7"/>
    </row>
    <row r="526" spans="1:17" ht="12.75">
      <c r="A526" s="45"/>
      <c r="B526" s="51"/>
      <c r="C526" s="49"/>
      <c r="D526" s="22"/>
      <c r="E526" s="13"/>
      <c r="F526" s="9" t="s">
        <v>138</v>
      </c>
      <c r="G526" s="34">
        <f t="shared" si="171"/>
        <v>0</v>
      </c>
      <c r="H526" s="34">
        <f t="shared" si="171"/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7"/>
    </row>
    <row r="527" spans="1:17" ht="12.75">
      <c r="A527" s="45"/>
      <c r="B527" s="51"/>
      <c r="C527" s="49"/>
      <c r="D527" s="22"/>
      <c r="E527" s="13"/>
      <c r="F527" s="9" t="s">
        <v>139</v>
      </c>
      <c r="G527" s="34">
        <f t="shared" si="171"/>
        <v>0</v>
      </c>
      <c r="H527" s="34">
        <f t="shared" si="171"/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7"/>
    </row>
    <row r="528" spans="1:17" ht="12.75">
      <c r="A528" s="45"/>
      <c r="B528" s="51"/>
      <c r="C528" s="49"/>
      <c r="D528" s="22"/>
      <c r="E528" s="12"/>
      <c r="F528" s="9" t="s">
        <v>140</v>
      </c>
      <c r="G528" s="34">
        <f t="shared" si="171"/>
        <v>0</v>
      </c>
      <c r="H528" s="34">
        <f t="shared" si="171"/>
        <v>0</v>
      </c>
      <c r="I528" s="35">
        <v>0</v>
      </c>
      <c r="J528" s="35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7"/>
    </row>
    <row r="529" spans="1:17" ht="12.75">
      <c r="A529" s="44" t="s">
        <v>232</v>
      </c>
      <c r="B529" s="50" t="s">
        <v>39</v>
      </c>
      <c r="C529" s="48">
        <v>100</v>
      </c>
      <c r="D529" s="21"/>
      <c r="E529" s="1"/>
      <c r="F529" s="2" t="s">
        <v>136</v>
      </c>
      <c r="G529" s="33">
        <f aca="true" t="shared" si="172" ref="G529:P529">SUM(G530:G534)</f>
        <v>0</v>
      </c>
      <c r="H529" s="33">
        <f t="shared" si="172"/>
        <v>0</v>
      </c>
      <c r="I529" s="33">
        <f t="shared" si="172"/>
        <v>0</v>
      </c>
      <c r="J529" s="33">
        <f t="shared" si="172"/>
        <v>0</v>
      </c>
      <c r="K529" s="33">
        <f t="shared" si="172"/>
        <v>0</v>
      </c>
      <c r="L529" s="33">
        <f t="shared" si="172"/>
        <v>0</v>
      </c>
      <c r="M529" s="33">
        <f t="shared" si="172"/>
        <v>0</v>
      </c>
      <c r="N529" s="33">
        <f t="shared" si="172"/>
        <v>0</v>
      </c>
      <c r="O529" s="33">
        <f t="shared" si="172"/>
        <v>0</v>
      </c>
      <c r="P529" s="33">
        <f t="shared" si="172"/>
        <v>0</v>
      </c>
      <c r="Q529" s="3"/>
    </row>
    <row r="530" spans="1:17" ht="12.75">
      <c r="A530" s="45"/>
      <c r="B530" s="51"/>
      <c r="C530" s="49"/>
      <c r="D530" s="22"/>
      <c r="E530" s="1"/>
      <c r="F530" s="9" t="s">
        <v>134</v>
      </c>
      <c r="G530" s="34">
        <f aca="true" t="shared" si="173" ref="G530:H534">I530+K530+M530+O530</f>
        <v>0</v>
      </c>
      <c r="H530" s="34">
        <f t="shared" si="173"/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7"/>
    </row>
    <row r="531" spans="1:17" ht="12.75">
      <c r="A531" s="45"/>
      <c r="B531" s="51"/>
      <c r="C531" s="49"/>
      <c r="D531" s="22"/>
      <c r="E531" s="10"/>
      <c r="F531" s="9" t="s">
        <v>137</v>
      </c>
      <c r="G531" s="34">
        <f t="shared" si="173"/>
        <v>0</v>
      </c>
      <c r="H531" s="34">
        <f t="shared" si="173"/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7"/>
    </row>
    <row r="532" spans="1:17" ht="12.75">
      <c r="A532" s="45"/>
      <c r="B532" s="51"/>
      <c r="C532" s="49"/>
      <c r="D532" s="22"/>
      <c r="E532" s="13"/>
      <c r="F532" s="9" t="s">
        <v>138</v>
      </c>
      <c r="G532" s="34">
        <f t="shared" si="173"/>
        <v>0</v>
      </c>
      <c r="H532" s="34">
        <f t="shared" si="173"/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7"/>
    </row>
    <row r="533" spans="1:17" ht="12.75">
      <c r="A533" s="45"/>
      <c r="B533" s="51"/>
      <c r="C533" s="49"/>
      <c r="D533" s="22"/>
      <c r="E533" s="13"/>
      <c r="F533" s="9" t="s">
        <v>139</v>
      </c>
      <c r="G533" s="34">
        <f t="shared" si="173"/>
        <v>0</v>
      </c>
      <c r="H533" s="34">
        <f t="shared" si="173"/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7"/>
    </row>
    <row r="534" spans="1:17" ht="12.75">
      <c r="A534" s="45"/>
      <c r="B534" s="51"/>
      <c r="C534" s="49"/>
      <c r="D534" s="22"/>
      <c r="E534" s="12"/>
      <c r="F534" s="9" t="s">
        <v>140</v>
      </c>
      <c r="G534" s="34">
        <f t="shared" si="173"/>
        <v>0</v>
      </c>
      <c r="H534" s="34">
        <f t="shared" si="173"/>
        <v>0</v>
      </c>
      <c r="I534" s="35">
        <v>0</v>
      </c>
      <c r="J534" s="35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7"/>
    </row>
    <row r="535" spans="1:17" ht="12.75" customHeight="1">
      <c r="A535" s="44" t="s">
        <v>233</v>
      </c>
      <c r="B535" s="50" t="s">
        <v>40</v>
      </c>
      <c r="C535" s="48">
        <v>150</v>
      </c>
      <c r="D535" s="50"/>
      <c r="E535" s="1"/>
      <c r="F535" s="2" t="s">
        <v>136</v>
      </c>
      <c r="G535" s="33">
        <f aca="true" t="shared" si="174" ref="G535:P535">SUM(G536:G540)</f>
        <v>0</v>
      </c>
      <c r="H535" s="33">
        <f t="shared" si="174"/>
        <v>0</v>
      </c>
      <c r="I535" s="33">
        <f t="shared" si="174"/>
        <v>0</v>
      </c>
      <c r="J535" s="33">
        <f t="shared" si="174"/>
        <v>0</v>
      </c>
      <c r="K535" s="33">
        <f t="shared" si="174"/>
        <v>0</v>
      </c>
      <c r="L535" s="33">
        <f t="shared" si="174"/>
        <v>0</v>
      </c>
      <c r="M535" s="33">
        <f t="shared" si="174"/>
        <v>0</v>
      </c>
      <c r="N535" s="33">
        <f t="shared" si="174"/>
        <v>0</v>
      </c>
      <c r="O535" s="33">
        <f t="shared" si="174"/>
        <v>0</v>
      </c>
      <c r="P535" s="33">
        <f t="shared" si="174"/>
        <v>0</v>
      </c>
      <c r="Q535" s="3"/>
    </row>
    <row r="536" spans="1:17" ht="12.75">
      <c r="A536" s="45"/>
      <c r="B536" s="51"/>
      <c r="C536" s="49"/>
      <c r="D536" s="51"/>
      <c r="E536" s="1"/>
      <c r="F536" s="9" t="s">
        <v>134</v>
      </c>
      <c r="G536" s="34">
        <f aca="true" t="shared" si="175" ref="G536:H540">I536+K536+M536+O536</f>
        <v>0</v>
      </c>
      <c r="H536" s="34">
        <f t="shared" si="175"/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7"/>
    </row>
    <row r="537" spans="1:17" ht="12.75">
      <c r="A537" s="45"/>
      <c r="B537" s="51"/>
      <c r="C537" s="49"/>
      <c r="D537" s="51"/>
      <c r="E537" s="10"/>
      <c r="F537" s="9" t="s">
        <v>137</v>
      </c>
      <c r="G537" s="34">
        <f t="shared" si="175"/>
        <v>0</v>
      </c>
      <c r="H537" s="34">
        <f t="shared" si="175"/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7"/>
    </row>
    <row r="538" spans="1:17" ht="12.75">
      <c r="A538" s="45"/>
      <c r="B538" s="51"/>
      <c r="C538" s="49"/>
      <c r="D538" s="51"/>
      <c r="E538" s="13"/>
      <c r="F538" s="9" t="s">
        <v>138</v>
      </c>
      <c r="G538" s="34">
        <f t="shared" si="175"/>
        <v>0</v>
      </c>
      <c r="H538" s="34">
        <f t="shared" si="175"/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7"/>
    </row>
    <row r="539" spans="1:17" ht="12.75">
      <c r="A539" s="45"/>
      <c r="B539" s="51"/>
      <c r="C539" s="49"/>
      <c r="D539" s="51"/>
      <c r="E539" s="13"/>
      <c r="F539" s="9" t="s">
        <v>139</v>
      </c>
      <c r="G539" s="34">
        <f t="shared" si="175"/>
        <v>0</v>
      </c>
      <c r="H539" s="34">
        <f t="shared" si="175"/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7"/>
    </row>
    <row r="540" spans="1:17" ht="12.75">
      <c r="A540" s="45"/>
      <c r="B540" s="51"/>
      <c r="C540" s="49"/>
      <c r="D540" s="51"/>
      <c r="E540" s="12"/>
      <c r="F540" s="9" t="s">
        <v>140</v>
      </c>
      <c r="G540" s="34">
        <f t="shared" si="175"/>
        <v>0</v>
      </c>
      <c r="H540" s="34">
        <f t="shared" si="175"/>
        <v>0</v>
      </c>
      <c r="I540" s="35">
        <v>0</v>
      </c>
      <c r="J540" s="35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7"/>
    </row>
    <row r="541" spans="1:17" ht="12.75">
      <c r="A541" s="44" t="s">
        <v>234</v>
      </c>
      <c r="B541" s="50" t="s">
        <v>41</v>
      </c>
      <c r="C541" s="48">
        <v>130</v>
      </c>
      <c r="D541" s="50"/>
      <c r="E541" s="1"/>
      <c r="F541" s="2" t="s">
        <v>136</v>
      </c>
      <c r="G541" s="33">
        <f aca="true" t="shared" si="176" ref="G541:P541">SUM(G542:G546)</f>
        <v>0</v>
      </c>
      <c r="H541" s="33">
        <f t="shared" si="176"/>
        <v>0</v>
      </c>
      <c r="I541" s="33">
        <f t="shared" si="176"/>
        <v>0</v>
      </c>
      <c r="J541" s="33">
        <f t="shared" si="176"/>
        <v>0</v>
      </c>
      <c r="K541" s="33">
        <f t="shared" si="176"/>
        <v>0</v>
      </c>
      <c r="L541" s="33">
        <f t="shared" si="176"/>
        <v>0</v>
      </c>
      <c r="M541" s="33">
        <f t="shared" si="176"/>
        <v>0</v>
      </c>
      <c r="N541" s="33">
        <f t="shared" si="176"/>
        <v>0</v>
      </c>
      <c r="O541" s="33">
        <f t="shared" si="176"/>
        <v>0</v>
      </c>
      <c r="P541" s="33">
        <f t="shared" si="176"/>
        <v>0</v>
      </c>
      <c r="Q541" s="3"/>
    </row>
    <row r="542" spans="1:17" ht="12.75">
      <c r="A542" s="45"/>
      <c r="B542" s="51"/>
      <c r="C542" s="49"/>
      <c r="D542" s="51"/>
      <c r="E542" s="1"/>
      <c r="F542" s="9" t="s">
        <v>134</v>
      </c>
      <c r="G542" s="34">
        <f aca="true" t="shared" si="177" ref="G542:H546">I542+K542+M542+O542</f>
        <v>0</v>
      </c>
      <c r="H542" s="34">
        <f t="shared" si="177"/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7"/>
    </row>
    <row r="543" spans="1:17" ht="12.75">
      <c r="A543" s="45"/>
      <c r="B543" s="51"/>
      <c r="C543" s="49"/>
      <c r="D543" s="51"/>
      <c r="E543" s="10"/>
      <c r="F543" s="9" t="s">
        <v>137</v>
      </c>
      <c r="G543" s="34">
        <f t="shared" si="177"/>
        <v>0</v>
      </c>
      <c r="H543" s="34">
        <f t="shared" si="177"/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7"/>
    </row>
    <row r="544" spans="1:17" ht="12.75">
      <c r="A544" s="45"/>
      <c r="B544" s="51"/>
      <c r="C544" s="49"/>
      <c r="D544" s="51"/>
      <c r="E544" s="13"/>
      <c r="F544" s="9" t="s">
        <v>138</v>
      </c>
      <c r="G544" s="34">
        <f t="shared" si="177"/>
        <v>0</v>
      </c>
      <c r="H544" s="34">
        <f t="shared" si="177"/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7"/>
    </row>
    <row r="545" spans="1:17" ht="12.75">
      <c r="A545" s="45"/>
      <c r="B545" s="51"/>
      <c r="C545" s="49"/>
      <c r="D545" s="51"/>
      <c r="E545" s="13"/>
      <c r="F545" s="9" t="s">
        <v>139</v>
      </c>
      <c r="G545" s="34">
        <f t="shared" si="177"/>
        <v>0</v>
      </c>
      <c r="H545" s="34">
        <f t="shared" si="177"/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7"/>
    </row>
    <row r="546" spans="1:17" ht="12.75">
      <c r="A546" s="45"/>
      <c r="B546" s="51"/>
      <c r="C546" s="49"/>
      <c r="D546" s="51"/>
      <c r="E546" s="12"/>
      <c r="F546" s="9" t="s">
        <v>140</v>
      </c>
      <c r="G546" s="34">
        <f t="shared" si="177"/>
        <v>0</v>
      </c>
      <c r="H546" s="34">
        <f t="shared" si="177"/>
        <v>0</v>
      </c>
      <c r="I546" s="35">
        <v>0</v>
      </c>
      <c r="J546" s="35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7"/>
    </row>
    <row r="547" spans="1:17" ht="12.75">
      <c r="A547" s="44" t="s">
        <v>235</v>
      </c>
      <c r="B547" s="50" t="s">
        <v>42</v>
      </c>
      <c r="C547" s="48">
        <v>50</v>
      </c>
      <c r="D547" s="21"/>
      <c r="E547" s="1"/>
      <c r="F547" s="2" t="s">
        <v>136</v>
      </c>
      <c r="G547" s="33">
        <f aca="true" t="shared" si="178" ref="G547:P547">SUM(G548:G552)</f>
        <v>0</v>
      </c>
      <c r="H547" s="33">
        <f t="shared" si="178"/>
        <v>0</v>
      </c>
      <c r="I547" s="33">
        <f t="shared" si="178"/>
        <v>0</v>
      </c>
      <c r="J547" s="33">
        <f t="shared" si="178"/>
        <v>0</v>
      </c>
      <c r="K547" s="33">
        <f t="shared" si="178"/>
        <v>0</v>
      </c>
      <c r="L547" s="33">
        <f t="shared" si="178"/>
        <v>0</v>
      </c>
      <c r="M547" s="33">
        <f t="shared" si="178"/>
        <v>0</v>
      </c>
      <c r="N547" s="33">
        <f t="shared" si="178"/>
        <v>0</v>
      </c>
      <c r="O547" s="33">
        <f t="shared" si="178"/>
        <v>0</v>
      </c>
      <c r="P547" s="33">
        <f t="shared" si="178"/>
        <v>0</v>
      </c>
      <c r="Q547" s="3"/>
    </row>
    <row r="548" spans="1:17" ht="12.75">
      <c r="A548" s="45"/>
      <c r="B548" s="51"/>
      <c r="C548" s="49"/>
      <c r="D548" s="22"/>
      <c r="E548" s="1"/>
      <c r="F548" s="9" t="s">
        <v>134</v>
      </c>
      <c r="G548" s="34">
        <f aca="true" t="shared" si="179" ref="G548:H552">I548+K548+M548+O548</f>
        <v>0</v>
      </c>
      <c r="H548" s="34">
        <f t="shared" si="179"/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7"/>
    </row>
    <row r="549" spans="1:17" ht="12.75">
      <c r="A549" s="45"/>
      <c r="B549" s="51"/>
      <c r="C549" s="49"/>
      <c r="D549" s="22"/>
      <c r="E549" s="10"/>
      <c r="F549" s="9" t="s">
        <v>137</v>
      </c>
      <c r="G549" s="34">
        <f t="shared" si="179"/>
        <v>0</v>
      </c>
      <c r="H549" s="34">
        <f t="shared" si="179"/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7"/>
    </row>
    <row r="550" spans="1:17" ht="12.75">
      <c r="A550" s="45"/>
      <c r="B550" s="51"/>
      <c r="C550" s="49"/>
      <c r="D550" s="22"/>
      <c r="E550" s="13"/>
      <c r="F550" s="9" t="s">
        <v>138</v>
      </c>
      <c r="G550" s="34">
        <f t="shared" si="179"/>
        <v>0</v>
      </c>
      <c r="H550" s="34">
        <f t="shared" si="179"/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7"/>
    </row>
    <row r="551" spans="1:17" ht="12.75">
      <c r="A551" s="45"/>
      <c r="B551" s="51"/>
      <c r="C551" s="49"/>
      <c r="D551" s="22"/>
      <c r="E551" s="13"/>
      <c r="F551" s="9" t="s">
        <v>139</v>
      </c>
      <c r="G551" s="34">
        <f t="shared" si="179"/>
        <v>0</v>
      </c>
      <c r="H551" s="34">
        <f t="shared" si="179"/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7"/>
    </row>
    <row r="552" spans="1:17" ht="12.75">
      <c r="A552" s="45"/>
      <c r="B552" s="51"/>
      <c r="C552" s="49"/>
      <c r="D552" s="22"/>
      <c r="E552" s="12"/>
      <c r="F552" s="9" t="s">
        <v>140</v>
      </c>
      <c r="G552" s="34">
        <f t="shared" si="179"/>
        <v>0</v>
      </c>
      <c r="H552" s="34">
        <f t="shared" si="179"/>
        <v>0</v>
      </c>
      <c r="I552" s="35">
        <v>0</v>
      </c>
      <c r="J552" s="35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7"/>
    </row>
    <row r="553" spans="1:17" ht="12.75">
      <c r="A553" s="44" t="s">
        <v>236</v>
      </c>
      <c r="B553" s="50" t="s">
        <v>43</v>
      </c>
      <c r="C553" s="48">
        <v>50</v>
      </c>
      <c r="D553" s="21"/>
      <c r="E553" s="1"/>
      <c r="F553" s="2" t="s">
        <v>136</v>
      </c>
      <c r="G553" s="33">
        <f aca="true" t="shared" si="180" ref="G553:P553">SUM(G554:G558)</f>
        <v>0</v>
      </c>
      <c r="H553" s="33">
        <f t="shared" si="180"/>
        <v>0</v>
      </c>
      <c r="I553" s="33">
        <f t="shared" si="180"/>
        <v>0</v>
      </c>
      <c r="J553" s="33">
        <f t="shared" si="180"/>
        <v>0</v>
      </c>
      <c r="K553" s="33">
        <f t="shared" si="180"/>
        <v>0</v>
      </c>
      <c r="L553" s="33">
        <f t="shared" si="180"/>
        <v>0</v>
      </c>
      <c r="M553" s="33">
        <f t="shared" si="180"/>
        <v>0</v>
      </c>
      <c r="N553" s="33">
        <f t="shared" si="180"/>
        <v>0</v>
      </c>
      <c r="O553" s="33">
        <f t="shared" si="180"/>
        <v>0</v>
      </c>
      <c r="P553" s="33">
        <f t="shared" si="180"/>
        <v>0</v>
      </c>
      <c r="Q553" s="3"/>
    </row>
    <row r="554" spans="1:17" ht="12.75">
      <c r="A554" s="45"/>
      <c r="B554" s="51"/>
      <c r="C554" s="49"/>
      <c r="D554" s="22"/>
      <c r="E554" s="1"/>
      <c r="F554" s="9" t="s">
        <v>134</v>
      </c>
      <c r="G554" s="34">
        <f aca="true" t="shared" si="181" ref="G554:H558">I554+K554+M554+O554</f>
        <v>0</v>
      </c>
      <c r="H554" s="34">
        <f t="shared" si="181"/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7"/>
    </row>
    <row r="555" spans="1:17" ht="12.75">
      <c r="A555" s="45"/>
      <c r="B555" s="51"/>
      <c r="C555" s="49"/>
      <c r="D555" s="22"/>
      <c r="E555" s="10"/>
      <c r="F555" s="9" t="s">
        <v>137</v>
      </c>
      <c r="G555" s="34">
        <f t="shared" si="181"/>
        <v>0</v>
      </c>
      <c r="H555" s="34">
        <f t="shared" si="181"/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7"/>
    </row>
    <row r="556" spans="1:17" ht="12.75">
      <c r="A556" s="45"/>
      <c r="B556" s="51"/>
      <c r="C556" s="49"/>
      <c r="D556" s="22"/>
      <c r="E556" s="13"/>
      <c r="F556" s="9" t="s">
        <v>138</v>
      </c>
      <c r="G556" s="34">
        <f t="shared" si="181"/>
        <v>0</v>
      </c>
      <c r="H556" s="34">
        <f t="shared" si="181"/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7"/>
    </row>
    <row r="557" spans="1:17" ht="12.75">
      <c r="A557" s="45"/>
      <c r="B557" s="51"/>
      <c r="C557" s="49"/>
      <c r="D557" s="22"/>
      <c r="E557" s="13"/>
      <c r="F557" s="9" t="s">
        <v>139</v>
      </c>
      <c r="G557" s="34">
        <f t="shared" si="181"/>
        <v>0</v>
      </c>
      <c r="H557" s="34">
        <f t="shared" si="181"/>
        <v>0</v>
      </c>
      <c r="I557" s="34">
        <v>0</v>
      </c>
      <c r="J557" s="34">
        <v>0</v>
      </c>
      <c r="K557" s="34">
        <v>0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7"/>
    </row>
    <row r="558" spans="1:17" ht="12.75">
      <c r="A558" s="45"/>
      <c r="B558" s="51"/>
      <c r="C558" s="49"/>
      <c r="D558" s="22"/>
      <c r="E558" s="12"/>
      <c r="F558" s="9" t="s">
        <v>140</v>
      </c>
      <c r="G558" s="34">
        <f t="shared" si="181"/>
        <v>0</v>
      </c>
      <c r="H558" s="34">
        <f t="shared" si="181"/>
        <v>0</v>
      </c>
      <c r="I558" s="35">
        <v>0</v>
      </c>
      <c r="J558" s="35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7"/>
    </row>
    <row r="559" spans="1:17" ht="12.75">
      <c r="A559" s="44" t="s">
        <v>237</v>
      </c>
      <c r="B559" s="50" t="s">
        <v>44</v>
      </c>
      <c r="C559" s="48">
        <v>70</v>
      </c>
      <c r="D559" s="21"/>
      <c r="E559" s="1"/>
      <c r="F559" s="2" t="s">
        <v>136</v>
      </c>
      <c r="G559" s="33">
        <f aca="true" t="shared" si="182" ref="G559:P559">SUM(G560:G564)</f>
        <v>0</v>
      </c>
      <c r="H559" s="33">
        <f t="shared" si="182"/>
        <v>0</v>
      </c>
      <c r="I559" s="33">
        <f t="shared" si="182"/>
        <v>0</v>
      </c>
      <c r="J559" s="33">
        <f t="shared" si="182"/>
        <v>0</v>
      </c>
      <c r="K559" s="33">
        <f t="shared" si="182"/>
        <v>0</v>
      </c>
      <c r="L559" s="33">
        <f t="shared" si="182"/>
        <v>0</v>
      </c>
      <c r="M559" s="33">
        <f t="shared" si="182"/>
        <v>0</v>
      </c>
      <c r="N559" s="33">
        <f t="shared" si="182"/>
        <v>0</v>
      </c>
      <c r="O559" s="33">
        <f t="shared" si="182"/>
        <v>0</v>
      </c>
      <c r="P559" s="33">
        <f t="shared" si="182"/>
        <v>0</v>
      </c>
      <c r="Q559" s="3"/>
    </row>
    <row r="560" spans="1:17" ht="12.75">
      <c r="A560" s="45"/>
      <c r="B560" s="51"/>
      <c r="C560" s="49"/>
      <c r="D560" s="22"/>
      <c r="E560" s="1"/>
      <c r="F560" s="9" t="s">
        <v>134</v>
      </c>
      <c r="G560" s="34">
        <f aca="true" t="shared" si="183" ref="G560:H564">I560+K560+M560+O560</f>
        <v>0</v>
      </c>
      <c r="H560" s="34">
        <f t="shared" si="183"/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7"/>
    </row>
    <row r="561" spans="1:17" ht="12.75">
      <c r="A561" s="45"/>
      <c r="B561" s="51"/>
      <c r="C561" s="49"/>
      <c r="D561" s="22"/>
      <c r="E561" s="10"/>
      <c r="F561" s="9" t="s">
        <v>137</v>
      </c>
      <c r="G561" s="34">
        <f t="shared" si="183"/>
        <v>0</v>
      </c>
      <c r="H561" s="34">
        <f t="shared" si="183"/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7"/>
    </row>
    <row r="562" spans="1:17" ht="12.75">
      <c r="A562" s="45"/>
      <c r="B562" s="51"/>
      <c r="C562" s="49"/>
      <c r="D562" s="22"/>
      <c r="E562" s="13"/>
      <c r="F562" s="9" t="s">
        <v>138</v>
      </c>
      <c r="G562" s="34">
        <f t="shared" si="183"/>
        <v>0</v>
      </c>
      <c r="H562" s="34">
        <f t="shared" si="183"/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7"/>
    </row>
    <row r="563" spans="1:17" ht="12.75">
      <c r="A563" s="45"/>
      <c r="B563" s="51"/>
      <c r="C563" s="49"/>
      <c r="D563" s="22"/>
      <c r="E563" s="13"/>
      <c r="F563" s="9" t="s">
        <v>139</v>
      </c>
      <c r="G563" s="34">
        <f t="shared" si="183"/>
        <v>0</v>
      </c>
      <c r="H563" s="34">
        <f t="shared" si="183"/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7"/>
    </row>
    <row r="564" spans="1:17" ht="12.75">
      <c r="A564" s="45"/>
      <c r="B564" s="51"/>
      <c r="C564" s="49"/>
      <c r="D564" s="22"/>
      <c r="E564" s="12"/>
      <c r="F564" s="9" t="s">
        <v>140</v>
      </c>
      <c r="G564" s="34">
        <f t="shared" si="183"/>
        <v>0</v>
      </c>
      <c r="H564" s="34">
        <f t="shared" si="183"/>
        <v>0</v>
      </c>
      <c r="I564" s="35">
        <v>0</v>
      </c>
      <c r="J564" s="35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7"/>
    </row>
    <row r="565" spans="1:17" ht="12.75">
      <c r="A565" s="44" t="s">
        <v>238</v>
      </c>
      <c r="B565" s="50" t="s">
        <v>45</v>
      </c>
      <c r="C565" s="48">
        <v>50</v>
      </c>
      <c r="D565" s="21"/>
      <c r="E565" s="1"/>
      <c r="F565" s="2" t="s">
        <v>136</v>
      </c>
      <c r="G565" s="33">
        <f aca="true" t="shared" si="184" ref="G565:P565">SUM(G566:G570)</f>
        <v>0</v>
      </c>
      <c r="H565" s="33">
        <f t="shared" si="184"/>
        <v>0</v>
      </c>
      <c r="I565" s="33">
        <f t="shared" si="184"/>
        <v>0</v>
      </c>
      <c r="J565" s="33">
        <f t="shared" si="184"/>
        <v>0</v>
      </c>
      <c r="K565" s="33">
        <f t="shared" si="184"/>
        <v>0</v>
      </c>
      <c r="L565" s="33">
        <f t="shared" si="184"/>
        <v>0</v>
      </c>
      <c r="M565" s="33">
        <f t="shared" si="184"/>
        <v>0</v>
      </c>
      <c r="N565" s="33">
        <f t="shared" si="184"/>
        <v>0</v>
      </c>
      <c r="O565" s="33">
        <f t="shared" si="184"/>
        <v>0</v>
      </c>
      <c r="P565" s="33">
        <f t="shared" si="184"/>
        <v>0</v>
      </c>
      <c r="Q565" s="3"/>
    </row>
    <row r="566" spans="1:17" ht="12.75">
      <c r="A566" s="45"/>
      <c r="B566" s="51"/>
      <c r="C566" s="49"/>
      <c r="D566" s="22"/>
      <c r="E566" s="1"/>
      <c r="F566" s="9" t="s">
        <v>134</v>
      </c>
      <c r="G566" s="34">
        <f aca="true" t="shared" si="185" ref="G566:H570">I566+K566+M566+O566</f>
        <v>0</v>
      </c>
      <c r="H566" s="34">
        <f t="shared" si="185"/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7"/>
    </row>
    <row r="567" spans="1:17" ht="12.75">
      <c r="A567" s="45"/>
      <c r="B567" s="51"/>
      <c r="C567" s="49"/>
      <c r="D567" s="22"/>
      <c r="E567" s="10"/>
      <c r="F567" s="9" t="s">
        <v>137</v>
      </c>
      <c r="G567" s="34">
        <f t="shared" si="185"/>
        <v>0</v>
      </c>
      <c r="H567" s="34">
        <f t="shared" si="185"/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7"/>
    </row>
    <row r="568" spans="1:17" ht="12.75">
      <c r="A568" s="45"/>
      <c r="B568" s="51"/>
      <c r="C568" s="49"/>
      <c r="D568" s="22"/>
      <c r="E568" s="13"/>
      <c r="F568" s="9" t="s">
        <v>138</v>
      </c>
      <c r="G568" s="34">
        <f t="shared" si="185"/>
        <v>0</v>
      </c>
      <c r="H568" s="34">
        <f t="shared" si="185"/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7"/>
    </row>
    <row r="569" spans="1:17" ht="12.75">
      <c r="A569" s="45"/>
      <c r="B569" s="51"/>
      <c r="C569" s="49"/>
      <c r="D569" s="22"/>
      <c r="E569" s="13"/>
      <c r="F569" s="9" t="s">
        <v>139</v>
      </c>
      <c r="G569" s="34">
        <f t="shared" si="185"/>
        <v>0</v>
      </c>
      <c r="H569" s="34">
        <f t="shared" si="185"/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7"/>
    </row>
    <row r="570" spans="1:17" ht="12.75">
      <c r="A570" s="45"/>
      <c r="B570" s="51"/>
      <c r="C570" s="49"/>
      <c r="D570" s="22"/>
      <c r="E570" s="12"/>
      <c r="F570" s="9" t="s">
        <v>140</v>
      </c>
      <c r="G570" s="34">
        <f t="shared" si="185"/>
        <v>0</v>
      </c>
      <c r="H570" s="34">
        <f t="shared" si="185"/>
        <v>0</v>
      </c>
      <c r="I570" s="35">
        <v>0</v>
      </c>
      <c r="J570" s="35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7"/>
    </row>
    <row r="571" spans="1:17" ht="12.75">
      <c r="A571" s="44" t="s">
        <v>239</v>
      </c>
      <c r="B571" s="50" t="s">
        <v>46</v>
      </c>
      <c r="C571" s="48">
        <v>50</v>
      </c>
      <c r="D571" s="21"/>
      <c r="E571" s="1"/>
      <c r="F571" s="2" t="s">
        <v>136</v>
      </c>
      <c r="G571" s="33">
        <f aca="true" t="shared" si="186" ref="G571:P571">SUM(G572:G576)</f>
        <v>0</v>
      </c>
      <c r="H571" s="33">
        <f t="shared" si="186"/>
        <v>0</v>
      </c>
      <c r="I571" s="33">
        <f t="shared" si="186"/>
        <v>0</v>
      </c>
      <c r="J571" s="33">
        <f t="shared" si="186"/>
        <v>0</v>
      </c>
      <c r="K571" s="33">
        <f t="shared" si="186"/>
        <v>0</v>
      </c>
      <c r="L571" s="33">
        <f t="shared" si="186"/>
        <v>0</v>
      </c>
      <c r="M571" s="33">
        <f t="shared" si="186"/>
        <v>0</v>
      </c>
      <c r="N571" s="33">
        <f t="shared" si="186"/>
        <v>0</v>
      </c>
      <c r="O571" s="33">
        <f t="shared" si="186"/>
        <v>0</v>
      </c>
      <c r="P571" s="33">
        <f t="shared" si="186"/>
        <v>0</v>
      </c>
      <c r="Q571" s="3"/>
    </row>
    <row r="572" spans="1:17" ht="12.75">
      <c r="A572" s="45"/>
      <c r="B572" s="51"/>
      <c r="C572" s="49"/>
      <c r="D572" s="22"/>
      <c r="E572" s="1"/>
      <c r="F572" s="9" t="s">
        <v>134</v>
      </c>
      <c r="G572" s="34">
        <f aca="true" t="shared" si="187" ref="G572:H576">I572+K572+M572+O572</f>
        <v>0</v>
      </c>
      <c r="H572" s="34">
        <f t="shared" si="187"/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7"/>
    </row>
    <row r="573" spans="1:17" ht="12.75">
      <c r="A573" s="45"/>
      <c r="B573" s="51"/>
      <c r="C573" s="49"/>
      <c r="D573" s="22"/>
      <c r="E573" s="10"/>
      <c r="F573" s="9" t="s">
        <v>137</v>
      </c>
      <c r="G573" s="34">
        <f t="shared" si="187"/>
        <v>0</v>
      </c>
      <c r="H573" s="34">
        <f t="shared" si="187"/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7"/>
    </row>
    <row r="574" spans="1:17" ht="12.75">
      <c r="A574" s="45"/>
      <c r="B574" s="51"/>
      <c r="C574" s="49"/>
      <c r="D574" s="22"/>
      <c r="E574" s="13"/>
      <c r="F574" s="9" t="s">
        <v>138</v>
      </c>
      <c r="G574" s="34">
        <f t="shared" si="187"/>
        <v>0</v>
      </c>
      <c r="H574" s="34">
        <f t="shared" si="187"/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7"/>
    </row>
    <row r="575" spans="1:17" ht="12.75">
      <c r="A575" s="45"/>
      <c r="B575" s="51"/>
      <c r="C575" s="49"/>
      <c r="D575" s="22"/>
      <c r="E575" s="13"/>
      <c r="F575" s="9" t="s">
        <v>139</v>
      </c>
      <c r="G575" s="34">
        <f t="shared" si="187"/>
        <v>0</v>
      </c>
      <c r="H575" s="34">
        <f t="shared" si="187"/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7"/>
    </row>
    <row r="576" spans="1:17" ht="12.75">
      <c r="A576" s="45"/>
      <c r="B576" s="51"/>
      <c r="C576" s="49"/>
      <c r="D576" s="22"/>
      <c r="E576" s="12"/>
      <c r="F576" s="9" t="s">
        <v>140</v>
      </c>
      <c r="G576" s="34">
        <f t="shared" si="187"/>
        <v>0</v>
      </c>
      <c r="H576" s="34">
        <f t="shared" si="187"/>
        <v>0</v>
      </c>
      <c r="I576" s="35">
        <v>0</v>
      </c>
      <c r="J576" s="35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7"/>
    </row>
    <row r="577" spans="1:17" ht="12.75">
      <c r="A577" s="44" t="s">
        <v>240</v>
      </c>
      <c r="B577" s="50" t="s">
        <v>47</v>
      </c>
      <c r="C577" s="48">
        <v>30</v>
      </c>
      <c r="D577" s="21"/>
      <c r="E577" s="1"/>
      <c r="F577" s="2" t="s">
        <v>136</v>
      </c>
      <c r="G577" s="33">
        <f aca="true" t="shared" si="188" ref="G577:P577">SUM(G578:G582)</f>
        <v>0</v>
      </c>
      <c r="H577" s="33">
        <f t="shared" si="188"/>
        <v>0</v>
      </c>
      <c r="I577" s="33">
        <f t="shared" si="188"/>
        <v>0</v>
      </c>
      <c r="J577" s="33">
        <f t="shared" si="188"/>
        <v>0</v>
      </c>
      <c r="K577" s="33">
        <f t="shared" si="188"/>
        <v>0</v>
      </c>
      <c r="L577" s="33">
        <f t="shared" si="188"/>
        <v>0</v>
      </c>
      <c r="M577" s="33">
        <f t="shared" si="188"/>
        <v>0</v>
      </c>
      <c r="N577" s="33">
        <f t="shared" si="188"/>
        <v>0</v>
      </c>
      <c r="O577" s="33">
        <f t="shared" si="188"/>
        <v>0</v>
      </c>
      <c r="P577" s="33">
        <f t="shared" si="188"/>
        <v>0</v>
      </c>
      <c r="Q577" s="3"/>
    </row>
    <row r="578" spans="1:17" ht="12.75">
      <c r="A578" s="45"/>
      <c r="B578" s="51"/>
      <c r="C578" s="49"/>
      <c r="D578" s="22"/>
      <c r="E578" s="1"/>
      <c r="F578" s="9" t="s">
        <v>134</v>
      </c>
      <c r="G578" s="34">
        <f aca="true" t="shared" si="189" ref="G578:H582">I578+K578+M578+O578</f>
        <v>0</v>
      </c>
      <c r="H578" s="34">
        <f t="shared" si="189"/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7"/>
    </row>
    <row r="579" spans="1:17" ht="12.75">
      <c r="A579" s="45"/>
      <c r="B579" s="51"/>
      <c r="C579" s="49"/>
      <c r="D579" s="22"/>
      <c r="E579" s="10"/>
      <c r="F579" s="9" t="s">
        <v>137</v>
      </c>
      <c r="G579" s="34">
        <f t="shared" si="189"/>
        <v>0</v>
      </c>
      <c r="H579" s="34">
        <f t="shared" si="189"/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7"/>
    </row>
    <row r="580" spans="1:17" ht="12.75">
      <c r="A580" s="45"/>
      <c r="B580" s="51"/>
      <c r="C580" s="49"/>
      <c r="D580" s="22"/>
      <c r="E580" s="13"/>
      <c r="F580" s="9" t="s">
        <v>138</v>
      </c>
      <c r="G580" s="34">
        <f t="shared" si="189"/>
        <v>0</v>
      </c>
      <c r="H580" s="34">
        <f t="shared" si="189"/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7"/>
    </row>
    <row r="581" spans="1:17" ht="12.75">
      <c r="A581" s="45"/>
      <c r="B581" s="51"/>
      <c r="C581" s="49"/>
      <c r="D581" s="22"/>
      <c r="E581" s="13"/>
      <c r="F581" s="9" t="s">
        <v>139</v>
      </c>
      <c r="G581" s="34">
        <f t="shared" si="189"/>
        <v>0</v>
      </c>
      <c r="H581" s="34">
        <f t="shared" si="189"/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7"/>
    </row>
    <row r="582" spans="1:17" ht="12.75">
      <c r="A582" s="45"/>
      <c r="B582" s="51"/>
      <c r="C582" s="49"/>
      <c r="D582" s="22"/>
      <c r="E582" s="12"/>
      <c r="F582" s="9" t="s">
        <v>140</v>
      </c>
      <c r="G582" s="34">
        <f t="shared" si="189"/>
        <v>0</v>
      </c>
      <c r="H582" s="34">
        <f t="shared" si="189"/>
        <v>0</v>
      </c>
      <c r="I582" s="35">
        <v>0</v>
      </c>
      <c r="J582" s="35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7"/>
    </row>
    <row r="583" spans="1:17" ht="12.75" customHeight="1">
      <c r="A583" s="44" t="s">
        <v>241</v>
      </c>
      <c r="B583" s="50" t="s">
        <v>48</v>
      </c>
      <c r="C583" s="48">
        <v>80</v>
      </c>
      <c r="D583" s="21"/>
      <c r="E583" s="1"/>
      <c r="F583" s="2" t="s">
        <v>136</v>
      </c>
      <c r="G583" s="33">
        <f aca="true" t="shared" si="190" ref="G583:P583">SUM(G584:G588)</f>
        <v>0</v>
      </c>
      <c r="H583" s="33">
        <f t="shared" si="190"/>
        <v>0</v>
      </c>
      <c r="I583" s="33">
        <f t="shared" si="190"/>
        <v>0</v>
      </c>
      <c r="J583" s="33">
        <f t="shared" si="190"/>
        <v>0</v>
      </c>
      <c r="K583" s="33">
        <f t="shared" si="190"/>
        <v>0</v>
      </c>
      <c r="L583" s="33">
        <f t="shared" si="190"/>
        <v>0</v>
      </c>
      <c r="M583" s="33">
        <f t="shared" si="190"/>
        <v>0</v>
      </c>
      <c r="N583" s="33">
        <f t="shared" si="190"/>
        <v>0</v>
      </c>
      <c r="O583" s="33">
        <f t="shared" si="190"/>
        <v>0</v>
      </c>
      <c r="P583" s="33">
        <f t="shared" si="190"/>
        <v>0</v>
      </c>
      <c r="Q583" s="3"/>
    </row>
    <row r="584" spans="1:17" ht="12.75">
      <c r="A584" s="45"/>
      <c r="B584" s="51"/>
      <c r="C584" s="49"/>
      <c r="D584" s="22"/>
      <c r="E584" s="1"/>
      <c r="F584" s="9" t="s">
        <v>134</v>
      </c>
      <c r="G584" s="34">
        <f aca="true" t="shared" si="191" ref="G584:H588">I584+K584+M584+O584</f>
        <v>0</v>
      </c>
      <c r="H584" s="34">
        <f t="shared" si="191"/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7"/>
    </row>
    <row r="585" spans="1:17" ht="12.75">
      <c r="A585" s="45"/>
      <c r="B585" s="51"/>
      <c r="C585" s="49"/>
      <c r="D585" s="22"/>
      <c r="E585" s="10"/>
      <c r="F585" s="9" t="s">
        <v>137</v>
      </c>
      <c r="G585" s="34">
        <f t="shared" si="191"/>
        <v>0</v>
      </c>
      <c r="H585" s="34">
        <f t="shared" si="191"/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7"/>
    </row>
    <row r="586" spans="1:17" ht="12.75">
      <c r="A586" s="45"/>
      <c r="B586" s="51"/>
      <c r="C586" s="49"/>
      <c r="D586" s="22"/>
      <c r="E586" s="13"/>
      <c r="F586" s="9" t="s">
        <v>138</v>
      </c>
      <c r="G586" s="34">
        <f t="shared" si="191"/>
        <v>0</v>
      </c>
      <c r="H586" s="34">
        <f t="shared" si="191"/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7"/>
    </row>
    <row r="587" spans="1:17" ht="12.75">
      <c r="A587" s="45"/>
      <c r="B587" s="51"/>
      <c r="C587" s="49"/>
      <c r="D587" s="22"/>
      <c r="E587" s="13"/>
      <c r="F587" s="9" t="s">
        <v>139</v>
      </c>
      <c r="G587" s="34">
        <f t="shared" si="191"/>
        <v>0</v>
      </c>
      <c r="H587" s="34">
        <f t="shared" si="191"/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7"/>
    </row>
    <row r="588" spans="1:17" ht="12.75">
      <c r="A588" s="45"/>
      <c r="B588" s="51"/>
      <c r="C588" s="49"/>
      <c r="D588" s="22"/>
      <c r="E588" s="12"/>
      <c r="F588" s="9" t="s">
        <v>140</v>
      </c>
      <c r="G588" s="34">
        <f t="shared" si="191"/>
        <v>0</v>
      </c>
      <c r="H588" s="34">
        <f t="shared" si="191"/>
        <v>0</v>
      </c>
      <c r="I588" s="35">
        <v>0</v>
      </c>
      <c r="J588" s="35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7"/>
    </row>
    <row r="589" spans="1:17" ht="12.75">
      <c r="A589" s="44" t="s">
        <v>242</v>
      </c>
      <c r="B589" s="50" t="s">
        <v>49</v>
      </c>
      <c r="C589" s="48">
        <v>60</v>
      </c>
      <c r="D589" s="21"/>
      <c r="E589" s="1"/>
      <c r="F589" s="2" t="s">
        <v>136</v>
      </c>
      <c r="G589" s="33">
        <f aca="true" t="shared" si="192" ref="G589:P589">SUM(G590:G594)</f>
        <v>0</v>
      </c>
      <c r="H589" s="33">
        <f t="shared" si="192"/>
        <v>0</v>
      </c>
      <c r="I589" s="33">
        <f t="shared" si="192"/>
        <v>0</v>
      </c>
      <c r="J589" s="33">
        <f t="shared" si="192"/>
        <v>0</v>
      </c>
      <c r="K589" s="33">
        <f t="shared" si="192"/>
        <v>0</v>
      </c>
      <c r="L589" s="33">
        <f t="shared" si="192"/>
        <v>0</v>
      </c>
      <c r="M589" s="33">
        <f t="shared" si="192"/>
        <v>0</v>
      </c>
      <c r="N589" s="33">
        <f t="shared" si="192"/>
        <v>0</v>
      </c>
      <c r="O589" s="33">
        <f t="shared" si="192"/>
        <v>0</v>
      </c>
      <c r="P589" s="33">
        <f t="shared" si="192"/>
        <v>0</v>
      </c>
      <c r="Q589" s="3"/>
    </row>
    <row r="590" spans="1:17" ht="12.75">
      <c r="A590" s="45"/>
      <c r="B590" s="51"/>
      <c r="C590" s="49"/>
      <c r="D590" s="22"/>
      <c r="E590" s="1"/>
      <c r="F590" s="9" t="s">
        <v>134</v>
      </c>
      <c r="G590" s="34">
        <f aca="true" t="shared" si="193" ref="G590:H594">I590+K590+M590+O590</f>
        <v>0</v>
      </c>
      <c r="H590" s="34">
        <f t="shared" si="193"/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7"/>
    </row>
    <row r="591" spans="1:17" ht="12.75">
      <c r="A591" s="45"/>
      <c r="B591" s="51"/>
      <c r="C591" s="49"/>
      <c r="D591" s="22"/>
      <c r="E591" s="10"/>
      <c r="F591" s="9" t="s">
        <v>137</v>
      </c>
      <c r="G591" s="34">
        <f t="shared" si="193"/>
        <v>0</v>
      </c>
      <c r="H591" s="34">
        <f t="shared" si="193"/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7"/>
    </row>
    <row r="592" spans="1:17" ht="12.75">
      <c r="A592" s="45"/>
      <c r="B592" s="51"/>
      <c r="C592" s="49"/>
      <c r="D592" s="22"/>
      <c r="E592" s="13"/>
      <c r="F592" s="9" t="s">
        <v>138</v>
      </c>
      <c r="G592" s="34">
        <f t="shared" si="193"/>
        <v>0</v>
      </c>
      <c r="H592" s="34">
        <f t="shared" si="193"/>
        <v>0</v>
      </c>
      <c r="I592" s="34">
        <v>0</v>
      </c>
      <c r="J592" s="34">
        <v>0</v>
      </c>
      <c r="K592" s="34">
        <v>0</v>
      </c>
      <c r="L592" s="34">
        <v>0</v>
      </c>
      <c r="M592" s="34">
        <v>0</v>
      </c>
      <c r="N592" s="34">
        <v>0</v>
      </c>
      <c r="O592" s="34">
        <v>0</v>
      </c>
      <c r="P592" s="34">
        <v>0</v>
      </c>
      <c r="Q592" s="7"/>
    </row>
    <row r="593" spans="1:17" ht="12.75">
      <c r="A593" s="45"/>
      <c r="B593" s="51"/>
      <c r="C593" s="49"/>
      <c r="D593" s="22"/>
      <c r="E593" s="13"/>
      <c r="F593" s="9" t="s">
        <v>139</v>
      </c>
      <c r="G593" s="34">
        <f t="shared" si="193"/>
        <v>0</v>
      </c>
      <c r="H593" s="34">
        <f t="shared" si="193"/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7"/>
    </row>
    <row r="594" spans="1:17" ht="12.75">
      <c r="A594" s="45"/>
      <c r="B594" s="51"/>
      <c r="C594" s="49"/>
      <c r="D594" s="22"/>
      <c r="E594" s="12"/>
      <c r="F594" s="9" t="s">
        <v>140</v>
      </c>
      <c r="G594" s="34">
        <f t="shared" si="193"/>
        <v>0</v>
      </c>
      <c r="H594" s="34">
        <f t="shared" si="193"/>
        <v>0</v>
      </c>
      <c r="I594" s="35">
        <v>0</v>
      </c>
      <c r="J594" s="35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7"/>
    </row>
    <row r="595" spans="1:17" ht="12.75">
      <c r="A595" s="44" t="s">
        <v>243</v>
      </c>
      <c r="B595" s="50" t="s">
        <v>50</v>
      </c>
      <c r="C595" s="48">
        <v>50</v>
      </c>
      <c r="D595" s="21"/>
      <c r="E595" s="1"/>
      <c r="F595" s="2" t="s">
        <v>136</v>
      </c>
      <c r="G595" s="33">
        <f aca="true" t="shared" si="194" ref="G595:P595">SUM(G596:G600)</f>
        <v>0</v>
      </c>
      <c r="H595" s="33">
        <f t="shared" si="194"/>
        <v>0</v>
      </c>
      <c r="I595" s="33">
        <f t="shared" si="194"/>
        <v>0</v>
      </c>
      <c r="J595" s="33">
        <f t="shared" si="194"/>
        <v>0</v>
      </c>
      <c r="K595" s="33">
        <f t="shared" si="194"/>
        <v>0</v>
      </c>
      <c r="L595" s="33">
        <f t="shared" si="194"/>
        <v>0</v>
      </c>
      <c r="M595" s="33">
        <f t="shared" si="194"/>
        <v>0</v>
      </c>
      <c r="N595" s="33">
        <f t="shared" si="194"/>
        <v>0</v>
      </c>
      <c r="O595" s="33">
        <f t="shared" si="194"/>
        <v>0</v>
      </c>
      <c r="P595" s="33">
        <f t="shared" si="194"/>
        <v>0</v>
      </c>
      <c r="Q595" s="3"/>
    </row>
    <row r="596" spans="1:17" ht="12.75">
      <c r="A596" s="45"/>
      <c r="B596" s="51"/>
      <c r="C596" s="49"/>
      <c r="D596" s="22"/>
      <c r="E596" s="1"/>
      <c r="F596" s="9" t="s">
        <v>134</v>
      </c>
      <c r="G596" s="34">
        <f aca="true" t="shared" si="195" ref="G596:H600">I596+K596+M596+O596</f>
        <v>0</v>
      </c>
      <c r="H596" s="34">
        <f t="shared" si="195"/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7"/>
    </row>
    <row r="597" spans="1:17" ht="12.75">
      <c r="A597" s="45"/>
      <c r="B597" s="51"/>
      <c r="C597" s="49"/>
      <c r="D597" s="22"/>
      <c r="E597" s="10"/>
      <c r="F597" s="9" t="s">
        <v>137</v>
      </c>
      <c r="G597" s="34">
        <f t="shared" si="195"/>
        <v>0</v>
      </c>
      <c r="H597" s="34">
        <f t="shared" si="195"/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7"/>
    </row>
    <row r="598" spans="1:17" ht="12.75">
      <c r="A598" s="45"/>
      <c r="B598" s="51"/>
      <c r="C598" s="49"/>
      <c r="D598" s="22"/>
      <c r="E598" s="13"/>
      <c r="F598" s="9" t="s">
        <v>138</v>
      </c>
      <c r="G598" s="34">
        <f t="shared" si="195"/>
        <v>0</v>
      </c>
      <c r="H598" s="34">
        <f t="shared" si="195"/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7"/>
    </row>
    <row r="599" spans="1:17" ht="12.75">
      <c r="A599" s="45"/>
      <c r="B599" s="51"/>
      <c r="C599" s="49"/>
      <c r="D599" s="22"/>
      <c r="E599" s="13"/>
      <c r="F599" s="9" t="s">
        <v>139</v>
      </c>
      <c r="G599" s="34">
        <f t="shared" si="195"/>
        <v>0</v>
      </c>
      <c r="H599" s="34">
        <f t="shared" si="195"/>
        <v>0</v>
      </c>
      <c r="I599" s="34">
        <v>0</v>
      </c>
      <c r="J599" s="34">
        <v>0</v>
      </c>
      <c r="K599" s="34">
        <v>0</v>
      </c>
      <c r="L599" s="34">
        <v>0</v>
      </c>
      <c r="M599" s="34">
        <v>0</v>
      </c>
      <c r="N599" s="34">
        <v>0</v>
      </c>
      <c r="O599" s="34">
        <v>0</v>
      </c>
      <c r="P599" s="34">
        <v>0</v>
      </c>
      <c r="Q599" s="7"/>
    </row>
    <row r="600" spans="1:17" ht="12.75">
      <c r="A600" s="45"/>
      <c r="B600" s="51"/>
      <c r="C600" s="49"/>
      <c r="D600" s="22"/>
      <c r="E600" s="12"/>
      <c r="F600" s="9" t="s">
        <v>140</v>
      </c>
      <c r="G600" s="34">
        <f t="shared" si="195"/>
        <v>0</v>
      </c>
      <c r="H600" s="34">
        <f t="shared" si="195"/>
        <v>0</v>
      </c>
      <c r="I600" s="35">
        <v>0</v>
      </c>
      <c r="J600" s="35">
        <v>0</v>
      </c>
      <c r="K600" s="34">
        <v>0</v>
      </c>
      <c r="L600" s="34">
        <v>0</v>
      </c>
      <c r="M600" s="34">
        <v>0</v>
      </c>
      <c r="N600" s="34">
        <v>0</v>
      </c>
      <c r="O600" s="34">
        <v>0</v>
      </c>
      <c r="P600" s="34">
        <v>0</v>
      </c>
      <c r="Q600" s="7"/>
    </row>
    <row r="601" spans="1:17" ht="12.75">
      <c r="A601" s="44" t="s">
        <v>244</v>
      </c>
      <c r="B601" s="50" t="s">
        <v>51</v>
      </c>
      <c r="C601" s="48">
        <v>90</v>
      </c>
      <c r="D601" s="21"/>
      <c r="E601" s="1"/>
      <c r="F601" s="2" t="s">
        <v>136</v>
      </c>
      <c r="G601" s="33">
        <f aca="true" t="shared" si="196" ref="G601:P601">SUM(G602:G606)</f>
        <v>0</v>
      </c>
      <c r="H601" s="33">
        <f t="shared" si="196"/>
        <v>0</v>
      </c>
      <c r="I601" s="33">
        <f t="shared" si="196"/>
        <v>0</v>
      </c>
      <c r="J601" s="33">
        <f t="shared" si="196"/>
        <v>0</v>
      </c>
      <c r="K601" s="33">
        <f t="shared" si="196"/>
        <v>0</v>
      </c>
      <c r="L601" s="33">
        <f t="shared" si="196"/>
        <v>0</v>
      </c>
      <c r="M601" s="33">
        <f t="shared" si="196"/>
        <v>0</v>
      </c>
      <c r="N601" s="33">
        <f t="shared" si="196"/>
        <v>0</v>
      </c>
      <c r="O601" s="33">
        <f t="shared" si="196"/>
        <v>0</v>
      </c>
      <c r="P601" s="33">
        <f t="shared" si="196"/>
        <v>0</v>
      </c>
      <c r="Q601" s="3"/>
    </row>
    <row r="602" spans="1:17" ht="12.75">
      <c r="A602" s="45"/>
      <c r="B602" s="51"/>
      <c r="C602" s="49"/>
      <c r="D602" s="22"/>
      <c r="E602" s="1"/>
      <c r="F602" s="9" t="s">
        <v>134</v>
      </c>
      <c r="G602" s="34">
        <f aca="true" t="shared" si="197" ref="G602:H606">I602+K602+M602+O602</f>
        <v>0</v>
      </c>
      <c r="H602" s="34">
        <f t="shared" si="197"/>
        <v>0</v>
      </c>
      <c r="I602" s="34">
        <v>0</v>
      </c>
      <c r="J602" s="34">
        <v>0</v>
      </c>
      <c r="K602" s="34">
        <v>0</v>
      </c>
      <c r="L602" s="34">
        <v>0</v>
      </c>
      <c r="M602" s="34">
        <v>0</v>
      </c>
      <c r="N602" s="34">
        <v>0</v>
      </c>
      <c r="O602" s="34">
        <v>0</v>
      </c>
      <c r="P602" s="34">
        <v>0</v>
      </c>
      <c r="Q602" s="7"/>
    </row>
    <row r="603" spans="1:17" ht="12.75">
      <c r="A603" s="45"/>
      <c r="B603" s="51"/>
      <c r="C603" s="49"/>
      <c r="D603" s="22"/>
      <c r="E603" s="10"/>
      <c r="F603" s="9" t="s">
        <v>137</v>
      </c>
      <c r="G603" s="34">
        <f t="shared" si="197"/>
        <v>0</v>
      </c>
      <c r="H603" s="34">
        <f t="shared" si="197"/>
        <v>0</v>
      </c>
      <c r="I603" s="34">
        <v>0</v>
      </c>
      <c r="J603" s="34">
        <v>0</v>
      </c>
      <c r="K603" s="34">
        <v>0</v>
      </c>
      <c r="L603" s="34">
        <v>0</v>
      </c>
      <c r="M603" s="34">
        <v>0</v>
      </c>
      <c r="N603" s="34">
        <v>0</v>
      </c>
      <c r="O603" s="34">
        <v>0</v>
      </c>
      <c r="P603" s="34">
        <v>0</v>
      </c>
      <c r="Q603" s="7"/>
    </row>
    <row r="604" spans="1:17" ht="12.75">
      <c r="A604" s="45"/>
      <c r="B604" s="51"/>
      <c r="C604" s="49"/>
      <c r="D604" s="22"/>
      <c r="E604" s="13"/>
      <c r="F604" s="9" t="s">
        <v>138</v>
      </c>
      <c r="G604" s="34">
        <f t="shared" si="197"/>
        <v>0</v>
      </c>
      <c r="H604" s="34">
        <f t="shared" si="197"/>
        <v>0</v>
      </c>
      <c r="I604" s="34">
        <v>0</v>
      </c>
      <c r="J604" s="34">
        <v>0</v>
      </c>
      <c r="K604" s="34">
        <v>0</v>
      </c>
      <c r="L604" s="34">
        <v>0</v>
      </c>
      <c r="M604" s="34">
        <v>0</v>
      </c>
      <c r="N604" s="34">
        <v>0</v>
      </c>
      <c r="O604" s="34">
        <v>0</v>
      </c>
      <c r="P604" s="34">
        <v>0</v>
      </c>
      <c r="Q604" s="7"/>
    </row>
    <row r="605" spans="1:17" ht="12.75">
      <c r="A605" s="45"/>
      <c r="B605" s="51"/>
      <c r="C605" s="49"/>
      <c r="D605" s="22"/>
      <c r="E605" s="13"/>
      <c r="F605" s="9" t="s">
        <v>139</v>
      </c>
      <c r="G605" s="34">
        <f t="shared" si="197"/>
        <v>0</v>
      </c>
      <c r="H605" s="34">
        <f t="shared" si="197"/>
        <v>0</v>
      </c>
      <c r="I605" s="34">
        <v>0</v>
      </c>
      <c r="J605" s="34">
        <v>0</v>
      </c>
      <c r="K605" s="34">
        <v>0</v>
      </c>
      <c r="L605" s="34">
        <v>0</v>
      </c>
      <c r="M605" s="34">
        <v>0</v>
      </c>
      <c r="N605" s="34">
        <v>0</v>
      </c>
      <c r="O605" s="34">
        <v>0</v>
      </c>
      <c r="P605" s="34">
        <v>0</v>
      </c>
      <c r="Q605" s="7"/>
    </row>
    <row r="606" spans="1:17" ht="12.75">
      <c r="A606" s="45"/>
      <c r="B606" s="51"/>
      <c r="C606" s="49"/>
      <c r="D606" s="22"/>
      <c r="E606" s="12"/>
      <c r="F606" s="9" t="s">
        <v>140</v>
      </c>
      <c r="G606" s="34">
        <f t="shared" si="197"/>
        <v>0</v>
      </c>
      <c r="H606" s="34">
        <f t="shared" si="197"/>
        <v>0</v>
      </c>
      <c r="I606" s="35">
        <v>0</v>
      </c>
      <c r="J606" s="35">
        <v>0</v>
      </c>
      <c r="K606" s="34">
        <v>0</v>
      </c>
      <c r="L606" s="34">
        <v>0</v>
      </c>
      <c r="M606" s="34">
        <v>0</v>
      </c>
      <c r="N606" s="34">
        <v>0</v>
      </c>
      <c r="O606" s="34">
        <v>0</v>
      </c>
      <c r="P606" s="34">
        <v>0</v>
      </c>
      <c r="Q606" s="7"/>
    </row>
    <row r="607" spans="1:17" ht="12.75">
      <c r="A607" s="44" t="s">
        <v>245</v>
      </c>
      <c r="B607" s="50" t="s">
        <v>52</v>
      </c>
      <c r="C607" s="48">
        <v>1000</v>
      </c>
      <c r="D607" s="21"/>
      <c r="E607" s="1"/>
      <c r="F607" s="2" t="s">
        <v>136</v>
      </c>
      <c r="G607" s="33">
        <f aca="true" t="shared" si="198" ref="G607:P607">SUM(G608:G612)</f>
        <v>0</v>
      </c>
      <c r="H607" s="33">
        <f t="shared" si="198"/>
        <v>0</v>
      </c>
      <c r="I607" s="33">
        <f t="shared" si="198"/>
        <v>0</v>
      </c>
      <c r="J607" s="33">
        <f t="shared" si="198"/>
        <v>0</v>
      </c>
      <c r="K607" s="33">
        <f t="shared" si="198"/>
        <v>0</v>
      </c>
      <c r="L607" s="33">
        <f t="shared" si="198"/>
        <v>0</v>
      </c>
      <c r="M607" s="33">
        <f t="shared" si="198"/>
        <v>0</v>
      </c>
      <c r="N607" s="33">
        <f t="shared" si="198"/>
        <v>0</v>
      </c>
      <c r="O607" s="33">
        <f t="shared" si="198"/>
        <v>0</v>
      </c>
      <c r="P607" s="33">
        <f t="shared" si="198"/>
        <v>0</v>
      </c>
      <c r="Q607" s="3"/>
    </row>
    <row r="608" spans="1:17" ht="12.75">
      <c r="A608" s="45"/>
      <c r="B608" s="51"/>
      <c r="C608" s="49"/>
      <c r="D608" s="22"/>
      <c r="E608" s="1"/>
      <c r="F608" s="9" t="s">
        <v>134</v>
      </c>
      <c r="G608" s="34">
        <f aca="true" t="shared" si="199" ref="G608:H612">I608+K608+M608+O608</f>
        <v>0</v>
      </c>
      <c r="H608" s="34">
        <f t="shared" si="199"/>
        <v>0</v>
      </c>
      <c r="I608" s="34">
        <v>0</v>
      </c>
      <c r="J608" s="34">
        <v>0</v>
      </c>
      <c r="K608" s="34">
        <v>0</v>
      </c>
      <c r="L608" s="34">
        <v>0</v>
      </c>
      <c r="M608" s="34">
        <v>0</v>
      </c>
      <c r="N608" s="34">
        <v>0</v>
      </c>
      <c r="O608" s="34">
        <v>0</v>
      </c>
      <c r="P608" s="34">
        <v>0</v>
      </c>
      <c r="Q608" s="7"/>
    </row>
    <row r="609" spans="1:17" ht="12.75">
      <c r="A609" s="45"/>
      <c r="B609" s="51"/>
      <c r="C609" s="49"/>
      <c r="D609" s="22"/>
      <c r="E609" s="10"/>
      <c r="F609" s="9" t="s">
        <v>137</v>
      </c>
      <c r="G609" s="34">
        <f t="shared" si="199"/>
        <v>0</v>
      </c>
      <c r="H609" s="34">
        <f t="shared" si="199"/>
        <v>0</v>
      </c>
      <c r="I609" s="34">
        <v>0</v>
      </c>
      <c r="J609" s="34">
        <v>0</v>
      </c>
      <c r="K609" s="34">
        <v>0</v>
      </c>
      <c r="L609" s="34">
        <v>0</v>
      </c>
      <c r="M609" s="34">
        <v>0</v>
      </c>
      <c r="N609" s="34">
        <v>0</v>
      </c>
      <c r="O609" s="34">
        <v>0</v>
      </c>
      <c r="P609" s="34">
        <v>0</v>
      </c>
      <c r="Q609" s="7"/>
    </row>
    <row r="610" spans="1:17" ht="12.75">
      <c r="A610" s="45"/>
      <c r="B610" s="51"/>
      <c r="C610" s="49"/>
      <c r="D610" s="22"/>
      <c r="E610" s="13"/>
      <c r="F610" s="9" t="s">
        <v>138</v>
      </c>
      <c r="G610" s="34">
        <f t="shared" si="199"/>
        <v>0</v>
      </c>
      <c r="H610" s="34">
        <f t="shared" si="199"/>
        <v>0</v>
      </c>
      <c r="I610" s="34">
        <v>0</v>
      </c>
      <c r="J610" s="34">
        <v>0</v>
      </c>
      <c r="K610" s="34">
        <v>0</v>
      </c>
      <c r="L610" s="34">
        <v>0</v>
      </c>
      <c r="M610" s="34">
        <v>0</v>
      </c>
      <c r="N610" s="34">
        <v>0</v>
      </c>
      <c r="O610" s="34">
        <v>0</v>
      </c>
      <c r="P610" s="34">
        <v>0</v>
      </c>
      <c r="Q610" s="7"/>
    </row>
    <row r="611" spans="1:17" ht="12.75">
      <c r="A611" s="45"/>
      <c r="B611" s="51"/>
      <c r="C611" s="49"/>
      <c r="D611" s="22"/>
      <c r="E611" s="13"/>
      <c r="F611" s="9" t="s">
        <v>139</v>
      </c>
      <c r="G611" s="34">
        <f t="shared" si="199"/>
        <v>0</v>
      </c>
      <c r="H611" s="34">
        <f t="shared" si="199"/>
        <v>0</v>
      </c>
      <c r="I611" s="34">
        <v>0</v>
      </c>
      <c r="J611" s="34">
        <v>0</v>
      </c>
      <c r="K611" s="34">
        <v>0</v>
      </c>
      <c r="L611" s="34">
        <v>0</v>
      </c>
      <c r="M611" s="34">
        <v>0</v>
      </c>
      <c r="N611" s="34">
        <v>0</v>
      </c>
      <c r="O611" s="34">
        <v>0</v>
      </c>
      <c r="P611" s="34">
        <v>0</v>
      </c>
      <c r="Q611" s="7"/>
    </row>
    <row r="612" spans="1:17" ht="12.75">
      <c r="A612" s="45"/>
      <c r="B612" s="51"/>
      <c r="C612" s="49"/>
      <c r="D612" s="22"/>
      <c r="E612" s="12"/>
      <c r="F612" s="9" t="s">
        <v>140</v>
      </c>
      <c r="G612" s="34">
        <f t="shared" si="199"/>
        <v>0</v>
      </c>
      <c r="H612" s="34">
        <f t="shared" si="199"/>
        <v>0</v>
      </c>
      <c r="I612" s="35">
        <v>0</v>
      </c>
      <c r="J612" s="35">
        <v>0</v>
      </c>
      <c r="K612" s="34">
        <v>0</v>
      </c>
      <c r="L612" s="34">
        <v>0</v>
      </c>
      <c r="M612" s="34">
        <v>0</v>
      </c>
      <c r="N612" s="34">
        <v>0</v>
      </c>
      <c r="O612" s="34">
        <v>0</v>
      </c>
      <c r="P612" s="34">
        <v>0</v>
      </c>
      <c r="Q612" s="7"/>
    </row>
    <row r="613" spans="1:17" ht="12.75" customHeight="1">
      <c r="A613" s="44" t="s">
        <v>246</v>
      </c>
      <c r="B613" s="50" t="s">
        <v>53</v>
      </c>
      <c r="C613" s="48">
        <v>80</v>
      </c>
      <c r="D613" s="21"/>
      <c r="E613" s="1"/>
      <c r="F613" s="2" t="s">
        <v>136</v>
      </c>
      <c r="G613" s="33">
        <f aca="true" t="shared" si="200" ref="G613:P613">SUM(G614:G618)</f>
        <v>0</v>
      </c>
      <c r="H613" s="33">
        <f t="shared" si="200"/>
        <v>0</v>
      </c>
      <c r="I613" s="33">
        <f t="shared" si="200"/>
        <v>0</v>
      </c>
      <c r="J613" s="33">
        <f t="shared" si="200"/>
        <v>0</v>
      </c>
      <c r="K613" s="33">
        <f t="shared" si="200"/>
        <v>0</v>
      </c>
      <c r="L613" s="33">
        <f t="shared" si="200"/>
        <v>0</v>
      </c>
      <c r="M613" s="33">
        <f t="shared" si="200"/>
        <v>0</v>
      </c>
      <c r="N613" s="33">
        <f t="shared" si="200"/>
        <v>0</v>
      </c>
      <c r="O613" s="33">
        <f t="shared" si="200"/>
        <v>0</v>
      </c>
      <c r="P613" s="33">
        <f t="shared" si="200"/>
        <v>0</v>
      </c>
      <c r="Q613" s="3"/>
    </row>
    <row r="614" spans="1:17" ht="12.75">
      <c r="A614" s="45"/>
      <c r="B614" s="51"/>
      <c r="C614" s="49"/>
      <c r="D614" s="22"/>
      <c r="E614" s="1"/>
      <c r="F614" s="9" t="s">
        <v>134</v>
      </c>
      <c r="G614" s="34">
        <f aca="true" t="shared" si="201" ref="G614:H618">I614+K614+M614+O614</f>
        <v>0</v>
      </c>
      <c r="H614" s="34">
        <f t="shared" si="201"/>
        <v>0</v>
      </c>
      <c r="I614" s="34">
        <v>0</v>
      </c>
      <c r="J614" s="34">
        <v>0</v>
      </c>
      <c r="K614" s="34">
        <v>0</v>
      </c>
      <c r="L614" s="34">
        <v>0</v>
      </c>
      <c r="M614" s="34">
        <v>0</v>
      </c>
      <c r="N614" s="34">
        <v>0</v>
      </c>
      <c r="O614" s="34">
        <v>0</v>
      </c>
      <c r="P614" s="34">
        <v>0</v>
      </c>
      <c r="Q614" s="7"/>
    </row>
    <row r="615" spans="1:17" ht="12.75">
      <c r="A615" s="45"/>
      <c r="B615" s="51"/>
      <c r="C615" s="49"/>
      <c r="D615" s="22"/>
      <c r="E615" s="10"/>
      <c r="F615" s="9" t="s">
        <v>137</v>
      </c>
      <c r="G615" s="34">
        <f t="shared" si="201"/>
        <v>0</v>
      </c>
      <c r="H615" s="34">
        <f t="shared" si="201"/>
        <v>0</v>
      </c>
      <c r="I615" s="34">
        <v>0</v>
      </c>
      <c r="J615" s="34">
        <v>0</v>
      </c>
      <c r="K615" s="34">
        <v>0</v>
      </c>
      <c r="L615" s="34">
        <v>0</v>
      </c>
      <c r="M615" s="34">
        <v>0</v>
      </c>
      <c r="N615" s="34">
        <v>0</v>
      </c>
      <c r="O615" s="34">
        <v>0</v>
      </c>
      <c r="P615" s="34">
        <v>0</v>
      </c>
      <c r="Q615" s="7"/>
    </row>
    <row r="616" spans="1:17" ht="12.75">
      <c r="A616" s="45"/>
      <c r="B616" s="51"/>
      <c r="C616" s="49"/>
      <c r="D616" s="22"/>
      <c r="E616" s="13"/>
      <c r="F616" s="9" t="s">
        <v>138</v>
      </c>
      <c r="G616" s="34">
        <f t="shared" si="201"/>
        <v>0</v>
      </c>
      <c r="H616" s="34">
        <f t="shared" si="201"/>
        <v>0</v>
      </c>
      <c r="I616" s="34">
        <v>0</v>
      </c>
      <c r="J616" s="34">
        <v>0</v>
      </c>
      <c r="K616" s="34">
        <v>0</v>
      </c>
      <c r="L616" s="34">
        <v>0</v>
      </c>
      <c r="M616" s="34">
        <v>0</v>
      </c>
      <c r="N616" s="34">
        <v>0</v>
      </c>
      <c r="O616" s="34">
        <v>0</v>
      </c>
      <c r="P616" s="34">
        <v>0</v>
      </c>
      <c r="Q616" s="7"/>
    </row>
    <row r="617" spans="1:17" ht="12.75">
      <c r="A617" s="45"/>
      <c r="B617" s="51"/>
      <c r="C617" s="49"/>
      <c r="D617" s="22"/>
      <c r="E617" s="13"/>
      <c r="F617" s="9" t="s">
        <v>139</v>
      </c>
      <c r="G617" s="34">
        <f t="shared" si="201"/>
        <v>0</v>
      </c>
      <c r="H617" s="34">
        <f t="shared" si="201"/>
        <v>0</v>
      </c>
      <c r="I617" s="34">
        <v>0</v>
      </c>
      <c r="J617" s="34">
        <v>0</v>
      </c>
      <c r="K617" s="34">
        <v>0</v>
      </c>
      <c r="L617" s="34">
        <v>0</v>
      </c>
      <c r="M617" s="34">
        <v>0</v>
      </c>
      <c r="N617" s="34">
        <v>0</v>
      </c>
      <c r="O617" s="34">
        <v>0</v>
      </c>
      <c r="P617" s="34">
        <v>0</v>
      </c>
      <c r="Q617" s="7"/>
    </row>
    <row r="618" spans="1:17" ht="12.75">
      <c r="A618" s="45"/>
      <c r="B618" s="51"/>
      <c r="C618" s="49"/>
      <c r="D618" s="22"/>
      <c r="E618" s="12"/>
      <c r="F618" s="9" t="s">
        <v>140</v>
      </c>
      <c r="G618" s="34">
        <f t="shared" si="201"/>
        <v>0</v>
      </c>
      <c r="H618" s="34">
        <f t="shared" si="201"/>
        <v>0</v>
      </c>
      <c r="I618" s="35">
        <v>0</v>
      </c>
      <c r="J618" s="35">
        <v>0</v>
      </c>
      <c r="K618" s="34">
        <v>0</v>
      </c>
      <c r="L618" s="34">
        <v>0</v>
      </c>
      <c r="M618" s="34">
        <v>0</v>
      </c>
      <c r="N618" s="34">
        <v>0</v>
      </c>
      <c r="O618" s="34">
        <v>0</v>
      </c>
      <c r="P618" s="34">
        <v>0</v>
      </c>
      <c r="Q618" s="7"/>
    </row>
    <row r="619" spans="1:17" ht="12.75">
      <c r="A619" s="44" t="s">
        <v>247</v>
      </c>
      <c r="B619" s="50" t="s">
        <v>55</v>
      </c>
      <c r="C619" s="48">
        <v>240</v>
      </c>
      <c r="D619" s="21"/>
      <c r="E619" s="1"/>
      <c r="F619" s="2" t="s">
        <v>136</v>
      </c>
      <c r="G619" s="33">
        <f aca="true" t="shared" si="202" ref="G619:P619">SUM(G620:G624)</f>
        <v>0</v>
      </c>
      <c r="H619" s="33">
        <f t="shared" si="202"/>
        <v>0</v>
      </c>
      <c r="I619" s="33">
        <f t="shared" si="202"/>
        <v>0</v>
      </c>
      <c r="J619" s="33">
        <f t="shared" si="202"/>
        <v>0</v>
      </c>
      <c r="K619" s="33">
        <f t="shared" si="202"/>
        <v>0</v>
      </c>
      <c r="L619" s="33">
        <f t="shared" si="202"/>
        <v>0</v>
      </c>
      <c r="M619" s="33">
        <f t="shared" si="202"/>
        <v>0</v>
      </c>
      <c r="N619" s="33">
        <f t="shared" si="202"/>
        <v>0</v>
      </c>
      <c r="O619" s="33">
        <f t="shared" si="202"/>
        <v>0</v>
      </c>
      <c r="P619" s="33">
        <f t="shared" si="202"/>
        <v>0</v>
      </c>
      <c r="Q619" s="3"/>
    </row>
    <row r="620" spans="1:17" ht="12.75">
      <c r="A620" s="45"/>
      <c r="B620" s="51"/>
      <c r="C620" s="49"/>
      <c r="D620" s="22"/>
      <c r="E620" s="1"/>
      <c r="F620" s="9" t="s">
        <v>134</v>
      </c>
      <c r="G620" s="34">
        <f aca="true" t="shared" si="203" ref="G620:H624">I620+K620+M620+O620</f>
        <v>0</v>
      </c>
      <c r="H620" s="34">
        <f t="shared" si="203"/>
        <v>0</v>
      </c>
      <c r="I620" s="34">
        <v>0</v>
      </c>
      <c r="J620" s="34">
        <v>0</v>
      </c>
      <c r="K620" s="34">
        <v>0</v>
      </c>
      <c r="L620" s="34">
        <v>0</v>
      </c>
      <c r="M620" s="34">
        <v>0</v>
      </c>
      <c r="N620" s="34">
        <v>0</v>
      </c>
      <c r="O620" s="34">
        <v>0</v>
      </c>
      <c r="P620" s="34">
        <v>0</v>
      </c>
      <c r="Q620" s="7"/>
    </row>
    <row r="621" spans="1:17" ht="12.75">
      <c r="A621" s="45"/>
      <c r="B621" s="51"/>
      <c r="C621" s="49"/>
      <c r="D621" s="22"/>
      <c r="E621" s="10"/>
      <c r="F621" s="9" t="s">
        <v>137</v>
      </c>
      <c r="G621" s="34">
        <f t="shared" si="203"/>
        <v>0</v>
      </c>
      <c r="H621" s="34">
        <f t="shared" si="203"/>
        <v>0</v>
      </c>
      <c r="I621" s="34">
        <v>0</v>
      </c>
      <c r="J621" s="34">
        <v>0</v>
      </c>
      <c r="K621" s="34">
        <v>0</v>
      </c>
      <c r="L621" s="34">
        <v>0</v>
      </c>
      <c r="M621" s="34">
        <v>0</v>
      </c>
      <c r="N621" s="34">
        <v>0</v>
      </c>
      <c r="O621" s="34">
        <v>0</v>
      </c>
      <c r="P621" s="34">
        <v>0</v>
      </c>
      <c r="Q621" s="7"/>
    </row>
    <row r="622" spans="1:17" ht="12.75">
      <c r="A622" s="45"/>
      <c r="B622" s="51"/>
      <c r="C622" s="49"/>
      <c r="D622" s="22"/>
      <c r="E622" s="13"/>
      <c r="F622" s="9" t="s">
        <v>138</v>
      </c>
      <c r="G622" s="34">
        <f t="shared" si="203"/>
        <v>0</v>
      </c>
      <c r="H622" s="34">
        <f t="shared" si="203"/>
        <v>0</v>
      </c>
      <c r="I622" s="34">
        <v>0</v>
      </c>
      <c r="J622" s="34">
        <v>0</v>
      </c>
      <c r="K622" s="34">
        <v>0</v>
      </c>
      <c r="L622" s="34">
        <v>0</v>
      </c>
      <c r="M622" s="34">
        <v>0</v>
      </c>
      <c r="N622" s="34">
        <v>0</v>
      </c>
      <c r="O622" s="34">
        <v>0</v>
      </c>
      <c r="P622" s="34">
        <v>0</v>
      </c>
      <c r="Q622" s="7"/>
    </row>
    <row r="623" spans="1:17" ht="12.75">
      <c r="A623" s="45"/>
      <c r="B623" s="51"/>
      <c r="C623" s="49"/>
      <c r="D623" s="22"/>
      <c r="E623" s="13"/>
      <c r="F623" s="9" t="s">
        <v>139</v>
      </c>
      <c r="G623" s="34">
        <f t="shared" si="203"/>
        <v>0</v>
      </c>
      <c r="H623" s="34">
        <f t="shared" si="203"/>
        <v>0</v>
      </c>
      <c r="I623" s="34">
        <v>0</v>
      </c>
      <c r="J623" s="34">
        <v>0</v>
      </c>
      <c r="K623" s="34">
        <v>0</v>
      </c>
      <c r="L623" s="34">
        <v>0</v>
      </c>
      <c r="M623" s="34">
        <v>0</v>
      </c>
      <c r="N623" s="34">
        <v>0</v>
      </c>
      <c r="O623" s="34">
        <v>0</v>
      </c>
      <c r="P623" s="34">
        <v>0</v>
      </c>
      <c r="Q623" s="7"/>
    </row>
    <row r="624" spans="1:17" ht="12.75">
      <c r="A624" s="45"/>
      <c r="B624" s="51"/>
      <c r="C624" s="49"/>
      <c r="D624" s="22"/>
      <c r="E624" s="12"/>
      <c r="F624" s="9" t="s">
        <v>140</v>
      </c>
      <c r="G624" s="34">
        <f t="shared" si="203"/>
        <v>0</v>
      </c>
      <c r="H624" s="34">
        <f t="shared" si="203"/>
        <v>0</v>
      </c>
      <c r="I624" s="35">
        <v>0</v>
      </c>
      <c r="J624" s="35">
        <v>0</v>
      </c>
      <c r="K624" s="34">
        <v>0</v>
      </c>
      <c r="L624" s="34">
        <v>0</v>
      </c>
      <c r="M624" s="34">
        <v>0</v>
      </c>
      <c r="N624" s="34">
        <v>0</v>
      </c>
      <c r="O624" s="34">
        <v>0</v>
      </c>
      <c r="P624" s="34">
        <v>0</v>
      </c>
      <c r="Q624" s="7"/>
    </row>
    <row r="625" spans="1:17" ht="12.75">
      <c r="A625" s="44" t="s">
        <v>248</v>
      </c>
      <c r="B625" s="50" t="s">
        <v>56</v>
      </c>
      <c r="C625" s="48">
        <v>240</v>
      </c>
      <c r="D625" s="21"/>
      <c r="E625" s="1"/>
      <c r="F625" s="2" t="s">
        <v>136</v>
      </c>
      <c r="G625" s="33">
        <f aca="true" t="shared" si="204" ref="G625:P625">SUM(G626:G630)</f>
        <v>0</v>
      </c>
      <c r="H625" s="33">
        <f t="shared" si="204"/>
        <v>0</v>
      </c>
      <c r="I625" s="33">
        <f t="shared" si="204"/>
        <v>0</v>
      </c>
      <c r="J625" s="33">
        <f t="shared" si="204"/>
        <v>0</v>
      </c>
      <c r="K625" s="33">
        <f t="shared" si="204"/>
        <v>0</v>
      </c>
      <c r="L625" s="33">
        <f t="shared" si="204"/>
        <v>0</v>
      </c>
      <c r="M625" s="33">
        <f t="shared" si="204"/>
        <v>0</v>
      </c>
      <c r="N625" s="33">
        <f t="shared" si="204"/>
        <v>0</v>
      </c>
      <c r="O625" s="33">
        <f t="shared" si="204"/>
        <v>0</v>
      </c>
      <c r="P625" s="33">
        <f t="shared" si="204"/>
        <v>0</v>
      </c>
      <c r="Q625" s="3"/>
    </row>
    <row r="626" spans="1:17" ht="12.75">
      <c r="A626" s="45"/>
      <c r="B626" s="51"/>
      <c r="C626" s="49"/>
      <c r="D626" s="22"/>
      <c r="E626" s="1"/>
      <c r="F626" s="9" t="s">
        <v>134</v>
      </c>
      <c r="G626" s="34">
        <f aca="true" t="shared" si="205" ref="G626:H630">I626+K626+M626+O626</f>
        <v>0</v>
      </c>
      <c r="H626" s="34">
        <f t="shared" si="205"/>
        <v>0</v>
      </c>
      <c r="I626" s="34">
        <v>0</v>
      </c>
      <c r="J626" s="34">
        <v>0</v>
      </c>
      <c r="K626" s="34">
        <v>0</v>
      </c>
      <c r="L626" s="34">
        <v>0</v>
      </c>
      <c r="M626" s="34">
        <v>0</v>
      </c>
      <c r="N626" s="34">
        <v>0</v>
      </c>
      <c r="O626" s="34">
        <v>0</v>
      </c>
      <c r="P626" s="34">
        <v>0</v>
      </c>
      <c r="Q626" s="7"/>
    </row>
    <row r="627" spans="1:17" ht="12.75">
      <c r="A627" s="45"/>
      <c r="B627" s="51"/>
      <c r="C627" s="49"/>
      <c r="D627" s="22"/>
      <c r="E627" s="10"/>
      <c r="F627" s="9" t="s">
        <v>137</v>
      </c>
      <c r="G627" s="34">
        <f t="shared" si="205"/>
        <v>0</v>
      </c>
      <c r="H627" s="34">
        <f t="shared" si="205"/>
        <v>0</v>
      </c>
      <c r="I627" s="34">
        <v>0</v>
      </c>
      <c r="J627" s="34">
        <v>0</v>
      </c>
      <c r="K627" s="34">
        <v>0</v>
      </c>
      <c r="L627" s="34">
        <v>0</v>
      </c>
      <c r="M627" s="34">
        <v>0</v>
      </c>
      <c r="N627" s="34">
        <v>0</v>
      </c>
      <c r="O627" s="34">
        <v>0</v>
      </c>
      <c r="P627" s="34">
        <v>0</v>
      </c>
      <c r="Q627" s="7"/>
    </row>
    <row r="628" spans="1:17" ht="12.75">
      <c r="A628" s="45"/>
      <c r="B628" s="51"/>
      <c r="C628" s="49"/>
      <c r="D628" s="22"/>
      <c r="E628" s="13"/>
      <c r="F628" s="9" t="s">
        <v>138</v>
      </c>
      <c r="G628" s="34">
        <f t="shared" si="205"/>
        <v>0</v>
      </c>
      <c r="H628" s="34">
        <f t="shared" si="205"/>
        <v>0</v>
      </c>
      <c r="I628" s="34">
        <v>0</v>
      </c>
      <c r="J628" s="34">
        <v>0</v>
      </c>
      <c r="K628" s="34">
        <v>0</v>
      </c>
      <c r="L628" s="34">
        <v>0</v>
      </c>
      <c r="M628" s="34">
        <v>0</v>
      </c>
      <c r="N628" s="34">
        <v>0</v>
      </c>
      <c r="O628" s="34">
        <v>0</v>
      </c>
      <c r="P628" s="34">
        <v>0</v>
      </c>
      <c r="Q628" s="7"/>
    </row>
    <row r="629" spans="1:17" ht="12.75">
      <c r="A629" s="45"/>
      <c r="B629" s="51"/>
      <c r="C629" s="49"/>
      <c r="D629" s="22"/>
      <c r="E629" s="13"/>
      <c r="F629" s="9" t="s">
        <v>139</v>
      </c>
      <c r="G629" s="34">
        <f t="shared" si="205"/>
        <v>0</v>
      </c>
      <c r="H629" s="34">
        <f t="shared" si="205"/>
        <v>0</v>
      </c>
      <c r="I629" s="34">
        <v>0</v>
      </c>
      <c r="J629" s="34">
        <v>0</v>
      </c>
      <c r="K629" s="34">
        <v>0</v>
      </c>
      <c r="L629" s="34">
        <v>0</v>
      </c>
      <c r="M629" s="34">
        <v>0</v>
      </c>
      <c r="N629" s="34">
        <v>0</v>
      </c>
      <c r="O629" s="34">
        <v>0</v>
      </c>
      <c r="P629" s="34">
        <v>0</v>
      </c>
      <c r="Q629" s="7"/>
    </row>
    <row r="630" spans="1:17" ht="12.75">
      <c r="A630" s="45"/>
      <c r="B630" s="51"/>
      <c r="C630" s="49"/>
      <c r="D630" s="22"/>
      <c r="E630" s="12"/>
      <c r="F630" s="9" t="s">
        <v>140</v>
      </c>
      <c r="G630" s="34">
        <f t="shared" si="205"/>
        <v>0</v>
      </c>
      <c r="H630" s="34">
        <f t="shared" si="205"/>
        <v>0</v>
      </c>
      <c r="I630" s="35">
        <v>0</v>
      </c>
      <c r="J630" s="35">
        <v>0</v>
      </c>
      <c r="K630" s="34">
        <v>0</v>
      </c>
      <c r="L630" s="34">
        <v>0</v>
      </c>
      <c r="M630" s="34">
        <v>0</v>
      </c>
      <c r="N630" s="34">
        <v>0</v>
      </c>
      <c r="O630" s="34">
        <v>0</v>
      </c>
      <c r="P630" s="34">
        <v>0</v>
      </c>
      <c r="Q630" s="7"/>
    </row>
    <row r="631" spans="1:17" ht="12.75">
      <c r="A631" s="44" t="s">
        <v>249</v>
      </c>
      <c r="B631" s="50" t="s">
        <v>57</v>
      </c>
      <c r="C631" s="48">
        <v>160</v>
      </c>
      <c r="D631" s="21"/>
      <c r="E631" s="1"/>
      <c r="F631" s="2" t="s">
        <v>136</v>
      </c>
      <c r="G631" s="33">
        <f aca="true" t="shared" si="206" ref="G631:P631">SUM(G632:G636)</f>
        <v>0</v>
      </c>
      <c r="H631" s="33">
        <f t="shared" si="206"/>
        <v>0</v>
      </c>
      <c r="I631" s="33">
        <f t="shared" si="206"/>
        <v>0</v>
      </c>
      <c r="J631" s="33">
        <f t="shared" si="206"/>
        <v>0</v>
      </c>
      <c r="K631" s="33">
        <f t="shared" si="206"/>
        <v>0</v>
      </c>
      <c r="L631" s="33">
        <f t="shared" si="206"/>
        <v>0</v>
      </c>
      <c r="M631" s="33">
        <f t="shared" si="206"/>
        <v>0</v>
      </c>
      <c r="N631" s="33">
        <f t="shared" si="206"/>
        <v>0</v>
      </c>
      <c r="O631" s="33">
        <f t="shared" si="206"/>
        <v>0</v>
      </c>
      <c r="P631" s="33">
        <f t="shared" si="206"/>
        <v>0</v>
      </c>
      <c r="Q631" s="3"/>
    </row>
    <row r="632" spans="1:17" ht="12.75">
      <c r="A632" s="45"/>
      <c r="B632" s="51"/>
      <c r="C632" s="49"/>
      <c r="D632" s="22"/>
      <c r="E632" s="1"/>
      <c r="F632" s="9" t="s">
        <v>134</v>
      </c>
      <c r="G632" s="34">
        <f aca="true" t="shared" si="207" ref="G632:H636">I632+K632+M632+O632</f>
        <v>0</v>
      </c>
      <c r="H632" s="34">
        <f t="shared" si="207"/>
        <v>0</v>
      </c>
      <c r="I632" s="34">
        <v>0</v>
      </c>
      <c r="J632" s="34">
        <v>0</v>
      </c>
      <c r="K632" s="34">
        <v>0</v>
      </c>
      <c r="L632" s="34">
        <v>0</v>
      </c>
      <c r="M632" s="34">
        <v>0</v>
      </c>
      <c r="N632" s="34">
        <v>0</v>
      </c>
      <c r="O632" s="34">
        <v>0</v>
      </c>
      <c r="P632" s="34">
        <v>0</v>
      </c>
      <c r="Q632" s="7"/>
    </row>
    <row r="633" spans="1:17" ht="12.75">
      <c r="A633" s="45"/>
      <c r="B633" s="51"/>
      <c r="C633" s="49"/>
      <c r="D633" s="22"/>
      <c r="E633" s="10"/>
      <c r="F633" s="9" t="s">
        <v>137</v>
      </c>
      <c r="G633" s="34">
        <f t="shared" si="207"/>
        <v>0</v>
      </c>
      <c r="H633" s="34">
        <f t="shared" si="207"/>
        <v>0</v>
      </c>
      <c r="I633" s="34">
        <v>0</v>
      </c>
      <c r="J633" s="34">
        <v>0</v>
      </c>
      <c r="K633" s="34">
        <v>0</v>
      </c>
      <c r="L633" s="34">
        <v>0</v>
      </c>
      <c r="M633" s="34">
        <v>0</v>
      </c>
      <c r="N633" s="34">
        <v>0</v>
      </c>
      <c r="O633" s="34">
        <v>0</v>
      </c>
      <c r="P633" s="34">
        <v>0</v>
      </c>
      <c r="Q633" s="7"/>
    </row>
    <row r="634" spans="1:17" ht="12.75">
      <c r="A634" s="45"/>
      <c r="B634" s="51"/>
      <c r="C634" s="49"/>
      <c r="D634" s="22"/>
      <c r="E634" s="13"/>
      <c r="F634" s="9" t="s">
        <v>138</v>
      </c>
      <c r="G634" s="34">
        <f t="shared" si="207"/>
        <v>0</v>
      </c>
      <c r="H634" s="34">
        <f t="shared" si="207"/>
        <v>0</v>
      </c>
      <c r="I634" s="34">
        <v>0</v>
      </c>
      <c r="J634" s="34">
        <v>0</v>
      </c>
      <c r="K634" s="34">
        <v>0</v>
      </c>
      <c r="L634" s="34">
        <v>0</v>
      </c>
      <c r="M634" s="34">
        <v>0</v>
      </c>
      <c r="N634" s="34">
        <v>0</v>
      </c>
      <c r="O634" s="34">
        <v>0</v>
      </c>
      <c r="P634" s="34">
        <v>0</v>
      </c>
      <c r="Q634" s="7"/>
    </row>
    <row r="635" spans="1:17" ht="12.75">
      <c r="A635" s="45"/>
      <c r="B635" s="51"/>
      <c r="C635" s="49"/>
      <c r="D635" s="22"/>
      <c r="E635" s="13"/>
      <c r="F635" s="9" t="s">
        <v>139</v>
      </c>
      <c r="G635" s="34">
        <f t="shared" si="207"/>
        <v>0</v>
      </c>
      <c r="H635" s="34">
        <f t="shared" si="207"/>
        <v>0</v>
      </c>
      <c r="I635" s="34">
        <v>0</v>
      </c>
      <c r="J635" s="34">
        <v>0</v>
      </c>
      <c r="K635" s="34">
        <v>0</v>
      </c>
      <c r="L635" s="34">
        <v>0</v>
      </c>
      <c r="M635" s="34">
        <v>0</v>
      </c>
      <c r="N635" s="34">
        <v>0</v>
      </c>
      <c r="O635" s="34">
        <v>0</v>
      </c>
      <c r="P635" s="34">
        <v>0</v>
      </c>
      <c r="Q635" s="7"/>
    </row>
    <row r="636" spans="1:17" ht="12.75">
      <c r="A636" s="45"/>
      <c r="B636" s="51"/>
      <c r="C636" s="49"/>
      <c r="D636" s="22"/>
      <c r="E636" s="12"/>
      <c r="F636" s="9" t="s">
        <v>140</v>
      </c>
      <c r="G636" s="34">
        <f t="shared" si="207"/>
        <v>0</v>
      </c>
      <c r="H636" s="34">
        <f t="shared" si="207"/>
        <v>0</v>
      </c>
      <c r="I636" s="35">
        <v>0</v>
      </c>
      <c r="J636" s="35">
        <v>0</v>
      </c>
      <c r="K636" s="34">
        <v>0</v>
      </c>
      <c r="L636" s="34">
        <v>0</v>
      </c>
      <c r="M636" s="34">
        <v>0</v>
      </c>
      <c r="N636" s="34">
        <v>0</v>
      </c>
      <c r="O636" s="34">
        <v>0</v>
      </c>
      <c r="P636" s="34">
        <v>0</v>
      </c>
      <c r="Q636" s="7"/>
    </row>
    <row r="637" spans="1:17" ht="12.75">
      <c r="A637" s="44" t="s">
        <v>250</v>
      </c>
      <c r="B637" s="50" t="s">
        <v>58</v>
      </c>
      <c r="C637" s="48">
        <v>180</v>
      </c>
      <c r="D637" s="21"/>
      <c r="E637" s="1"/>
      <c r="F637" s="2" t="s">
        <v>136</v>
      </c>
      <c r="G637" s="33">
        <f aca="true" t="shared" si="208" ref="G637:P637">SUM(G638:G642)</f>
        <v>0</v>
      </c>
      <c r="H637" s="33">
        <f t="shared" si="208"/>
        <v>0</v>
      </c>
      <c r="I637" s="33">
        <f t="shared" si="208"/>
        <v>0</v>
      </c>
      <c r="J637" s="33">
        <f t="shared" si="208"/>
        <v>0</v>
      </c>
      <c r="K637" s="33">
        <f t="shared" si="208"/>
        <v>0</v>
      </c>
      <c r="L637" s="33">
        <f t="shared" si="208"/>
        <v>0</v>
      </c>
      <c r="M637" s="33">
        <f t="shared" si="208"/>
        <v>0</v>
      </c>
      <c r="N637" s="33">
        <f t="shared" si="208"/>
        <v>0</v>
      </c>
      <c r="O637" s="33">
        <f t="shared" si="208"/>
        <v>0</v>
      </c>
      <c r="P637" s="33">
        <f t="shared" si="208"/>
        <v>0</v>
      </c>
      <c r="Q637" s="3"/>
    </row>
    <row r="638" spans="1:17" ht="12.75">
      <c r="A638" s="45"/>
      <c r="B638" s="51"/>
      <c r="C638" s="49"/>
      <c r="D638" s="22"/>
      <c r="E638" s="1"/>
      <c r="F638" s="9" t="s">
        <v>134</v>
      </c>
      <c r="G638" s="34">
        <f aca="true" t="shared" si="209" ref="G638:H642">I638+K638+M638+O638</f>
        <v>0</v>
      </c>
      <c r="H638" s="34">
        <f t="shared" si="209"/>
        <v>0</v>
      </c>
      <c r="I638" s="34">
        <v>0</v>
      </c>
      <c r="J638" s="34">
        <v>0</v>
      </c>
      <c r="K638" s="34">
        <v>0</v>
      </c>
      <c r="L638" s="34">
        <v>0</v>
      </c>
      <c r="M638" s="34">
        <v>0</v>
      </c>
      <c r="N638" s="34">
        <v>0</v>
      </c>
      <c r="O638" s="34">
        <v>0</v>
      </c>
      <c r="P638" s="34">
        <v>0</v>
      </c>
      <c r="Q638" s="7"/>
    </row>
    <row r="639" spans="1:17" ht="12.75">
      <c r="A639" s="45"/>
      <c r="B639" s="51"/>
      <c r="C639" s="49"/>
      <c r="D639" s="22"/>
      <c r="E639" s="10"/>
      <c r="F639" s="9" t="s">
        <v>137</v>
      </c>
      <c r="G639" s="34">
        <f t="shared" si="209"/>
        <v>0</v>
      </c>
      <c r="H639" s="34">
        <f t="shared" si="209"/>
        <v>0</v>
      </c>
      <c r="I639" s="34">
        <v>0</v>
      </c>
      <c r="J639" s="34">
        <v>0</v>
      </c>
      <c r="K639" s="34">
        <v>0</v>
      </c>
      <c r="L639" s="34">
        <v>0</v>
      </c>
      <c r="M639" s="34">
        <v>0</v>
      </c>
      <c r="N639" s="34">
        <v>0</v>
      </c>
      <c r="O639" s="34">
        <v>0</v>
      </c>
      <c r="P639" s="34">
        <v>0</v>
      </c>
      <c r="Q639" s="7"/>
    </row>
    <row r="640" spans="1:17" ht="12.75">
      <c r="A640" s="45"/>
      <c r="B640" s="51"/>
      <c r="C640" s="49"/>
      <c r="D640" s="22"/>
      <c r="E640" s="13"/>
      <c r="F640" s="9" t="s">
        <v>138</v>
      </c>
      <c r="G640" s="34">
        <f t="shared" si="209"/>
        <v>0</v>
      </c>
      <c r="H640" s="34">
        <f t="shared" si="209"/>
        <v>0</v>
      </c>
      <c r="I640" s="34">
        <v>0</v>
      </c>
      <c r="J640" s="34">
        <v>0</v>
      </c>
      <c r="K640" s="34">
        <v>0</v>
      </c>
      <c r="L640" s="34">
        <v>0</v>
      </c>
      <c r="M640" s="34">
        <v>0</v>
      </c>
      <c r="N640" s="34">
        <v>0</v>
      </c>
      <c r="O640" s="34">
        <v>0</v>
      </c>
      <c r="P640" s="34">
        <v>0</v>
      </c>
      <c r="Q640" s="7"/>
    </row>
    <row r="641" spans="1:17" ht="12.75">
      <c r="A641" s="45"/>
      <c r="B641" s="51"/>
      <c r="C641" s="49"/>
      <c r="D641" s="22"/>
      <c r="E641" s="13"/>
      <c r="F641" s="9" t="s">
        <v>139</v>
      </c>
      <c r="G641" s="34">
        <f t="shared" si="209"/>
        <v>0</v>
      </c>
      <c r="H641" s="34">
        <f t="shared" si="209"/>
        <v>0</v>
      </c>
      <c r="I641" s="34">
        <v>0</v>
      </c>
      <c r="J641" s="34">
        <v>0</v>
      </c>
      <c r="K641" s="34">
        <v>0</v>
      </c>
      <c r="L641" s="34">
        <v>0</v>
      </c>
      <c r="M641" s="34">
        <v>0</v>
      </c>
      <c r="N641" s="34">
        <v>0</v>
      </c>
      <c r="O641" s="34">
        <v>0</v>
      </c>
      <c r="P641" s="34">
        <v>0</v>
      </c>
      <c r="Q641" s="7"/>
    </row>
    <row r="642" spans="1:17" ht="12.75">
      <c r="A642" s="45"/>
      <c r="B642" s="51"/>
      <c r="C642" s="49"/>
      <c r="D642" s="22"/>
      <c r="E642" s="12"/>
      <c r="F642" s="9" t="s">
        <v>140</v>
      </c>
      <c r="G642" s="34">
        <f t="shared" si="209"/>
        <v>0</v>
      </c>
      <c r="H642" s="34">
        <f t="shared" si="209"/>
        <v>0</v>
      </c>
      <c r="I642" s="35">
        <v>0</v>
      </c>
      <c r="J642" s="35">
        <v>0</v>
      </c>
      <c r="K642" s="34">
        <v>0</v>
      </c>
      <c r="L642" s="34">
        <v>0</v>
      </c>
      <c r="M642" s="34">
        <v>0</v>
      </c>
      <c r="N642" s="34">
        <v>0</v>
      </c>
      <c r="O642" s="34">
        <v>0</v>
      </c>
      <c r="P642" s="34">
        <v>0</v>
      </c>
      <c r="Q642" s="7"/>
    </row>
    <row r="643" spans="1:17" ht="12.75">
      <c r="A643" s="44" t="s">
        <v>251</v>
      </c>
      <c r="B643" s="50" t="s">
        <v>59</v>
      </c>
      <c r="C643" s="48">
        <v>240</v>
      </c>
      <c r="D643" s="21"/>
      <c r="E643" s="1"/>
      <c r="F643" s="2" t="s">
        <v>136</v>
      </c>
      <c r="G643" s="33">
        <f aca="true" t="shared" si="210" ref="G643:P643">SUM(G644:G648)</f>
        <v>0</v>
      </c>
      <c r="H643" s="33">
        <f t="shared" si="210"/>
        <v>0</v>
      </c>
      <c r="I643" s="33">
        <f t="shared" si="210"/>
        <v>0</v>
      </c>
      <c r="J643" s="33">
        <f t="shared" si="210"/>
        <v>0</v>
      </c>
      <c r="K643" s="33">
        <f t="shared" si="210"/>
        <v>0</v>
      </c>
      <c r="L643" s="33">
        <f t="shared" si="210"/>
        <v>0</v>
      </c>
      <c r="M643" s="33">
        <f t="shared" si="210"/>
        <v>0</v>
      </c>
      <c r="N643" s="33">
        <f t="shared" si="210"/>
        <v>0</v>
      </c>
      <c r="O643" s="33">
        <f t="shared" si="210"/>
        <v>0</v>
      </c>
      <c r="P643" s="33">
        <f t="shared" si="210"/>
        <v>0</v>
      </c>
      <c r="Q643" s="3"/>
    </row>
    <row r="644" spans="1:17" ht="12.75">
      <c r="A644" s="45"/>
      <c r="B644" s="51"/>
      <c r="C644" s="49"/>
      <c r="D644" s="22"/>
      <c r="E644" s="1"/>
      <c r="F644" s="9" t="s">
        <v>134</v>
      </c>
      <c r="G644" s="34">
        <f aca="true" t="shared" si="211" ref="G644:H648">I644+K644+M644+O644</f>
        <v>0</v>
      </c>
      <c r="H644" s="34">
        <f t="shared" si="211"/>
        <v>0</v>
      </c>
      <c r="I644" s="34">
        <v>0</v>
      </c>
      <c r="J644" s="34">
        <v>0</v>
      </c>
      <c r="K644" s="34">
        <v>0</v>
      </c>
      <c r="L644" s="34">
        <v>0</v>
      </c>
      <c r="M644" s="34">
        <v>0</v>
      </c>
      <c r="N644" s="34">
        <v>0</v>
      </c>
      <c r="O644" s="34">
        <v>0</v>
      </c>
      <c r="P644" s="34">
        <v>0</v>
      </c>
      <c r="Q644" s="7"/>
    </row>
    <row r="645" spans="1:17" ht="12.75">
      <c r="A645" s="45"/>
      <c r="B645" s="51"/>
      <c r="C645" s="49"/>
      <c r="D645" s="22"/>
      <c r="E645" s="10"/>
      <c r="F645" s="9" t="s">
        <v>137</v>
      </c>
      <c r="G645" s="34">
        <f t="shared" si="211"/>
        <v>0</v>
      </c>
      <c r="H645" s="34">
        <f t="shared" si="211"/>
        <v>0</v>
      </c>
      <c r="I645" s="34">
        <v>0</v>
      </c>
      <c r="J645" s="34">
        <v>0</v>
      </c>
      <c r="K645" s="34">
        <v>0</v>
      </c>
      <c r="L645" s="34">
        <v>0</v>
      </c>
      <c r="M645" s="34">
        <v>0</v>
      </c>
      <c r="N645" s="34">
        <v>0</v>
      </c>
      <c r="O645" s="34">
        <v>0</v>
      </c>
      <c r="P645" s="34">
        <v>0</v>
      </c>
      <c r="Q645" s="7"/>
    </row>
    <row r="646" spans="1:17" ht="12.75">
      <c r="A646" s="45"/>
      <c r="B646" s="51"/>
      <c r="C646" s="49"/>
      <c r="D646" s="22"/>
      <c r="E646" s="13"/>
      <c r="F646" s="9" t="s">
        <v>138</v>
      </c>
      <c r="G646" s="34">
        <f t="shared" si="211"/>
        <v>0</v>
      </c>
      <c r="H646" s="34">
        <f t="shared" si="211"/>
        <v>0</v>
      </c>
      <c r="I646" s="34">
        <v>0</v>
      </c>
      <c r="J646" s="34">
        <v>0</v>
      </c>
      <c r="K646" s="34">
        <v>0</v>
      </c>
      <c r="L646" s="34">
        <v>0</v>
      </c>
      <c r="M646" s="34">
        <v>0</v>
      </c>
      <c r="N646" s="34">
        <v>0</v>
      </c>
      <c r="O646" s="34">
        <v>0</v>
      </c>
      <c r="P646" s="34">
        <v>0</v>
      </c>
      <c r="Q646" s="7"/>
    </row>
    <row r="647" spans="1:17" ht="12.75">
      <c r="A647" s="45"/>
      <c r="B647" s="51"/>
      <c r="C647" s="49"/>
      <c r="D647" s="22"/>
      <c r="E647" s="13"/>
      <c r="F647" s="9" t="s">
        <v>139</v>
      </c>
      <c r="G647" s="34">
        <f t="shared" si="211"/>
        <v>0</v>
      </c>
      <c r="H647" s="34">
        <f t="shared" si="211"/>
        <v>0</v>
      </c>
      <c r="I647" s="34">
        <v>0</v>
      </c>
      <c r="J647" s="34">
        <v>0</v>
      </c>
      <c r="K647" s="34">
        <v>0</v>
      </c>
      <c r="L647" s="34">
        <v>0</v>
      </c>
      <c r="M647" s="34">
        <v>0</v>
      </c>
      <c r="N647" s="34">
        <v>0</v>
      </c>
      <c r="O647" s="34">
        <v>0</v>
      </c>
      <c r="P647" s="34">
        <v>0</v>
      </c>
      <c r="Q647" s="7"/>
    </row>
    <row r="648" spans="1:17" ht="12.75">
      <c r="A648" s="45"/>
      <c r="B648" s="51"/>
      <c r="C648" s="49"/>
      <c r="D648" s="22"/>
      <c r="E648" s="12"/>
      <c r="F648" s="9" t="s">
        <v>140</v>
      </c>
      <c r="G648" s="34">
        <f t="shared" si="211"/>
        <v>0</v>
      </c>
      <c r="H648" s="34">
        <f t="shared" si="211"/>
        <v>0</v>
      </c>
      <c r="I648" s="35">
        <v>0</v>
      </c>
      <c r="J648" s="35">
        <v>0</v>
      </c>
      <c r="K648" s="34">
        <v>0</v>
      </c>
      <c r="L648" s="34">
        <v>0</v>
      </c>
      <c r="M648" s="34">
        <v>0</v>
      </c>
      <c r="N648" s="34">
        <v>0</v>
      </c>
      <c r="O648" s="34">
        <v>0</v>
      </c>
      <c r="P648" s="34">
        <v>0</v>
      </c>
      <c r="Q648" s="7"/>
    </row>
    <row r="649" spans="1:17" ht="12.75">
      <c r="A649" s="44" t="s">
        <v>252</v>
      </c>
      <c r="B649" s="50" t="s">
        <v>60</v>
      </c>
      <c r="C649" s="48">
        <v>500</v>
      </c>
      <c r="D649" s="21"/>
      <c r="E649" s="1"/>
      <c r="F649" s="2" t="s">
        <v>136</v>
      </c>
      <c r="G649" s="33">
        <f aca="true" t="shared" si="212" ref="G649:P649">SUM(G650:G654)</f>
        <v>0</v>
      </c>
      <c r="H649" s="33">
        <f t="shared" si="212"/>
        <v>0</v>
      </c>
      <c r="I649" s="33">
        <f t="shared" si="212"/>
        <v>0</v>
      </c>
      <c r="J649" s="33">
        <f t="shared" si="212"/>
        <v>0</v>
      </c>
      <c r="K649" s="33">
        <f t="shared" si="212"/>
        <v>0</v>
      </c>
      <c r="L649" s="33">
        <f t="shared" si="212"/>
        <v>0</v>
      </c>
      <c r="M649" s="33">
        <f t="shared" si="212"/>
        <v>0</v>
      </c>
      <c r="N649" s="33">
        <f t="shared" si="212"/>
        <v>0</v>
      </c>
      <c r="O649" s="33">
        <f t="shared" si="212"/>
        <v>0</v>
      </c>
      <c r="P649" s="33">
        <f t="shared" si="212"/>
        <v>0</v>
      </c>
      <c r="Q649" s="3"/>
    </row>
    <row r="650" spans="1:17" ht="12.75">
      <c r="A650" s="45"/>
      <c r="B650" s="51"/>
      <c r="C650" s="49"/>
      <c r="D650" s="22"/>
      <c r="E650" s="1"/>
      <c r="F650" s="9" t="s">
        <v>134</v>
      </c>
      <c r="G650" s="34">
        <f aca="true" t="shared" si="213" ref="G650:H654">I650+K650+M650+O650</f>
        <v>0</v>
      </c>
      <c r="H650" s="34">
        <f t="shared" si="213"/>
        <v>0</v>
      </c>
      <c r="I650" s="34">
        <v>0</v>
      </c>
      <c r="J650" s="34">
        <v>0</v>
      </c>
      <c r="K650" s="34">
        <v>0</v>
      </c>
      <c r="L650" s="34">
        <v>0</v>
      </c>
      <c r="M650" s="34">
        <v>0</v>
      </c>
      <c r="N650" s="34">
        <v>0</v>
      </c>
      <c r="O650" s="34">
        <v>0</v>
      </c>
      <c r="P650" s="34">
        <v>0</v>
      </c>
      <c r="Q650" s="7"/>
    </row>
    <row r="651" spans="1:17" ht="12.75">
      <c r="A651" s="45"/>
      <c r="B651" s="51"/>
      <c r="C651" s="49"/>
      <c r="D651" s="22"/>
      <c r="E651" s="10"/>
      <c r="F651" s="9" t="s">
        <v>137</v>
      </c>
      <c r="G651" s="34">
        <f t="shared" si="213"/>
        <v>0</v>
      </c>
      <c r="H651" s="34">
        <f t="shared" si="213"/>
        <v>0</v>
      </c>
      <c r="I651" s="34">
        <v>0</v>
      </c>
      <c r="J651" s="34">
        <v>0</v>
      </c>
      <c r="K651" s="34">
        <v>0</v>
      </c>
      <c r="L651" s="34">
        <v>0</v>
      </c>
      <c r="M651" s="34">
        <v>0</v>
      </c>
      <c r="N651" s="34">
        <v>0</v>
      </c>
      <c r="O651" s="34">
        <v>0</v>
      </c>
      <c r="P651" s="34">
        <v>0</v>
      </c>
      <c r="Q651" s="7"/>
    </row>
    <row r="652" spans="1:17" ht="12.75">
      <c r="A652" s="45"/>
      <c r="B652" s="51"/>
      <c r="C652" s="49"/>
      <c r="D652" s="22"/>
      <c r="E652" s="13"/>
      <c r="F652" s="9" t="s">
        <v>138</v>
      </c>
      <c r="G652" s="34">
        <f t="shared" si="213"/>
        <v>0</v>
      </c>
      <c r="H652" s="34">
        <f t="shared" si="213"/>
        <v>0</v>
      </c>
      <c r="I652" s="34">
        <v>0</v>
      </c>
      <c r="J652" s="34">
        <v>0</v>
      </c>
      <c r="K652" s="34">
        <v>0</v>
      </c>
      <c r="L652" s="34">
        <v>0</v>
      </c>
      <c r="M652" s="34">
        <v>0</v>
      </c>
      <c r="N652" s="34">
        <v>0</v>
      </c>
      <c r="O652" s="34">
        <v>0</v>
      </c>
      <c r="P652" s="34">
        <v>0</v>
      </c>
      <c r="Q652" s="7"/>
    </row>
    <row r="653" spans="1:17" ht="12.75">
      <c r="A653" s="45"/>
      <c r="B653" s="51"/>
      <c r="C653" s="49"/>
      <c r="D653" s="22"/>
      <c r="E653" s="13"/>
      <c r="F653" s="9" t="s">
        <v>139</v>
      </c>
      <c r="G653" s="34">
        <f t="shared" si="213"/>
        <v>0</v>
      </c>
      <c r="H653" s="34">
        <f t="shared" si="213"/>
        <v>0</v>
      </c>
      <c r="I653" s="34">
        <v>0</v>
      </c>
      <c r="J653" s="34">
        <v>0</v>
      </c>
      <c r="K653" s="34">
        <v>0</v>
      </c>
      <c r="L653" s="34">
        <v>0</v>
      </c>
      <c r="M653" s="34">
        <v>0</v>
      </c>
      <c r="N653" s="34">
        <v>0</v>
      </c>
      <c r="O653" s="34">
        <v>0</v>
      </c>
      <c r="P653" s="34">
        <v>0</v>
      </c>
      <c r="Q653" s="7"/>
    </row>
    <row r="654" spans="1:17" ht="12.75">
      <c r="A654" s="45"/>
      <c r="B654" s="51"/>
      <c r="C654" s="49"/>
      <c r="D654" s="22"/>
      <c r="E654" s="12"/>
      <c r="F654" s="9" t="s">
        <v>140</v>
      </c>
      <c r="G654" s="34">
        <f t="shared" si="213"/>
        <v>0</v>
      </c>
      <c r="H654" s="34">
        <f t="shared" si="213"/>
        <v>0</v>
      </c>
      <c r="I654" s="35">
        <v>0</v>
      </c>
      <c r="J654" s="35">
        <v>0</v>
      </c>
      <c r="K654" s="34">
        <v>0</v>
      </c>
      <c r="L654" s="34">
        <v>0</v>
      </c>
      <c r="M654" s="34">
        <v>0</v>
      </c>
      <c r="N654" s="34">
        <v>0</v>
      </c>
      <c r="O654" s="34">
        <v>0</v>
      </c>
      <c r="P654" s="34">
        <v>0</v>
      </c>
      <c r="Q654" s="7"/>
    </row>
    <row r="655" spans="1:17" ht="12.75">
      <c r="A655" s="44" t="s">
        <v>253</v>
      </c>
      <c r="B655" s="50" t="s">
        <v>61</v>
      </c>
      <c r="C655" s="48">
        <v>110</v>
      </c>
      <c r="D655" s="21"/>
      <c r="E655" s="1"/>
      <c r="F655" s="2" t="s">
        <v>136</v>
      </c>
      <c r="G655" s="33">
        <f aca="true" t="shared" si="214" ref="G655:P655">SUM(G656:G660)</f>
        <v>0</v>
      </c>
      <c r="H655" s="33">
        <f t="shared" si="214"/>
        <v>0</v>
      </c>
      <c r="I655" s="33">
        <f t="shared" si="214"/>
        <v>0</v>
      </c>
      <c r="J655" s="33">
        <f t="shared" si="214"/>
        <v>0</v>
      </c>
      <c r="K655" s="33">
        <f t="shared" si="214"/>
        <v>0</v>
      </c>
      <c r="L655" s="33">
        <f t="shared" si="214"/>
        <v>0</v>
      </c>
      <c r="M655" s="33">
        <f t="shared" si="214"/>
        <v>0</v>
      </c>
      <c r="N655" s="33">
        <f t="shared" si="214"/>
        <v>0</v>
      </c>
      <c r="O655" s="33">
        <f t="shared" si="214"/>
        <v>0</v>
      </c>
      <c r="P655" s="33">
        <f t="shared" si="214"/>
        <v>0</v>
      </c>
      <c r="Q655" s="3"/>
    </row>
    <row r="656" spans="1:17" ht="12.75">
      <c r="A656" s="45"/>
      <c r="B656" s="51"/>
      <c r="C656" s="49"/>
      <c r="D656" s="22"/>
      <c r="E656" s="1"/>
      <c r="F656" s="9" t="s">
        <v>134</v>
      </c>
      <c r="G656" s="34">
        <f aca="true" t="shared" si="215" ref="G656:H660">I656+K656+M656+O656</f>
        <v>0</v>
      </c>
      <c r="H656" s="34">
        <f t="shared" si="215"/>
        <v>0</v>
      </c>
      <c r="I656" s="34">
        <v>0</v>
      </c>
      <c r="J656" s="34">
        <v>0</v>
      </c>
      <c r="K656" s="34">
        <v>0</v>
      </c>
      <c r="L656" s="34">
        <v>0</v>
      </c>
      <c r="M656" s="34">
        <v>0</v>
      </c>
      <c r="N656" s="34">
        <v>0</v>
      </c>
      <c r="O656" s="34">
        <v>0</v>
      </c>
      <c r="P656" s="34">
        <v>0</v>
      </c>
      <c r="Q656" s="7"/>
    </row>
    <row r="657" spans="1:17" ht="12.75">
      <c r="A657" s="45"/>
      <c r="B657" s="51"/>
      <c r="C657" s="49"/>
      <c r="D657" s="22"/>
      <c r="E657" s="10"/>
      <c r="F657" s="9" t="s">
        <v>137</v>
      </c>
      <c r="G657" s="34">
        <f t="shared" si="215"/>
        <v>0</v>
      </c>
      <c r="H657" s="34">
        <f t="shared" si="215"/>
        <v>0</v>
      </c>
      <c r="I657" s="34">
        <v>0</v>
      </c>
      <c r="J657" s="34">
        <v>0</v>
      </c>
      <c r="K657" s="34">
        <v>0</v>
      </c>
      <c r="L657" s="34">
        <v>0</v>
      </c>
      <c r="M657" s="34">
        <v>0</v>
      </c>
      <c r="N657" s="34">
        <v>0</v>
      </c>
      <c r="O657" s="34">
        <v>0</v>
      </c>
      <c r="P657" s="34">
        <v>0</v>
      </c>
      <c r="Q657" s="7"/>
    </row>
    <row r="658" spans="1:17" ht="12.75">
      <c r="A658" s="45"/>
      <c r="B658" s="51"/>
      <c r="C658" s="49"/>
      <c r="D658" s="22"/>
      <c r="E658" s="13"/>
      <c r="F658" s="9" t="s">
        <v>138</v>
      </c>
      <c r="G658" s="34">
        <f t="shared" si="215"/>
        <v>0</v>
      </c>
      <c r="H658" s="34">
        <f t="shared" si="215"/>
        <v>0</v>
      </c>
      <c r="I658" s="34">
        <v>0</v>
      </c>
      <c r="J658" s="34">
        <v>0</v>
      </c>
      <c r="K658" s="34">
        <v>0</v>
      </c>
      <c r="L658" s="34">
        <v>0</v>
      </c>
      <c r="M658" s="34">
        <v>0</v>
      </c>
      <c r="N658" s="34">
        <v>0</v>
      </c>
      <c r="O658" s="34">
        <v>0</v>
      </c>
      <c r="P658" s="34">
        <v>0</v>
      </c>
      <c r="Q658" s="7"/>
    </row>
    <row r="659" spans="1:17" ht="12.75">
      <c r="A659" s="45"/>
      <c r="B659" s="51"/>
      <c r="C659" s="49"/>
      <c r="D659" s="22"/>
      <c r="E659" s="13"/>
      <c r="F659" s="9" t="s">
        <v>139</v>
      </c>
      <c r="G659" s="34">
        <f t="shared" si="215"/>
        <v>0</v>
      </c>
      <c r="H659" s="34">
        <f t="shared" si="215"/>
        <v>0</v>
      </c>
      <c r="I659" s="34">
        <v>0</v>
      </c>
      <c r="J659" s="34">
        <v>0</v>
      </c>
      <c r="K659" s="34">
        <v>0</v>
      </c>
      <c r="L659" s="34">
        <v>0</v>
      </c>
      <c r="M659" s="34">
        <v>0</v>
      </c>
      <c r="N659" s="34">
        <v>0</v>
      </c>
      <c r="O659" s="34">
        <v>0</v>
      </c>
      <c r="P659" s="34">
        <v>0</v>
      </c>
      <c r="Q659" s="7"/>
    </row>
    <row r="660" spans="1:17" ht="12.75">
      <c r="A660" s="45"/>
      <c r="B660" s="51"/>
      <c r="C660" s="49"/>
      <c r="D660" s="22"/>
      <c r="E660" s="12"/>
      <c r="F660" s="9" t="s">
        <v>140</v>
      </c>
      <c r="G660" s="34">
        <f t="shared" si="215"/>
        <v>0</v>
      </c>
      <c r="H660" s="34">
        <f t="shared" si="215"/>
        <v>0</v>
      </c>
      <c r="I660" s="35">
        <v>0</v>
      </c>
      <c r="J660" s="35">
        <v>0</v>
      </c>
      <c r="K660" s="34">
        <v>0</v>
      </c>
      <c r="L660" s="34">
        <v>0</v>
      </c>
      <c r="M660" s="34">
        <v>0</v>
      </c>
      <c r="N660" s="34">
        <v>0</v>
      </c>
      <c r="O660" s="34">
        <v>0</v>
      </c>
      <c r="P660" s="34">
        <v>0</v>
      </c>
      <c r="Q660" s="7"/>
    </row>
    <row r="661" spans="1:17" ht="12.75">
      <c r="A661" s="44" t="s">
        <v>254</v>
      </c>
      <c r="B661" s="50" t="s">
        <v>62</v>
      </c>
      <c r="C661" s="48">
        <v>1130</v>
      </c>
      <c r="D661" s="21"/>
      <c r="E661" s="1"/>
      <c r="F661" s="2" t="s">
        <v>136</v>
      </c>
      <c r="G661" s="33">
        <f aca="true" t="shared" si="216" ref="G661:P661">SUM(G662:G666)</f>
        <v>0</v>
      </c>
      <c r="H661" s="33">
        <f t="shared" si="216"/>
        <v>0</v>
      </c>
      <c r="I661" s="33">
        <f t="shared" si="216"/>
        <v>0</v>
      </c>
      <c r="J661" s="33">
        <f t="shared" si="216"/>
        <v>0</v>
      </c>
      <c r="K661" s="33">
        <f t="shared" si="216"/>
        <v>0</v>
      </c>
      <c r="L661" s="33">
        <f t="shared" si="216"/>
        <v>0</v>
      </c>
      <c r="M661" s="33">
        <f t="shared" si="216"/>
        <v>0</v>
      </c>
      <c r="N661" s="33">
        <f t="shared" si="216"/>
        <v>0</v>
      </c>
      <c r="O661" s="33">
        <f t="shared" si="216"/>
        <v>0</v>
      </c>
      <c r="P661" s="33">
        <f t="shared" si="216"/>
        <v>0</v>
      </c>
      <c r="Q661" s="3"/>
    </row>
    <row r="662" spans="1:17" ht="12.75">
      <c r="A662" s="45"/>
      <c r="B662" s="51"/>
      <c r="C662" s="49"/>
      <c r="D662" s="22"/>
      <c r="E662" s="1"/>
      <c r="F662" s="9" t="s">
        <v>134</v>
      </c>
      <c r="G662" s="34">
        <f aca="true" t="shared" si="217" ref="G662:H666">I662+K662+M662+O662</f>
        <v>0</v>
      </c>
      <c r="H662" s="34">
        <f t="shared" si="217"/>
        <v>0</v>
      </c>
      <c r="I662" s="34">
        <v>0</v>
      </c>
      <c r="J662" s="34">
        <v>0</v>
      </c>
      <c r="K662" s="34">
        <v>0</v>
      </c>
      <c r="L662" s="34">
        <v>0</v>
      </c>
      <c r="M662" s="34">
        <v>0</v>
      </c>
      <c r="N662" s="34">
        <v>0</v>
      </c>
      <c r="O662" s="34">
        <v>0</v>
      </c>
      <c r="P662" s="34">
        <v>0</v>
      </c>
      <c r="Q662" s="7"/>
    </row>
    <row r="663" spans="1:17" ht="12.75">
      <c r="A663" s="45"/>
      <c r="B663" s="51"/>
      <c r="C663" s="49"/>
      <c r="D663" s="22"/>
      <c r="E663" s="10"/>
      <c r="F663" s="9" t="s">
        <v>137</v>
      </c>
      <c r="G663" s="34">
        <f t="shared" si="217"/>
        <v>0</v>
      </c>
      <c r="H663" s="34">
        <f t="shared" si="217"/>
        <v>0</v>
      </c>
      <c r="I663" s="34">
        <v>0</v>
      </c>
      <c r="J663" s="34">
        <v>0</v>
      </c>
      <c r="K663" s="34">
        <v>0</v>
      </c>
      <c r="L663" s="34">
        <v>0</v>
      </c>
      <c r="M663" s="34">
        <v>0</v>
      </c>
      <c r="N663" s="34">
        <v>0</v>
      </c>
      <c r="O663" s="34">
        <v>0</v>
      </c>
      <c r="P663" s="34">
        <v>0</v>
      </c>
      <c r="Q663" s="7"/>
    </row>
    <row r="664" spans="1:17" ht="12.75">
      <c r="A664" s="45"/>
      <c r="B664" s="51"/>
      <c r="C664" s="49"/>
      <c r="D664" s="22"/>
      <c r="E664" s="13"/>
      <c r="F664" s="9" t="s">
        <v>138</v>
      </c>
      <c r="G664" s="34">
        <f t="shared" si="217"/>
        <v>0</v>
      </c>
      <c r="H664" s="34">
        <f t="shared" si="217"/>
        <v>0</v>
      </c>
      <c r="I664" s="34">
        <v>0</v>
      </c>
      <c r="J664" s="34">
        <v>0</v>
      </c>
      <c r="K664" s="34">
        <v>0</v>
      </c>
      <c r="L664" s="34">
        <v>0</v>
      </c>
      <c r="M664" s="34">
        <v>0</v>
      </c>
      <c r="N664" s="34">
        <v>0</v>
      </c>
      <c r="O664" s="34">
        <v>0</v>
      </c>
      <c r="P664" s="34">
        <v>0</v>
      </c>
      <c r="Q664" s="7"/>
    </row>
    <row r="665" spans="1:17" ht="12.75">
      <c r="A665" s="45"/>
      <c r="B665" s="51"/>
      <c r="C665" s="49"/>
      <c r="D665" s="22"/>
      <c r="E665" s="13"/>
      <c r="F665" s="9" t="s">
        <v>139</v>
      </c>
      <c r="G665" s="34">
        <f t="shared" si="217"/>
        <v>0</v>
      </c>
      <c r="H665" s="34">
        <f t="shared" si="217"/>
        <v>0</v>
      </c>
      <c r="I665" s="34">
        <v>0</v>
      </c>
      <c r="J665" s="34">
        <v>0</v>
      </c>
      <c r="K665" s="34">
        <v>0</v>
      </c>
      <c r="L665" s="34">
        <v>0</v>
      </c>
      <c r="M665" s="34">
        <v>0</v>
      </c>
      <c r="N665" s="34">
        <v>0</v>
      </c>
      <c r="O665" s="34">
        <v>0</v>
      </c>
      <c r="P665" s="34">
        <v>0</v>
      </c>
      <c r="Q665" s="7"/>
    </row>
    <row r="666" spans="1:17" ht="12.75">
      <c r="A666" s="45"/>
      <c r="B666" s="51"/>
      <c r="C666" s="49"/>
      <c r="D666" s="22"/>
      <c r="E666" s="12"/>
      <c r="F666" s="9" t="s">
        <v>140</v>
      </c>
      <c r="G666" s="34">
        <f t="shared" si="217"/>
        <v>0</v>
      </c>
      <c r="H666" s="34">
        <f t="shared" si="217"/>
        <v>0</v>
      </c>
      <c r="I666" s="35">
        <v>0</v>
      </c>
      <c r="J666" s="35">
        <v>0</v>
      </c>
      <c r="K666" s="34">
        <v>0</v>
      </c>
      <c r="L666" s="34">
        <v>0</v>
      </c>
      <c r="M666" s="34">
        <v>0</v>
      </c>
      <c r="N666" s="34">
        <v>0</v>
      </c>
      <c r="O666" s="34">
        <v>0</v>
      </c>
      <c r="P666" s="34">
        <v>0</v>
      </c>
      <c r="Q666" s="7"/>
    </row>
    <row r="667" spans="1:17" ht="12.75">
      <c r="A667" s="44" t="s">
        <v>255</v>
      </c>
      <c r="B667" s="50" t="s">
        <v>63</v>
      </c>
      <c r="C667" s="48">
        <v>80</v>
      </c>
      <c r="D667" s="21"/>
      <c r="E667" s="1"/>
      <c r="F667" s="2" t="s">
        <v>136</v>
      </c>
      <c r="G667" s="33">
        <f aca="true" t="shared" si="218" ref="G667:P667">SUM(G668:G672)</f>
        <v>0</v>
      </c>
      <c r="H667" s="33">
        <f t="shared" si="218"/>
        <v>0</v>
      </c>
      <c r="I667" s="33">
        <f t="shared" si="218"/>
        <v>0</v>
      </c>
      <c r="J667" s="33">
        <f t="shared" si="218"/>
        <v>0</v>
      </c>
      <c r="K667" s="33">
        <f t="shared" si="218"/>
        <v>0</v>
      </c>
      <c r="L667" s="33">
        <f t="shared" si="218"/>
        <v>0</v>
      </c>
      <c r="M667" s="33">
        <f t="shared" si="218"/>
        <v>0</v>
      </c>
      <c r="N667" s="33">
        <f t="shared" si="218"/>
        <v>0</v>
      </c>
      <c r="O667" s="33">
        <f t="shared" si="218"/>
        <v>0</v>
      </c>
      <c r="P667" s="33">
        <f t="shared" si="218"/>
        <v>0</v>
      </c>
      <c r="Q667" s="3"/>
    </row>
    <row r="668" spans="1:17" ht="12.75">
      <c r="A668" s="45"/>
      <c r="B668" s="51"/>
      <c r="C668" s="49"/>
      <c r="D668" s="22"/>
      <c r="E668" s="1"/>
      <c r="F668" s="9" t="s">
        <v>134</v>
      </c>
      <c r="G668" s="34">
        <f aca="true" t="shared" si="219" ref="G668:H672">I668+K668+M668+O668</f>
        <v>0</v>
      </c>
      <c r="H668" s="34">
        <f t="shared" si="219"/>
        <v>0</v>
      </c>
      <c r="I668" s="34">
        <v>0</v>
      </c>
      <c r="J668" s="34">
        <v>0</v>
      </c>
      <c r="K668" s="34">
        <v>0</v>
      </c>
      <c r="L668" s="34">
        <v>0</v>
      </c>
      <c r="M668" s="34">
        <v>0</v>
      </c>
      <c r="N668" s="34">
        <v>0</v>
      </c>
      <c r="O668" s="34">
        <v>0</v>
      </c>
      <c r="P668" s="34">
        <v>0</v>
      </c>
      <c r="Q668" s="7"/>
    </row>
    <row r="669" spans="1:17" ht="12.75">
      <c r="A669" s="45"/>
      <c r="B669" s="51"/>
      <c r="C669" s="49"/>
      <c r="D669" s="22"/>
      <c r="E669" s="10"/>
      <c r="F669" s="9" t="s">
        <v>137</v>
      </c>
      <c r="G669" s="34">
        <f t="shared" si="219"/>
        <v>0</v>
      </c>
      <c r="H669" s="34">
        <f t="shared" si="219"/>
        <v>0</v>
      </c>
      <c r="I669" s="34">
        <v>0</v>
      </c>
      <c r="J669" s="34">
        <v>0</v>
      </c>
      <c r="K669" s="34">
        <v>0</v>
      </c>
      <c r="L669" s="34">
        <v>0</v>
      </c>
      <c r="M669" s="34">
        <v>0</v>
      </c>
      <c r="N669" s="34">
        <v>0</v>
      </c>
      <c r="O669" s="34">
        <v>0</v>
      </c>
      <c r="P669" s="34">
        <v>0</v>
      </c>
      <c r="Q669" s="7"/>
    </row>
    <row r="670" spans="1:17" ht="12.75">
      <c r="A670" s="45"/>
      <c r="B670" s="51"/>
      <c r="C670" s="49"/>
      <c r="D670" s="22"/>
      <c r="E670" s="13"/>
      <c r="F670" s="9" t="s">
        <v>138</v>
      </c>
      <c r="G670" s="34">
        <f t="shared" si="219"/>
        <v>0</v>
      </c>
      <c r="H670" s="34">
        <f t="shared" si="219"/>
        <v>0</v>
      </c>
      <c r="I670" s="34">
        <v>0</v>
      </c>
      <c r="J670" s="34">
        <v>0</v>
      </c>
      <c r="K670" s="34">
        <v>0</v>
      </c>
      <c r="L670" s="34">
        <v>0</v>
      </c>
      <c r="M670" s="34">
        <v>0</v>
      </c>
      <c r="N670" s="34">
        <v>0</v>
      </c>
      <c r="O670" s="34">
        <v>0</v>
      </c>
      <c r="P670" s="34">
        <v>0</v>
      </c>
      <c r="Q670" s="7"/>
    </row>
    <row r="671" spans="1:17" ht="12.75">
      <c r="A671" s="45"/>
      <c r="B671" s="51"/>
      <c r="C671" s="49"/>
      <c r="D671" s="22"/>
      <c r="E671" s="13"/>
      <c r="F671" s="9" t="s">
        <v>139</v>
      </c>
      <c r="G671" s="34">
        <f t="shared" si="219"/>
        <v>0</v>
      </c>
      <c r="H671" s="34">
        <f t="shared" si="219"/>
        <v>0</v>
      </c>
      <c r="I671" s="34">
        <v>0</v>
      </c>
      <c r="J671" s="34">
        <v>0</v>
      </c>
      <c r="K671" s="34">
        <v>0</v>
      </c>
      <c r="L671" s="34">
        <v>0</v>
      </c>
      <c r="M671" s="34">
        <v>0</v>
      </c>
      <c r="N671" s="34">
        <v>0</v>
      </c>
      <c r="O671" s="34">
        <v>0</v>
      </c>
      <c r="P671" s="34">
        <v>0</v>
      </c>
      <c r="Q671" s="7"/>
    </row>
    <row r="672" spans="1:17" ht="12.75">
      <c r="A672" s="45"/>
      <c r="B672" s="51"/>
      <c r="C672" s="49"/>
      <c r="D672" s="22"/>
      <c r="E672" s="12"/>
      <c r="F672" s="9" t="s">
        <v>140</v>
      </c>
      <c r="G672" s="34">
        <f t="shared" si="219"/>
        <v>0</v>
      </c>
      <c r="H672" s="34">
        <f t="shared" si="219"/>
        <v>0</v>
      </c>
      <c r="I672" s="35">
        <v>0</v>
      </c>
      <c r="J672" s="35">
        <v>0</v>
      </c>
      <c r="K672" s="34">
        <v>0</v>
      </c>
      <c r="L672" s="34">
        <v>0</v>
      </c>
      <c r="M672" s="34">
        <v>0</v>
      </c>
      <c r="N672" s="34">
        <v>0</v>
      </c>
      <c r="O672" s="34">
        <v>0</v>
      </c>
      <c r="P672" s="34">
        <v>0</v>
      </c>
      <c r="Q672" s="7"/>
    </row>
    <row r="673" spans="1:17" ht="12.75">
      <c r="A673" s="44" t="s">
        <v>256</v>
      </c>
      <c r="B673" s="50" t="s">
        <v>64</v>
      </c>
      <c r="C673" s="48">
        <v>420</v>
      </c>
      <c r="D673" s="21"/>
      <c r="E673" s="1"/>
      <c r="F673" s="2" t="s">
        <v>136</v>
      </c>
      <c r="G673" s="33">
        <f aca="true" t="shared" si="220" ref="G673:P673">SUM(G674:G678)</f>
        <v>0</v>
      </c>
      <c r="H673" s="33">
        <f t="shared" si="220"/>
        <v>0</v>
      </c>
      <c r="I673" s="33">
        <f t="shared" si="220"/>
        <v>0</v>
      </c>
      <c r="J673" s="33">
        <f t="shared" si="220"/>
        <v>0</v>
      </c>
      <c r="K673" s="33">
        <f t="shared" si="220"/>
        <v>0</v>
      </c>
      <c r="L673" s="33">
        <f t="shared" si="220"/>
        <v>0</v>
      </c>
      <c r="M673" s="33">
        <f t="shared" si="220"/>
        <v>0</v>
      </c>
      <c r="N673" s="33">
        <f t="shared" si="220"/>
        <v>0</v>
      </c>
      <c r="O673" s="33">
        <f t="shared" si="220"/>
        <v>0</v>
      </c>
      <c r="P673" s="33">
        <f t="shared" si="220"/>
        <v>0</v>
      </c>
      <c r="Q673" s="3"/>
    </row>
    <row r="674" spans="1:17" ht="12.75">
      <c r="A674" s="45"/>
      <c r="B674" s="51"/>
      <c r="C674" s="49"/>
      <c r="D674" s="22"/>
      <c r="E674" s="1"/>
      <c r="F674" s="9" t="s">
        <v>134</v>
      </c>
      <c r="G674" s="34">
        <f aca="true" t="shared" si="221" ref="G674:H678">I674+K674+M674+O674</f>
        <v>0</v>
      </c>
      <c r="H674" s="34">
        <f t="shared" si="221"/>
        <v>0</v>
      </c>
      <c r="I674" s="34">
        <v>0</v>
      </c>
      <c r="J674" s="34">
        <v>0</v>
      </c>
      <c r="K674" s="34">
        <v>0</v>
      </c>
      <c r="L674" s="34">
        <v>0</v>
      </c>
      <c r="M674" s="34">
        <v>0</v>
      </c>
      <c r="N674" s="34">
        <v>0</v>
      </c>
      <c r="O674" s="34">
        <v>0</v>
      </c>
      <c r="P674" s="34">
        <v>0</v>
      </c>
      <c r="Q674" s="7"/>
    </row>
    <row r="675" spans="1:17" ht="12.75">
      <c r="A675" s="45"/>
      <c r="B675" s="51"/>
      <c r="C675" s="49"/>
      <c r="D675" s="22"/>
      <c r="E675" s="10"/>
      <c r="F675" s="9" t="s">
        <v>137</v>
      </c>
      <c r="G675" s="34">
        <f t="shared" si="221"/>
        <v>0</v>
      </c>
      <c r="H675" s="34">
        <f t="shared" si="221"/>
        <v>0</v>
      </c>
      <c r="I675" s="34">
        <v>0</v>
      </c>
      <c r="J675" s="34">
        <v>0</v>
      </c>
      <c r="K675" s="34">
        <v>0</v>
      </c>
      <c r="L675" s="34">
        <v>0</v>
      </c>
      <c r="M675" s="34">
        <v>0</v>
      </c>
      <c r="N675" s="34">
        <v>0</v>
      </c>
      <c r="O675" s="34">
        <v>0</v>
      </c>
      <c r="P675" s="34">
        <v>0</v>
      </c>
      <c r="Q675" s="7"/>
    </row>
    <row r="676" spans="1:17" ht="12.75">
      <c r="A676" s="45"/>
      <c r="B676" s="51"/>
      <c r="C676" s="49"/>
      <c r="D676" s="22"/>
      <c r="E676" s="13"/>
      <c r="F676" s="9" t="s">
        <v>138</v>
      </c>
      <c r="G676" s="34">
        <f t="shared" si="221"/>
        <v>0</v>
      </c>
      <c r="H676" s="34">
        <f t="shared" si="221"/>
        <v>0</v>
      </c>
      <c r="I676" s="34">
        <v>0</v>
      </c>
      <c r="J676" s="34">
        <v>0</v>
      </c>
      <c r="K676" s="34">
        <v>0</v>
      </c>
      <c r="L676" s="34">
        <v>0</v>
      </c>
      <c r="M676" s="34">
        <v>0</v>
      </c>
      <c r="N676" s="34">
        <v>0</v>
      </c>
      <c r="O676" s="34">
        <v>0</v>
      </c>
      <c r="P676" s="34">
        <v>0</v>
      </c>
      <c r="Q676" s="7"/>
    </row>
    <row r="677" spans="1:17" ht="12.75">
      <c r="A677" s="45"/>
      <c r="B677" s="51"/>
      <c r="C677" s="49"/>
      <c r="D677" s="22"/>
      <c r="E677" s="13"/>
      <c r="F677" s="9" t="s">
        <v>139</v>
      </c>
      <c r="G677" s="34">
        <f t="shared" si="221"/>
        <v>0</v>
      </c>
      <c r="H677" s="34">
        <f t="shared" si="221"/>
        <v>0</v>
      </c>
      <c r="I677" s="34">
        <v>0</v>
      </c>
      <c r="J677" s="34">
        <v>0</v>
      </c>
      <c r="K677" s="34">
        <v>0</v>
      </c>
      <c r="L677" s="34">
        <v>0</v>
      </c>
      <c r="M677" s="34">
        <v>0</v>
      </c>
      <c r="N677" s="34">
        <v>0</v>
      </c>
      <c r="O677" s="34">
        <v>0</v>
      </c>
      <c r="P677" s="34">
        <v>0</v>
      </c>
      <c r="Q677" s="7"/>
    </row>
    <row r="678" spans="1:17" ht="12.75">
      <c r="A678" s="45"/>
      <c r="B678" s="51"/>
      <c r="C678" s="49"/>
      <c r="D678" s="22"/>
      <c r="E678" s="12"/>
      <c r="F678" s="9" t="s">
        <v>140</v>
      </c>
      <c r="G678" s="34">
        <f t="shared" si="221"/>
        <v>0</v>
      </c>
      <c r="H678" s="34">
        <f t="shared" si="221"/>
        <v>0</v>
      </c>
      <c r="I678" s="35">
        <v>0</v>
      </c>
      <c r="J678" s="35">
        <v>0</v>
      </c>
      <c r="K678" s="34">
        <v>0</v>
      </c>
      <c r="L678" s="34">
        <v>0</v>
      </c>
      <c r="M678" s="34">
        <v>0</v>
      </c>
      <c r="N678" s="34">
        <v>0</v>
      </c>
      <c r="O678" s="34">
        <v>0</v>
      </c>
      <c r="P678" s="34">
        <v>0</v>
      </c>
      <c r="Q678" s="7"/>
    </row>
    <row r="679" spans="1:17" ht="12.75">
      <c r="A679" s="44" t="s">
        <v>257</v>
      </c>
      <c r="B679" s="50" t="s">
        <v>65</v>
      </c>
      <c r="C679" s="48">
        <v>60</v>
      </c>
      <c r="D679" s="21"/>
      <c r="E679" s="1"/>
      <c r="F679" s="2" t="s">
        <v>136</v>
      </c>
      <c r="G679" s="33">
        <f aca="true" t="shared" si="222" ref="G679:P679">SUM(G680:G684)</f>
        <v>0</v>
      </c>
      <c r="H679" s="33">
        <f t="shared" si="222"/>
        <v>0</v>
      </c>
      <c r="I679" s="33">
        <f t="shared" si="222"/>
        <v>0</v>
      </c>
      <c r="J679" s="33">
        <f t="shared" si="222"/>
        <v>0</v>
      </c>
      <c r="K679" s="33">
        <f t="shared" si="222"/>
        <v>0</v>
      </c>
      <c r="L679" s="33">
        <f t="shared" si="222"/>
        <v>0</v>
      </c>
      <c r="M679" s="33">
        <f t="shared" si="222"/>
        <v>0</v>
      </c>
      <c r="N679" s="33">
        <f t="shared" si="222"/>
        <v>0</v>
      </c>
      <c r="O679" s="33">
        <f t="shared" si="222"/>
        <v>0</v>
      </c>
      <c r="P679" s="33">
        <f t="shared" si="222"/>
        <v>0</v>
      </c>
      <c r="Q679" s="3"/>
    </row>
    <row r="680" spans="1:17" ht="12.75">
      <c r="A680" s="45"/>
      <c r="B680" s="51"/>
      <c r="C680" s="49"/>
      <c r="D680" s="22"/>
      <c r="E680" s="1"/>
      <c r="F680" s="9" t="s">
        <v>134</v>
      </c>
      <c r="G680" s="34">
        <f aca="true" t="shared" si="223" ref="G680:H684">I680+K680+M680+O680</f>
        <v>0</v>
      </c>
      <c r="H680" s="34">
        <f t="shared" si="223"/>
        <v>0</v>
      </c>
      <c r="I680" s="34">
        <v>0</v>
      </c>
      <c r="J680" s="34">
        <v>0</v>
      </c>
      <c r="K680" s="34">
        <v>0</v>
      </c>
      <c r="L680" s="34">
        <v>0</v>
      </c>
      <c r="M680" s="34">
        <v>0</v>
      </c>
      <c r="N680" s="34">
        <v>0</v>
      </c>
      <c r="O680" s="34">
        <v>0</v>
      </c>
      <c r="P680" s="34">
        <v>0</v>
      </c>
      <c r="Q680" s="7"/>
    </row>
    <row r="681" spans="1:17" ht="12.75">
      <c r="A681" s="45"/>
      <c r="B681" s="51"/>
      <c r="C681" s="49"/>
      <c r="D681" s="22"/>
      <c r="E681" s="10"/>
      <c r="F681" s="9" t="s">
        <v>137</v>
      </c>
      <c r="G681" s="34">
        <f t="shared" si="223"/>
        <v>0</v>
      </c>
      <c r="H681" s="34">
        <f t="shared" si="223"/>
        <v>0</v>
      </c>
      <c r="I681" s="34">
        <v>0</v>
      </c>
      <c r="J681" s="34">
        <v>0</v>
      </c>
      <c r="K681" s="34">
        <v>0</v>
      </c>
      <c r="L681" s="34">
        <v>0</v>
      </c>
      <c r="M681" s="34">
        <v>0</v>
      </c>
      <c r="N681" s="34">
        <v>0</v>
      </c>
      <c r="O681" s="34">
        <v>0</v>
      </c>
      <c r="P681" s="34">
        <v>0</v>
      </c>
      <c r="Q681" s="7"/>
    </row>
    <row r="682" spans="1:17" ht="12.75">
      <c r="A682" s="45"/>
      <c r="B682" s="51"/>
      <c r="C682" s="49"/>
      <c r="D682" s="22"/>
      <c r="E682" s="13"/>
      <c r="F682" s="9" t="s">
        <v>138</v>
      </c>
      <c r="G682" s="34">
        <f t="shared" si="223"/>
        <v>0</v>
      </c>
      <c r="H682" s="34">
        <f t="shared" si="223"/>
        <v>0</v>
      </c>
      <c r="I682" s="34">
        <v>0</v>
      </c>
      <c r="J682" s="34">
        <v>0</v>
      </c>
      <c r="K682" s="34">
        <v>0</v>
      </c>
      <c r="L682" s="34">
        <v>0</v>
      </c>
      <c r="M682" s="34">
        <v>0</v>
      </c>
      <c r="N682" s="34">
        <v>0</v>
      </c>
      <c r="O682" s="34">
        <v>0</v>
      </c>
      <c r="P682" s="34">
        <v>0</v>
      </c>
      <c r="Q682" s="7"/>
    </row>
    <row r="683" spans="1:17" ht="12.75">
      <c r="A683" s="45"/>
      <c r="B683" s="51"/>
      <c r="C683" s="49"/>
      <c r="D683" s="22"/>
      <c r="E683" s="13"/>
      <c r="F683" s="9" t="s">
        <v>139</v>
      </c>
      <c r="G683" s="34">
        <f t="shared" si="223"/>
        <v>0</v>
      </c>
      <c r="H683" s="34">
        <f t="shared" si="223"/>
        <v>0</v>
      </c>
      <c r="I683" s="34">
        <v>0</v>
      </c>
      <c r="J683" s="34">
        <v>0</v>
      </c>
      <c r="K683" s="34">
        <v>0</v>
      </c>
      <c r="L683" s="34">
        <v>0</v>
      </c>
      <c r="M683" s="34">
        <v>0</v>
      </c>
      <c r="N683" s="34">
        <v>0</v>
      </c>
      <c r="O683" s="34">
        <v>0</v>
      </c>
      <c r="P683" s="34">
        <v>0</v>
      </c>
      <c r="Q683" s="7"/>
    </row>
    <row r="684" spans="1:17" ht="12.75">
      <c r="A684" s="45"/>
      <c r="B684" s="51"/>
      <c r="C684" s="49"/>
      <c r="D684" s="22"/>
      <c r="E684" s="12"/>
      <c r="F684" s="9" t="s">
        <v>140</v>
      </c>
      <c r="G684" s="34">
        <f t="shared" si="223"/>
        <v>0</v>
      </c>
      <c r="H684" s="34">
        <f t="shared" si="223"/>
        <v>0</v>
      </c>
      <c r="I684" s="35">
        <v>0</v>
      </c>
      <c r="J684" s="35">
        <v>0</v>
      </c>
      <c r="K684" s="34">
        <v>0</v>
      </c>
      <c r="L684" s="34">
        <v>0</v>
      </c>
      <c r="M684" s="34">
        <v>0</v>
      </c>
      <c r="N684" s="34">
        <v>0</v>
      </c>
      <c r="O684" s="34">
        <v>0</v>
      </c>
      <c r="P684" s="34">
        <v>0</v>
      </c>
      <c r="Q684" s="7"/>
    </row>
    <row r="685" spans="1:17" ht="12.75">
      <c r="A685" s="44" t="s">
        <v>258</v>
      </c>
      <c r="B685" s="50" t="s">
        <v>66</v>
      </c>
      <c r="C685" s="48">
        <v>550</v>
      </c>
      <c r="D685" s="21"/>
      <c r="E685" s="1"/>
      <c r="F685" s="2" t="s">
        <v>136</v>
      </c>
      <c r="G685" s="33">
        <f aca="true" t="shared" si="224" ref="G685:P685">SUM(G686:G690)</f>
        <v>0</v>
      </c>
      <c r="H685" s="33">
        <f t="shared" si="224"/>
        <v>0</v>
      </c>
      <c r="I685" s="33">
        <f t="shared" si="224"/>
        <v>0</v>
      </c>
      <c r="J685" s="33">
        <f t="shared" si="224"/>
        <v>0</v>
      </c>
      <c r="K685" s="33">
        <f t="shared" si="224"/>
        <v>0</v>
      </c>
      <c r="L685" s="33">
        <f t="shared" si="224"/>
        <v>0</v>
      </c>
      <c r="M685" s="33">
        <f t="shared" si="224"/>
        <v>0</v>
      </c>
      <c r="N685" s="33">
        <f t="shared" si="224"/>
        <v>0</v>
      </c>
      <c r="O685" s="33">
        <f t="shared" si="224"/>
        <v>0</v>
      </c>
      <c r="P685" s="33">
        <f t="shared" si="224"/>
        <v>0</v>
      </c>
      <c r="Q685" s="3"/>
    </row>
    <row r="686" spans="1:17" ht="12.75">
      <c r="A686" s="45"/>
      <c r="B686" s="51"/>
      <c r="C686" s="49"/>
      <c r="D686" s="22"/>
      <c r="E686" s="1"/>
      <c r="F686" s="9" t="s">
        <v>134</v>
      </c>
      <c r="G686" s="34">
        <f aca="true" t="shared" si="225" ref="G686:H690">I686+K686+M686+O686</f>
        <v>0</v>
      </c>
      <c r="H686" s="34">
        <f t="shared" si="225"/>
        <v>0</v>
      </c>
      <c r="I686" s="34">
        <v>0</v>
      </c>
      <c r="J686" s="34">
        <v>0</v>
      </c>
      <c r="K686" s="34">
        <v>0</v>
      </c>
      <c r="L686" s="34">
        <v>0</v>
      </c>
      <c r="M686" s="34">
        <v>0</v>
      </c>
      <c r="N686" s="34">
        <v>0</v>
      </c>
      <c r="O686" s="34">
        <v>0</v>
      </c>
      <c r="P686" s="34">
        <v>0</v>
      </c>
      <c r="Q686" s="7"/>
    </row>
    <row r="687" spans="1:17" ht="12.75">
      <c r="A687" s="45"/>
      <c r="B687" s="51"/>
      <c r="C687" s="49"/>
      <c r="D687" s="22"/>
      <c r="E687" s="10"/>
      <c r="F687" s="9" t="s">
        <v>137</v>
      </c>
      <c r="G687" s="34">
        <f t="shared" si="225"/>
        <v>0</v>
      </c>
      <c r="H687" s="34">
        <f t="shared" si="225"/>
        <v>0</v>
      </c>
      <c r="I687" s="34">
        <v>0</v>
      </c>
      <c r="J687" s="34">
        <v>0</v>
      </c>
      <c r="K687" s="34">
        <v>0</v>
      </c>
      <c r="L687" s="34">
        <v>0</v>
      </c>
      <c r="M687" s="34">
        <v>0</v>
      </c>
      <c r="N687" s="34">
        <v>0</v>
      </c>
      <c r="O687" s="34">
        <v>0</v>
      </c>
      <c r="P687" s="34">
        <v>0</v>
      </c>
      <c r="Q687" s="7"/>
    </row>
    <row r="688" spans="1:17" ht="12.75">
      <c r="A688" s="45"/>
      <c r="B688" s="51"/>
      <c r="C688" s="49"/>
      <c r="D688" s="22"/>
      <c r="E688" s="13"/>
      <c r="F688" s="9" t="s">
        <v>138</v>
      </c>
      <c r="G688" s="34">
        <f t="shared" si="225"/>
        <v>0</v>
      </c>
      <c r="H688" s="34">
        <f t="shared" si="225"/>
        <v>0</v>
      </c>
      <c r="I688" s="34">
        <v>0</v>
      </c>
      <c r="J688" s="34">
        <v>0</v>
      </c>
      <c r="K688" s="34">
        <v>0</v>
      </c>
      <c r="L688" s="34">
        <v>0</v>
      </c>
      <c r="M688" s="34">
        <v>0</v>
      </c>
      <c r="N688" s="34">
        <v>0</v>
      </c>
      <c r="O688" s="34">
        <v>0</v>
      </c>
      <c r="P688" s="34">
        <v>0</v>
      </c>
      <c r="Q688" s="7"/>
    </row>
    <row r="689" spans="1:17" ht="12.75">
      <c r="A689" s="45"/>
      <c r="B689" s="51"/>
      <c r="C689" s="49"/>
      <c r="D689" s="22"/>
      <c r="E689" s="13"/>
      <c r="F689" s="9" t="s">
        <v>139</v>
      </c>
      <c r="G689" s="34">
        <f t="shared" si="225"/>
        <v>0</v>
      </c>
      <c r="H689" s="34">
        <f t="shared" si="225"/>
        <v>0</v>
      </c>
      <c r="I689" s="34">
        <v>0</v>
      </c>
      <c r="J689" s="34">
        <v>0</v>
      </c>
      <c r="K689" s="34">
        <v>0</v>
      </c>
      <c r="L689" s="34">
        <v>0</v>
      </c>
      <c r="M689" s="34">
        <v>0</v>
      </c>
      <c r="N689" s="34">
        <v>0</v>
      </c>
      <c r="O689" s="34">
        <v>0</v>
      </c>
      <c r="P689" s="34">
        <v>0</v>
      </c>
      <c r="Q689" s="7"/>
    </row>
    <row r="690" spans="1:17" ht="12.75">
      <c r="A690" s="45"/>
      <c r="B690" s="51"/>
      <c r="C690" s="49"/>
      <c r="D690" s="22"/>
      <c r="E690" s="12"/>
      <c r="F690" s="9" t="s">
        <v>140</v>
      </c>
      <c r="G690" s="34">
        <f t="shared" si="225"/>
        <v>0</v>
      </c>
      <c r="H690" s="34">
        <f t="shared" si="225"/>
        <v>0</v>
      </c>
      <c r="I690" s="35">
        <v>0</v>
      </c>
      <c r="J690" s="35">
        <v>0</v>
      </c>
      <c r="K690" s="34">
        <v>0</v>
      </c>
      <c r="L690" s="34">
        <v>0</v>
      </c>
      <c r="M690" s="34">
        <v>0</v>
      </c>
      <c r="N690" s="34">
        <v>0</v>
      </c>
      <c r="O690" s="34">
        <v>0</v>
      </c>
      <c r="P690" s="34">
        <v>0</v>
      </c>
      <c r="Q690" s="7"/>
    </row>
    <row r="691" spans="1:17" ht="12.75">
      <c r="A691" s="44" t="s">
        <v>259</v>
      </c>
      <c r="B691" s="50" t="s">
        <v>67</v>
      </c>
      <c r="C691" s="48">
        <v>210</v>
      </c>
      <c r="D691" s="27"/>
      <c r="E691" s="1"/>
      <c r="F691" s="2" t="s">
        <v>136</v>
      </c>
      <c r="G691" s="33">
        <f aca="true" t="shared" si="226" ref="G691:P691">SUM(G692:G696)</f>
        <v>0</v>
      </c>
      <c r="H691" s="33">
        <f t="shared" si="226"/>
        <v>0</v>
      </c>
      <c r="I691" s="33">
        <f t="shared" si="226"/>
        <v>0</v>
      </c>
      <c r="J691" s="33">
        <f t="shared" si="226"/>
        <v>0</v>
      </c>
      <c r="K691" s="33">
        <f t="shared" si="226"/>
        <v>0</v>
      </c>
      <c r="L691" s="33">
        <f t="shared" si="226"/>
        <v>0</v>
      </c>
      <c r="M691" s="33">
        <f t="shared" si="226"/>
        <v>0</v>
      </c>
      <c r="N691" s="33">
        <f t="shared" si="226"/>
        <v>0</v>
      </c>
      <c r="O691" s="33">
        <f t="shared" si="226"/>
        <v>0</v>
      </c>
      <c r="P691" s="33">
        <f t="shared" si="226"/>
        <v>0</v>
      </c>
      <c r="Q691" s="3"/>
    </row>
    <row r="692" spans="1:17" ht="12.75">
      <c r="A692" s="45"/>
      <c r="B692" s="51"/>
      <c r="C692" s="49"/>
      <c r="D692" s="23"/>
      <c r="E692" s="1"/>
      <c r="F692" s="9" t="s">
        <v>134</v>
      </c>
      <c r="G692" s="34">
        <f aca="true" t="shared" si="227" ref="G692:H696">I692+K692+M692+O692</f>
        <v>0</v>
      </c>
      <c r="H692" s="34">
        <f t="shared" si="227"/>
        <v>0</v>
      </c>
      <c r="I692" s="34">
        <v>0</v>
      </c>
      <c r="J692" s="34">
        <v>0</v>
      </c>
      <c r="K692" s="34">
        <v>0</v>
      </c>
      <c r="L692" s="34">
        <v>0</v>
      </c>
      <c r="M692" s="34">
        <v>0</v>
      </c>
      <c r="N692" s="34">
        <v>0</v>
      </c>
      <c r="O692" s="34">
        <v>0</v>
      </c>
      <c r="P692" s="34">
        <v>0</v>
      </c>
      <c r="Q692" s="7"/>
    </row>
    <row r="693" spans="1:17" ht="12.75">
      <c r="A693" s="45"/>
      <c r="B693" s="51"/>
      <c r="C693" s="49"/>
      <c r="D693" s="23"/>
      <c r="E693" s="10"/>
      <c r="F693" s="9" t="s">
        <v>137</v>
      </c>
      <c r="G693" s="34">
        <f t="shared" si="227"/>
        <v>0</v>
      </c>
      <c r="H693" s="34">
        <f t="shared" si="227"/>
        <v>0</v>
      </c>
      <c r="I693" s="34">
        <v>0</v>
      </c>
      <c r="J693" s="34">
        <v>0</v>
      </c>
      <c r="K693" s="34">
        <v>0</v>
      </c>
      <c r="L693" s="34">
        <v>0</v>
      </c>
      <c r="M693" s="34">
        <v>0</v>
      </c>
      <c r="N693" s="34">
        <v>0</v>
      </c>
      <c r="O693" s="34">
        <v>0</v>
      </c>
      <c r="P693" s="34">
        <v>0</v>
      </c>
      <c r="Q693" s="7"/>
    </row>
    <row r="694" spans="1:17" ht="12.75">
      <c r="A694" s="45"/>
      <c r="B694" s="51"/>
      <c r="C694" s="49"/>
      <c r="D694" s="23"/>
      <c r="E694" s="13"/>
      <c r="F694" s="9" t="s">
        <v>138</v>
      </c>
      <c r="G694" s="34">
        <f t="shared" si="227"/>
        <v>0</v>
      </c>
      <c r="H694" s="34">
        <f t="shared" si="227"/>
        <v>0</v>
      </c>
      <c r="I694" s="34">
        <v>0</v>
      </c>
      <c r="J694" s="34">
        <v>0</v>
      </c>
      <c r="K694" s="34">
        <v>0</v>
      </c>
      <c r="L694" s="34">
        <v>0</v>
      </c>
      <c r="M694" s="34">
        <v>0</v>
      </c>
      <c r="N694" s="34">
        <v>0</v>
      </c>
      <c r="O694" s="34">
        <v>0</v>
      </c>
      <c r="P694" s="34">
        <v>0</v>
      </c>
      <c r="Q694" s="7"/>
    </row>
    <row r="695" spans="1:17" ht="12.75">
      <c r="A695" s="45"/>
      <c r="B695" s="51"/>
      <c r="C695" s="49"/>
      <c r="D695" s="23"/>
      <c r="E695" s="13"/>
      <c r="F695" s="9" t="s">
        <v>139</v>
      </c>
      <c r="G695" s="34">
        <f t="shared" si="227"/>
        <v>0</v>
      </c>
      <c r="H695" s="34">
        <f t="shared" si="227"/>
        <v>0</v>
      </c>
      <c r="I695" s="34">
        <v>0</v>
      </c>
      <c r="J695" s="34">
        <v>0</v>
      </c>
      <c r="K695" s="34">
        <v>0</v>
      </c>
      <c r="L695" s="34">
        <v>0</v>
      </c>
      <c r="M695" s="34">
        <v>0</v>
      </c>
      <c r="N695" s="34">
        <v>0</v>
      </c>
      <c r="O695" s="34">
        <v>0</v>
      </c>
      <c r="P695" s="34">
        <v>0</v>
      </c>
      <c r="Q695" s="7"/>
    </row>
    <row r="696" spans="1:17" ht="12.75">
      <c r="A696" s="45"/>
      <c r="B696" s="51"/>
      <c r="C696" s="49"/>
      <c r="D696" s="23"/>
      <c r="E696" s="12"/>
      <c r="F696" s="9" t="s">
        <v>140</v>
      </c>
      <c r="G696" s="34">
        <f t="shared" si="227"/>
        <v>0</v>
      </c>
      <c r="H696" s="34">
        <f t="shared" si="227"/>
        <v>0</v>
      </c>
      <c r="I696" s="35">
        <v>0</v>
      </c>
      <c r="J696" s="35">
        <v>0</v>
      </c>
      <c r="K696" s="34">
        <v>0</v>
      </c>
      <c r="L696" s="34">
        <v>0</v>
      </c>
      <c r="M696" s="34">
        <v>0</v>
      </c>
      <c r="N696" s="34">
        <v>0</v>
      </c>
      <c r="O696" s="34">
        <v>0</v>
      </c>
      <c r="P696" s="34">
        <v>0</v>
      </c>
      <c r="Q696" s="7"/>
    </row>
    <row r="697" spans="1:17" ht="12.75">
      <c r="A697" s="44" t="s">
        <v>260</v>
      </c>
      <c r="B697" s="50" t="s">
        <v>68</v>
      </c>
      <c r="C697" s="48">
        <v>230</v>
      </c>
      <c r="D697" s="27"/>
      <c r="E697" s="1"/>
      <c r="F697" s="2" t="s">
        <v>136</v>
      </c>
      <c r="G697" s="33">
        <f aca="true" t="shared" si="228" ref="G697:P697">SUM(G698:G702)</f>
        <v>0</v>
      </c>
      <c r="H697" s="33">
        <f t="shared" si="228"/>
        <v>0</v>
      </c>
      <c r="I697" s="33">
        <f t="shared" si="228"/>
        <v>0</v>
      </c>
      <c r="J697" s="33">
        <f t="shared" si="228"/>
        <v>0</v>
      </c>
      <c r="K697" s="33">
        <f t="shared" si="228"/>
        <v>0</v>
      </c>
      <c r="L697" s="33">
        <f t="shared" si="228"/>
        <v>0</v>
      </c>
      <c r="M697" s="33">
        <f t="shared" si="228"/>
        <v>0</v>
      </c>
      <c r="N697" s="33">
        <f t="shared" si="228"/>
        <v>0</v>
      </c>
      <c r="O697" s="33">
        <f t="shared" si="228"/>
        <v>0</v>
      </c>
      <c r="P697" s="33">
        <f t="shared" si="228"/>
        <v>0</v>
      </c>
      <c r="Q697" s="3"/>
    </row>
    <row r="698" spans="1:17" ht="12.75">
      <c r="A698" s="45"/>
      <c r="B698" s="51"/>
      <c r="C698" s="49"/>
      <c r="D698" s="23"/>
      <c r="E698" s="1"/>
      <c r="F698" s="9" t="s">
        <v>134</v>
      </c>
      <c r="G698" s="34">
        <f aca="true" t="shared" si="229" ref="G698:H702">I698+K698+M698+O698</f>
        <v>0</v>
      </c>
      <c r="H698" s="34">
        <f t="shared" si="229"/>
        <v>0</v>
      </c>
      <c r="I698" s="34">
        <v>0</v>
      </c>
      <c r="J698" s="34">
        <v>0</v>
      </c>
      <c r="K698" s="34">
        <v>0</v>
      </c>
      <c r="L698" s="34">
        <v>0</v>
      </c>
      <c r="M698" s="34">
        <v>0</v>
      </c>
      <c r="N698" s="34">
        <v>0</v>
      </c>
      <c r="O698" s="34">
        <v>0</v>
      </c>
      <c r="P698" s="34">
        <v>0</v>
      </c>
      <c r="Q698" s="7"/>
    </row>
    <row r="699" spans="1:17" ht="12.75">
      <c r="A699" s="45"/>
      <c r="B699" s="51"/>
      <c r="C699" s="49"/>
      <c r="D699" s="23"/>
      <c r="E699" s="10"/>
      <c r="F699" s="9" t="s">
        <v>137</v>
      </c>
      <c r="G699" s="34">
        <f t="shared" si="229"/>
        <v>0</v>
      </c>
      <c r="H699" s="34">
        <f t="shared" si="229"/>
        <v>0</v>
      </c>
      <c r="I699" s="34">
        <v>0</v>
      </c>
      <c r="J699" s="34">
        <v>0</v>
      </c>
      <c r="K699" s="34">
        <v>0</v>
      </c>
      <c r="L699" s="34">
        <v>0</v>
      </c>
      <c r="M699" s="34">
        <v>0</v>
      </c>
      <c r="N699" s="34">
        <v>0</v>
      </c>
      <c r="O699" s="34">
        <v>0</v>
      </c>
      <c r="P699" s="34">
        <v>0</v>
      </c>
      <c r="Q699" s="7"/>
    </row>
    <row r="700" spans="1:17" ht="12.75">
      <c r="A700" s="45"/>
      <c r="B700" s="51"/>
      <c r="C700" s="49"/>
      <c r="D700" s="23"/>
      <c r="E700" s="13"/>
      <c r="F700" s="9" t="s">
        <v>138</v>
      </c>
      <c r="G700" s="34">
        <f t="shared" si="229"/>
        <v>0</v>
      </c>
      <c r="H700" s="34">
        <f t="shared" si="229"/>
        <v>0</v>
      </c>
      <c r="I700" s="34">
        <v>0</v>
      </c>
      <c r="J700" s="34">
        <v>0</v>
      </c>
      <c r="K700" s="34">
        <v>0</v>
      </c>
      <c r="L700" s="34">
        <v>0</v>
      </c>
      <c r="M700" s="34">
        <v>0</v>
      </c>
      <c r="N700" s="34">
        <v>0</v>
      </c>
      <c r="O700" s="34">
        <v>0</v>
      </c>
      <c r="P700" s="34">
        <v>0</v>
      </c>
      <c r="Q700" s="7"/>
    </row>
    <row r="701" spans="1:17" ht="12.75">
      <c r="A701" s="45"/>
      <c r="B701" s="51"/>
      <c r="C701" s="49"/>
      <c r="D701" s="23"/>
      <c r="E701" s="13"/>
      <c r="F701" s="9" t="s">
        <v>139</v>
      </c>
      <c r="G701" s="34">
        <f t="shared" si="229"/>
        <v>0</v>
      </c>
      <c r="H701" s="34">
        <f t="shared" si="229"/>
        <v>0</v>
      </c>
      <c r="I701" s="34">
        <v>0</v>
      </c>
      <c r="J701" s="34">
        <v>0</v>
      </c>
      <c r="K701" s="34">
        <v>0</v>
      </c>
      <c r="L701" s="34">
        <v>0</v>
      </c>
      <c r="M701" s="34">
        <v>0</v>
      </c>
      <c r="N701" s="34">
        <v>0</v>
      </c>
      <c r="O701" s="34">
        <v>0</v>
      </c>
      <c r="P701" s="34">
        <v>0</v>
      </c>
      <c r="Q701" s="7"/>
    </row>
    <row r="702" spans="1:17" ht="12.75">
      <c r="A702" s="45"/>
      <c r="B702" s="51"/>
      <c r="C702" s="49"/>
      <c r="D702" s="23"/>
      <c r="E702" s="12"/>
      <c r="F702" s="9" t="s">
        <v>140</v>
      </c>
      <c r="G702" s="34">
        <f t="shared" si="229"/>
        <v>0</v>
      </c>
      <c r="H702" s="34">
        <f t="shared" si="229"/>
        <v>0</v>
      </c>
      <c r="I702" s="35">
        <v>0</v>
      </c>
      <c r="J702" s="35">
        <v>0</v>
      </c>
      <c r="K702" s="34">
        <v>0</v>
      </c>
      <c r="L702" s="34">
        <v>0</v>
      </c>
      <c r="M702" s="34">
        <v>0</v>
      </c>
      <c r="N702" s="34">
        <v>0</v>
      </c>
      <c r="O702" s="34">
        <v>0</v>
      </c>
      <c r="P702" s="34">
        <v>0</v>
      </c>
      <c r="Q702" s="7"/>
    </row>
    <row r="703" spans="1:17" ht="12.75">
      <c r="A703" s="44" t="s">
        <v>261</v>
      </c>
      <c r="B703" s="50" t="s">
        <v>69</v>
      </c>
      <c r="C703" s="48">
        <v>206</v>
      </c>
      <c r="D703" s="21"/>
      <c r="E703" s="1"/>
      <c r="F703" s="2" t="s">
        <v>136</v>
      </c>
      <c r="G703" s="33">
        <f aca="true" t="shared" si="230" ref="G703:P703">SUM(G704:G708)</f>
        <v>0</v>
      </c>
      <c r="H703" s="33">
        <f t="shared" si="230"/>
        <v>0</v>
      </c>
      <c r="I703" s="33">
        <f t="shared" si="230"/>
        <v>0</v>
      </c>
      <c r="J703" s="33">
        <f t="shared" si="230"/>
        <v>0</v>
      </c>
      <c r="K703" s="33">
        <f t="shared" si="230"/>
        <v>0</v>
      </c>
      <c r="L703" s="33">
        <f t="shared" si="230"/>
        <v>0</v>
      </c>
      <c r="M703" s="33">
        <f t="shared" si="230"/>
        <v>0</v>
      </c>
      <c r="N703" s="33">
        <f t="shared" si="230"/>
        <v>0</v>
      </c>
      <c r="O703" s="33">
        <f t="shared" si="230"/>
        <v>0</v>
      </c>
      <c r="P703" s="33">
        <f t="shared" si="230"/>
        <v>0</v>
      </c>
      <c r="Q703" s="3"/>
    </row>
    <row r="704" spans="1:17" ht="12.75">
      <c r="A704" s="45"/>
      <c r="B704" s="51"/>
      <c r="C704" s="49"/>
      <c r="D704" s="22"/>
      <c r="E704" s="1"/>
      <c r="F704" s="9" t="s">
        <v>134</v>
      </c>
      <c r="G704" s="34">
        <f aca="true" t="shared" si="231" ref="G704:H708">I704+K704+M704+O704</f>
        <v>0</v>
      </c>
      <c r="H704" s="34">
        <f t="shared" si="231"/>
        <v>0</v>
      </c>
      <c r="I704" s="34">
        <v>0</v>
      </c>
      <c r="J704" s="34">
        <v>0</v>
      </c>
      <c r="K704" s="34">
        <v>0</v>
      </c>
      <c r="L704" s="34">
        <v>0</v>
      </c>
      <c r="M704" s="34">
        <v>0</v>
      </c>
      <c r="N704" s="34">
        <v>0</v>
      </c>
      <c r="O704" s="34">
        <v>0</v>
      </c>
      <c r="P704" s="34">
        <v>0</v>
      </c>
      <c r="Q704" s="7"/>
    </row>
    <row r="705" spans="1:17" ht="12.75">
      <c r="A705" s="45"/>
      <c r="B705" s="51"/>
      <c r="C705" s="49"/>
      <c r="D705" s="22"/>
      <c r="E705" s="10"/>
      <c r="F705" s="9" t="s">
        <v>137</v>
      </c>
      <c r="G705" s="34">
        <f t="shared" si="231"/>
        <v>0</v>
      </c>
      <c r="H705" s="34">
        <f t="shared" si="231"/>
        <v>0</v>
      </c>
      <c r="I705" s="34">
        <v>0</v>
      </c>
      <c r="J705" s="34">
        <v>0</v>
      </c>
      <c r="K705" s="34">
        <v>0</v>
      </c>
      <c r="L705" s="34">
        <v>0</v>
      </c>
      <c r="M705" s="34">
        <v>0</v>
      </c>
      <c r="N705" s="34">
        <v>0</v>
      </c>
      <c r="O705" s="34">
        <v>0</v>
      </c>
      <c r="P705" s="34">
        <v>0</v>
      </c>
      <c r="Q705" s="7"/>
    </row>
    <row r="706" spans="1:17" ht="12.75">
      <c r="A706" s="45"/>
      <c r="B706" s="51"/>
      <c r="C706" s="49"/>
      <c r="D706" s="22"/>
      <c r="E706" s="13"/>
      <c r="F706" s="9" t="s">
        <v>138</v>
      </c>
      <c r="G706" s="34">
        <f t="shared" si="231"/>
        <v>0</v>
      </c>
      <c r="H706" s="34">
        <f t="shared" si="231"/>
        <v>0</v>
      </c>
      <c r="I706" s="34">
        <v>0</v>
      </c>
      <c r="J706" s="34">
        <v>0</v>
      </c>
      <c r="K706" s="34">
        <v>0</v>
      </c>
      <c r="L706" s="34">
        <v>0</v>
      </c>
      <c r="M706" s="34">
        <v>0</v>
      </c>
      <c r="N706" s="34">
        <v>0</v>
      </c>
      <c r="O706" s="34">
        <v>0</v>
      </c>
      <c r="P706" s="34">
        <v>0</v>
      </c>
      <c r="Q706" s="7"/>
    </row>
    <row r="707" spans="1:17" ht="12.75">
      <c r="A707" s="45"/>
      <c r="B707" s="51"/>
      <c r="C707" s="49"/>
      <c r="D707" s="22"/>
      <c r="E707" s="13"/>
      <c r="F707" s="9" t="s">
        <v>139</v>
      </c>
      <c r="G707" s="34">
        <f t="shared" si="231"/>
        <v>0</v>
      </c>
      <c r="H707" s="34">
        <f t="shared" si="231"/>
        <v>0</v>
      </c>
      <c r="I707" s="34">
        <v>0</v>
      </c>
      <c r="J707" s="34">
        <v>0</v>
      </c>
      <c r="K707" s="34">
        <v>0</v>
      </c>
      <c r="L707" s="34">
        <v>0</v>
      </c>
      <c r="M707" s="34">
        <v>0</v>
      </c>
      <c r="N707" s="34">
        <v>0</v>
      </c>
      <c r="O707" s="34">
        <v>0</v>
      </c>
      <c r="P707" s="34">
        <v>0</v>
      </c>
      <c r="Q707" s="7"/>
    </row>
    <row r="708" spans="1:17" ht="12.75">
      <c r="A708" s="45"/>
      <c r="B708" s="51"/>
      <c r="C708" s="49"/>
      <c r="D708" s="22"/>
      <c r="E708" s="12"/>
      <c r="F708" s="9" t="s">
        <v>140</v>
      </c>
      <c r="G708" s="34">
        <f t="shared" si="231"/>
        <v>0</v>
      </c>
      <c r="H708" s="34">
        <f t="shared" si="231"/>
        <v>0</v>
      </c>
      <c r="I708" s="35">
        <v>0</v>
      </c>
      <c r="J708" s="35">
        <v>0</v>
      </c>
      <c r="K708" s="34">
        <v>0</v>
      </c>
      <c r="L708" s="34">
        <v>0</v>
      </c>
      <c r="M708" s="34">
        <v>0</v>
      </c>
      <c r="N708" s="34">
        <v>0</v>
      </c>
      <c r="O708" s="34">
        <v>0</v>
      </c>
      <c r="P708" s="34">
        <v>0</v>
      </c>
      <c r="Q708" s="7"/>
    </row>
    <row r="709" spans="1:17" ht="12.75">
      <c r="A709" s="44" t="s">
        <v>262</v>
      </c>
      <c r="B709" s="50" t="s">
        <v>70</v>
      </c>
      <c r="C709" s="48">
        <v>100</v>
      </c>
      <c r="D709" s="21"/>
      <c r="E709" s="1"/>
      <c r="F709" s="2" t="s">
        <v>136</v>
      </c>
      <c r="G709" s="33">
        <f aca="true" t="shared" si="232" ref="G709:P709">SUM(G710:G714)</f>
        <v>0</v>
      </c>
      <c r="H709" s="33">
        <f t="shared" si="232"/>
        <v>0</v>
      </c>
      <c r="I709" s="33">
        <f t="shared" si="232"/>
        <v>0</v>
      </c>
      <c r="J709" s="33">
        <f t="shared" si="232"/>
        <v>0</v>
      </c>
      <c r="K709" s="33">
        <f t="shared" si="232"/>
        <v>0</v>
      </c>
      <c r="L709" s="33">
        <f t="shared" si="232"/>
        <v>0</v>
      </c>
      <c r="M709" s="33">
        <f t="shared" si="232"/>
        <v>0</v>
      </c>
      <c r="N709" s="33">
        <f t="shared" si="232"/>
        <v>0</v>
      </c>
      <c r="O709" s="33">
        <f t="shared" si="232"/>
        <v>0</v>
      </c>
      <c r="P709" s="33">
        <f t="shared" si="232"/>
        <v>0</v>
      </c>
      <c r="Q709" s="3"/>
    </row>
    <row r="710" spans="1:17" ht="12.75">
      <c r="A710" s="45"/>
      <c r="B710" s="51"/>
      <c r="C710" s="49"/>
      <c r="D710" s="22"/>
      <c r="E710" s="1"/>
      <c r="F710" s="9" t="s">
        <v>134</v>
      </c>
      <c r="G710" s="34">
        <f aca="true" t="shared" si="233" ref="G710:H714">I710+K710+M710+O710</f>
        <v>0</v>
      </c>
      <c r="H710" s="34">
        <f t="shared" si="233"/>
        <v>0</v>
      </c>
      <c r="I710" s="34">
        <v>0</v>
      </c>
      <c r="J710" s="34">
        <v>0</v>
      </c>
      <c r="K710" s="34">
        <v>0</v>
      </c>
      <c r="L710" s="34">
        <v>0</v>
      </c>
      <c r="M710" s="34">
        <v>0</v>
      </c>
      <c r="N710" s="34">
        <v>0</v>
      </c>
      <c r="O710" s="34">
        <v>0</v>
      </c>
      <c r="P710" s="34">
        <v>0</v>
      </c>
      <c r="Q710" s="7"/>
    </row>
    <row r="711" spans="1:17" ht="12.75">
      <c r="A711" s="45"/>
      <c r="B711" s="51"/>
      <c r="C711" s="49"/>
      <c r="D711" s="22"/>
      <c r="E711" s="10"/>
      <c r="F711" s="9" t="s">
        <v>137</v>
      </c>
      <c r="G711" s="34">
        <f t="shared" si="233"/>
        <v>0</v>
      </c>
      <c r="H711" s="34">
        <f t="shared" si="233"/>
        <v>0</v>
      </c>
      <c r="I711" s="34">
        <v>0</v>
      </c>
      <c r="J711" s="34">
        <v>0</v>
      </c>
      <c r="K711" s="34">
        <v>0</v>
      </c>
      <c r="L711" s="34">
        <v>0</v>
      </c>
      <c r="M711" s="34">
        <v>0</v>
      </c>
      <c r="N711" s="34">
        <v>0</v>
      </c>
      <c r="O711" s="34">
        <v>0</v>
      </c>
      <c r="P711" s="34">
        <v>0</v>
      </c>
      <c r="Q711" s="7"/>
    </row>
    <row r="712" spans="1:17" ht="12.75">
      <c r="A712" s="45"/>
      <c r="B712" s="51"/>
      <c r="C712" s="49"/>
      <c r="D712" s="22"/>
      <c r="E712" s="13"/>
      <c r="F712" s="9" t="s">
        <v>138</v>
      </c>
      <c r="G712" s="34">
        <f t="shared" si="233"/>
        <v>0</v>
      </c>
      <c r="H712" s="34">
        <f t="shared" si="233"/>
        <v>0</v>
      </c>
      <c r="I712" s="34">
        <v>0</v>
      </c>
      <c r="J712" s="34">
        <v>0</v>
      </c>
      <c r="K712" s="34">
        <v>0</v>
      </c>
      <c r="L712" s="34">
        <v>0</v>
      </c>
      <c r="M712" s="34">
        <v>0</v>
      </c>
      <c r="N712" s="34">
        <v>0</v>
      </c>
      <c r="O712" s="34">
        <v>0</v>
      </c>
      <c r="P712" s="34">
        <v>0</v>
      </c>
      <c r="Q712" s="7"/>
    </row>
    <row r="713" spans="1:17" ht="12.75">
      <c r="A713" s="45"/>
      <c r="B713" s="51"/>
      <c r="C713" s="49"/>
      <c r="D713" s="22"/>
      <c r="E713" s="13"/>
      <c r="F713" s="9" t="s">
        <v>139</v>
      </c>
      <c r="G713" s="34">
        <f t="shared" si="233"/>
        <v>0</v>
      </c>
      <c r="H713" s="34">
        <f t="shared" si="233"/>
        <v>0</v>
      </c>
      <c r="I713" s="34">
        <v>0</v>
      </c>
      <c r="J713" s="34">
        <v>0</v>
      </c>
      <c r="K713" s="34">
        <v>0</v>
      </c>
      <c r="L713" s="34">
        <v>0</v>
      </c>
      <c r="M713" s="34">
        <v>0</v>
      </c>
      <c r="N713" s="34">
        <v>0</v>
      </c>
      <c r="O713" s="34">
        <v>0</v>
      </c>
      <c r="P713" s="34">
        <v>0</v>
      </c>
      <c r="Q713" s="7"/>
    </row>
    <row r="714" spans="1:17" ht="12.75">
      <c r="A714" s="45"/>
      <c r="B714" s="51"/>
      <c r="C714" s="49"/>
      <c r="D714" s="22"/>
      <c r="E714" s="12"/>
      <c r="F714" s="9" t="s">
        <v>140</v>
      </c>
      <c r="G714" s="34">
        <f t="shared" si="233"/>
        <v>0</v>
      </c>
      <c r="H714" s="34">
        <f t="shared" si="233"/>
        <v>0</v>
      </c>
      <c r="I714" s="35">
        <v>0</v>
      </c>
      <c r="J714" s="35">
        <v>0</v>
      </c>
      <c r="K714" s="34">
        <v>0</v>
      </c>
      <c r="L714" s="34">
        <v>0</v>
      </c>
      <c r="M714" s="34">
        <v>0</v>
      </c>
      <c r="N714" s="34">
        <v>0</v>
      </c>
      <c r="O714" s="34">
        <v>0</v>
      </c>
      <c r="P714" s="34">
        <v>0</v>
      </c>
      <c r="Q714" s="7"/>
    </row>
    <row r="715" spans="1:17" ht="12.75">
      <c r="A715" s="44" t="s">
        <v>263</v>
      </c>
      <c r="B715" s="50" t="s">
        <v>71</v>
      </c>
      <c r="C715" s="48">
        <v>180</v>
      </c>
      <c r="D715" s="50"/>
      <c r="E715" s="1"/>
      <c r="F715" s="2" t="s">
        <v>136</v>
      </c>
      <c r="G715" s="33">
        <f aca="true" t="shared" si="234" ref="G715:P715">SUM(G716:G720)</f>
        <v>0</v>
      </c>
      <c r="H715" s="33">
        <f t="shared" si="234"/>
        <v>0</v>
      </c>
      <c r="I715" s="33">
        <f t="shared" si="234"/>
        <v>0</v>
      </c>
      <c r="J715" s="33">
        <f t="shared" si="234"/>
        <v>0</v>
      </c>
      <c r="K715" s="33">
        <f t="shared" si="234"/>
        <v>0</v>
      </c>
      <c r="L715" s="33">
        <f t="shared" si="234"/>
        <v>0</v>
      </c>
      <c r="M715" s="33">
        <f t="shared" si="234"/>
        <v>0</v>
      </c>
      <c r="N715" s="33">
        <f t="shared" si="234"/>
        <v>0</v>
      </c>
      <c r="O715" s="33">
        <f t="shared" si="234"/>
        <v>0</v>
      </c>
      <c r="P715" s="33">
        <f t="shared" si="234"/>
        <v>0</v>
      </c>
      <c r="Q715" s="3"/>
    </row>
    <row r="716" spans="1:17" ht="12.75">
      <c r="A716" s="45"/>
      <c r="B716" s="51"/>
      <c r="C716" s="49"/>
      <c r="D716" s="51"/>
      <c r="E716" s="1"/>
      <c r="F716" s="9" t="s">
        <v>134</v>
      </c>
      <c r="G716" s="34">
        <f aca="true" t="shared" si="235" ref="G716:H720">I716+K716+M716+O716</f>
        <v>0</v>
      </c>
      <c r="H716" s="34">
        <f t="shared" si="235"/>
        <v>0</v>
      </c>
      <c r="I716" s="34">
        <v>0</v>
      </c>
      <c r="J716" s="34">
        <v>0</v>
      </c>
      <c r="K716" s="34">
        <v>0</v>
      </c>
      <c r="L716" s="34">
        <v>0</v>
      </c>
      <c r="M716" s="34">
        <v>0</v>
      </c>
      <c r="N716" s="34">
        <v>0</v>
      </c>
      <c r="O716" s="34">
        <v>0</v>
      </c>
      <c r="P716" s="34">
        <v>0</v>
      </c>
      <c r="Q716" s="7"/>
    </row>
    <row r="717" spans="1:17" ht="12.75">
      <c r="A717" s="45"/>
      <c r="B717" s="51"/>
      <c r="C717" s="49"/>
      <c r="D717" s="51"/>
      <c r="E717" s="10"/>
      <c r="F717" s="9" t="s">
        <v>137</v>
      </c>
      <c r="G717" s="34">
        <f t="shared" si="235"/>
        <v>0</v>
      </c>
      <c r="H717" s="34">
        <f t="shared" si="235"/>
        <v>0</v>
      </c>
      <c r="I717" s="34">
        <v>0</v>
      </c>
      <c r="J717" s="34">
        <v>0</v>
      </c>
      <c r="K717" s="34">
        <v>0</v>
      </c>
      <c r="L717" s="34">
        <v>0</v>
      </c>
      <c r="M717" s="34">
        <v>0</v>
      </c>
      <c r="N717" s="34">
        <v>0</v>
      </c>
      <c r="O717" s="34">
        <v>0</v>
      </c>
      <c r="P717" s="34">
        <v>0</v>
      </c>
      <c r="Q717" s="7"/>
    </row>
    <row r="718" spans="1:17" ht="12.75">
      <c r="A718" s="45"/>
      <c r="B718" s="51"/>
      <c r="C718" s="49"/>
      <c r="D718" s="51"/>
      <c r="E718" s="13"/>
      <c r="F718" s="9" t="s">
        <v>138</v>
      </c>
      <c r="G718" s="34">
        <f t="shared" si="235"/>
        <v>0</v>
      </c>
      <c r="H718" s="34">
        <f t="shared" si="235"/>
        <v>0</v>
      </c>
      <c r="I718" s="34">
        <v>0</v>
      </c>
      <c r="J718" s="34">
        <v>0</v>
      </c>
      <c r="K718" s="34">
        <v>0</v>
      </c>
      <c r="L718" s="34">
        <v>0</v>
      </c>
      <c r="M718" s="34">
        <v>0</v>
      </c>
      <c r="N718" s="34">
        <v>0</v>
      </c>
      <c r="O718" s="34">
        <v>0</v>
      </c>
      <c r="P718" s="34">
        <v>0</v>
      </c>
      <c r="Q718" s="7"/>
    </row>
    <row r="719" spans="1:17" ht="12.75">
      <c r="A719" s="45"/>
      <c r="B719" s="51"/>
      <c r="C719" s="49"/>
      <c r="D719" s="51"/>
      <c r="E719" s="13"/>
      <c r="F719" s="9" t="s">
        <v>139</v>
      </c>
      <c r="G719" s="34">
        <f t="shared" si="235"/>
        <v>0</v>
      </c>
      <c r="H719" s="34">
        <f t="shared" si="235"/>
        <v>0</v>
      </c>
      <c r="I719" s="34">
        <v>0</v>
      </c>
      <c r="J719" s="34">
        <v>0</v>
      </c>
      <c r="K719" s="34">
        <v>0</v>
      </c>
      <c r="L719" s="34">
        <v>0</v>
      </c>
      <c r="M719" s="34">
        <v>0</v>
      </c>
      <c r="N719" s="34">
        <v>0</v>
      </c>
      <c r="O719" s="34">
        <v>0</v>
      </c>
      <c r="P719" s="34">
        <v>0</v>
      </c>
      <c r="Q719" s="7"/>
    </row>
    <row r="720" spans="1:17" ht="12.75">
      <c r="A720" s="45"/>
      <c r="B720" s="51"/>
      <c r="C720" s="49"/>
      <c r="D720" s="51"/>
      <c r="E720" s="12"/>
      <c r="F720" s="9" t="s">
        <v>140</v>
      </c>
      <c r="G720" s="34">
        <f t="shared" si="235"/>
        <v>0</v>
      </c>
      <c r="H720" s="34">
        <f t="shared" si="235"/>
        <v>0</v>
      </c>
      <c r="I720" s="35">
        <v>0</v>
      </c>
      <c r="J720" s="35">
        <v>0</v>
      </c>
      <c r="K720" s="34">
        <v>0</v>
      </c>
      <c r="L720" s="34">
        <v>0</v>
      </c>
      <c r="M720" s="34">
        <v>0</v>
      </c>
      <c r="N720" s="34">
        <v>0</v>
      </c>
      <c r="O720" s="34">
        <v>0</v>
      </c>
      <c r="P720" s="34">
        <v>0</v>
      </c>
      <c r="Q720" s="7"/>
    </row>
    <row r="721" spans="1:17" ht="12.75">
      <c r="A721" s="44" t="s">
        <v>264</v>
      </c>
      <c r="B721" s="50" t="s">
        <v>72</v>
      </c>
      <c r="C721" s="48">
        <v>810</v>
      </c>
      <c r="D721" s="27"/>
      <c r="E721" s="1"/>
      <c r="F721" s="2" t="s">
        <v>136</v>
      </c>
      <c r="G721" s="33">
        <f aca="true" t="shared" si="236" ref="G721:P721">SUM(G722:G726)</f>
        <v>0</v>
      </c>
      <c r="H721" s="33">
        <f t="shared" si="236"/>
        <v>0</v>
      </c>
      <c r="I721" s="33">
        <f t="shared" si="236"/>
        <v>0</v>
      </c>
      <c r="J721" s="33">
        <f t="shared" si="236"/>
        <v>0</v>
      </c>
      <c r="K721" s="33">
        <f t="shared" si="236"/>
        <v>0</v>
      </c>
      <c r="L721" s="33">
        <f t="shared" si="236"/>
        <v>0</v>
      </c>
      <c r="M721" s="33">
        <f t="shared" si="236"/>
        <v>0</v>
      </c>
      <c r="N721" s="33">
        <f t="shared" si="236"/>
        <v>0</v>
      </c>
      <c r="O721" s="33">
        <f t="shared" si="236"/>
        <v>0</v>
      </c>
      <c r="P721" s="33">
        <f t="shared" si="236"/>
        <v>0</v>
      </c>
      <c r="Q721" s="3"/>
    </row>
    <row r="722" spans="1:17" ht="12.75">
      <c r="A722" s="45"/>
      <c r="B722" s="51"/>
      <c r="C722" s="49"/>
      <c r="D722" s="23"/>
      <c r="E722" s="1"/>
      <c r="F722" s="9" t="s">
        <v>134</v>
      </c>
      <c r="G722" s="34">
        <f aca="true" t="shared" si="237" ref="G722:H726">I722+K722+M722+O722</f>
        <v>0</v>
      </c>
      <c r="H722" s="34">
        <f t="shared" si="237"/>
        <v>0</v>
      </c>
      <c r="I722" s="34">
        <v>0</v>
      </c>
      <c r="J722" s="34">
        <v>0</v>
      </c>
      <c r="K722" s="34">
        <v>0</v>
      </c>
      <c r="L722" s="34">
        <v>0</v>
      </c>
      <c r="M722" s="34">
        <v>0</v>
      </c>
      <c r="N722" s="34">
        <v>0</v>
      </c>
      <c r="O722" s="34">
        <v>0</v>
      </c>
      <c r="P722" s="34">
        <v>0</v>
      </c>
      <c r="Q722" s="7"/>
    </row>
    <row r="723" spans="1:17" ht="12.75">
      <c r="A723" s="45"/>
      <c r="B723" s="51"/>
      <c r="C723" s="49"/>
      <c r="D723" s="23"/>
      <c r="E723" s="10"/>
      <c r="F723" s="9" t="s">
        <v>137</v>
      </c>
      <c r="G723" s="34">
        <f t="shared" si="237"/>
        <v>0</v>
      </c>
      <c r="H723" s="34">
        <f t="shared" si="237"/>
        <v>0</v>
      </c>
      <c r="I723" s="34">
        <v>0</v>
      </c>
      <c r="J723" s="34">
        <v>0</v>
      </c>
      <c r="K723" s="34">
        <v>0</v>
      </c>
      <c r="L723" s="34">
        <v>0</v>
      </c>
      <c r="M723" s="34">
        <v>0</v>
      </c>
      <c r="N723" s="34">
        <v>0</v>
      </c>
      <c r="O723" s="34">
        <v>0</v>
      </c>
      <c r="P723" s="34">
        <v>0</v>
      </c>
      <c r="Q723" s="7"/>
    </row>
    <row r="724" spans="1:17" ht="12.75">
      <c r="A724" s="45"/>
      <c r="B724" s="51"/>
      <c r="C724" s="49"/>
      <c r="D724" s="23"/>
      <c r="E724" s="13"/>
      <c r="F724" s="9" t="s">
        <v>138</v>
      </c>
      <c r="G724" s="34">
        <f t="shared" si="237"/>
        <v>0</v>
      </c>
      <c r="H724" s="34">
        <f t="shared" si="237"/>
        <v>0</v>
      </c>
      <c r="I724" s="34">
        <v>0</v>
      </c>
      <c r="J724" s="34">
        <v>0</v>
      </c>
      <c r="K724" s="34">
        <v>0</v>
      </c>
      <c r="L724" s="34">
        <v>0</v>
      </c>
      <c r="M724" s="34">
        <v>0</v>
      </c>
      <c r="N724" s="34">
        <v>0</v>
      </c>
      <c r="O724" s="34">
        <v>0</v>
      </c>
      <c r="P724" s="34">
        <v>0</v>
      </c>
      <c r="Q724" s="7"/>
    </row>
    <row r="725" spans="1:17" ht="12.75">
      <c r="A725" s="45"/>
      <c r="B725" s="51"/>
      <c r="C725" s="49"/>
      <c r="D725" s="23"/>
      <c r="E725" s="13"/>
      <c r="F725" s="9" t="s">
        <v>139</v>
      </c>
      <c r="G725" s="34">
        <f t="shared" si="237"/>
        <v>0</v>
      </c>
      <c r="H725" s="34">
        <f t="shared" si="237"/>
        <v>0</v>
      </c>
      <c r="I725" s="34">
        <v>0</v>
      </c>
      <c r="J725" s="34">
        <v>0</v>
      </c>
      <c r="K725" s="34">
        <v>0</v>
      </c>
      <c r="L725" s="34">
        <v>0</v>
      </c>
      <c r="M725" s="34">
        <v>0</v>
      </c>
      <c r="N725" s="34">
        <v>0</v>
      </c>
      <c r="O725" s="34">
        <v>0</v>
      </c>
      <c r="P725" s="34">
        <v>0</v>
      </c>
      <c r="Q725" s="7"/>
    </row>
    <row r="726" spans="1:17" ht="12.75">
      <c r="A726" s="45"/>
      <c r="B726" s="51"/>
      <c r="C726" s="49"/>
      <c r="D726" s="23"/>
      <c r="E726" s="12"/>
      <c r="F726" s="9" t="s">
        <v>140</v>
      </c>
      <c r="G726" s="34">
        <f t="shared" si="237"/>
        <v>0</v>
      </c>
      <c r="H726" s="34">
        <f t="shared" si="237"/>
        <v>0</v>
      </c>
      <c r="I726" s="35">
        <v>0</v>
      </c>
      <c r="J726" s="35">
        <v>0</v>
      </c>
      <c r="K726" s="34">
        <v>0</v>
      </c>
      <c r="L726" s="34">
        <v>0</v>
      </c>
      <c r="M726" s="34">
        <v>0</v>
      </c>
      <c r="N726" s="34">
        <v>0</v>
      </c>
      <c r="O726" s="34">
        <v>0</v>
      </c>
      <c r="P726" s="34">
        <v>0</v>
      </c>
      <c r="Q726" s="7"/>
    </row>
    <row r="727" spans="1:17" ht="12.75">
      <c r="A727" s="44" t="s">
        <v>265</v>
      </c>
      <c r="B727" s="50" t="s">
        <v>73</v>
      </c>
      <c r="C727" s="48">
        <v>340</v>
      </c>
      <c r="D727" s="27"/>
      <c r="E727" s="1"/>
      <c r="F727" s="2" t="s">
        <v>136</v>
      </c>
      <c r="G727" s="33">
        <f aca="true" t="shared" si="238" ref="G727:P727">SUM(G728:G732)</f>
        <v>0</v>
      </c>
      <c r="H727" s="33">
        <f t="shared" si="238"/>
        <v>0</v>
      </c>
      <c r="I727" s="33">
        <f t="shared" si="238"/>
        <v>0</v>
      </c>
      <c r="J727" s="33">
        <f t="shared" si="238"/>
        <v>0</v>
      </c>
      <c r="K727" s="33">
        <f t="shared" si="238"/>
        <v>0</v>
      </c>
      <c r="L727" s="33">
        <f t="shared" si="238"/>
        <v>0</v>
      </c>
      <c r="M727" s="33">
        <f t="shared" si="238"/>
        <v>0</v>
      </c>
      <c r="N727" s="33">
        <f t="shared" si="238"/>
        <v>0</v>
      </c>
      <c r="O727" s="33">
        <f t="shared" si="238"/>
        <v>0</v>
      </c>
      <c r="P727" s="33">
        <f t="shared" si="238"/>
        <v>0</v>
      </c>
      <c r="Q727" s="3"/>
    </row>
    <row r="728" spans="1:17" ht="12.75">
      <c r="A728" s="45"/>
      <c r="B728" s="51"/>
      <c r="C728" s="49"/>
      <c r="D728" s="23"/>
      <c r="E728" s="1"/>
      <c r="F728" s="9" t="s">
        <v>134</v>
      </c>
      <c r="G728" s="34">
        <f aca="true" t="shared" si="239" ref="G728:H732">I728+K728+M728+O728</f>
        <v>0</v>
      </c>
      <c r="H728" s="34">
        <f t="shared" si="239"/>
        <v>0</v>
      </c>
      <c r="I728" s="34">
        <v>0</v>
      </c>
      <c r="J728" s="34">
        <v>0</v>
      </c>
      <c r="K728" s="34">
        <v>0</v>
      </c>
      <c r="L728" s="34">
        <v>0</v>
      </c>
      <c r="M728" s="34">
        <v>0</v>
      </c>
      <c r="N728" s="34">
        <v>0</v>
      </c>
      <c r="O728" s="34">
        <v>0</v>
      </c>
      <c r="P728" s="34">
        <v>0</v>
      </c>
      <c r="Q728" s="7"/>
    </row>
    <row r="729" spans="1:17" ht="12.75">
      <c r="A729" s="45"/>
      <c r="B729" s="51"/>
      <c r="C729" s="49"/>
      <c r="D729" s="23"/>
      <c r="E729" s="10"/>
      <c r="F729" s="9" t="s">
        <v>137</v>
      </c>
      <c r="G729" s="34">
        <f t="shared" si="239"/>
        <v>0</v>
      </c>
      <c r="H729" s="34">
        <f t="shared" si="239"/>
        <v>0</v>
      </c>
      <c r="I729" s="34">
        <v>0</v>
      </c>
      <c r="J729" s="34">
        <v>0</v>
      </c>
      <c r="K729" s="34">
        <v>0</v>
      </c>
      <c r="L729" s="34">
        <v>0</v>
      </c>
      <c r="M729" s="34">
        <v>0</v>
      </c>
      <c r="N729" s="34">
        <v>0</v>
      </c>
      <c r="O729" s="34">
        <v>0</v>
      </c>
      <c r="P729" s="34">
        <v>0</v>
      </c>
      <c r="Q729" s="7"/>
    </row>
    <row r="730" spans="1:17" ht="12.75">
      <c r="A730" s="45"/>
      <c r="B730" s="51"/>
      <c r="C730" s="49"/>
      <c r="D730" s="23"/>
      <c r="E730" s="13"/>
      <c r="F730" s="9" t="s">
        <v>138</v>
      </c>
      <c r="G730" s="34">
        <f t="shared" si="239"/>
        <v>0</v>
      </c>
      <c r="H730" s="34">
        <f t="shared" si="239"/>
        <v>0</v>
      </c>
      <c r="I730" s="34">
        <v>0</v>
      </c>
      <c r="J730" s="34">
        <v>0</v>
      </c>
      <c r="K730" s="34">
        <v>0</v>
      </c>
      <c r="L730" s="34">
        <v>0</v>
      </c>
      <c r="M730" s="34">
        <v>0</v>
      </c>
      <c r="N730" s="34">
        <v>0</v>
      </c>
      <c r="O730" s="34">
        <v>0</v>
      </c>
      <c r="P730" s="34">
        <v>0</v>
      </c>
      <c r="Q730" s="7"/>
    </row>
    <row r="731" spans="1:17" ht="12.75">
      <c r="A731" s="45"/>
      <c r="B731" s="51"/>
      <c r="C731" s="49"/>
      <c r="D731" s="23"/>
      <c r="E731" s="13"/>
      <c r="F731" s="9" t="s">
        <v>139</v>
      </c>
      <c r="G731" s="34">
        <f t="shared" si="239"/>
        <v>0</v>
      </c>
      <c r="H731" s="34">
        <f t="shared" si="239"/>
        <v>0</v>
      </c>
      <c r="I731" s="34">
        <v>0</v>
      </c>
      <c r="J731" s="34">
        <v>0</v>
      </c>
      <c r="K731" s="34">
        <v>0</v>
      </c>
      <c r="L731" s="34">
        <v>0</v>
      </c>
      <c r="M731" s="34">
        <v>0</v>
      </c>
      <c r="N731" s="34">
        <v>0</v>
      </c>
      <c r="O731" s="34">
        <v>0</v>
      </c>
      <c r="P731" s="34">
        <v>0</v>
      </c>
      <c r="Q731" s="7"/>
    </row>
    <row r="732" spans="1:17" ht="12.75">
      <c r="A732" s="45"/>
      <c r="B732" s="51"/>
      <c r="C732" s="49"/>
      <c r="D732" s="23"/>
      <c r="E732" s="12"/>
      <c r="F732" s="9" t="s">
        <v>140</v>
      </c>
      <c r="G732" s="34">
        <f t="shared" si="239"/>
        <v>0</v>
      </c>
      <c r="H732" s="34">
        <f t="shared" si="239"/>
        <v>0</v>
      </c>
      <c r="I732" s="35">
        <v>0</v>
      </c>
      <c r="J732" s="35">
        <v>0</v>
      </c>
      <c r="K732" s="34">
        <v>0</v>
      </c>
      <c r="L732" s="34">
        <v>0</v>
      </c>
      <c r="M732" s="34">
        <v>0</v>
      </c>
      <c r="N732" s="34">
        <v>0</v>
      </c>
      <c r="O732" s="34">
        <v>0</v>
      </c>
      <c r="P732" s="34">
        <v>0</v>
      </c>
      <c r="Q732" s="7"/>
    </row>
    <row r="733" spans="1:17" ht="12.75">
      <c r="A733" s="44" t="s">
        <v>266</v>
      </c>
      <c r="B733" s="50" t="s">
        <v>74</v>
      </c>
      <c r="C733" s="48">
        <v>670</v>
      </c>
      <c r="D733" s="27"/>
      <c r="E733" s="1"/>
      <c r="F733" s="2" t="s">
        <v>136</v>
      </c>
      <c r="G733" s="33">
        <f aca="true" t="shared" si="240" ref="G733:P733">SUM(G734:G738)</f>
        <v>0</v>
      </c>
      <c r="H733" s="33">
        <f t="shared" si="240"/>
        <v>0</v>
      </c>
      <c r="I733" s="33">
        <f t="shared" si="240"/>
        <v>0</v>
      </c>
      <c r="J733" s="33">
        <f t="shared" si="240"/>
        <v>0</v>
      </c>
      <c r="K733" s="33">
        <f t="shared" si="240"/>
        <v>0</v>
      </c>
      <c r="L733" s="33">
        <f t="shared" si="240"/>
        <v>0</v>
      </c>
      <c r="M733" s="33">
        <f t="shared" si="240"/>
        <v>0</v>
      </c>
      <c r="N733" s="33">
        <f t="shared" si="240"/>
        <v>0</v>
      </c>
      <c r="O733" s="33">
        <f t="shared" si="240"/>
        <v>0</v>
      </c>
      <c r="P733" s="33">
        <f t="shared" si="240"/>
        <v>0</v>
      </c>
      <c r="Q733" s="3"/>
    </row>
    <row r="734" spans="1:17" ht="12.75">
      <c r="A734" s="45"/>
      <c r="B734" s="51"/>
      <c r="C734" s="49"/>
      <c r="D734" s="8"/>
      <c r="E734" s="1"/>
      <c r="F734" s="9" t="s">
        <v>134</v>
      </c>
      <c r="G734" s="34">
        <f aca="true" t="shared" si="241" ref="G734:H738">I734+K734+M734+O734</f>
        <v>0</v>
      </c>
      <c r="H734" s="34">
        <f t="shared" si="241"/>
        <v>0</v>
      </c>
      <c r="I734" s="34">
        <v>0</v>
      </c>
      <c r="J734" s="34">
        <v>0</v>
      </c>
      <c r="K734" s="34">
        <v>0</v>
      </c>
      <c r="L734" s="34">
        <v>0</v>
      </c>
      <c r="M734" s="34">
        <v>0</v>
      </c>
      <c r="N734" s="34">
        <v>0</v>
      </c>
      <c r="O734" s="34">
        <v>0</v>
      </c>
      <c r="P734" s="34">
        <v>0</v>
      </c>
      <c r="Q734" s="7"/>
    </row>
    <row r="735" spans="1:17" ht="12.75">
      <c r="A735" s="45"/>
      <c r="B735" s="51"/>
      <c r="C735" s="49"/>
      <c r="D735" s="23"/>
      <c r="E735" s="10"/>
      <c r="F735" s="9" t="s">
        <v>137</v>
      </c>
      <c r="G735" s="34">
        <f t="shared" si="241"/>
        <v>0</v>
      </c>
      <c r="H735" s="34">
        <f t="shared" si="241"/>
        <v>0</v>
      </c>
      <c r="I735" s="34">
        <v>0</v>
      </c>
      <c r="J735" s="34">
        <v>0</v>
      </c>
      <c r="K735" s="34">
        <v>0</v>
      </c>
      <c r="L735" s="34">
        <v>0</v>
      </c>
      <c r="M735" s="34">
        <v>0</v>
      </c>
      <c r="N735" s="34">
        <v>0</v>
      </c>
      <c r="O735" s="34">
        <v>0</v>
      </c>
      <c r="P735" s="34">
        <v>0</v>
      </c>
      <c r="Q735" s="7"/>
    </row>
    <row r="736" spans="1:17" ht="12.75">
      <c r="A736" s="45"/>
      <c r="B736" s="51"/>
      <c r="C736" s="49"/>
      <c r="D736" s="23"/>
      <c r="E736" s="13"/>
      <c r="F736" s="9" t="s">
        <v>138</v>
      </c>
      <c r="G736" s="34">
        <f t="shared" si="241"/>
        <v>0</v>
      </c>
      <c r="H736" s="34">
        <f t="shared" si="241"/>
        <v>0</v>
      </c>
      <c r="I736" s="34">
        <v>0</v>
      </c>
      <c r="J736" s="34">
        <v>0</v>
      </c>
      <c r="K736" s="34">
        <v>0</v>
      </c>
      <c r="L736" s="34">
        <v>0</v>
      </c>
      <c r="M736" s="34">
        <v>0</v>
      </c>
      <c r="N736" s="34">
        <v>0</v>
      </c>
      <c r="O736" s="34">
        <v>0</v>
      </c>
      <c r="P736" s="34">
        <v>0</v>
      </c>
      <c r="Q736" s="7"/>
    </row>
    <row r="737" spans="1:17" ht="12.75">
      <c r="A737" s="45"/>
      <c r="B737" s="51"/>
      <c r="C737" s="49"/>
      <c r="D737" s="23"/>
      <c r="E737" s="13"/>
      <c r="F737" s="9" t="s">
        <v>139</v>
      </c>
      <c r="G737" s="34">
        <f t="shared" si="241"/>
        <v>0</v>
      </c>
      <c r="H737" s="34">
        <f t="shared" si="241"/>
        <v>0</v>
      </c>
      <c r="I737" s="34">
        <v>0</v>
      </c>
      <c r="J737" s="34">
        <v>0</v>
      </c>
      <c r="K737" s="34">
        <v>0</v>
      </c>
      <c r="L737" s="34">
        <v>0</v>
      </c>
      <c r="M737" s="34">
        <v>0</v>
      </c>
      <c r="N737" s="34">
        <v>0</v>
      </c>
      <c r="O737" s="34">
        <v>0</v>
      </c>
      <c r="P737" s="34">
        <v>0</v>
      </c>
      <c r="Q737" s="7"/>
    </row>
    <row r="738" spans="1:17" ht="12.75">
      <c r="A738" s="45"/>
      <c r="B738" s="51"/>
      <c r="C738" s="49"/>
      <c r="D738" s="23"/>
      <c r="E738" s="12"/>
      <c r="F738" s="9" t="s">
        <v>140</v>
      </c>
      <c r="G738" s="34">
        <f t="shared" si="241"/>
        <v>0</v>
      </c>
      <c r="H738" s="34">
        <f t="shared" si="241"/>
        <v>0</v>
      </c>
      <c r="I738" s="35">
        <v>0</v>
      </c>
      <c r="J738" s="35">
        <v>0</v>
      </c>
      <c r="K738" s="34">
        <v>0</v>
      </c>
      <c r="L738" s="34">
        <v>0</v>
      </c>
      <c r="M738" s="34">
        <v>0</v>
      </c>
      <c r="N738" s="34">
        <v>0</v>
      </c>
      <c r="O738" s="34">
        <v>0</v>
      </c>
      <c r="P738" s="34">
        <v>0</v>
      </c>
      <c r="Q738" s="7"/>
    </row>
    <row r="739" spans="1:17" ht="12.75">
      <c r="A739" s="44" t="s">
        <v>267</v>
      </c>
      <c r="B739" s="50" t="s">
        <v>75</v>
      </c>
      <c r="C739" s="48">
        <v>320</v>
      </c>
      <c r="D739" s="27"/>
      <c r="E739" s="1"/>
      <c r="F739" s="2" t="s">
        <v>136</v>
      </c>
      <c r="G739" s="33">
        <f aca="true" t="shared" si="242" ref="G739:P739">SUM(G740:G744)</f>
        <v>0</v>
      </c>
      <c r="H739" s="33">
        <f t="shared" si="242"/>
        <v>0</v>
      </c>
      <c r="I739" s="33">
        <f t="shared" si="242"/>
        <v>0</v>
      </c>
      <c r="J739" s="33">
        <f t="shared" si="242"/>
        <v>0</v>
      </c>
      <c r="K739" s="33">
        <f t="shared" si="242"/>
        <v>0</v>
      </c>
      <c r="L739" s="33">
        <f t="shared" si="242"/>
        <v>0</v>
      </c>
      <c r="M739" s="33">
        <f t="shared" si="242"/>
        <v>0</v>
      </c>
      <c r="N739" s="33">
        <f t="shared" si="242"/>
        <v>0</v>
      </c>
      <c r="O739" s="33">
        <f t="shared" si="242"/>
        <v>0</v>
      </c>
      <c r="P739" s="33">
        <f t="shared" si="242"/>
        <v>0</v>
      </c>
      <c r="Q739" s="3"/>
    </row>
    <row r="740" spans="1:17" ht="12.75">
      <c r="A740" s="45"/>
      <c r="B740" s="51"/>
      <c r="C740" s="49"/>
      <c r="D740" s="23"/>
      <c r="E740" s="1"/>
      <c r="F740" s="9" t="s">
        <v>134</v>
      </c>
      <c r="G740" s="34">
        <f aca="true" t="shared" si="243" ref="G740:H744">I740+K740+M740+O740</f>
        <v>0</v>
      </c>
      <c r="H740" s="34">
        <f t="shared" si="243"/>
        <v>0</v>
      </c>
      <c r="I740" s="34">
        <v>0</v>
      </c>
      <c r="J740" s="34">
        <v>0</v>
      </c>
      <c r="K740" s="34">
        <v>0</v>
      </c>
      <c r="L740" s="34">
        <v>0</v>
      </c>
      <c r="M740" s="34">
        <v>0</v>
      </c>
      <c r="N740" s="34">
        <v>0</v>
      </c>
      <c r="O740" s="34">
        <v>0</v>
      </c>
      <c r="P740" s="34">
        <v>0</v>
      </c>
      <c r="Q740" s="7"/>
    </row>
    <row r="741" spans="1:17" ht="12.75">
      <c r="A741" s="45"/>
      <c r="B741" s="51"/>
      <c r="C741" s="49"/>
      <c r="D741" s="23"/>
      <c r="E741" s="10"/>
      <c r="F741" s="9" t="s">
        <v>137</v>
      </c>
      <c r="G741" s="34">
        <f t="shared" si="243"/>
        <v>0</v>
      </c>
      <c r="H741" s="34">
        <f t="shared" si="243"/>
        <v>0</v>
      </c>
      <c r="I741" s="34">
        <v>0</v>
      </c>
      <c r="J741" s="34">
        <v>0</v>
      </c>
      <c r="K741" s="34">
        <v>0</v>
      </c>
      <c r="L741" s="34">
        <v>0</v>
      </c>
      <c r="M741" s="34">
        <v>0</v>
      </c>
      <c r="N741" s="34">
        <v>0</v>
      </c>
      <c r="O741" s="34">
        <v>0</v>
      </c>
      <c r="P741" s="34">
        <v>0</v>
      </c>
      <c r="Q741" s="7"/>
    </row>
    <row r="742" spans="1:17" ht="12.75">
      <c r="A742" s="45"/>
      <c r="B742" s="51"/>
      <c r="C742" s="49"/>
      <c r="D742" s="23"/>
      <c r="E742" s="13"/>
      <c r="F742" s="9" t="s">
        <v>138</v>
      </c>
      <c r="G742" s="34">
        <f t="shared" si="243"/>
        <v>0</v>
      </c>
      <c r="H742" s="34">
        <f t="shared" si="243"/>
        <v>0</v>
      </c>
      <c r="I742" s="34">
        <v>0</v>
      </c>
      <c r="J742" s="34">
        <v>0</v>
      </c>
      <c r="K742" s="34">
        <v>0</v>
      </c>
      <c r="L742" s="34">
        <v>0</v>
      </c>
      <c r="M742" s="34">
        <v>0</v>
      </c>
      <c r="N742" s="34">
        <v>0</v>
      </c>
      <c r="O742" s="34">
        <v>0</v>
      </c>
      <c r="P742" s="34">
        <v>0</v>
      </c>
      <c r="Q742" s="7"/>
    </row>
    <row r="743" spans="1:17" ht="12.75">
      <c r="A743" s="45"/>
      <c r="B743" s="51"/>
      <c r="C743" s="49"/>
      <c r="D743" s="23"/>
      <c r="E743" s="13"/>
      <c r="F743" s="9" t="s">
        <v>139</v>
      </c>
      <c r="G743" s="34">
        <f t="shared" si="243"/>
        <v>0</v>
      </c>
      <c r="H743" s="34">
        <f t="shared" si="243"/>
        <v>0</v>
      </c>
      <c r="I743" s="34">
        <v>0</v>
      </c>
      <c r="J743" s="34">
        <v>0</v>
      </c>
      <c r="K743" s="34">
        <v>0</v>
      </c>
      <c r="L743" s="34">
        <v>0</v>
      </c>
      <c r="M743" s="34">
        <v>0</v>
      </c>
      <c r="N743" s="34">
        <v>0</v>
      </c>
      <c r="O743" s="34">
        <v>0</v>
      </c>
      <c r="P743" s="34">
        <v>0</v>
      </c>
      <c r="Q743" s="7"/>
    </row>
    <row r="744" spans="1:17" ht="12.75">
      <c r="A744" s="45"/>
      <c r="B744" s="51"/>
      <c r="C744" s="49"/>
      <c r="D744" s="23"/>
      <c r="E744" s="12"/>
      <c r="F744" s="9" t="s">
        <v>140</v>
      </c>
      <c r="G744" s="34">
        <f t="shared" si="243"/>
        <v>0</v>
      </c>
      <c r="H744" s="34">
        <f t="shared" si="243"/>
        <v>0</v>
      </c>
      <c r="I744" s="35">
        <v>0</v>
      </c>
      <c r="J744" s="35">
        <v>0</v>
      </c>
      <c r="K744" s="34">
        <v>0</v>
      </c>
      <c r="L744" s="34">
        <v>0</v>
      </c>
      <c r="M744" s="34">
        <v>0</v>
      </c>
      <c r="N744" s="34">
        <v>0</v>
      </c>
      <c r="O744" s="34">
        <v>0</v>
      </c>
      <c r="P744" s="34">
        <v>0</v>
      </c>
      <c r="Q744" s="7"/>
    </row>
    <row r="745" spans="1:17" ht="12.75">
      <c r="A745" s="44" t="s">
        <v>268</v>
      </c>
      <c r="B745" s="50" t="s">
        <v>76</v>
      </c>
      <c r="C745" s="48">
        <v>550</v>
      </c>
      <c r="D745" s="21"/>
      <c r="E745" s="1"/>
      <c r="F745" s="2" t="s">
        <v>136</v>
      </c>
      <c r="G745" s="33">
        <f aca="true" t="shared" si="244" ref="G745:P745">SUM(G746:G750)</f>
        <v>0</v>
      </c>
      <c r="H745" s="33">
        <f t="shared" si="244"/>
        <v>0</v>
      </c>
      <c r="I745" s="33">
        <f t="shared" si="244"/>
        <v>0</v>
      </c>
      <c r="J745" s="33">
        <f t="shared" si="244"/>
        <v>0</v>
      </c>
      <c r="K745" s="33">
        <f t="shared" si="244"/>
        <v>0</v>
      </c>
      <c r="L745" s="33">
        <f t="shared" si="244"/>
        <v>0</v>
      </c>
      <c r="M745" s="33">
        <f t="shared" si="244"/>
        <v>0</v>
      </c>
      <c r="N745" s="33">
        <f t="shared" si="244"/>
        <v>0</v>
      </c>
      <c r="O745" s="33">
        <f t="shared" si="244"/>
        <v>0</v>
      </c>
      <c r="P745" s="33">
        <f t="shared" si="244"/>
        <v>0</v>
      </c>
      <c r="Q745" s="3"/>
    </row>
    <row r="746" spans="1:17" ht="12.75">
      <c r="A746" s="45"/>
      <c r="B746" s="51"/>
      <c r="C746" s="49"/>
      <c r="D746" s="22"/>
      <c r="E746" s="1"/>
      <c r="F746" s="9" t="s">
        <v>134</v>
      </c>
      <c r="G746" s="34">
        <f aca="true" t="shared" si="245" ref="G746:H750">I746+K746+M746+O746</f>
        <v>0</v>
      </c>
      <c r="H746" s="34">
        <f t="shared" si="245"/>
        <v>0</v>
      </c>
      <c r="I746" s="34">
        <v>0</v>
      </c>
      <c r="J746" s="34">
        <v>0</v>
      </c>
      <c r="K746" s="34">
        <v>0</v>
      </c>
      <c r="L746" s="34">
        <v>0</v>
      </c>
      <c r="M746" s="34">
        <v>0</v>
      </c>
      <c r="N746" s="34">
        <v>0</v>
      </c>
      <c r="O746" s="34">
        <v>0</v>
      </c>
      <c r="P746" s="34">
        <v>0</v>
      </c>
      <c r="Q746" s="7"/>
    </row>
    <row r="747" spans="1:17" ht="12.75">
      <c r="A747" s="45"/>
      <c r="B747" s="51"/>
      <c r="C747" s="49"/>
      <c r="D747" s="22"/>
      <c r="E747" s="10"/>
      <c r="F747" s="9" t="s">
        <v>137</v>
      </c>
      <c r="G747" s="34">
        <f t="shared" si="245"/>
        <v>0</v>
      </c>
      <c r="H747" s="34">
        <f t="shared" si="245"/>
        <v>0</v>
      </c>
      <c r="I747" s="34">
        <v>0</v>
      </c>
      <c r="J747" s="34">
        <v>0</v>
      </c>
      <c r="K747" s="34">
        <v>0</v>
      </c>
      <c r="L747" s="34">
        <v>0</v>
      </c>
      <c r="M747" s="34">
        <v>0</v>
      </c>
      <c r="N747" s="34">
        <v>0</v>
      </c>
      <c r="O747" s="34">
        <v>0</v>
      </c>
      <c r="P747" s="34">
        <v>0</v>
      </c>
      <c r="Q747" s="7"/>
    </row>
    <row r="748" spans="1:17" ht="12.75">
      <c r="A748" s="45"/>
      <c r="B748" s="51"/>
      <c r="C748" s="49"/>
      <c r="D748" s="22"/>
      <c r="E748" s="13"/>
      <c r="F748" s="9" t="s">
        <v>138</v>
      </c>
      <c r="G748" s="34">
        <f t="shared" si="245"/>
        <v>0</v>
      </c>
      <c r="H748" s="34">
        <f t="shared" si="245"/>
        <v>0</v>
      </c>
      <c r="I748" s="34">
        <v>0</v>
      </c>
      <c r="J748" s="34">
        <v>0</v>
      </c>
      <c r="K748" s="34">
        <v>0</v>
      </c>
      <c r="L748" s="34">
        <v>0</v>
      </c>
      <c r="M748" s="34">
        <v>0</v>
      </c>
      <c r="N748" s="34">
        <v>0</v>
      </c>
      <c r="O748" s="34">
        <v>0</v>
      </c>
      <c r="P748" s="34">
        <v>0</v>
      </c>
      <c r="Q748" s="7"/>
    </row>
    <row r="749" spans="1:17" ht="12.75">
      <c r="A749" s="45"/>
      <c r="B749" s="51"/>
      <c r="C749" s="49"/>
      <c r="D749" s="22"/>
      <c r="E749" s="13"/>
      <c r="F749" s="9" t="s">
        <v>139</v>
      </c>
      <c r="G749" s="34">
        <f t="shared" si="245"/>
        <v>0</v>
      </c>
      <c r="H749" s="34">
        <f t="shared" si="245"/>
        <v>0</v>
      </c>
      <c r="I749" s="34">
        <v>0</v>
      </c>
      <c r="J749" s="34">
        <v>0</v>
      </c>
      <c r="K749" s="34">
        <v>0</v>
      </c>
      <c r="L749" s="34">
        <v>0</v>
      </c>
      <c r="M749" s="34">
        <v>0</v>
      </c>
      <c r="N749" s="34">
        <v>0</v>
      </c>
      <c r="O749" s="34">
        <v>0</v>
      </c>
      <c r="P749" s="34">
        <v>0</v>
      </c>
      <c r="Q749" s="7"/>
    </row>
    <row r="750" spans="1:17" ht="12.75">
      <c r="A750" s="45"/>
      <c r="B750" s="51"/>
      <c r="C750" s="49"/>
      <c r="D750" s="22"/>
      <c r="E750" s="12"/>
      <c r="F750" s="9" t="s">
        <v>140</v>
      </c>
      <c r="G750" s="34">
        <f t="shared" si="245"/>
        <v>0</v>
      </c>
      <c r="H750" s="34">
        <f t="shared" si="245"/>
        <v>0</v>
      </c>
      <c r="I750" s="35">
        <v>0</v>
      </c>
      <c r="J750" s="35">
        <v>0</v>
      </c>
      <c r="K750" s="34">
        <v>0</v>
      </c>
      <c r="L750" s="34">
        <v>0</v>
      </c>
      <c r="M750" s="34">
        <v>0</v>
      </c>
      <c r="N750" s="34">
        <v>0</v>
      </c>
      <c r="O750" s="34">
        <v>0</v>
      </c>
      <c r="P750" s="34">
        <v>0</v>
      </c>
      <c r="Q750" s="7"/>
    </row>
    <row r="751" spans="1:17" ht="12.75">
      <c r="A751" s="44" t="s">
        <v>269</v>
      </c>
      <c r="B751" s="50" t="s">
        <v>77</v>
      </c>
      <c r="C751" s="48">
        <v>200</v>
      </c>
      <c r="D751" s="21"/>
      <c r="E751" s="1"/>
      <c r="F751" s="2" t="s">
        <v>136</v>
      </c>
      <c r="G751" s="33">
        <f aca="true" t="shared" si="246" ref="G751:P751">SUM(G752:G756)</f>
        <v>0</v>
      </c>
      <c r="H751" s="33">
        <f t="shared" si="246"/>
        <v>0</v>
      </c>
      <c r="I751" s="33">
        <f t="shared" si="246"/>
        <v>0</v>
      </c>
      <c r="J751" s="33">
        <f t="shared" si="246"/>
        <v>0</v>
      </c>
      <c r="K751" s="33">
        <f t="shared" si="246"/>
        <v>0</v>
      </c>
      <c r="L751" s="33">
        <f t="shared" si="246"/>
        <v>0</v>
      </c>
      <c r="M751" s="33">
        <f t="shared" si="246"/>
        <v>0</v>
      </c>
      <c r="N751" s="33">
        <f t="shared" si="246"/>
        <v>0</v>
      </c>
      <c r="O751" s="33">
        <f t="shared" si="246"/>
        <v>0</v>
      </c>
      <c r="P751" s="33">
        <f t="shared" si="246"/>
        <v>0</v>
      </c>
      <c r="Q751" s="3"/>
    </row>
    <row r="752" spans="1:17" ht="12.75">
      <c r="A752" s="45"/>
      <c r="B752" s="51"/>
      <c r="C752" s="49"/>
      <c r="D752" s="22"/>
      <c r="E752" s="1"/>
      <c r="F752" s="9" t="s">
        <v>134</v>
      </c>
      <c r="G752" s="34">
        <f aca="true" t="shared" si="247" ref="G752:H756">I752+K752+M752+O752</f>
        <v>0</v>
      </c>
      <c r="H752" s="34">
        <f t="shared" si="247"/>
        <v>0</v>
      </c>
      <c r="I752" s="34">
        <v>0</v>
      </c>
      <c r="J752" s="34">
        <v>0</v>
      </c>
      <c r="K752" s="34">
        <v>0</v>
      </c>
      <c r="L752" s="34">
        <v>0</v>
      </c>
      <c r="M752" s="34">
        <v>0</v>
      </c>
      <c r="N752" s="34">
        <v>0</v>
      </c>
      <c r="O752" s="34">
        <v>0</v>
      </c>
      <c r="P752" s="34">
        <v>0</v>
      </c>
      <c r="Q752" s="7"/>
    </row>
    <row r="753" spans="1:17" ht="12.75">
      <c r="A753" s="45"/>
      <c r="B753" s="51"/>
      <c r="C753" s="49"/>
      <c r="D753" s="22"/>
      <c r="E753" s="10"/>
      <c r="F753" s="9" t="s">
        <v>137</v>
      </c>
      <c r="G753" s="34">
        <f t="shared" si="247"/>
        <v>0</v>
      </c>
      <c r="H753" s="34">
        <f t="shared" si="247"/>
        <v>0</v>
      </c>
      <c r="I753" s="34">
        <v>0</v>
      </c>
      <c r="J753" s="34">
        <v>0</v>
      </c>
      <c r="K753" s="34">
        <v>0</v>
      </c>
      <c r="L753" s="34">
        <v>0</v>
      </c>
      <c r="M753" s="34">
        <v>0</v>
      </c>
      <c r="N753" s="34">
        <v>0</v>
      </c>
      <c r="O753" s="34">
        <v>0</v>
      </c>
      <c r="P753" s="34">
        <v>0</v>
      </c>
      <c r="Q753" s="7"/>
    </row>
    <row r="754" spans="1:17" ht="12.75">
      <c r="A754" s="45"/>
      <c r="B754" s="51"/>
      <c r="C754" s="49"/>
      <c r="D754" s="22"/>
      <c r="E754" s="13"/>
      <c r="F754" s="9" t="s">
        <v>138</v>
      </c>
      <c r="G754" s="34">
        <f t="shared" si="247"/>
        <v>0</v>
      </c>
      <c r="H754" s="34">
        <f t="shared" si="247"/>
        <v>0</v>
      </c>
      <c r="I754" s="34">
        <v>0</v>
      </c>
      <c r="J754" s="34">
        <v>0</v>
      </c>
      <c r="K754" s="34">
        <v>0</v>
      </c>
      <c r="L754" s="34">
        <v>0</v>
      </c>
      <c r="M754" s="34">
        <v>0</v>
      </c>
      <c r="N754" s="34">
        <v>0</v>
      </c>
      <c r="O754" s="34">
        <v>0</v>
      </c>
      <c r="P754" s="34">
        <v>0</v>
      </c>
      <c r="Q754" s="7"/>
    </row>
    <row r="755" spans="1:17" ht="12.75">
      <c r="A755" s="45"/>
      <c r="B755" s="51"/>
      <c r="C755" s="49"/>
      <c r="D755" s="22"/>
      <c r="E755" s="13"/>
      <c r="F755" s="9" t="s">
        <v>139</v>
      </c>
      <c r="G755" s="34">
        <f t="shared" si="247"/>
        <v>0</v>
      </c>
      <c r="H755" s="34">
        <f t="shared" si="247"/>
        <v>0</v>
      </c>
      <c r="I755" s="34">
        <v>0</v>
      </c>
      <c r="J755" s="34">
        <v>0</v>
      </c>
      <c r="K755" s="34">
        <v>0</v>
      </c>
      <c r="L755" s="34">
        <v>0</v>
      </c>
      <c r="M755" s="34">
        <v>0</v>
      </c>
      <c r="N755" s="34">
        <v>0</v>
      </c>
      <c r="O755" s="34">
        <v>0</v>
      </c>
      <c r="P755" s="34">
        <v>0</v>
      </c>
      <c r="Q755" s="7"/>
    </row>
    <row r="756" spans="1:17" ht="12.75">
      <c r="A756" s="45"/>
      <c r="B756" s="51"/>
      <c r="C756" s="49"/>
      <c r="D756" s="22"/>
      <c r="E756" s="12"/>
      <c r="F756" s="9" t="s">
        <v>140</v>
      </c>
      <c r="G756" s="34">
        <f t="shared" si="247"/>
        <v>0</v>
      </c>
      <c r="H756" s="34">
        <f t="shared" si="247"/>
        <v>0</v>
      </c>
      <c r="I756" s="35">
        <v>0</v>
      </c>
      <c r="J756" s="35">
        <v>0</v>
      </c>
      <c r="K756" s="34">
        <v>0</v>
      </c>
      <c r="L756" s="34">
        <v>0</v>
      </c>
      <c r="M756" s="34">
        <v>0</v>
      </c>
      <c r="N756" s="34">
        <v>0</v>
      </c>
      <c r="O756" s="34">
        <v>0</v>
      </c>
      <c r="P756" s="34">
        <v>0</v>
      </c>
      <c r="Q756" s="7"/>
    </row>
    <row r="757" spans="1:17" ht="12.75">
      <c r="A757" s="44" t="s">
        <v>270</v>
      </c>
      <c r="B757" s="50" t="s">
        <v>78</v>
      </c>
      <c r="C757" s="48">
        <v>220</v>
      </c>
      <c r="D757" s="50"/>
      <c r="E757" s="1"/>
      <c r="F757" s="2" t="s">
        <v>136</v>
      </c>
      <c r="G757" s="33">
        <f aca="true" t="shared" si="248" ref="G757:P757">SUM(G758:G762)</f>
        <v>0</v>
      </c>
      <c r="H757" s="33">
        <f t="shared" si="248"/>
        <v>0</v>
      </c>
      <c r="I757" s="33">
        <f t="shared" si="248"/>
        <v>0</v>
      </c>
      <c r="J757" s="33">
        <f t="shared" si="248"/>
        <v>0</v>
      </c>
      <c r="K757" s="33">
        <f t="shared" si="248"/>
        <v>0</v>
      </c>
      <c r="L757" s="33">
        <f t="shared" si="248"/>
        <v>0</v>
      </c>
      <c r="M757" s="33">
        <f t="shared" si="248"/>
        <v>0</v>
      </c>
      <c r="N757" s="33">
        <f t="shared" si="248"/>
        <v>0</v>
      </c>
      <c r="O757" s="33">
        <f t="shared" si="248"/>
        <v>0</v>
      </c>
      <c r="P757" s="33">
        <f t="shared" si="248"/>
        <v>0</v>
      </c>
      <c r="Q757" s="3"/>
    </row>
    <row r="758" spans="1:17" ht="12.75">
      <c r="A758" s="45"/>
      <c r="B758" s="51"/>
      <c r="C758" s="49"/>
      <c r="D758" s="51"/>
      <c r="E758" s="1"/>
      <c r="F758" s="9" t="s">
        <v>134</v>
      </c>
      <c r="G758" s="34">
        <f aca="true" t="shared" si="249" ref="G758:H762">I758+K758+M758+O758</f>
        <v>0</v>
      </c>
      <c r="H758" s="34">
        <f t="shared" si="249"/>
        <v>0</v>
      </c>
      <c r="I758" s="34">
        <v>0</v>
      </c>
      <c r="J758" s="34">
        <v>0</v>
      </c>
      <c r="K758" s="34">
        <v>0</v>
      </c>
      <c r="L758" s="34">
        <v>0</v>
      </c>
      <c r="M758" s="34">
        <v>0</v>
      </c>
      <c r="N758" s="34">
        <v>0</v>
      </c>
      <c r="O758" s="34">
        <v>0</v>
      </c>
      <c r="P758" s="34">
        <v>0</v>
      </c>
      <c r="Q758" s="7"/>
    </row>
    <row r="759" spans="1:17" ht="12.75">
      <c r="A759" s="45"/>
      <c r="B759" s="51"/>
      <c r="C759" s="49"/>
      <c r="D759" s="51"/>
      <c r="E759" s="10"/>
      <c r="F759" s="9" t="s">
        <v>137</v>
      </c>
      <c r="G759" s="34">
        <f t="shared" si="249"/>
        <v>0</v>
      </c>
      <c r="H759" s="34">
        <f t="shared" si="249"/>
        <v>0</v>
      </c>
      <c r="I759" s="34">
        <v>0</v>
      </c>
      <c r="J759" s="34">
        <v>0</v>
      </c>
      <c r="K759" s="34">
        <v>0</v>
      </c>
      <c r="L759" s="34">
        <v>0</v>
      </c>
      <c r="M759" s="34">
        <v>0</v>
      </c>
      <c r="N759" s="34">
        <v>0</v>
      </c>
      <c r="O759" s="34">
        <v>0</v>
      </c>
      <c r="P759" s="34">
        <v>0</v>
      </c>
      <c r="Q759" s="7"/>
    </row>
    <row r="760" spans="1:17" ht="12.75">
      <c r="A760" s="45"/>
      <c r="B760" s="51"/>
      <c r="C760" s="49"/>
      <c r="D760" s="51"/>
      <c r="E760" s="13"/>
      <c r="F760" s="9" t="s">
        <v>138</v>
      </c>
      <c r="G760" s="34">
        <f t="shared" si="249"/>
        <v>0</v>
      </c>
      <c r="H760" s="34">
        <f t="shared" si="249"/>
        <v>0</v>
      </c>
      <c r="I760" s="34">
        <v>0</v>
      </c>
      <c r="J760" s="34">
        <v>0</v>
      </c>
      <c r="K760" s="34">
        <v>0</v>
      </c>
      <c r="L760" s="34">
        <v>0</v>
      </c>
      <c r="M760" s="34">
        <v>0</v>
      </c>
      <c r="N760" s="34">
        <v>0</v>
      </c>
      <c r="O760" s="34">
        <v>0</v>
      </c>
      <c r="P760" s="34">
        <v>0</v>
      </c>
      <c r="Q760" s="7"/>
    </row>
    <row r="761" spans="1:17" ht="12.75">
      <c r="A761" s="45"/>
      <c r="B761" s="51"/>
      <c r="C761" s="49"/>
      <c r="D761" s="51"/>
      <c r="E761" s="13"/>
      <c r="F761" s="9" t="s">
        <v>139</v>
      </c>
      <c r="G761" s="34">
        <f t="shared" si="249"/>
        <v>0</v>
      </c>
      <c r="H761" s="34">
        <f t="shared" si="249"/>
        <v>0</v>
      </c>
      <c r="I761" s="34">
        <v>0</v>
      </c>
      <c r="J761" s="34">
        <v>0</v>
      </c>
      <c r="K761" s="34">
        <v>0</v>
      </c>
      <c r="L761" s="34">
        <v>0</v>
      </c>
      <c r="M761" s="34">
        <v>0</v>
      </c>
      <c r="N761" s="34">
        <v>0</v>
      </c>
      <c r="O761" s="34">
        <v>0</v>
      </c>
      <c r="P761" s="34">
        <v>0</v>
      </c>
      <c r="Q761" s="7"/>
    </row>
    <row r="762" spans="1:17" ht="12.75">
      <c r="A762" s="45"/>
      <c r="B762" s="51"/>
      <c r="C762" s="49"/>
      <c r="D762" s="51"/>
      <c r="E762" s="12"/>
      <c r="F762" s="9" t="s">
        <v>140</v>
      </c>
      <c r="G762" s="34">
        <f t="shared" si="249"/>
        <v>0</v>
      </c>
      <c r="H762" s="34">
        <f t="shared" si="249"/>
        <v>0</v>
      </c>
      <c r="I762" s="35">
        <v>0</v>
      </c>
      <c r="J762" s="35">
        <v>0</v>
      </c>
      <c r="K762" s="34">
        <v>0</v>
      </c>
      <c r="L762" s="34">
        <v>0</v>
      </c>
      <c r="M762" s="34">
        <v>0</v>
      </c>
      <c r="N762" s="34">
        <v>0</v>
      </c>
      <c r="O762" s="34">
        <v>0</v>
      </c>
      <c r="P762" s="34">
        <v>0</v>
      </c>
      <c r="Q762" s="7"/>
    </row>
    <row r="763" spans="1:17" ht="12.75">
      <c r="A763" s="44" t="s">
        <v>271</v>
      </c>
      <c r="B763" s="50" t="s">
        <v>79</v>
      </c>
      <c r="C763" s="48">
        <v>400</v>
      </c>
      <c r="D763" s="27"/>
      <c r="E763" s="1"/>
      <c r="F763" s="2" t="s">
        <v>136</v>
      </c>
      <c r="G763" s="33">
        <f aca="true" t="shared" si="250" ref="G763:P763">SUM(G764:G768)</f>
        <v>0</v>
      </c>
      <c r="H763" s="33">
        <f t="shared" si="250"/>
        <v>0</v>
      </c>
      <c r="I763" s="33">
        <f t="shared" si="250"/>
        <v>0</v>
      </c>
      <c r="J763" s="33">
        <f t="shared" si="250"/>
        <v>0</v>
      </c>
      <c r="K763" s="33">
        <f t="shared" si="250"/>
        <v>0</v>
      </c>
      <c r="L763" s="33">
        <f t="shared" si="250"/>
        <v>0</v>
      </c>
      <c r="M763" s="33">
        <f t="shared" si="250"/>
        <v>0</v>
      </c>
      <c r="N763" s="33">
        <f t="shared" si="250"/>
        <v>0</v>
      </c>
      <c r="O763" s="33">
        <f t="shared" si="250"/>
        <v>0</v>
      </c>
      <c r="P763" s="33">
        <f t="shared" si="250"/>
        <v>0</v>
      </c>
      <c r="Q763" s="3"/>
    </row>
    <row r="764" spans="1:17" ht="12.75">
      <c r="A764" s="45"/>
      <c r="B764" s="51"/>
      <c r="C764" s="49"/>
      <c r="D764" s="23"/>
      <c r="E764" s="1"/>
      <c r="F764" s="9" t="s">
        <v>134</v>
      </c>
      <c r="G764" s="34">
        <f aca="true" t="shared" si="251" ref="G764:H768">I764+K764+M764+O764</f>
        <v>0</v>
      </c>
      <c r="H764" s="34">
        <f t="shared" si="251"/>
        <v>0</v>
      </c>
      <c r="I764" s="34">
        <v>0</v>
      </c>
      <c r="J764" s="34">
        <v>0</v>
      </c>
      <c r="K764" s="34">
        <v>0</v>
      </c>
      <c r="L764" s="34">
        <v>0</v>
      </c>
      <c r="M764" s="34">
        <v>0</v>
      </c>
      <c r="N764" s="34">
        <v>0</v>
      </c>
      <c r="O764" s="34">
        <v>0</v>
      </c>
      <c r="P764" s="34">
        <v>0</v>
      </c>
      <c r="Q764" s="7"/>
    </row>
    <row r="765" spans="1:17" ht="12.75">
      <c r="A765" s="45"/>
      <c r="B765" s="51"/>
      <c r="C765" s="49"/>
      <c r="D765" s="23"/>
      <c r="E765" s="10"/>
      <c r="F765" s="9" t="s">
        <v>137</v>
      </c>
      <c r="G765" s="34">
        <f t="shared" si="251"/>
        <v>0</v>
      </c>
      <c r="H765" s="34">
        <f t="shared" si="251"/>
        <v>0</v>
      </c>
      <c r="I765" s="34">
        <v>0</v>
      </c>
      <c r="J765" s="34">
        <v>0</v>
      </c>
      <c r="K765" s="34">
        <v>0</v>
      </c>
      <c r="L765" s="34">
        <v>0</v>
      </c>
      <c r="M765" s="34">
        <v>0</v>
      </c>
      <c r="N765" s="34">
        <v>0</v>
      </c>
      <c r="O765" s="34">
        <v>0</v>
      </c>
      <c r="P765" s="34">
        <v>0</v>
      </c>
      <c r="Q765" s="7"/>
    </row>
    <row r="766" spans="1:17" ht="12.75">
      <c r="A766" s="45"/>
      <c r="B766" s="51"/>
      <c r="C766" s="49"/>
      <c r="D766" s="23"/>
      <c r="E766" s="13"/>
      <c r="F766" s="9" t="s">
        <v>138</v>
      </c>
      <c r="G766" s="34">
        <f t="shared" si="251"/>
        <v>0</v>
      </c>
      <c r="H766" s="34">
        <f t="shared" si="251"/>
        <v>0</v>
      </c>
      <c r="I766" s="34">
        <v>0</v>
      </c>
      <c r="J766" s="34">
        <v>0</v>
      </c>
      <c r="K766" s="34">
        <v>0</v>
      </c>
      <c r="L766" s="34">
        <v>0</v>
      </c>
      <c r="M766" s="34">
        <v>0</v>
      </c>
      <c r="N766" s="34">
        <v>0</v>
      </c>
      <c r="O766" s="34">
        <v>0</v>
      </c>
      <c r="P766" s="34">
        <v>0</v>
      </c>
      <c r="Q766" s="7"/>
    </row>
    <row r="767" spans="1:17" ht="12.75">
      <c r="A767" s="45"/>
      <c r="B767" s="51"/>
      <c r="C767" s="49"/>
      <c r="D767" s="23"/>
      <c r="E767" s="13"/>
      <c r="F767" s="9" t="s">
        <v>139</v>
      </c>
      <c r="G767" s="34">
        <f t="shared" si="251"/>
        <v>0</v>
      </c>
      <c r="H767" s="34">
        <f t="shared" si="251"/>
        <v>0</v>
      </c>
      <c r="I767" s="34">
        <v>0</v>
      </c>
      <c r="J767" s="34">
        <v>0</v>
      </c>
      <c r="K767" s="34">
        <v>0</v>
      </c>
      <c r="L767" s="34">
        <v>0</v>
      </c>
      <c r="M767" s="34">
        <v>0</v>
      </c>
      <c r="N767" s="34">
        <v>0</v>
      </c>
      <c r="O767" s="34">
        <v>0</v>
      </c>
      <c r="P767" s="34">
        <v>0</v>
      </c>
      <c r="Q767" s="7"/>
    </row>
    <row r="768" spans="1:17" ht="12.75">
      <c r="A768" s="45"/>
      <c r="B768" s="51"/>
      <c r="C768" s="49"/>
      <c r="D768" s="23"/>
      <c r="E768" s="12"/>
      <c r="F768" s="9" t="s">
        <v>140</v>
      </c>
      <c r="G768" s="34">
        <f t="shared" si="251"/>
        <v>0</v>
      </c>
      <c r="H768" s="34">
        <f t="shared" si="251"/>
        <v>0</v>
      </c>
      <c r="I768" s="35">
        <v>0</v>
      </c>
      <c r="J768" s="35">
        <v>0</v>
      </c>
      <c r="K768" s="34">
        <v>0</v>
      </c>
      <c r="L768" s="34">
        <v>0</v>
      </c>
      <c r="M768" s="34">
        <v>0</v>
      </c>
      <c r="N768" s="34">
        <v>0</v>
      </c>
      <c r="O768" s="34">
        <v>0</v>
      </c>
      <c r="P768" s="34">
        <v>0</v>
      </c>
      <c r="Q768" s="7"/>
    </row>
    <row r="769" spans="1:17" ht="12.75">
      <c r="A769" s="44" t="s">
        <v>272</v>
      </c>
      <c r="B769" s="50" t="s">
        <v>80</v>
      </c>
      <c r="C769" s="48">
        <v>350</v>
      </c>
      <c r="D769" s="21"/>
      <c r="E769" s="1"/>
      <c r="F769" s="2" t="s">
        <v>136</v>
      </c>
      <c r="G769" s="33">
        <f aca="true" t="shared" si="252" ref="G769:P769">SUM(G770:G774)</f>
        <v>0</v>
      </c>
      <c r="H769" s="33">
        <f t="shared" si="252"/>
        <v>0</v>
      </c>
      <c r="I769" s="33">
        <f t="shared" si="252"/>
        <v>0</v>
      </c>
      <c r="J769" s="33">
        <f t="shared" si="252"/>
        <v>0</v>
      </c>
      <c r="K769" s="33">
        <f t="shared" si="252"/>
        <v>0</v>
      </c>
      <c r="L769" s="33">
        <f t="shared" si="252"/>
        <v>0</v>
      </c>
      <c r="M769" s="33">
        <f t="shared" si="252"/>
        <v>0</v>
      </c>
      <c r="N769" s="33">
        <f t="shared" si="252"/>
        <v>0</v>
      </c>
      <c r="O769" s="33">
        <f t="shared" si="252"/>
        <v>0</v>
      </c>
      <c r="P769" s="33">
        <f t="shared" si="252"/>
        <v>0</v>
      </c>
      <c r="Q769" s="3"/>
    </row>
    <row r="770" spans="1:17" ht="12.75">
      <c r="A770" s="45"/>
      <c r="B770" s="51"/>
      <c r="C770" s="49"/>
      <c r="D770" s="22"/>
      <c r="E770" s="1"/>
      <c r="F770" s="9" t="s">
        <v>134</v>
      </c>
      <c r="G770" s="34">
        <f aca="true" t="shared" si="253" ref="G770:H774">I770+K770+M770+O770</f>
        <v>0</v>
      </c>
      <c r="H770" s="34">
        <f t="shared" si="253"/>
        <v>0</v>
      </c>
      <c r="I770" s="34">
        <v>0</v>
      </c>
      <c r="J770" s="34">
        <v>0</v>
      </c>
      <c r="K770" s="34">
        <v>0</v>
      </c>
      <c r="L770" s="34">
        <v>0</v>
      </c>
      <c r="M770" s="34">
        <v>0</v>
      </c>
      <c r="N770" s="34">
        <v>0</v>
      </c>
      <c r="O770" s="34">
        <v>0</v>
      </c>
      <c r="P770" s="34">
        <v>0</v>
      </c>
      <c r="Q770" s="7"/>
    </row>
    <row r="771" spans="1:17" ht="12.75">
      <c r="A771" s="45"/>
      <c r="B771" s="51"/>
      <c r="C771" s="49"/>
      <c r="D771" s="22"/>
      <c r="E771" s="10"/>
      <c r="F771" s="9" t="s">
        <v>137</v>
      </c>
      <c r="G771" s="34">
        <f t="shared" si="253"/>
        <v>0</v>
      </c>
      <c r="H771" s="34">
        <f t="shared" si="253"/>
        <v>0</v>
      </c>
      <c r="I771" s="34">
        <v>0</v>
      </c>
      <c r="J771" s="34">
        <v>0</v>
      </c>
      <c r="K771" s="34">
        <v>0</v>
      </c>
      <c r="L771" s="34">
        <v>0</v>
      </c>
      <c r="M771" s="34">
        <v>0</v>
      </c>
      <c r="N771" s="34">
        <v>0</v>
      </c>
      <c r="O771" s="34">
        <v>0</v>
      </c>
      <c r="P771" s="34">
        <v>0</v>
      </c>
      <c r="Q771" s="7"/>
    </row>
    <row r="772" spans="1:17" ht="12.75">
      <c r="A772" s="45"/>
      <c r="B772" s="51"/>
      <c r="C772" s="49"/>
      <c r="D772" s="22"/>
      <c r="E772" s="13"/>
      <c r="F772" s="9" t="s">
        <v>138</v>
      </c>
      <c r="G772" s="34">
        <f t="shared" si="253"/>
        <v>0</v>
      </c>
      <c r="H772" s="34">
        <f t="shared" si="253"/>
        <v>0</v>
      </c>
      <c r="I772" s="34">
        <v>0</v>
      </c>
      <c r="J772" s="34">
        <v>0</v>
      </c>
      <c r="K772" s="34">
        <v>0</v>
      </c>
      <c r="L772" s="34">
        <v>0</v>
      </c>
      <c r="M772" s="34">
        <v>0</v>
      </c>
      <c r="N772" s="34">
        <v>0</v>
      </c>
      <c r="O772" s="34">
        <v>0</v>
      </c>
      <c r="P772" s="34">
        <v>0</v>
      </c>
      <c r="Q772" s="7"/>
    </row>
    <row r="773" spans="1:17" ht="12.75">
      <c r="A773" s="45"/>
      <c r="B773" s="51"/>
      <c r="C773" s="49"/>
      <c r="D773" s="22"/>
      <c r="E773" s="13"/>
      <c r="F773" s="9" t="s">
        <v>139</v>
      </c>
      <c r="G773" s="34">
        <f t="shared" si="253"/>
        <v>0</v>
      </c>
      <c r="H773" s="34">
        <f t="shared" si="253"/>
        <v>0</v>
      </c>
      <c r="I773" s="34">
        <v>0</v>
      </c>
      <c r="J773" s="34">
        <v>0</v>
      </c>
      <c r="K773" s="34">
        <v>0</v>
      </c>
      <c r="L773" s="34">
        <v>0</v>
      </c>
      <c r="M773" s="34">
        <v>0</v>
      </c>
      <c r="N773" s="34">
        <v>0</v>
      </c>
      <c r="O773" s="34">
        <v>0</v>
      </c>
      <c r="P773" s="34">
        <v>0</v>
      </c>
      <c r="Q773" s="7"/>
    </row>
    <row r="774" spans="1:17" ht="12.75">
      <c r="A774" s="45"/>
      <c r="B774" s="51"/>
      <c r="C774" s="49"/>
      <c r="D774" s="22"/>
      <c r="E774" s="12"/>
      <c r="F774" s="9" t="s">
        <v>140</v>
      </c>
      <c r="G774" s="34">
        <f t="shared" si="253"/>
        <v>0</v>
      </c>
      <c r="H774" s="34">
        <f t="shared" si="253"/>
        <v>0</v>
      </c>
      <c r="I774" s="35">
        <v>0</v>
      </c>
      <c r="J774" s="35">
        <v>0</v>
      </c>
      <c r="K774" s="34">
        <v>0</v>
      </c>
      <c r="L774" s="34">
        <v>0</v>
      </c>
      <c r="M774" s="34">
        <v>0</v>
      </c>
      <c r="N774" s="34">
        <v>0</v>
      </c>
      <c r="O774" s="34">
        <v>0</v>
      </c>
      <c r="P774" s="34">
        <v>0</v>
      </c>
      <c r="Q774" s="7"/>
    </row>
    <row r="775" spans="1:17" ht="12.75">
      <c r="A775" s="44" t="s">
        <v>281</v>
      </c>
      <c r="B775" s="50" t="s">
        <v>282</v>
      </c>
      <c r="C775" s="48">
        <v>850</v>
      </c>
      <c r="D775" s="21"/>
      <c r="E775" s="1"/>
      <c r="F775" s="2" t="s">
        <v>136</v>
      </c>
      <c r="G775" s="33">
        <f aca="true" t="shared" si="254" ref="G775:P775">SUM(G776:G780)</f>
        <v>9592.72</v>
      </c>
      <c r="H775" s="33">
        <f t="shared" si="254"/>
        <v>0</v>
      </c>
      <c r="I775" s="33">
        <f t="shared" si="254"/>
        <v>9592.72</v>
      </c>
      <c r="J775" s="33">
        <f t="shared" si="254"/>
        <v>0</v>
      </c>
      <c r="K775" s="33">
        <f t="shared" si="254"/>
        <v>0</v>
      </c>
      <c r="L775" s="33">
        <f t="shared" si="254"/>
        <v>0</v>
      </c>
      <c r="M775" s="33">
        <f t="shared" si="254"/>
        <v>0</v>
      </c>
      <c r="N775" s="33">
        <f t="shared" si="254"/>
        <v>0</v>
      </c>
      <c r="O775" s="33">
        <f t="shared" si="254"/>
        <v>0</v>
      </c>
      <c r="P775" s="33">
        <f t="shared" si="254"/>
        <v>0</v>
      </c>
      <c r="Q775" s="3"/>
    </row>
    <row r="776" spans="1:17" ht="12.75">
      <c r="A776" s="45"/>
      <c r="B776" s="51"/>
      <c r="C776" s="49"/>
      <c r="D776" s="22"/>
      <c r="E776" s="1"/>
      <c r="F776" s="9" t="s">
        <v>134</v>
      </c>
      <c r="G776" s="34">
        <f aca="true" t="shared" si="255" ref="G776:H780">I776+K776+M776+O776</f>
        <v>0</v>
      </c>
      <c r="H776" s="34">
        <f t="shared" si="255"/>
        <v>0</v>
      </c>
      <c r="I776" s="34">
        <v>0</v>
      </c>
      <c r="J776" s="34">
        <v>0</v>
      </c>
      <c r="K776" s="34">
        <v>0</v>
      </c>
      <c r="L776" s="34">
        <v>0</v>
      </c>
      <c r="M776" s="34">
        <v>0</v>
      </c>
      <c r="N776" s="34">
        <v>0</v>
      </c>
      <c r="O776" s="34">
        <v>0</v>
      </c>
      <c r="P776" s="34">
        <v>0</v>
      </c>
      <c r="Q776" s="7"/>
    </row>
    <row r="777" spans="1:17" ht="12.75">
      <c r="A777" s="45"/>
      <c r="B777" s="51"/>
      <c r="C777" s="49"/>
      <c r="D777" s="22"/>
      <c r="E777" s="10"/>
      <c r="F777" s="9" t="s">
        <v>137</v>
      </c>
      <c r="G777" s="34">
        <f t="shared" si="255"/>
        <v>0</v>
      </c>
      <c r="H777" s="34">
        <f t="shared" si="255"/>
        <v>0</v>
      </c>
      <c r="I777" s="34">
        <v>0</v>
      </c>
      <c r="J777" s="34">
        <v>0</v>
      </c>
      <c r="K777" s="34">
        <v>0</v>
      </c>
      <c r="L777" s="34">
        <v>0</v>
      </c>
      <c r="M777" s="34">
        <v>0</v>
      </c>
      <c r="N777" s="34">
        <v>0</v>
      </c>
      <c r="O777" s="34">
        <v>0</v>
      </c>
      <c r="P777" s="34">
        <v>0</v>
      </c>
      <c r="Q777" s="7"/>
    </row>
    <row r="778" spans="1:17" ht="12.75">
      <c r="A778" s="45"/>
      <c r="B778" s="51"/>
      <c r="C778" s="49"/>
      <c r="D778" s="22"/>
      <c r="E778" s="13"/>
      <c r="F778" s="9" t="s">
        <v>138</v>
      </c>
      <c r="G778" s="34">
        <f t="shared" si="255"/>
        <v>0</v>
      </c>
      <c r="H778" s="34">
        <f t="shared" si="255"/>
        <v>0</v>
      </c>
      <c r="I778" s="34">
        <v>0</v>
      </c>
      <c r="J778" s="34">
        <v>0</v>
      </c>
      <c r="K778" s="34">
        <v>0</v>
      </c>
      <c r="L778" s="34">
        <v>0</v>
      </c>
      <c r="M778" s="34">
        <v>0</v>
      </c>
      <c r="N778" s="34">
        <v>0</v>
      </c>
      <c r="O778" s="34">
        <v>0</v>
      </c>
      <c r="P778" s="34">
        <v>0</v>
      </c>
      <c r="Q778" s="7"/>
    </row>
    <row r="779" spans="1:17" ht="12.75">
      <c r="A779" s="45"/>
      <c r="B779" s="51"/>
      <c r="C779" s="49"/>
      <c r="D779" s="22"/>
      <c r="E779" s="12" t="s">
        <v>173</v>
      </c>
      <c r="F779" s="9" t="s">
        <v>139</v>
      </c>
      <c r="G779" s="34">
        <f t="shared" si="255"/>
        <v>1592.72</v>
      </c>
      <c r="H779" s="34">
        <f t="shared" si="255"/>
        <v>0</v>
      </c>
      <c r="I779" s="34">
        <v>1592.72</v>
      </c>
      <c r="J779" s="34">
        <v>0</v>
      </c>
      <c r="K779" s="34">
        <v>0</v>
      </c>
      <c r="L779" s="34">
        <v>0</v>
      </c>
      <c r="M779" s="34">
        <v>0</v>
      </c>
      <c r="N779" s="34">
        <v>0</v>
      </c>
      <c r="O779" s="34">
        <v>0</v>
      </c>
      <c r="P779" s="34">
        <v>0</v>
      </c>
      <c r="Q779" s="7"/>
    </row>
    <row r="780" spans="1:17" ht="12.75">
      <c r="A780" s="45"/>
      <c r="B780" s="51"/>
      <c r="C780" s="49"/>
      <c r="D780" s="22"/>
      <c r="E780" s="12" t="s">
        <v>133</v>
      </c>
      <c r="F780" s="9" t="s">
        <v>140</v>
      </c>
      <c r="G780" s="34">
        <f t="shared" si="255"/>
        <v>8000</v>
      </c>
      <c r="H780" s="34">
        <f t="shared" si="255"/>
        <v>0</v>
      </c>
      <c r="I780" s="35">
        <v>8000</v>
      </c>
      <c r="J780" s="35">
        <v>0</v>
      </c>
      <c r="K780" s="34">
        <v>0</v>
      </c>
      <c r="L780" s="34">
        <v>0</v>
      </c>
      <c r="M780" s="34">
        <v>0</v>
      </c>
      <c r="N780" s="34">
        <v>0</v>
      </c>
      <c r="O780" s="34">
        <v>0</v>
      </c>
      <c r="P780" s="34">
        <v>0</v>
      </c>
      <c r="Q780" s="7"/>
    </row>
    <row r="781" spans="1:17" ht="12.75">
      <c r="A781" s="44" t="s">
        <v>287</v>
      </c>
      <c r="B781" s="50" t="s">
        <v>288</v>
      </c>
      <c r="C781" s="48">
        <v>850</v>
      </c>
      <c r="D781" s="21"/>
      <c r="E781" s="1"/>
      <c r="F781" s="2" t="s">
        <v>136</v>
      </c>
      <c r="G781" s="33">
        <f aca="true" t="shared" si="256" ref="G781:P781">SUM(G782:G786)</f>
        <v>78</v>
      </c>
      <c r="H781" s="33">
        <f t="shared" si="256"/>
        <v>78</v>
      </c>
      <c r="I781" s="33">
        <f t="shared" si="256"/>
        <v>78</v>
      </c>
      <c r="J781" s="33">
        <f t="shared" si="256"/>
        <v>78</v>
      </c>
      <c r="K781" s="33">
        <f t="shared" si="256"/>
        <v>0</v>
      </c>
      <c r="L781" s="33">
        <f t="shared" si="256"/>
        <v>0</v>
      </c>
      <c r="M781" s="33">
        <f t="shared" si="256"/>
        <v>0</v>
      </c>
      <c r="N781" s="33">
        <f t="shared" si="256"/>
        <v>0</v>
      </c>
      <c r="O781" s="33">
        <f t="shared" si="256"/>
        <v>0</v>
      </c>
      <c r="P781" s="33">
        <f t="shared" si="256"/>
        <v>0</v>
      </c>
      <c r="Q781" s="3"/>
    </row>
    <row r="782" spans="1:17" ht="12.75">
      <c r="A782" s="45"/>
      <c r="B782" s="51"/>
      <c r="C782" s="49"/>
      <c r="D782" s="22"/>
      <c r="E782" s="1"/>
      <c r="F782" s="9" t="s">
        <v>134</v>
      </c>
      <c r="G782" s="34">
        <f aca="true" t="shared" si="257" ref="G782:H786">I782+K782+M782+O782</f>
        <v>0</v>
      </c>
      <c r="H782" s="34">
        <f t="shared" si="257"/>
        <v>0</v>
      </c>
      <c r="I782" s="34">
        <v>0</v>
      </c>
      <c r="J782" s="34">
        <v>0</v>
      </c>
      <c r="K782" s="34">
        <v>0</v>
      </c>
      <c r="L782" s="34">
        <v>0</v>
      </c>
      <c r="M782" s="34">
        <v>0</v>
      </c>
      <c r="N782" s="34">
        <v>0</v>
      </c>
      <c r="O782" s="34">
        <v>0</v>
      </c>
      <c r="P782" s="34">
        <v>0</v>
      </c>
      <c r="Q782" s="7"/>
    </row>
    <row r="783" spans="1:17" ht="12.75">
      <c r="A783" s="45"/>
      <c r="B783" s="51"/>
      <c r="C783" s="49"/>
      <c r="D783" s="22"/>
      <c r="E783" s="10"/>
      <c r="F783" s="9" t="s">
        <v>137</v>
      </c>
      <c r="G783" s="34">
        <f t="shared" si="257"/>
        <v>0</v>
      </c>
      <c r="H783" s="34">
        <f t="shared" si="257"/>
        <v>0</v>
      </c>
      <c r="I783" s="34">
        <v>0</v>
      </c>
      <c r="J783" s="34">
        <v>0</v>
      </c>
      <c r="K783" s="34">
        <v>0</v>
      </c>
      <c r="L783" s="34">
        <v>0</v>
      </c>
      <c r="M783" s="34">
        <v>0</v>
      </c>
      <c r="N783" s="34">
        <v>0</v>
      </c>
      <c r="O783" s="34">
        <v>0</v>
      </c>
      <c r="P783" s="34">
        <v>0</v>
      </c>
      <c r="Q783" s="7"/>
    </row>
    <row r="784" spans="1:17" ht="12.75">
      <c r="A784" s="45"/>
      <c r="B784" s="51"/>
      <c r="C784" s="49"/>
      <c r="D784" s="22"/>
      <c r="E784" s="13"/>
      <c r="F784" s="9" t="s">
        <v>138</v>
      </c>
      <c r="G784" s="34">
        <f t="shared" si="257"/>
        <v>78</v>
      </c>
      <c r="H784" s="34">
        <f t="shared" si="257"/>
        <v>78</v>
      </c>
      <c r="I784" s="34">
        <v>78</v>
      </c>
      <c r="J784" s="34">
        <v>78</v>
      </c>
      <c r="K784" s="34">
        <v>0</v>
      </c>
      <c r="L784" s="34">
        <v>0</v>
      </c>
      <c r="M784" s="34">
        <v>0</v>
      </c>
      <c r="N784" s="34">
        <v>0</v>
      </c>
      <c r="O784" s="34">
        <v>0</v>
      </c>
      <c r="P784" s="34">
        <v>0</v>
      </c>
      <c r="Q784" s="7"/>
    </row>
    <row r="785" spans="1:17" ht="12.75">
      <c r="A785" s="45"/>
      <c r="B785" s="51"/>
      <c r="C785" s="49"/>
      <c r="D785" s="22"/>
      <c r="E785" s="12" t="s">
        <v>173</v>
      </c>
      <c r="F785" s="9" t="s">
        <v>139</v>
      </c>
      <c r="G785" s="34">
        <f t="shared" si="257"/>
        <v>0</v>
      </c>
      <c r="H785" s="34">
        <f t="shared" si="257"/>
        <v>0</v>
      </c>
      <c r="I785" s="34">
        <v>0</v>
      </c>
      <c r="J785" s="34">
        <v>0</v>
      </c>
      <c r="K785" s="34">
        <v>0</v>
      </c>
      <c r="L785" s="34">
        <v>0</v>
      </c>
      <c r="M785" s="34">
        <v>0</v>
      </c>
      <c r="N785" s="34">
        <v>0</v>
      </c>
      <c r="O785" s="34">
        <v>0</v>
      </c>
      <c r="P785" s="34">
        <v>0</v>
      </c>
      <c r="Q785" s="7"/>
    </row>
    <row r="786" spans="1:17" ht="12.75">
      <c r="A786" s="45"/>
      <c r="B786" s="51"/>
      <c r="C786" s="49"/>
      <c r="D786" s="22"/>
      <c r="E786" s="12" t="s">
        <v>133</v>
      </c>
      <c r="F786" s="9" t="s">
        <v>140</v>
      </c>
      <c r="G786" s="34">
        <f t="shared" si="257"/>
        <v>0</v>
      </c>
      <c r="H786" s="34">
        <f t="shared" si="257"/>
        <v>0</v>
      </c>
      <c r="I786" s="35">
        <v>0</v>
      </c>
      <c r="J786" s="35">
        <v>0</v>
      </c>
      <c r="K786" s="34">
        <v>0</v>
      </c>
      <c r="L786" s="34">
        <v>0</v>
      </c>
      <c r="M786" s="34">
        <v>0</v>
      </c>
      <c r="N786" s="34">
        <v>0</v>
      </c>
      <c r="O786" s="34">
        <v>0</v>
      </c>
      <c r="P786" s="34">
        <v>0</v>
      </c>
      <c r="Q786" s="7"/>
    </row>
    <row r="787" spans="1:17" s="15" customFormat="1" ht="12.75">
      <c r="A787" s="54" t="s">
        <v>274</v>
      </c>
      <c r="B787" s="55"/>
      <c r="C787" s="55"/>
      <c r="D787" s="55"/>
      <c r="E787" s="56"/>
      <c r="F787" s="2" t="s">
        <v>136</v>
      </c>
      <c r="G787" s="33">
        <f aca="true" t="shared" si="258" ref="G787:P787">SUM(G788:G792)</f>
        <v>252043.62</v>
      </c>
      <c r="H787" s="33">
        <f t="shared" si="258"/>
        <v>41463</v>
      </c>
      <c r="I787" s="33">
        <f t="shared" si="258"/>
        <v>252043.62</v>
      </c>
      <c r="J787" s="33">
        <f t="shared" si="258"/>
        <v>41463</v>
      </c>
      <c r="K787" s="33">
        <f t="shared" si="258"/>
        <v>0</v>
      </c>
      <c r="L787" s="33">
        <f t="shared" si="258"/>
        <v>0</v>
      </c>
      <c r="M787" s="33">
        <f t="shared" si="258"/>
        <v>0</v>
      </c>
      <c r="N787" s="33">
        <f t="shared" si="258"/>
        <v>0</v>
      </c>
      <c r="O787" s="33">
        <f t="shared" si="258"/>
        <v>0</v>
      </c>
      <c r="P787" s="33">
        <f t="shared" si="258"/>
        <v>0</v>
      </c>
      <c r="Q787" s="14"/>
    </row>
    <row r="788" spans="1:17" s="15" customFormat="1" ht="12.75">
      <c r="A788" s="57"/>
      <c r="B788" s="58"/>
      <c r="C788" s="58"/>
      <c r="D788" s="58"/>
      <c r="E788" s="59"/>
      <c r="F788" s="16" t="s">
        <v>134</v>
      </c>
      <c r="G788" s="38">
        <f aca="true" t="shared" si="259" ref="G788:H792">I788+K788+M788+O788</f>
        <v>2862.1</v>
      </c>
      <c r="H788" s="38">
        <f t="shared" si="259"/>
        <v>2862.1</v>
      </c>
      <c r="I788" s="33">
        <f aca="true" t="shared" si="260" ref="I788:P788">I13+I14+I20+I26+I32+I38+I44+I50+I56+I62+I68+I74+I80+I86+I92+I98+I104+I110+I116+I122+I128+I134+I140+I146+I152+I158+I164+I170+I176+I182+I188+I194+I200+I206+I212+I218+I224+I230+I236+I242+I248+I254+I260+I266+I272+I278+I284+I290+I296+I302+I314+I320+I326+I332+I338+I344+I350+I356+I362+I368+I374+I380+I386+I392+I398+I404+I410+I416+I422+I428+I434+I440+I446+I452+I458+I464+I470+I476+I482+I488+I494+I500+I506+I512+I518+I524+I530+I536+I542+I548+I554+I560+I566+I572+I578+I584+I590+I596+I602+I608+I614+I620+I626+I632+I638+I644+I650+I656+I662+I668+I674+I680+I686+I692+I698+I704+I710+I716+I722+I728+I734+I740+I746+I752+I758+I764+I776</f>
        <v>2862.1</v>
      </c>
      <c r="J788" s="33">
        <f t="shared" si="260"/>
        <v>2862.1</v>
      </c>
      <c r="K788" s="33">
        <f t="shared" si="260"/>
        <v>0</v>
      </c>
      <c r="L788" s="33">
        <f t="shared" si="260"/>
        <v>0</v>
      </c>
      <c r="M788" s="33">
        <f t="shared" si="260"/>
        <v>0</v>
      </c>
      <c r="N788" s="33">
        <f t="shared" si="260"/>
        <v>0</v>
      </c>
      <c r="O788" s="33">
        <f t="shared" si="260"/>
        <v>0</v>
      </c>
      <c r="P788" s="33">
        <f t="shared" si="260"/>
        <v>0</v>
      </c>
      <c r="Q788" s="14"/>
    </row>
    <row r="789" spans="1:17" s="15" customFormat="1" ht="12.75">
      <c r="A789" s="57"/>
      <c r="B789" s="58"/>
      <c r="C789" s="58"/>
      <c r="D789" s="58"/>
      <c r="E789" s="59"/>
      <c r="F789" s="16" t="s">
        <v>137</v>
      </c>
      <c r="G789" s="38">
        <f t="shared" si="259"/>
        <v>0</v>
      </c>
      <c r="H789" s="38">
        <f t="shared" si="259"/>
        <v>0</v>
      </c>
      <c r="I789" s="33">
        <f aca="true" t="shared" si="261" ref="I789:P789">I15+I21+I27+I33+I39+I45+I51+I57+I63+I69+I75+I81+I87+I93+I99+I105+I111+I117+I123+I129+I135+I141+I147+I153+I159+I165+I171+I177+I183+I189+I195+I201+I207+I213+I219+I225+I231+I237+I243+I249+I255+I261+I267+I273+I279+I285+I291+I297+I303+I315+I321+I327+I333+I339+I345+I351+I357+I363+I369+I375+I381+I387+I393+I399+I405+I411+I417+I423+I429+I435+I441+I447+I453+I459+I465+I471+I477+I483+I489+I495+I501+I507+I513+I519+I525+I531+I537+I543+I549+I555+I561+I567+I573+I579+I585+I591+I597+I603+I609+I615+I621+I627+I633+I639+I645+I651+I657+I663+I669+I675+I681+I687+I693+I699+I705+I711+I717+I723+I729+I735+I741+I747+I753+I759+I765+I777</f>
        <v>0</v>
      </c>
      <c r="J789" s="33">
        <f t="shared" si="261"/>
        <v>0</v>
      </c>
      <c r="K789" s="33">
        <f t="shared" si="261"/>
        <v>0</v>
      </c>
      <c r="L789" s="33">
        <f t="shared" si="261"/>
        <v>0</v>
      </c>
      <c r="M789" s="33">
        <f t="shared" si="261"/>
        <v>0</v>
      </c>
      <c r="N789" s="33">
        <f t="shared" si="261"/>
        <v>0</v>
      </c>
      <c r="O789" s="33">
        <f t="shared" si="261"/>
        <v>0</v>
      </c>
      <c r="P789" s="33">
        <f t="shared" si="261"/>
        <v>0</v>
      </c>
      <c r="Q789" s="14"/>
    </row>
    <row r="790" spans="1:17" s="15" customFormat="1" ht="12.75">
      <c r="A790" s="57"/>
      <c r="B790" s="58"/>
      <c r="C790" s="58"/>
      <c r="D790" s="58"/>
      <c r="E790" s="59"/>
      <c r="F790" s="16" t="s">
        <v>138</v>
      </c>
      <c r="G790" s="38">
        <f t="shared" si="259"/>
        <v>23726.199999999997</v>
      </c>
      <c r="H790" s="38">
        <f t="shared" si="259"/>
        <v>23726.199999999997</v>
      </c>
      <c r="I790" s="33">
        <f aca="true" t="shared" si="262" ref="I790:O790">I16+I22+I28+I34+I40+I46+I52+I58+I64+I70+I76+I82+I88+I94+I100+I106+I112+I118+I124+I130+I136+I142+I148+I154+I160+I166+I172+I178+I184+I190+I196+I202+I208+I214+I220+I226+I232+I238+I244+I250+I256+I262+I268+I274+I280+I286+I292+I298+I304+I316+I322+I328+I334+I340+I346+I352+I358+I364+I370+I376+I382+I388+I394+I400+I406+I412+I418+I424+I430+I436+I442+I448+I454+I460+I466+I472+I478+I484+I490+I496+I502+I508+I514+I520+I526+I532+I538+I544+I550+I556+I562+I568+I574+I580+I586+I592+I598+I604+I610+I616+I622+I628+I634+I640+I646+I652+I658+I664+I670+I676+I682+I688+I694+I700+I706+I712+I718+I724+I730+I736+I742+I748+I754+I760+I766+I778+I784</f>
        <v>23726.199999999997</v>
      </c>
      <c r="J790" s="33">
        <f t="shared" si="262"/>
        <v>23726.199999999997</v>
      </c>
      <c r="K790" s="33">
        <f t="shared" si="262"/>
        <v>0</v>
      </c>
      <c r="L790" s="33">
        <f t="shared" si="262"/>
        <v>0</v>
      </c>
      <c r="M790" s="33">
        <f t="shared" si="262"/>
        <v>0</v>
      </c>
      <c r="N790" s="33">
        <f t="shared" si="262"/>
        <v>0</v>
      </c>
      <c r="O790" s="33">
        <f t="shared" si="262"/>
        <v>0</v>
      </c>
      <c r="P790" s="33">
        <f>P16+P22+P28+P34+P40+P46+P52+P58+P64+P70+P76+P82+P88+P94+P100+P106+P112+P118+P124+P130+P136+P142+P148+P154+P160+P166+P172+P178+P184+P190+P196+P202+P208+P214+P220+P226+P232+P238+P244+P250+P256+P262+P268+P274+P280+P286+P292+P298+P304+P316+P322+P328+P334+P340+P346+P352+P358+P364+P370+P376+P382+P388+P394+P400+P406+P412+P418+P424+P430+P436+P442+P448+P454+P460+P466+P472+P478+P484+P490+P496+P502+P508+P514+P520+P526+P532+P538+P544+P550+P556+P562+P568+P574+P580+P586+P592+P598+P604+P610+P616+P622+P628+P634+P640+P646+P652+P658+P664+P670+P676+P682+P688+P694+P700+P706+P712+P718+P724+P730+P736+P742+P748+P754+P760+P766+P778</f>
        <v>0</v>
      </c>
      <c r="Q790" s="14"/>
    </row>
    <row r="791" spans="1:17" s="15" customFormat="1" ht="12.75" customHeight="1">
      <c r="A791" s="57"/>
      <c r="B791" s="58"/>
      <c r="C791" s="58"/>
      <c r="D791" s="58"/>
      <c r="E791" s="59"/>
      <c r="F791" s="16" t="s">
        <v>139</v>
      </c>
      <c r="G791" s="38">
        <f t="shared" si="259"/>
        <v>74002.42000000001</v>
      </c>
      <c r="H791" s="38">
        <f t="shared" si="259"/>
        <v>14874.7</v>
      </c>
      <c r="I791" s="33">
        <f aca="true" t="shared" si="263" ref="I791:O792">I17+I23+I29+I35+I41+I47+I53+I59+I65+I71+I77+I83+I89+I95+I101+I107+I113+I119+I125+I131+I137+I143+I149+I155+I161+I167+I173+I179+I185+I191+I197+I203+I209+I215+I221+I227+I233+I239+I245+I251+I257+I263+I269+I275+I281+I287+I293+I299+I305+I317+I323+I329+I335+I341+I347+I353+I359+I365+I371+I377+I383+I389+I395+I401+I407+I413+I419+I425+I431+I437+I443+I449+I455+I461+I467+I473+I479+I485+I491+I497+I503+I509+I515+I521+I527+I533+I539+I545+I551+I557+I563+I569+I575+I581+I587+I593+I599+I605+I611+I617+I623+I629+I635+I641+I647+I653+I659+I665+I671+I677+I683+I689+I695+I701+I707+I713+I719+I725+I731+I737+I743+I749+I755+I761+I767+I779</f>
        <v>74002.42000000001</v>
      </c>
      <c r="J791" s="33">
        <f t="shared" si="263"/>
        <v>14874.7</v>
      </c>
      <c r="K791" s="33">
        <f t="shared" si="263"/>
        <v>0</v>
      </c>
      <c r="L791" s="33">
        <f t="shared" si="263"/>
        <v>0</v>
      </c>
      <c r="M791" s="33">
        <f t="shared" si="263"/>
        <v>0</v>
      </c>
      <c r="N791" s="33">
        <f t="shared" si="263"/>
        <v>0</v>
      </c>
      <c r="O791" s="33">
        <f t="shared" si="263"/>
        <v>0</v>
      </c>
      <c r="P791" s="33">
        <f>P17+P23+P29+P35+P41+P47+P53+P59+P65+P71+P77+P83+P89+P95+P101+P107+P113+P119+P125+P131+P137+P143+P149+P155+P161+P167+P173+P179+P185+P191+P197+P203+P209+P215+P221+P227+P233+P239+P245+P251+P257+P263+P269+P275+P281+P287+P293+P299+P305+P317+P323+P329+P335+P341+P347+P353+P359+P365+P371+P377+P383+P389+P395+P401+P407+P413+P419+P425+P431+P437+P443+P449+P455+P461+P467+P473+P479+P485+P491+P497+P503+P509+P515+P521+P527+P533+P539+P545+P551+P557+P563+P569+P575+P581+P587+P593+P599+P605+P611+P617+P623+P629+P635+P641+P647+P653+P659+P665+P671+P677+P683+P689+P695+P701+P707+P713+P719+P725+P731+P737+P743+P749+P755+P761+P767+P779</f>
        <v>0</v>
      </c>
      <c r="Q791" s="14"/>
    </row>
    <row r="792" spans="1:17" s="15" customFormat="1" ht="12.75" customHeight="1">
      <c r="A792" s="57"/>
      <c r="B792" s="58"/>
      <c r="C792" s="58"/>
      <c r="D792" s="58"/>
      <c r="E792" s="59"/>
      <c r="F792" s="16" t="s">
        <v>140</v>
      </c>
      <c r="G792" s="38">
        <f t="shared" si="259"/>
        <v>151452.9</v>
      </c>
      <c r="H792" s="38">
        <f t="shared" si="259"/>
        <v>0</v>
      </c>
      <c r="I792" s="33">
        <f t="shared" si="263"/>
        <v>151452.9</v>
      </c>
      <c r="J792" s="33">
        <f t="shared" si="263"/>
        <v>0</v>
      </c>
      <c r="K792" s="33">
        <f t="shared" si="263"/>
        <v>0</v>
      </c>
      <c r="L792" s="33">
        <f t="shared" si="263"/>
        <v>0</v>
      </c>
      <c r="M792" s="33">
        <f t="shared" si="263"/>
        <v>0</v>
      </c>
      <c r="N792" s="33">
        <f t="shared" si="263"/>
        <v>0</v>
      </c>
      <c r="O792" s="33">
        <f t="shared" si="263"/>
        <v>0</v>
      </c>
      <c r="P792" s="33">
        <f>P18+P24+P30+P36+P42+P48+P54+P60+P66+P72+P78+P84+P90+P96+P102+P108+P114+P120+P126+P132+P138+P144+P150+P156+P162+P168+P174+P180+P186+P192+P198+P204+P210+P216+P222+P228+P234+P240+P246+P252+P258+P264+P270+P276+P282+P288+P294+P300+P306+P318+P324+P330+P336+P342+P348+P354+P360+P366+P372+P378+P384+P390+P396+P402+P408+P414+P420+P426+P432+P438+P444+P450+P456+P462+P468+P474+P480+P486+P492+P498+P504+P510+P516+P522+P528+P534+P540+P546+P552+P558+P564+P570+P576+P582+P588+P594+P600+P606+P612+P618+P624+P630+P636+P642+P648+P654+P660+P666+P672+P678+P684+P690+P696+P702+P708+P714+P720+P726+P732+P738+P744+P750+P756+P762+P768+P780</f>
        <v>0</v>
      </c>
      <c r="Q792" s="14"/>
    </row>
    <row r="793" spans="1:17" s="15" customFormat="1" ht="12.75" customHeight="1">
      <c r="A793" s="54" t="s">
        <v>275</v>
      </c>
      <c r="B793" s="55"/>
      <c r="C793" s="55"/>
      <c r="D793" s="55"/>
      <c r="E793" s="56"/>
      <c r="F793" s="2" t="s">
        <v>136</v>
      </c>
      <c r="G793" s="33">
        <f aca="true" t="shared" si="264" ref="G793:P793">SUM(G794:G798)</f>
        <v>244589.1</v>
      </c>
      <c r="H793" s="33">
        <f t="shared" si="264"/>
        <v>38701.299999999996</v>
      </c>
      <c r="I793" s="33">
        <f t="shared" si="264"/>
        <v>244589.1</v>
      </c>
      <c r="J793" s="33">
        <f t="shared" si="264"/>
        <v>38701.299999999996</v>
      </c>
      <c r="K793" s="33">
        <f t="shared" si="264"/>
        <v>0</v>
      </c>
      <c r="L793" s="33">
        <f t="shared" si="264"/>
        <v>0</v>
      </c>
      <c r="M793" s="33">
        <f t="shared" si="264"/>
        <v>0</v>
      </c>
      <c r="N793" s="33">
        <f t="shared" si="264"/>
        <v>0</v>
      </c>
      <c r="O793" s="33">
        <f t="shared" si="264"/>
        <v>0</v>
      </c>
      <c r="P793" s="33">
        <f t="shared" si="264"/>
        <v>0</v>
      </c>
      <c r="Q793" s="14"/>
    </row>
    <row r="794" spans="1:17" s="15" customFormat="1" ht="12.75" customHeight="1">
      <c r="A794" s="57"/>
      <c r="B794" s="58"/>
      <c r="C794" s="58"/>
      <c r="D794" s="58"/>
      <c r="E794" s="59"/>
      <c r="F794" s="16" t="s">
        <v>134</v>
      </c>
      <c r="G794" s="38">
        <f aca="true" t="shared" si="265" ref="G794:H798">I794+K794+M794+O794</f>
        <v>2472.1</v>
      </c>
      <c r="H794" s="38">
        <f t="shared" si="265"/>
        <v>2472.1</v>
      </c>
      <c r="I794" s="33">
        <f aca="true" t="shared" si="266" ref="I794:P798">I788-I800</f>
        <v>2472.1</v>
      </c>
      <c r="J794" s="33">
        <f t="shared" si="266"/>
        <v>2472.1</v>
      </c>
      <c r="K794" s="33">
        <f t="shared" si="266"/>
        <v>0</v>
      </c>
      <c r="L794" s="33">
        <f t="shared" si="266"/>
        <v>0</v>
      </c>
      <c r="M794" s="33">
        <f t="shared" si="266"/>
        <v>0</v>
      </c>
      <c r="N794" s="33">
        <f t="shared" si="266"/>
        <v>0</v>
      </c>
      <c r="O794" s="33">
        <f t="shared" si="266"/>
        <v>0</v>
      </c>
      <c r="P794" s="33">
        <f t="shared" si="266"/>
        <v>0</v>
      </c>
      <c r="Q794" s="14"/>
    </row>
    <row r="795" spans="1:17" s="15" customFormat="1" ht="12.75" customHeight="1">
      <c r="A795" s="57"/>
      <c r="B795" s="58"/>
      <c r="C795" s="58"/>
      <c r="D795" s="58"/>
      <c r="E795" s="59"/>
      <c r="F795" s="16" t="s">
        <v>137</v>
      </c>
      <c r="G795" s="38">
        <f t="shared" si="265"/>
        <v>0</v>
      </c>
      <c r="H795" s="38">
        <f t="shared" si="265"/>
        <v>0</v>
      </c>
      <c r="I795" s="33">
        <f t="shared" si="266"/>
        <v>0</v>
      </c>
      <c r="J795" s="33">
        <f t="shared" si="266"/>
        <v>0</v>
      </c>
      <c r="K795" s="33">
        <f t="shared" si="266"/>
        <v>0</v>
      </c>
      <c r="L795" s="33">
        <f t="shared" si="266"/>
        <v>0</v>
      </c>
      <c r="M795" s="33">
        <f t="shared" si="266"/>
        <v>0</v>
      </c>
      <c r="N795" s="33">
        <f t="shared" si="266"/>
        <v>0</v>
      </c>
      <c r="O795" s="33">
        <f t="shared" si="266"/>
        <v>0</v>
      </c>
      <c r="P795" s="33">
        <f t="shared" si="266"/>
        <v>0</v>
      </c>
      <c r="Q795" s="14"/>
    </row>
    <row r="796" spans="1:17" s="15" customFormat="1" ht="12.75" customHeight="1">
      <c r="A796" s="57"/>
      <c r="B796" s="58"/>
      <c r="C796" s="58"/>
      <c r="D796" s="58"/>
      <c r="E796" s="59"/>
      <c r="F796" s="16" t="s">
        <v>138</v>
      </c>
      <c r="G796" s="38">
        <f t="shared" si="265"/>
        <v>22211.199999999997</v>
      </c>
      <c r="H796" s="38">
        <f t="shared" si="265"/>
        <v>22211.199999999997</v>
      </c>
      <c r="I796" s="33">
        <f t="shared" si="266"/>
        <v>22211.199999999997</v>
      </c>
      <c r="J796" s="33">
        <f t="shared" si="266"/>
        <v>22211.199999999997</v>
      </c>
      <c r="K796" s="33">
        <f t="shared" si="266"/>
        <v>0</v>
      </c>
      <c r="L796" s="33">
        <f t="shared" si="266"/>
        <v>0</v>
      </c>
      <c r="M796" s="33">
        <f t="shared" si="266"/>
        <v>0</v>
      </c>
      <c r="N796" s="33">
        <f t="shared" si="266"/>
        <v>0</v>
      </c>
      <c r="O796" s="33">
        <f t="shared" si="266"/>
        <v>0</v>
      </c>
      <c r="P796" s="33">
        <f t="shared" si="266"/>
        <v>0</v>
      </c>
      <c r="Q796" s="14"/>
    </row>
    <row r="797" spans="1:17" s="15" customFormat="1" ht="12.75" customHeight="1">
      <c r="A797" s="57"/>
      <c r="B797" s="58"/>
      <c r="C797" s="58"/>
      <c r="D797" s="58"/>
      <c r="E797" s="59"/>
      <c r="F797" s="16" t="s">
        <v>139</v>
      </c>
      <c r="G797" s="38">
        <f t="shared" si="265"/>
        <v>68875.40000000001</v>
      </c>
      <c r="H797" s="38">
        <f t="shared" si="265"/>
        <v>14018</v>
      </c>
      <c r="I797" s="33">
        <f t="shared" si="266"/>
        <v>68875.40000000001</v>
      </c>
      <c r="J797" s="33">
        <f t="shared" si="266"/>
        <v>14018</v>
      </c>
      <c r="K797" s="33">
        <f t="shared" si="266"/>
        <v>0</v>
      </c>
      <c r="L797" s="33">
        <f t="shared" si="266"/>
        <v>0</v>
      </c>
      <c r="M797" s="33">
        <f t="shared" si="266"/>
        <v>0</v>
      </c>
      <c r="N797" s="33">
        <f t="shared" si="266"/>
        <v>0</v>
      </c>
      <c r="O797" s="33">
        <f t="shared" si="266"/>
        <v>0</v>
      </c>
      <c r="P797" s="33">
        <f t="shared" si="266"/>
        <v>0</v>
      </c>
      <c r="Q797" s="14"/>
    </row>
    <row r="798" spans="1:17" s="15" customFormat="1" ht="12.75" customHeight="1">
      <c r="A798" s="57"/>
      <c r="B798" s="58"/>
      <c r="C798" s="58"/>
      <c r="D798" s="58"/>
      <c r="E798" s="59"/>
      <c r="F798" s="16" t="s">
        <v>140</v>
      </c>
      <c r="G798" s="38">
        <f t="shared" si="265"/>
        <v>151030.4</v>
      </c>
      <c r="H798" s="38">
        <f t="shared" si="265"/>
        <v>0</v>
      </c>
      <c r="I798" s="33">
        <f t="shared" si="266"/>
        <v>151030.4</v>
      </c>
      <c r="J798" s="33">
        <f t="shared" si="266"/>
        <v>0</v>
      </c>
      <c r="K798" s="33">
        <f t="shared" si="266"/>
        <v>0</v>
      </c>
      <c r="L798" s="33">
        <f t="shared" si="266"/>
        <v>0</v>
      </c>
      <c r="M798" s="33">
        <f t="shared" si="266"/>
        <v>0</v>
      </c>
      <c r="N798" s="33">
        <f t="shared" si="266"/>
        <v>0</v>
      </c>
      <c r="O798" s="33">
        <f t="shared" si="266"/>
        <v>0</v>
      </c>
      <c r="P798" s="33">
        <f t="shared" si="266"/>
        <v>0</v>
      </c>
      <c r="Q798" s="14"/>
    </row>
    <row r="799" spans="1:17" s="15" customFormat="1" ht="12.75" customHeight="1">
      <c r="A799" s="54" t="s">
        <v>276</v>
      </c>
      <c r="B799" s="55"/>
      <c r="C799" s="55"/>
      <c r="D799" s="55"/>
      <c r="E799" s="56"/>
      <c r="F799" s="2" t="s">
        <v>136</v>
      </c>
      <c r="G799" s="33">
        <f aca="true" t="shared" si="267" ref="G799:P799">SUM(G800:G804)</f>
        <v>7454.52</v>
      </c>
      <c r="H799" s="33">
        <f t="shared" si="267"/>
        <v>2761.7</v>
      </c>
      <c r="I799" s="33">
        <f t="shared" si="267"/>
        <v>7454.52</v>
      </c>
      <c r="J799" s="33">
        <f t="shared" si="267"/>
        <v>2761.7</v>
      </c>
      <c r="K799" s="33">
        <f t="shared" si="267"/>
        <v>0</v>
      </c>
      <c r="L799" s="33">
        <f t="shared" si="267"/>
        <v>0</v>
      </c>
      <c r="M799" s="33">
        <f t="shared" si="267"/>
        <v>0</v>
      </c>
      <c r="N799" s="33">
        <f t="shared" si="267"/>
        <v>0</v>
      </c>
      <c r="O799" s="33">
        <f t="shared" si="267"/>
        <v>0</v>
      </c>
      <c r="P799" s="33">
        <f t="shared" si="267"/>
        <v>0</v>
      </c>
      <c r="Q799" s="14"/>
    </row>
    <row r="800" spans="1:17" s="15" customFormat="1" ht="12.75" customHeight="1">
      <c r="A800" s="57"/>
      <c r="B800" s="58"/>
      <c r="C800" s="58"/>
      <c r="D800" s="58"/>
      <c r="E800" s="59"/>
      <c r="F800" s="16" t="s">
        <v>134</v>
      </c>
      <c r="G800" s="38">
        <f aca="true" t="shared" si="268" ref="G800:H804">I800+K800+M800+O800</f>
        <v>390</v>
      </c>
      <c r="H800" s="38">
        <f t="shared" si="268"/>
        <v>390</v>
      </c>
      <c r="I800" s="33">
        <f aca="true" t="shared" si="269" ref="I800:P800">I14+I20</f>
        <v>390</v>
      </c>
      <c r="J800" s="33">
        <f t="shared" si="269"/>
        <v>390</v>
      </c>
      <c r="K800" s="33">
        <f t="shared" si="269"/>
        <v>0</v>
      </c>
      <c r="L800" s="33">
        <f t="shared" si="269"/>
        <v>0</v>
      </c>
      <c r="M800" s="33">
        <f t="shared" si="269"/>
        <v>0</v>
      </c>
      <c r="N800" s="33">
        <f t="shared" si="269"/>
        <v>0</v>
      </c>
      <c r="O800" s="33">
        <f t="shared" si="269"/>
        <v>0</v>
      </c>
      <c r="P800" s="33">
        <f t="shared" si="269"/>
        <v>0</v>
      </c>
      <c r="Q800" s="14"/>
    </row>
    <row r="801" spans="1:17" s="15" customFormat="1" ht="12.75" customHeight="1">
      <c r="A801" s="57"/>
      <c r="B801" s="58"/>
      <c r="C801" s="58"/>
      <c r="D801" s="58"/>
      <c r="E801" s="59"/>
      <c r="F801" s="16" t="s">
        <v>137</v>
      </c>
      <c r="G801" s="38">
        <f t="shared" si="268"/>
        <v>0</v>
      </c>
      <c r="H801" s="38">
        <f t="shared" si="268"/>
        <v>0</v>
      </c>
      <c r="I801" s="33">
        <v>0</v>
      </c>
      <c r="J801" s="33">
        <v>0</v>
      </c>
      <c r="K801" s="33">
        <v>0</v>
      </c>
      <c r="L801" s="33">
        <v>0</v>
      </c>
      <c r="M801" s="33">
        <v>0</v>
      </c>
      <c r="N801" s="33">
        <v>0</v>
      </c>
      <c r="O801" s="33">
        <v>0</v>
      </c>
      <c r="P801" s="33">
        <v>0</v>
      </c>
      <c r="Q801" s="14"/>
    </row>
    <row r="802" spans="1:17" s="15" customFormat="1" ht="12.75" customHeight="1">
      <c r="A802" s="57"/>
      <c r="B802" s="58"/>
      <c r="C802" s="58"/>
      <c r="D802" s="58"/>
      <c r="E802" s="59"/>
      <c r="F802" s="16" t="s">
        <v>138</v>
      </c>
      <c r="G802" s="38">
        <f t="shared" si="268"/>
        <v>1515</v>
      </c>
      <c r="H802" s="38">
        <f t="shared" si="268"/>
        <v>1515</v>
      </c>
      <c r="I802" s="33">
        <f aca="true" t="shared" si="270" ref="I802:P802">I28+I64+I76+I94+I100+I106+I112+I118+I124+I130+I136+I142+I148+I154</f>
        <v>1515</v>
      </c>
      <c r="J802" s="33">
        <f t="shared" si="270"/>
        <v>1515</v>
      </c>
      <c r="K802" s="33">
        <f t="shared" si="270"/>
        <v>0</v>
      </c>
      <c r="L802" s="33">
        <f t="shared" si="270"/>
        <v>0</v>
      </c>
      <c r="M802" s="33">
        <f t="shared" si="270"/>
        <v>0</v>
      </c>
      <c r="N802" s="33">
        <f t="shared" si="270"/>
        <v>0</v>
      </c>
      <c r="O802" s="33">
        <f t="shared" si="270"/>
        <v>0</v>
      </c>
      <c r="P802" s="33">
        <f t="shared" si="270"/>
        <v>0</v>
      </c>
      <c r="Q802" s="14"/>
    </row>
    <row r="803" spans="1:17" s="15" customFormat="1" ht="12.75" customHeight="1">
      <c r="A803" s="57"/>
      <c r="B803" s="58"/>
      <c r="C803" s="58"/>
      <c r="D803" s="58"/>
      <c r="E803" s="59"/>
      <c r="F803" s="16" t="s">
        <v>139</v>
      </c>
      <c r="G803" s="38">
        <f t="shared" si="268"/>
        <v>5127.02</v>
      </c>
      <c r="H803" s="38">
        <f t="shared" si="268"/>
        <v>856.7</v>
      </c>
      <c r="I803" s="33">
        <f aca="true" t="shared" si="271" ref="I803:P803">I65+I77+I95+I779+I785</f>
        <v>5127.02</v>
      </c>
      <c r="J803" s="33">
        <f t="shared" si="271"/>
        <v>856.7</v>
      </c>
      <c r="K803" s="33">
        <f t="shared" si="271"/>
        <v>0</v>
      </c>
      <c r="L803" s="33">
        <f t="shared" si="271"/>
        <v>0</v>
      </c>
      <c r="M803" s="33">
        <f t="shared" si="271"/>
        <v>0</v>
      </c>
      <c r="N803" s="33">
        <f t="shared" si="271"/>
        <v>0</v>
      </c>
      <c r="O803" s="33">
        <f t="shared" si="271"/>
        <v>0</v>
      </c>
      <c r="P803" s="33">
        <f t="shared" si="271"/>
        <v>0</v>
      </c>
      <c r="Q803" s="14"/>
    </row>
    <row r="804" spans="1:17" s="15" customFormat="1" ht="12.75" customHeight="1">
      <c r="A804" s="57"/>
      <c r="B804" s="58"/>
      <c r="C804" s="58"/>
      <c r="D804" s="58"/>
      <c r="E804" s="59"/>
      <c r="F804" s="16" t="s">
        <v>140</v>
      </c>
      <c r="G804" s="38">
        <f t="shared" si="268"/>
        <v>422.5</v>
      </c>
      <c r="H804" s="38">
        <f t="shared" si="268"/>
        <v>0</v>
      </c>
      <c r="I804" s="33">
        <f>I234</f>
        <v>422.5</v>
      </c>
      <c r="J804" s="33">
        <f aca="true" t="shared" si="272" ref="J804:P804">J234</f>
        <v>0</v>
      </c>
      <c r="K804" s="33">
        <f t="shared" si="272"/>
        <v>0</v>
      </c>
      <c r="L804" s="33">
        <f t="shared" si="272"/>
        <v>0</v>
      </c>
      <c r="M804" s="33">
        <f t="shared" si="272"/>
        <v>0</v>
      </c>
      <c r="N804" s="33">
        <f t="shared" si="272"/>
        <v>0</v>
      </c>
      <c r="O804" s="33">
        <f t="shared" si="272"/>
        <v>0</v>
      </c>
      <c r="P804" s="33">
        <f t="shared" si="272"/>
        <v>0</v>
      </c>
      <c r="Q804" s="14"/>
    </row>
    <row r="805" spans="1:17" ht="17.25" customHeight="1">
      <c r="A805" s="17"/>
      <c r="B805" s="17"/>
      <c r="C805" s="17"/>
      <c r="D805" s="17"/>
      <c r="E805" s="17"/>
      <c r="F805" s="17"/>
      <c r="G805" s="17"/>
      <c r="H805" s="17"/>
      <c r="I805" s="18"/>
      <c r="J805" s="18"/>
      <c r="K805" s="18"/>
      <c r="L805" s="18"/>
      <c r="M805" s="18"/>
      <c r="N805" s="18"/>
      <c r="O805" s="19"/>
      <c r="P805" s="17"/>
      <c r="Q805" s="17"/>
    </row>
    <row r="806" spans="1:17" ht="17.25" customHeight="1">
      <c r="A806" s="17"/>
      <c r="B806" s="17"/>
      <c r="C806" s="17"/>
      <c r="D806" s="17"/>
      <c r="E806" s="17"/>
      <c r="F806" s="17"/>
      <c r="G806" s="17"/>
      <c r="H806" s="17"/>
      <c r="I806" s="18"/>
      <c r="J806" s="18"/>
      <c r="K806" s="18"/>
      <c r="L806" s="18"/>
      <c r="M806" s="18"/>
      <c r="N806" s="18"/>
      <c r="O806" s="19"/>
      <c r="P806" s="17"/>
      <c r="Q806" s="17"/>
    </row>
    <row r="807" ht="12.75">
      <c r="A807" s="20"/>
    </row>
    <row r="808" ht="12.75">
      <c r="A808" s="20"/>
    </row>
    <row r="809" spans="1:13" ht="12.75">
      <c r="A809" s="20"/>
      <c r="M809" s="20"/>
    </row>
    <row r="810" ht="12.75">
      <c r="M810" s="20"/>
    </row>
    <row r="816" spans="2:8" ht="12.75">
      <c r="B816" s="20"/>
      <c r="C816" s="20"/>
      <c r="H816" s="20"/>
    </row>
  </sheetData>
  <sheetProtection/>
  <mergeCells count="428">
    <mergeCell ref="A691:A696"/>
    <mergeCell ref="B691:B696"/>
    <mergeCell ref="C691:C696"/>
    <mergeCell ref="B685:B690"/>
    <mergeCell ref="C61:C66"/>
    <mergeCell ref="C673:C678"/>
    <mergeCell ref="B43:B48"/>
    <mergeCell ref="A667:A672"/>
    <mergeCell ref="B667:B672"/>
    <mergeCell ref="C667:C672"/>
    <mergeCell ref="A661:A666"/>
    <mergeCell ref="A19:A24"/>
    <mergeCell ref="B19:B24"/>
    <mergeCell ref="C19:C24"/>
    <mergeCell ref="A25:A30"/>
    <mergeCell ref="B25:B30"/>
    <mergeCell ref="C25:C30"/>
    <mergeCell ref="A12:A18"/>
    <mergeCell ref="B12:B18"/>
    <mergeCell ref="C12:C18"/>
    <mergeCell ref="A781:A786"/>
    <mergeCell ref="B781:B786"/>
    <mergeCell ref="C781:C786"/>
    <mergeCell ref="A775:A780"/>
    <mergeCell ref="A739:A744"/>
    <mergeCell ref="B739:B744"/>
    <mergeCell ref="C739:C744"/>
    <mergeCell ref="I7:N7"/>
    <mergeCell ref="A8:A10"/>
    <mergeCell ref="O4:Q4"/>
    <mergeCell ref="A6:Q6"/>
    <mergeCell ref="B8:B10"/>
    <mergeCell ref="C8:C10"/>
    <mergeCell ref="D8:D10"/>
    <mergeCell ref="E8:E10"/>
    <mergeCell ref="F8:F10"/>
    <mergeCell ref="G8:H9"/>
    <mergeCell ref="I8:P8"/>
    <mergeCell ref="Q8:Q10"/>
    <mergeCell ref="I9:J9"/>
    <mergeCell ref="K9:L9"/>
    <mergeCell ref="M9:N9"/>
    <mergeCell ref="O9:P9"/>
    <mergeCell ref="C733:C738"/>
    <mergeCell ref="A733:A738"/>
    <mergeCell ref="D757:D762"/>
    <mergeCell ref="A751:A756"/>
    <mergeCell ref="B745:B750"/>
    <mergeCell ref="C745:C750"/>
    <mergeCell ref="A787:E792"/>
    <mergeCell ref="A793:E798"/>
    <mergeCell ref="A799:E804"/>
    <mergeCell ref="B775:B780"/>
    <mergeCell ref="C775:C780"/>
    <mergeCell ref="A769:A774"/>
    <mergeCell ref="B769:B774"/>
    <mergeCell ref="C769:C774"/>
    <mergeCell ref="A763:A768"/>
    <mergeCell ref="B763:B768"/>
    <mergeCell ref="C763:C768"/>
    <mergeCell ref="A685:A690"/>
    <mergeCell ref="B85:B90"/>
    <mergeCell ref="C85:C90"/>
    <mergeCell ref="D85:D90"/>
    <mergeCell ref="D115:D120"/>
    <mergeCell ref="A109:A114"/>
    <mergeCell ref="B109:B114"/>
    <mergeCell ref="C109:C114"/>
    <mergeCell ref="C685:C690"/>
    <mergeCell ref="A79:A84"/>
    <mergeCell ref="B79:B84"/>
    <mergeCell ref="C79:C84"/>
    <mergeCell ref="A97:A102"/>
    <mergeCell ref="B97:B102"/>
    <mergeCell ref="C97:C102"/>
    <mergeCell ref="A91:A96"/>
    <mergeCell ref="B91:B96"/>
    <mergeCell ref="C91:C96"/>
    <mergeCell ref="A85:A90"/>
    <mergeCell ref="A121:A126"/>
    <mergeCell ref="B121:B126"/>
    <mergeCell ref="C121:C126"/>
    <mergeCell ref="A115:A120"/>
    <mergeCell ref="B115:B120"/>
    <mergeCell ref="C115:C120"/>
    <mergeCell ref="A103:A108"/>
    <mergeCell ref="B103:B108"/>
    <mergeCell ref="C103:C108"/>
    <mergeCell ref="D103:D108"/>
    <mergeCell ref="A127:A132"/>
    <mergeCell ref="B127:B132"/>
    <mergeCell ref="C127:C132"/>
    <mergeCell ref="D127:D132"/>
    <mergeCell ref="A133:A138"/>
    <mergeCell ref="B133:B138"/>
    <mergeCell ref="C133:C138"/>
    <mergeCell ref="D133:D138"/>
    <mergeCell ref="A145:A150"/>
    <mergeCell ref="B145:B150"/>
    <mergeCell ref="C145:C150"/>
    <mergeCell ref="A139:A144"/>
    <mergeCell ref="B139:B144"/>
    <mergeCell ref="C139:C144"/>
    <mergeCell ref="A157:A162"/>
    <mergeCell ref="B157:B162"/>
    <mergeCell ref="C157:C162"/>
    <mergeCell ref="A151:A156"/>
    <mergeCell ref="B151:B156"/>
    <mergeCell ref="C151:C156"/>
    <mergeCell ref="A169:A174"/>
    <mergeCell ref="B169:B174"/>
    <mergeCell ref="C169:C174"/>
    <mergeCell ref="A163:A168"/>
    <mergeCell ref="B163:B168"/>
    <mergeCell ref="C163:C168"/>
    <mergeCell ref="A181:A186"/>
    <mergeCell ref="B181:B186"/>
    <mergeCell ref="C181:C186"/>
    <mergeCell ref="A175:A180"/>
    <mergeCell ref="B175:B180"/>
    <mergeCell ref="C175:C180"/>
    <mergeCell ref="D193:D198"/>
    <mergeCell ref="A187:A192"/>
    <mergeCell ref="B187:B192"/>
    <mergeCell ref="C187:C192"/>
    <mergeCell ref="A199:A204"/>
    <mergeCell ref="B199:B204"/>
    <mergeCell ref="C199:C204"/>
    <mergeCell ref="A193:A198"/>
    <mergeCell ref="B193:B198"/>
    <mergeCell ref="C193:C198"/>
    <mergeCell ref="A211:A216"/>
    <mergeCell ref="B211:B216"/>
    <mergeCell ref="C211:C216"/>
    <mergeCell ref="A205:A210"/>
    <mergeCell ref="B205:B210"/>
    <mergeCell ref="C205:C210"/>
    <mergeCell ref="A223:A228"/>
    <mergeCell ref="B223:B228"/>
    <mergeCell ref="C223:C228"/>
    <mergeCell ref="A217:A222"/>
    <mergeCell ref="B217:B222"/>
    <mergeCell ref="C217:C222"/>
    <mergeCell ref="A235:A240"/>
    <mergeCell ref="B235:B240"/>
    <mergeCell ref="C235:C240"/>
    <mergeCell ref="A229:A234"/>
    <mergeCell ref="B229:B234"/>
    <mergeCell ref="C229:C234"/>
    <mergeCell ref="A247:A252"/>
    <mergeCell ref="B247:B252"/>
    <mergeCell ref="C247:C252"/>
    <mergeCell ref="A241:A246"/>
    <mergeCell ref="B241:B246"/>
    <mergeCell ref="C241:C246"/>
    <mergeCell ref="A253:A258"/>
    <mergeCell ref="B253:B258"/>
    <mergeCell ref="C253:C258"/>
    <mergeCell ref="D253:D258"/>
    <mergeCell ref="B259:B264"/>
    <mergeCell ref="A259:A264"/>
    <mergeCell ref="C259:C264"/>
    <mergeCell ref="D259:D264"/>
    <mergeCell ref="D271:D276"/>
    <mergeCell ref="A265:A270"/>
    <mergeCell ref="B265:B270"/>
    <mergeCell ref="C265:C270"/>
    <mergeCell ref="D265:D270"/>
    <mergeCell ref="A271:A276"/>
    <mergeCell ref="B271:B276"/>
    <mergeCell ref="C271:C276"/>
    <mergeCell ref="A391:A396"/>
    <mergeCell ref="B391:B396"/>
    <mergeCell ref="C391:C396"/>
    <mergeCell ref="A277:A282"/>
    <mergeCell ref="B277:B282"/>
    <mergeCell ref="C277:C282"/>
    <mergeCell ref="A331:A336"/>
    <mergeCell ref="B331:B336"/>
    <mergeCell ref="A409:A414"/>
    <mergeCell ref="B409:B414"/>
    <mergeCell ref="C409:C414"/>
    <mergeCell ref="A289:A294"/>
    <mergeCell ref="B289:B294"/>
    <mergeCell ref="C289:C294"/>
    <mergeCell ref="B301:B306"/>
    <mergeCell ref="C301:C306"/>
    <mergeCell ref="B313:B318"/>
    <mergeCell ref="C313:C318"/>
    <mergeCell ref="D301:D306"/>
    <mergeCell ref="A295:A300"/>
    <mergeCell ref="B295:B300"/>
    <mergeCell ref="C295:C300"/>
    <mergeCell ref="D295:D300"/>
    <mergeCell ref="A301:A306"/>
    <mergeCell ref="D289:D294"/>
    <mergeCell ref="A283:A288"/>
    <mergeCell ref="B283:B288"/>
    <mergeCell ref="C283:C288"/>
    <mergeCell ref="A307:A312"/>
    <mergeCell ref="B307:B312"/>
    <mergeCell ref="C307:C312"/>
    <mergeCell ref="A319:A324"/>
    <mergeCell ref="B319:B324"/>
    <mergeCell ref="C319:C324"/>
    <mergeCell ref="A313:A318"/>
    <mergeCell ref="A343:A348"/>
    <mergeCell ref="B343:B348"/>
    <mergeCell ref="C343:C348"/>
    <mergeCell ref="A337:A342"/>
    <mergeCell ref="B337:B342"/>
    <mergeCell ref="C337:C342"/>
    <mergeCell ref="C331:C336"/>
    <mergeCell ref="A325:A330"/>
    <mergeCell ref="B325:B330"/>
    <mergeCell ref="C325:C330"/>
    <mergeCell ref="A355:A360"/>
    <mergeCell ref="B355:B360"/>
    <mergeCell ref="C355:C360"/>
    <mergeCell ref="A349:A354"/>
    <mergeCell ref="B349:B354"/>
    <mergeCell ref="C349:C354"/>
    <mergeCell ref="A367:A372"/>
    <mergeCell ref="B367:B372"/>
    <mergeCell ref="C367:C372"/>
    <mergeCell ref="A361:A366"/>
    <mergeCell ref="B361:B366"/>
    <mergeCell ref="C361:C366"/>
    <mergeCell ref="A433:A438"/>
    <mergeCell ref="B433:B438"/>
    <mergeCell ref="C433:C438"/>
    <mergeCell ref="A373:A378"/>
    <mergeCell ref="B373:B378"/>
    <mergeCell ref="C373:C378"/>
    <mergeCell ref="A403:A408"/>
    <mergeCell ref="B403:B408"/>
    <mergeCell ref="C403:C408"/>
    <mergeCell ref="A397:A402"/>
    <mergeCell ref="A445:A450"/>
    <mergeCell ref="B445:B450"/>
    <mergeCell ref="C445:C450"/>
    <mergeCell ref="A439:A444"/>
    <mergeCell ref="B439:B444"/>
    <mergeCell ref="C439:C444"/>
    <mergeCell ref="A451:A456"/>
    <mergeCell ref="B451:B456"/>
    <mergeCell ref="C451:C456"/>
    <mergeCell ref="A535:A540"/>
    <mergeCell ref="B535:B540"/>
    <mergeCell ref="C535:C540"/>
    <mergeCell ref="A457:A462"/>
    <mergeCell ref="B457:B462"/>
    <mergeCell ref="C457:C462"/>
    <mergeCell ref="A463:A468"/>
    <mergeCell ref="A571:A576"/>
    <mergeCell ref="B571:B576"/>
    <mergeCell ref="C571:C576"/>
    <mergeCell ref="A481:A486"/>
    <mergeCell ref="B481:B486"/>
    <mergeCell ref="C481:C486"/>
    <mergeCell ref="A487:A492"/>
    <mergeCell ref="B487:B492"/>
    <mergeCell ref="C487:C492"/>
    <mergeCell ref="B463:B468"/>
    <mergeCell ref="C463:C468"/>
    <mergeCell ref="A475:A480"/>
    <mergeCell ref="B475:B480"/>
    <mergeCell ref="C475:C480"/>
    <mergeCell ref="A469:A474"/>
    <mergeCell ref="B469:B474"/>
    <mergeCell ref="C469:C474"/>
    <mergeCell ref="A589:A594"/>
    <mergeCell ref="B589:B594"/>
    <mergeCell ref="C589:C594"/>
    <mergeCell ref="A493:A498"/>
    <mergeCell ref="B493:B498"/>
    <mergeCell ref="C493:C498"/>
    <mergeCell ref="A499:A504"/>
    <mergeCell ref="B499:B504"/>
    <mergeCell ref="C499:C504"/>
    <mergeCell ref="B583:B588"/>
    <mergeCell ref="A505:A510"/>
    <mergeCell ref="B505:B510"/>
    <mergeCell ref="C505:C510"/>
    <mergeCell ref="A511:A516"/>
    <mergeCell ref="B511:B516"/>
    <mergeCell ref="C511:C516"/>
    <mergeCell ref="A625:A630"/>
    <mergeCell ref="B625:B630"/>
    <mergeCell ref="C625:C630"/>
    <mergeCell ref="A517:A522"/>
    <mergeCell ref="B517:B522"/>
    <mergeCell ref="C517:C522"/>
    <mergeCell ref="A619:A624"/>
    <mergeCell ref="B619:B624"/>
    <mergeCell ref="C619:C624"/>
    <mergeCell ref="A613:A618"/>
    <mergeCell ref="A697:A702"/>
    <mergeCell ref="B697:B702"/>
    <mergeCell ref="C697:C702"/>
    <mergeCell ref="A643:A648"/>
    <mergeCell ref="B643:B648"/>
    <mergeCell ref="C643:C648"/>
    <mergeCell ref="A655:A660"/>
    <mergeCell ref="B655:B660"/>
    <mergeCell ref="A673:A678"/>
    <mergeCell ref="B673:B678"/>
    <mergeCell ref="A721:A726"/>
    <mergeCell ref="B721:B726"/>
    <mergeCell ref="C721:C726"/>
    <mergeCell ref="A715:A720"/>
    <mergeCell ref="A727:A732"/>
    <mergeCell ref="B727:B732"/>
    <mergeCell ref="C727:C732"/>
    <mergeCell ref="B757:B762"/>
    <mergeCell ref="C757:C762"/>
    <mergeCell ref="B751:B756"/>
    <mergeCell ref="C751:C756"/>
    <mergeCell ref="A745:A750"/>
    <mergeCell ref="A757:A762"/>
    <mergeCell ref="B733:B738"/>
    <mergeCell ref="A649:A654"/>
    <mergeCell ref="B649:B654"/>
    <mergeCell ref="C649:C654"/>
    <mergeCell ref="A709:A714"/>
    <mergeCell ref="B709:B714"/>
    <mergeCell ref="C709:C714"/>
    <mergeCell ref="A703:A708"/>
    <mergeCell ref="B661:B666"/>
    <mergeCell ref="C661:C666"/>
    <mergeCell ref="A679:A684"/>
    <mergeCell ref="D715:D720"/>
    <mergeCell ref="B703:B708"/>
    <mergeCell ref="C703:C708"/>
    <mergeCell ref="C655:C660"/>
    <mergeCell ref="B715:B720"/>
    <mergeCell ref="C715:C720"/>
    <mergeCell ref="B679:B684"/>
    <mergeCell ref="C679:C684"/>
    <mergeCell ref="A637:A642"/>
    <mergeCell ref="B637:B642"/>
    <mergeCell ref="C637:C642"/>
    <mergeCell ref="A631:A636"/>
    <mergeCell ref="B631:B636"/>
    <mergeCell ref="C631:C636"/>
    <mergeCell ref="A595:A600"/>
    <mergeCell ref="B595:B600"/>
    <mergeCell ref="C595:C600"/>
    <mergeCell ref="A607:A612"/>
    <mergeCell ref="B607:B612"/>
    <mergeCell ref="C607:C612"/>
    <mergeCell ref="B613:B618"/>
    <mergeCell ref="C613:C618"/>
    <mergeCell ref="A601:A606"/>
    <mergeCell ref="B601:B606"/>
    <mergeCell ref="C601:C606"/>
    <mergeCell ref="D541:D546"/>
    <mergeCell ref="A565:A570"/>
    <mergeCell ref="B565:B570"/>
    <mergeCell ref="C565:C570"/>
    <mergeCell ref="A559:A564"/>
    <mergeCell ref="B559:B564"/>
    <mergeCell ref="A553:A558"/>
    <mergeCell ref="B553:B558"/>
    <mergeCell ref="C583:C588"/>
    <mergeCell ref="A577:A582"/>
    <mergeCell ref="B577:B582"/>
    <mergeCell ref="C577:C582"/>
    <mergeCell ref="A583:A588"/>
    <mergeCell ref="A541:A546"/>
    <mergeCell ref="B541:B546"/>
    <mergeCell ref="C541:C546"/>
    <mergeCell ref="C553:C558"/>
    <mergeCell ref="C559:C564"/>
    <mergeCell ref="A547:A552"/>
    <mergeCell ref="B547:B552"/>
    <mergeCell ref="C547:C552"/>
    <mergeCell ref="A427:A432"/>
    <mergeCell ref="B427:B432"/>
    <mergeCell ref="C427:C432"/>
    <mergeCell ref="D535:D540"/>
    <mergeCell ref="A529:A534"/>
    <mergeCell ref="B529:B534"/>
    <mergeCell ref="C529:C534"/>
    <mergeCell ref="A523:A528"/>
    <mergeCell ref="B523:B528"/>
    <mergeCell ref="C523:C528"/>
    <mergeCell ref="A379:A384"/>
    <mergeCell ref="B379:B384"/>
    <mergeCell ref="C379:C384"/>
    <mergeCell ref="D427:D432"/>
    <mergeCell ref="A421:A426"/>
    <mergeCell ref="B421:B426"/>
    <mergeCell ref="C421:C426"/>
    <mergeCell ref="A415:A420"/>
    <mergeCell ref="B415:B420"/>
    <mergeCell ref="C415:C420"/>
    <mergeCell ref="B397:B402"/>
    <mergeCell ref="C397:C402"/>
    <mergeCell ref="A385:A390"/>
    <mergeCell ref="B385:B390"/>
    <mergeCell ref="C385:C390"/>
    <mergeCell ref="D49:D54"/>
    <mergeCell ref="A73:A78"/>
    <mergeCell ref="B73:B78"/>
    <mergeCell ref="C73:C78"/>
    <mergeCell ref="D73:D78"/>
    <mergeCell ref="A67:A72"/>
    <mergeCell ref="B67:B72"/>
    <mergeCell ref="C67:C72"/>
    <mergeCell ref="A61:A66"/>
    <mergeCell ref="B61:B66"/>
    <mergeCell ref="A55:A60"/>
    <mergeCell ref="B55:B60"/>
    <mergeCell ref="C55:C60"/>
    <mergeCell ref="A49:A54"/>
    <mergeCell ref="B49:B54"/>
    <mergeCell ref="C49:C54"/>
    <mergeCell ref="D43:D48"/>
    <mergeCell ref="A37:A42"/>
    <mergeCell ref="B37:B42"/>
    <mergeCell ref="C37:C42"/>
    <mergeCell ref="D37:D42"/>
    <mergeCell ref="A43:A48"/>
    <mergeCell ref="A31:A36"/>
    <mergeCell ref="B31:B36"/>
    <mergeCell ref="C31:C36"/>
    <mergeCell ref="C43:C48"/>
  </mergeCells>
  <printOptions/>
  <pageMargins left="0.35433070866141736" right="0.35433070866141736" top="0.35433070866141736" bottom="0.2362204724409449" header="0.35433070866141736" footer="0.2755905511811024"/>
  <pageSetup fitToHeight="99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Витковская</cp:lastModifiedBy>
  <cp:lastPrinted>2017-12-27T04:16:24Z</cp:lastPrinted>
  <dcterms:created xsi:type="dcterms:W3CDTF">2012-05-18T03:52:40Z</dcterms:created>
  <dcterms:modified xsi:type="dcterms:W3CDTF">2017-12-27T04:16:37Z</dcterms:modified>
  <cp:category/>
  <cp:version/>
  <cp:contentType/>
  <cp:contentStatus/>
</cp:coreProperties>
</file>