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540" windowWidth="11250" windowHeight="11640" activeTab="0"/>
  </bookViews>
  <sheets>
    <sheet name="Новый формат" sheetId="1" r:id="rId1"/>
  </sheets>
  <definedNames>
    <definedName name="_xlnm.Print_Titles" localSheetId="0">'Новый формат'!$8:$11</definedName>
    <definedName name="_xlnm.Print_Area" localSheetId="0">'Новый формат'!$A$1:$Q$805</definedName>
  </definedNames>
  <calcPr fullCalcOnLoad="1"/>
</workbook>
</file>

<file path=xl/sharedStrings.xml><?xml version="1.0" encoding="utf-8"?>
<sst xmlns="http://schemas.openxmlformats.org/spreadsheetml/2006/main" count="1127" uniqueCount="294">
  <si>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</si>
  <si>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</si>
  <si>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</si>
  <si>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</si>
  <si>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</si>
  <si>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</si>
  <si>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</si>
  <si>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Северо-Каштачная</t>
  </si>
  <si>
    <t>ул. Войлочная</t>
  </si>
  <si>
    <t>пер. Ботанический</t>
  </si>
  <si>
    <t>пос. Хромовка</t>
  </si>
  <si>
    <t>ул. Алтайская, 4, 6, 6 а, 17,    28 г, 30, 70;</t>
  </si>
  <si>
    <t>ул. Аэродромная, 2, 3, 6, 7, 10, 12;</t>
  </si>
  <si>
    <t>ул. Восточная, 2 а, 6, 8, 14;</t>
  </si>
  <si>
    <t>ул. Герцена, 27, 54, 56;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</si>
  <si>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</si>
  <si>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</si>
  <si>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</si>
  <si>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</si>
  <si>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</si>
  <si>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</si>
  <si>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</si>
  <si>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</si>
  <si>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</si>
  <si>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</si>
  <si>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</si>
  <si>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</si>
  <si>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</si>
  <si>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</si>
  <si>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</si>
  <si>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</si>
  <si>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</si>
  <si>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</si>
  <si>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</si>
  <si>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</si>
  <si>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</si>
  <si>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</si>
  <si>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</si>
  <si>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</si>
  <si>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</si>
  <si>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</si>
  <si>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</si>
  <si>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</si>
  <si>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</si>
  <si>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</si>
  <si>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</si>
  <si>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</si>
  <si>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</si>
  <si>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</si>
  <si>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</si>
  <si>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</si>
  <si>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</si>
  <si>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</si>
  <si>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</si>
  <si>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</si>
  <si>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</si>
  <si>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</si>
  <si>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</si>
  <si>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</si>
  <si>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</si>
  <si>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</si>
  <si>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</si>
  <si>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</si>
  <si>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</si>
  <si>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</si>
  <si>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</si>
  <si>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</si>
  <si>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</si>
  <si>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</si>
  <si>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</si>
  <si>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</si>
  <si>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</si>
  <si>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</si>
  <si>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</si>
  <si>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</si>
  <si>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</si>
  <si>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</si>
  <si>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</si>
  <si>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</si>
  <si>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</si>
  <si>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</si>
  <si>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п. Геологов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</si>
  <si>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</si>
  <si>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</si>
  <si>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</si>
  <si>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</si>
  <si>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</si>
  <si>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</si>
  <si>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пос.Кузовлево, пер.Тихий, ул.Советская, ул.Пионерская</t>
  </si>
  <si>
    <t>потребность</t>
  </si>
  <si>
    <t>ул. Юргинская</t>
  </si>
  <si>
    <t>пер. Путевой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</si>
  <si>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</si>
  <si>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</si>
  <si>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</si>
  <si>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дер. Киргизка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</si>
  <si>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</si>
  <si>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</si>
  <si>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</si>
  <si>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</si>
  <si>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</si>
  <si>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</si>
  <si>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</si>
  <si>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Водоснабжение ул. Черноморская, 21, 23; ул. Каспийская, 38, 40, 41, 42, 44-2, 46, 47</t>
  </si>
  <si>
    <t>Водоснабжение пос. Наука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</si>
  <si>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</si>
  <si>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</si>
  <si>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</si>
  <si>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</si>
  <si>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</si>
  <si>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>ул. Севастопольская, 11, 15, 17, 19, пер. Добролюбова, 20-49</t>
  </si>
  <si>
    <t xml:space="preserve">местного бюджета </t>
  </si>
  <si>
    <t>областного бюджета</t>
  </si>
  <si>
    <t>утверждено</t>
  </si>
  <si>
    <t>Объем финансирования (тыс. рублей)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</si>
  <si>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</si>
  <si>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</si>
  <si>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ул. Амурская,  (технологическое присоединение)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</si>
  <si>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</si>
  <si>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</si>
  <si>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</si>
  <si>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Жилищное строительство территории, расположенной по адресу: г. Томск Кузовлевский тракт 2б</t>
  </si>
  <si>
    <t>№</t>
  </si>
  <si>
    <t>Наименования целей, задач, мероприятий программы</t>
  </si>
  <si>
    <t>Протяженность, км</t>
  </si>
  <si>
    <t>Код бюджетной классификации (КЦСР, КВР)</t>
  </si>
  <si>
    <t>Вид работ</t>
  </si>
  <si>
    <t>Срок исполнения</t>
  </si>
  <si>
    <t>В том числе за счет средств</t>
  </si>
  <si>
    <t>Ответственный исполнитель, соисполнители</t>
  </si>
  <si>
    <t>федерального бюджета</t>
  </si>
  <si>
    <t>внебюджетных источников</t>
  </si>
  <si>
    <t>потребность*</t>
  </si>
  <si>
    <t>СМР</t>
  </si>
  <si>
    <t>2015 год</t>
  </si>
  <si>
    <t>ПСД</t>
  </si>
  <si>
    <t>Всего</t>
  </si>
  <si>
    <t>2016 год</t>
  </si>
  <si>
    <t>2017 год</t>
  </si>
  <si>
    <t xml:space="preserve">2018 год </t>
  </si>
  <si>
    <t>2019 год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</si>
  <si>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</si>
  <si>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2020 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</si>
  <si>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</si>
  <si>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</si>
  <si>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</si>
  <si>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</si>
  <si>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</si>
  <si>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</si>
  <si>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</si>
  <si>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</si>
  <si>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</si>
  <si>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</si>
  <si>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</si>
  <si>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</si>
  <si>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</si>
  <si>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</si>
  <si>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</si>
  <si>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</si>
  <si>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</si>
  <si>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</si>
  <si>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</si>
  <si>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</si>
  <si>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</si>
  <si>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</si>
  <si>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</si>
  <si>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</si>
  <si>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</si>
  <si>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поставка, монтаж и ввод в эксплуатацию</t>
  </si>
  <si>
    <t>Поставка, монтаж и ввод в эксплуатацию станций подготовки питьевой воды для хозяйственно-питьевых нужд в д. Эушта</t>
  </si>
  <si>
    <t>27</t>
  </si>
  <si>
    <t>пер.Анжерский; ул. Ангарская (от ул.Ялтинская до пер. Чаинский, ул. Грибоедова, пер. Радищева)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</si>
  <si>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</si>
  <si>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28</t>
  </si>
  <si>
    <t>ПИР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</si>
  <si>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</si>
  <si>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</si>
  <si>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</si>
  <si>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</si>
  <si>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</si>
  <si>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</si>
  <si>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</si>
  <si>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</si>
  <si>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</si>
  <si>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</si>
  <si>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</si>
  <si>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</si>
  <si>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</si>
  <si>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</si>
  <si>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</si>
  <si>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</si>
  <si>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</si>
  <si>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</si>
  <si>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</si>
  <si>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</si>
  <si>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</si>
  <si>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</si>
  <si>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</si>
  <si>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</si>
  <si>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</si>
  <si>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</si>
  <si>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</si>
  <si>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</si>
  <si>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</si>
  <si>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</si>
  <si>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</si>
  <si>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</si>
  <si>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</si>
  <si>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</si>
  <si>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</si>
  <si>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</si>
  <si>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</si>
  <si>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</si>
  <si>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</si>
  <si>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</si>
  <si>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</si>
  <si>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</si>
  <si>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</si>
  <si>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</si>
  <si>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</si>
  <si>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</si>
  <si>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</si>
  <si>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</si>
  <si>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</si>
  <si>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</si>
  <si>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</si>
  <si>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</si>
  <si>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</si>
  <si>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</si>
  <si>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</si>
  <si>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</si>
  <si>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</si>
  <si>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</si>
  <si>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</si>
  <si>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</si>
  <si>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</si>
  <si>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</si>
  <si>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</si>
  <si>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</si>
  <si>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</si>
  <si>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</si>
  <si>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</si>
  <si>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</si>
  <si>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</si>
  <si>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</si>
  <si>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</si>
  <si>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</si>
  <si>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</si>
  <si>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</si>
  <si>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</si>
  <si>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</si>
  <si>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</si>
  <si>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</si>
  <si>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</si>
  <si>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</si>
  <si>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</si>
  <si>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</si>
  <si>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</si>
  <si>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</si>
  <si>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</si>
  <si>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</si>
  <si>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</si>
  <si>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</si>
  <si>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</si>
  <si>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</si>
  <si>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</si>
  <si>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</si>
  <si>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</si>
  <si>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</si>
  <si>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</si>
  <si>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</si>
  <si>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</si>
  <si>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</si>
  <si>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</si>
  <si>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ул. Гоголя, 8, 20, 46 б</t>
  </si>
  <si>
    <t>Всего, в том числе:</t>
  </si>
  <si>
    <t>Строительно-монтажные работы</t>
  </si>
  <si>
    <t>Разработка проектно-сметной документации</t>
  </si>
  <si>
    <t>08 3 01 40010 414</t>
  </si>
  <si>
    <t>Приложение 3</t>
  </si>
  <si>
    <t>Строительство сетей водоснабжения муниципального образования «Город Томск»</t>
  </si>
  <si>
    <t>ДКС</t>
  </si>
  <si>
    <t>128</t>
  </si>
  <si>
    <t>пос. Предтеченск, ул. Вокзальная, 4,5,7,10,11,12</t>
  </si>
  <si>
    <t>ул. Шпальная, ул. Строевая г. Томска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</si>
  <si>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</si>
  <si>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08 3 01 S0950 244
08 3 01 99990 244</t>
  </si>
  <si>
    <t>д. Лоскутово:
пер. Ракетный;
ул. Трактовая;
ул. Новая</t>
  </si>
  <si>
    <t>129</t>
  </si>
  <si>
    <t>Строительство сетей водоснабжения МО "Город Томск" (3 этап)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</si>
  <si>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</si>
  <si>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 в районе п. Светлый (мкр. Народный, мкр. Реженка, ж.д. ст. Копылово, территории ИЖС в районе Кузовлевского тракта)</t>
  </si>
  <si>
    <t>к подпрограмме "Развитие инженерной инфраструктуры на 2015-2025 годы"</t>
  </si>
  <si>
    <t>ПСД
проект межевания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</si>
</sst>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" fontId="46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8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2" fontId="46" fillId="33" borderId="14" xfId="0" applyNumberFormat="1" applyFont="1" applyFill="1" applyBorder="1" applyAlignment="1">
      <alignment vertical="center"/>
    </xf>
    <xf numFmtId="2" fontId="46" fillId="33" borderId="13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/>
    </xf>
    <xf numFmtId="0" fontId="46" fillId="33" borderId="11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2" fontId="46" fillId="33" borderId="13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78" fontId="46" fillId="8" borderId="10" xfId="0" applyNumberFormat="1" applyFont="1" applyFill="1" applyBorder="1" applyAlignment="1">
      <alignment horizontal="center" vertical="center"/>
    </xf>
    <xf numFmtId="178" fontId="46" fillId="8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4" fontId="48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178" fontId="48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center" wrapText="1"/>
    </xf>
    <xf numFmtId="4" fontId="46" fillId="33" borderId="0" xfId="0" applyNumberFormat="1" applyFont="1" applyFill="1" applyBorder="1" applyAlignment="1">
      <alignment/>
    </xf>
    <xf numFmtId="4" fontId="46" fillId="33" borderId="0" xfId="0" applyNumberFormat="1" applyFont="1" applyFill="1" applyAlignment="1">
      <alignment/>
    </xf>
    <xf numFmtId="2" fontId="45" fillId="33" borderId="13" xfId="0" applyNumberFormat="1" applyFont="1" applyFill="1" applyBorder="1" applyAlignment="1">
      <alignment horizontal="center" vertical="center"/>
    </xf>
    <xf numFmtId="2" fontId="45" fillId="33" borderId="13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78" fontId="46" fillId="33" borderId="15" xfId="0" applyNumberFormat="1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horizontal="center" vertical="center"/>
    </xf>
    <xf numFmtId="178" fontId="46" fillId="33" borderId="11" xfId="0" applyNumberFormat="1" applyFont="1" applyFill="1" applyBorder="1" applyAlignment="1">
      <alignment horizontal="center" vertical="center"/>
    </xf>
    <xf numFmtId="178" fontId="46" fillId="33" borderId="14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18" xfId="0" applyNumberFormat="1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 horizontal="right"/>
    </xf>
    <xf numFmtId="0" fontId="51" fillId="33" borderId="0" xfId="0" applyFont="1" applyFill="1" applyAlignment="1">
      <alignment horizont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 vertical="center" wrapText="1"/>
    </xf>
    <xf numFmtId="1" fontId="46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17"/>
  <sheetViews>
    <sheetView tabSelected="1" view="pageBreakPreview" zoomScale="90" zoomScaleSheetLayoutView="90" zoomScalePageLayoutView="0" workbookViewId="0" topLeftCell="A7">
      <pane xSplit="4" ySplit="5" topLeftCell="E759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J797" sqref="J797"/>
    </sheetView>
  </sheetViews>
  <sheetFormatPr defaultColWidth="8.875" defaultRowHeight="12.75"/>
  <cols>
    <col min="1" max="1" width="9.75390625" style="4" customWidth="1"/>
    <col min="2" max="2" width="34.375" style="4" customWidth="1"/>
    <col min="3" max="3" width="14.875" style="4" customWidth="1"/>
    <col min="4" max="4" width="17.75390625" style="4" customWidth="1"/>
    <col min="5" max="5" width="12.75390625" style="4" customWidth="1"/>
    <col min="6" max="6" width="12.875" style="4" bestFit="1" customWidth="1"/>
    <col min="7" max="7" width="12.75390625" style="4" customWidth="1"/>
    <col min="8" max="8" width="18.75390625" style="4" customWidth="1"/>
    <col min="9" max="9" width="12.375" style="4" customWidth="1"/>
    <col min="10" max="10" width="11.25390625" style="4" customWidth="1"/>
    <col min="11" max="11" width="12.875" style="4" bestFit="1" customWidth="1"/>
    <col min="12" max="12" width="12.75390625" style="4" customWidth="1"/>
    <col min="13" max="13" width="17.25390625" style="4" customWidth="1"/>
    <col min="14" max="14" width="12.25390625" style="4" customWidth="1"/>
    <col min="15" max="15" width="10.375" style="5" bestFit="1" customWidth="1"/>
    <col min="16" max="16" width="12.625" style="4" customWidth="1"/>
    <col min="17" max="17" width="13.00390625" style="4" customWidth="1"/>
    <col min="18" max="16384" width="8.875" style="4" customWidth="1"/>
  </cols>
  <sheetData>
    <row r="1" ht="0.75" customHeight="1"/>
    <row r="2" ht="12.75" hidden="1"/>
    <row r="3" ht="12.75" hidden="1"/>
    <row r="4" spans="15:17" ht="15.75">
      <c r="O4" s="66" t="s">
        <v>279</v>
      </c>
      <c r="P4" s="66"/>
      <c r="Q4" s="66"/>
    </row>
    <row r="5" spans="15:17" ht="15.75">
      <c r="O5" s="6"/>
      <c r="P5" s="6"/>
      <c r="Q5" s="6" t="s">
        <v>292</v>
      </c>
    </row>
    <row r="6" spans="1:17" ht="18.75">
      <c r="A6" s="67" t="s">
        <v>280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9:14" ht="12.75">
      <c r="I7" s="64"/>
      <c r="J7" s="64"/>
      <c r="K7" s="64"/>
      <c r="L7" s="64"/>
      <c r="M7" s="64"/>
      <c r="N7" s="64"/>
    </row>
    <row r="8" spans="1:17" ht="12.75">
      <c r="A8" s="65" t="s">
        <v>122</v>
      </c>
      <c r="B8" s="62" t="s">
        <v>123</v>
      </c>
      <c r="C8" s="46" t="s">
        <v>124</v>
      </c>
      <c r="D8" s="62" t="s">
        <v>125</v>
      </c>
      <c r="E8" s="46" t="s">
        <v>126</v>
      </c>
      <c r="F8" s="62" t="s">
        <v>127</v>
      </c>
      <c r="G8" s="69" t="s">
        <v>114</v>
      </c>
      <c r="H8" s="70"/>
      <c r="I8" s="60" t="s">
        <v>128</v>
      </c>
      <c r="J8" s="61"/>
      <c r="K8" s="61"/>
      <c r="L8" s="61"/>
      <c r="M8" s="61"/>
      <c r="N8" s="61"/>
      <c r="O8" s="61"/>
      <c r="P8" s="61"/>
      <c r="Q8" s="62" t="s">
        <v>129</v>
      </c>
    </row>
    <row r="9" spans="1:17" ht="12.75">
      <c r="A9" s="65"/>
      <c r="B9" s="62"/>
      <c r="C9" s="47"/>
      <c r="D9" s="62"/>
      <c r="E9" s="47"/>
      <c r="F9" s="62"/>
      <c r="G9" s="71"/>
      <c r="H9" s="72"/>
      <c r="I9" s="62" t="s">
        <v>111</v>
      </c>
      <c r="J9" s="62"/>
      <c r="K9" s="62" t="s">
        <v>130</v>
      </c>
      <c r="L9" s="62"/>
      <c r="M9" s="62" t="s">
        <v>112</v>
      </c>
      <c r="N9" s="62"/>
      <c r="O9" s="62" t="s">
        <v>131</v>
      </c>
      <c r="P9" s="60"/>
      <c r="Q9" s="63"/>
    </row>
    <row r="10" spans="1:17" ht="25.5">
      <c r="A10" s="65"/>
      <c r="B10" s="62"/>
      <c r="C10" s="68"/>
      <c r="D10" s="62"/>
      <c r="E10" s="68"/>
      <c r="F10" s="62"/>
      <c r="G10" s="7" t="s">
        <v>132</v>
      </c>
      <c r="H10" s="7" t="s">
        <v>113</v>
      </c>
      <c r="I10" s="7" t="s">
        <v>89</v>
      </c>
      <c r="J10" s="7" t="s">
        <v>113</v>
      </c>
      <c r="K10" s="7" t="s">
        <v>89</v>
      </c>
      <c r="L10" s="7" t="s">
        <v>113</v>
      </c>
      <c r="M10" s="7" t="s">
        <v>89</v>
      </c>
      <c r="N10" s="7" t="s">
        <v>113</v>
      </c>
      <c r="O10" s="7" t="s">
        <v>89</v>
      </c>
      <c r="P10" s="7" t="s">
        <v>113</v>
      </c>
      <c r="Q10" s="63"/>
    </row>
    <row r="11" spans="1:17" ht="12.75">
      <c r="A11" s="8">
        <v>1</v>
      </c>
      <c r="B11" s="7">
        <v>2</v>
      </c>
      <c r="C11" s="9">
        <v>3</v>
      </c>
      <c r="D11" s="9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10">
        <v>16</v>
      </c>
      <c r="Q11" s="7">
        <v>17</v>
      </c>
    </row>
    <row r="12" spans="1:17" ht="12.75">
      <c r="A12" s="73">
        <v>1</v>
      </c>
      <c r="B12" s="46" t="s">
        <v>103</v>
      </c>
      <c r="C12" s="50">
        <v>400</v>
      </c>
      <c r="D12" s="9"/>
      <c r="E12" s="11"/>
      <c r="F12" s="12" t="s">
        <v>136</v>
      </c>
      <c r="G12" s="13">
        <f aca="true" t="shared" si="0" ref="G12:P12">SUM(G13:G18)</f>
        <v>2812.1</v>
      </c>
      <c r="H12" s="13">
        <f t="shared" si="0"/>
        <v>2812.1</v>
      </c>
      <c r="I12" s="13">
        <f t="shared" si="0"/>
        <v>2812.1</v>
      </c>
      <c r="J12" s="13">
        <f t="shared" si="0"/>
        <v>2812.1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4"/>
    </row>
    <row r="13" spans="1:17" ht="12.75">
      <c r="A13" s="74"/>
      <c r="B13" s="47"/>
      <c r="C13" s="51"/>
      <c r="D13" s="15"/>
      <c r="E13" s="16" t="s">
        <v>133</v>
      </c>
      <c r="F13" s="17" t="s">
        <v>134</v>
      </c>
      <c r="G13" s="18">
        <f aca="true" t="shared" si="1" ref="G13:H18">I13+K13+M13+O13</f>
        <v>2472.1</v>
      </c>
      <c r="H13" s="18">
        <f t="shared" si="1"/>
        <v>2472.1</v>
      </c>
      <c r="I13" s="19">
        <v>2472.1</v>
      </c>
      <c r="J13" s="19">
        <v>2472.1</v>
      </c>
      <c r="K13" s="18">
        <v>0</v>
      </c>
      <c r="L13" s="18">
        <v>0</v>
      </c>
      <c r="M13" s="19">
        <v>0</v>
      </c>
      <c r="N13" s="19">
        <v>0</v>
      </c>
      <c r="O13" s="18">
        <v>0</v>
      </c>
      <c r="P13" s="18">
        <v>0</v>
      </c>
      <c r="Q13" s="20" t="s">
        <v>281</v>
      </c>
    </row>
    <row r="14" spans="1:17" ht="12.75">
      <c r="A14" s="74"/>
      <c r="B14" s="47"/>
      <c r="C14" s="51"/>
      <c r="D14" s="15"/>
      <c r="E14" s="11" t="s">
        <v>135</v>
      </c>
      <c r="F14" s="21" t="s">
        <v>134</v>
      </c>
      <c r="G14" s="18">
        <f t="shared" si="1"/>
        <v>340</v>
      </c>
      <c r="H14" s="18">
        <f t="shared" si="1"/>
        <v>340</v>
      </c>
      <c r="I14" s="19">
        <v>340</v>
      </c>
      <c r="J14" s="19">
        <v>340</v>
      </c>
      <c r="K14" s="18">
        <v>0</v>
      </c>
      <c r="L14" s="18">
        <v>0</v>
      </c>
      <c r="M14" s="19">
        <v>0</v>
      </c>
      <c r="N14" s="19">
        <v>0</v>
      </c>
      <c r="O14" s="18">
        <v>0</v>
      </c>
      <c r="P14" s="18">
        <v>0</v>
      </c>
      <c r="Q14" s="20" t="s">
        <v>281</v>
      </c>
    </row>
    <row r="15" spans="1:17" ht="12.75">
      <c r="A15" s="74"/>
      <c r="B15" s="47"/>
      <c r="C15" s="51"/>
      <c r="D15" s="15"/>
      <c r="E15" s="22"/>
      <c r="F15" s="21" t="s">
        <v>137</v>
      </c>
      <c r="G15" s="18">
        <f t="shared" si="1"/>
        <v>0</v>
      </c>
      <c r="H15" s="18">
        <f t="shared" si="1"/>
        <v>0</v>
      </c>
      <c r="I15" s="19">
        <v>0</v>
      </c>
      <c r="J15" s="19">
        <v>0</v>
      </c>
      <c r="K15" s="19">
        <v>0</v>
      </c>
      <c r="L15" s="18">
        <v>0</v>
      </c>
      <c r="M15" s="19">
        <v>0</v>
      </c>
      <c r="N15" s="19">
        <v>0</v>
      </c>
      <c r="O15" s="19">
        <v>0</v>
      </c>
      <c r="P15" s="18">
        <v>0</v>
      </c>
      <c r="Q15" s="20"/>
    </row>
    <row r="16" spans="1:17" ht="12.75">
      <c r="A16" s="74"/>
      <c r="B16" s="47"/>
      <c r="C16" s="51"/>
      <c r="D16" s="15"/>
      <c r="E16" s="22"/>
      <c r="F16" s="21" t="s">
        <v>138</v>
      </c>
      <c r="G16" s="18">
        <f t="shared" si="1"/>
        <v>0</v>
      </c>
      <c r="H16" s="18">
        <f t="shared" si="1"/>
        <v>0</v>
      </c>
      <c r="I16" s="19">
        <v>0</v>
      </c>
      <c r="J16" s="19">
        <v>0</v>
      </c>
      <c r="K16" s="19">
        <v>0</v>
      </c>
      <c r="L16" s="18">
        <v>0</v>
      </c>
      <c r="M16" s="19">
        <v>0</v>
      </c>
      <c r="N16" s="19">
        <v>0</v>
      </c>
      <c r="O16" s="19">
        <v>0</v>
      </c>
      <c r="P16" s="18">
        <v>0</v>
      </c>
      <c r="Q16" s="20"/>
    </row>
    <row r="17" spans="1:17" ht="12.75">
      <c r="A17" s="74"/>
      <c r="B17" s="47"/>
      <c r="C17" s="51"/>
      <c r="D17" s="15"/>
      <c r="E17" s="22"/>
      <c r="F17" s="21" t="s">
        <v>139</v>
      </c>
      <c r="G17" s="18">
        <f t="shared" si="1"/>
        <v>0</v>
      </c>
      <c r="H17" s="18">
        <f t="shared" si="1"/>
        <v>0</v>
      </c>
      <c r="I17" s="19">
        <v>0</v>
      </c>
      <c r="J17" s="19">
        <v>0</v>
      </c>
      <c r="K17" s="19">
        <v>0</v>
      </c>
      <c r="L17" s="18">
        <v>0</v>
      </c>
      <c r="M17" s="19">
        <v>0</v>
      </c>
      <c r="N17" s="19">
        <v>0</v>
      </c>
      <c r="O17" s="19">
        <v>0</v>
      </c>
      <c r="P17" s="18">
        <v>0</v>
      </c>
      <c r="Q17" s="20"/>
    </row>
    <row r="18" spans="1:17" ht="12.75">
      <c r="A18" s="74"/>
      <c r="B18" s="47"/>
      <c r="C18" s="51"/>
      <c r="D18" s="15"/>
      <c r="E18" s="22"/>
      <c r="F18" s="21" t="s">
        <v>140</v>
      </c>
      <c r="G18" s="18">
        <f t="shared" si="1"/>
        <v>0</v>
      </c>
      <c r="H18" s="18">
        <f t="shared" si="1"/>
        <v>0</v>
      </c>
      <c r="I18" s="19">
        <v>0</v>
      </c>
      <c r="J18" s="19">
        <v>0</v>
      </c>
      <c r="K18" s="19">
        <v>0</v>
      </c>
      <c r="L18" s="18">
        <v>0</v>
      </c>
      <c r="M18" s="19">
        <v>0</v>
      </c>
      <c r="N18" s="19">
        <v>0</v>
      </c>
      <c r="O18" s="19">
        <v>0</v>
      </c>
      <c r="P18" s="18">
        <v>0</v>
      </c>
      <c r="Q18" s="20"/>
    </row>
    <row r="19" spans="1:17" ht="12.75">
      <c r="A19" s="44" t="s">
        <v>143</v>
      </c>
      <c r="B19" s="46" t="s">
        <v>104</v>
      </c>
      <c r="C19" s="50">
        <v>12704</v>
      </c>
      <c r="D19" s="23"/>
      <c r="E19" s="11"/>
      <c r="F19" s="12" t="s">
        <v>136</v>
      </c>
      <c r="G19" s="13">
        <f aca="true" t="shared" si="2" ref="G19:P19">SUM(G20:G24)</f>
        <v>62817.3</v>
      </c>
      <c r="H19" s="13">
        <f t="shared" si="2"/>
        <v>50</v>
      </c>
      <c r="I19" s="13">
        <f t="shared" si="2"/>
        <v>62817.3</v>
      </c>
      <c r="J19" s="13">
        <f t="shared" si="2"/>
        <v>50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4"/>
    </row>
    <row r="20" spans="1:17" ht="12.75">
      <c r="A20" s="45"/>
      <c r="B20" s="47"/>
      <c r="C20" s="51"/>
      <c r="D20" s="24"/>
      <c r="E20" s="11" t="s">
        <v>135</v>
      </c>
      <c r="F20" s="21" t="s">
        <v>134</v>
      </c>
      <c r="G20" s="18">
        <f aca="true" t="shared" si="3" ref="G20:H24">I20+K20+M20+O20</f>
        <v>50</v>
      </c>
      <c r="H20" s="18">
        <f t="shared" si="3"/>
        <v>50</v>
      </c>
      <c r="I20" s="19">
        <v>50</v>
      </c>
      <c r="J20" s="19">
        <v>50</v>
      </c>
      <c r="K20" s="18">
        <v>0</v>
      </c>
      <c r="L20" s="18">
        <v>0</v>
      </c>
      <c r="M20" s="19">
        <v>0</v>
      </c>
      <c r="N20" s="19">
        <v>0</v>
      </c>
      <c r="O20" s="18">
        <v>0</v>
      </c>
      <c r="P20" s="18">
        <v>0</v>
      </c>
      <c r="Q20" s="20" t="s">
        <v>281</v>
      </c>
    </row>
    <row r="21" spans="1:17" ht="12.75">
      <c r="A21" s="45"/>
      <c r="B21" s="47"/>
      <c r="C21" s="51"/>
      <c r="D21" s="24"/>
      <c r="E21" s="22"/>
      <c r="F21" s="21" t="s">
        <v>137</v>
      </c>
      <c r="G21" s="18">
        <f t="shared" si="3"/>
        <v>0</v>
      </c>
      <c r="H21" s="18">
        <f t="shared" si="3"/>
        <v>0</v>
      </c>
      <c r="I21" s="19">
        <v>0</v>
      </c>
      <c r="J21" s="19">
        <v>0</v>
      </c>
      <c r="K21" s="18">
        <v>0</v>
      </c>
      <c r="L21" s="18">
        <v>0</v>
      </c>
      <c r="M21" s="19">
        <v>0</v>
      </c>
      <c r="N21" s="19">
        <v>0</v>
      </c>
      <c r="O21" s="18">
        <v>0</v>
      </c>
      <c r="P21" s="18">
        <v>0</v>
      </c>
      <c r="Q21" s="20"/>
    </row>
    <row r="22" spans="1:17" ht="12.75">
      <c r="A22" s="45"/>
      <c r="B22" s="47"/>
      <c r="C22" s="51"/>
      <c r="D22" s="24"/>
      <c r="E22" s="16"/>
      <c r="F22" s="21" t="s">
        <v>138</v>
      </c>
      <c r="G22" s="18">
        <f t="shared" si="3"/>
        <v>0</v>
      </c>
      <c r="H22" s="18">
        <f t="shared" si="3"/>
        <v>0</v>
      </c>
      <c r="I22" s="19">
        <v>0</v>
      </c>
      <c r="J22" s="19">
        <v>0</v>
      </c>
      <c r="K22" s="18">
        <v>0</v>
      </c>
      <c r="L22" s="18">
        <v>0</v>
      </c>
      <c r="M22" s="19">
        <v>0</v>
      </c>
      <c r="N22" s="19">
        <v>0</v>
      </c>
      <c r="O22" s="18">
        <v>0</v>
      </c>
      <c r="P22" s="18">
        <v>0</v>
      </c>
      <c r="Q22" s="20"/>
    </row>
    <row r="23" spans="1:17" ht="12.75">
      <c r="A23" s="45"/>
      <c r="B23" s="47"/>
      <c r="C23" s="51"/>
      <c r="D23" s="24"/>
      <c r="E23" s="22"/>
      <c r="F23" s="21" t="s">
        <v>139</v>
      </c>
      <c r="G23" s="18">
        <f t="shared" si="3"/>
        <v>0</v>
      </c>
      <c r="H23" s="18">
        <f t="shared" si="3"/>
        <v>0</v>
      </c>
      <c r="I23" s="19">
        <v>0</v>
      </c>
      <c r="J23" s="19">
        <v>0</v>
      </c>
      <c r="K23" s="18">
        <v>0</v>
      </c>
      <c r="L23" s="18">
        <v>0</v>
      </c>
      <c r="M23" s="19">
        <v>0</v>
      </c>
      <c r="N23" s="19">
        <v>0</v>
      </c>
      <c r="O23" s="18">
        <v>0</v>
      </c>
      <c r="P23" s="18">
        <v>0</v>
      </c>
      <c r="Q23" s="20"/>
    </row>
    <row r="24" spans="1:17" ht="12.75">
      <c r="A24" s="45"/>
      <c r="B24" s="47"/>
      <c r="C24" s="51"/>
      <c r="D24" s="24"/>
      <c r="E24" s="16" t="s">
        <v>133</v>
      </c>
      <c r="F24" s="21" t="s">
        <v>140</v>
      </c>
      <c r="G24" s="18">
        <f t="shared" si="3"/>
        <v>62767.3</v>
      </c>
      <c r="H24" s="18">
        <f t="shared" si="3"/>
        <v>0</v>
      </c>
      <c r="I24" s="19">
        <v>62767.3</v>
      </c>
      <c r="J24" s="19">
        <v>0</v>
      </c>
      <c r="K24" s="18">
        <v>0</v>
      </c>
      <c r="L24" s="18">
        <v>0</v>
      </c>
      <c r="M24" s="19">
        <v>0</v>
      </c>
      <c r="N24" s="19">
        <v>0</v>
      </c>
      <c r="O24" s="18">
        <v>0</v>
      </c>
      <c r="P24" s="18">
        <v>0</v>
      </c>
      <c r="Q24" s="20"/>
    </row>
    <row r="25" spans="1:17" ht="12.75">
      <c r="A25" s="44" t="s">
        <v>144</v>
      </c>
      <c r="B25" s="46" t="s">
        <v>93</v>
      </c>
      <c r="C25" s="48">
        <v>2000</v>
      </c>
      <c r="D25" s="9"/>
      <c r="E25" s="11"/>
      <c r="F25" s="12" t="s">
        <v>136</v>
      </c>
      <c r="G25" s="13">
        <f aca="true" t="shared" si="4" ref="G25:P25">SUM(G26:G30)</f>
        <v>20785</v>
      </c>
      <c r="H25" s="13">
        <f t="shared" si="4"/>
        <v>785</v>
      </c>
      <c r="I25" s="13">
        <f t="shared" si="4"/>
        <v>20785</v>
      </c>
      <c r="J25" s="13">
        <f t="shared" si="4"/>
        <v>785</v>
      </c>
      <c r="K25" s="13">
        <f t="shared" si="4"/>
        <v>0</v>
      </c>
      <c r="L25" s="13">
        <f t="shared" si="4"/>
        <v>0</v>
      </c>
      <c r="M25" s="13">
        <f t="shared" si="4"/>
        <v>0</v>
      </c>
      <c r="N25" s="13">
        <f t="shared" si="4"/>
        <v>0</v>
      </c>
      <c r="O25" s="13">
        <f t="shared" si="4"/>
        <v>0</v>
      </c>
      <c r="P25" s="13">
        <f t="shared" si="4"/>
        <v>0</v>
      </c>
      <c r="Q25" s="14"/>
    </row>
    <row r="26" spans="1:17" ht="12.75">
      <c r="A26" s="45"/>
      <c r="B26" s="47"/>
      <c r="C26" s="49"/>
      <c r="D26" s="25"/>
      <c r="E26" s="11"/>
      <c r="F26" s="21" t="s">
        <v>134</v>
      </c>
      <c r="G26" s="18">
        <f aca="true" t="shared" si="5" ref="G26:H30">I26+K26+M26+O26</f>
        <v>0</v>
      </c>
      <c r="H26" s="18">
        <f t="shared" si="5"/>
        <v>0</v>
      </c>
      <c r="I26" s="19">
        <v>0</v>
      </c>
      <c r="J26" s="19">
        <v>0</v>
      </c>
      <c r="K26" s="18">
        <v>0</v>
      </c>
      <c r="L26" s="18">
        <v>0</v>
      </c>
      <c r="M26" s="19">
        <v>0</v>
      </c>
      <c r="N26" s="19">
        <v>0</v>
      </c>
      <c r="O26" s="18">
        <v>0</v>
      </c>
      <c r="P26" s="18">
        <v>0</v>
      </c>
      <c r="Q26" s="20"/>
    </row>
    <row r="27" spans="1:17" ht="12.75">
      <c r="A27" s="45"/>
      <c r="B27" s="47"/>
      <c r="C27" s="49"/>
      <c r="D27" s="25"/>
      <c r="E27" s="22"/>
      <c r="F27" s="21" t="s">
        <v>137</v>
      </c>
      <c r="G27" s="18">
        <f t="shared" si="5"/>
        <v>0</v>
      </c>
      <c r="H27" s="18">
        <f t="shared" si="5"/>
        <v>0</v>
      </c>
      <c r="I27" s="19">
        <v>0</v>
      </c>
      <c r="J27" s="19">
        <v>0</v>
      </c>
      <c r="K27" s="18">
        <v>0</v>
      </c>
      <c r="L27" s="18">
        <v>0</v>
      </c>
      <c r="M27" s="19">
        <v>0</v>
      </c>
      <c r="N27" s="19">
        <v>0</v>
      </c>
      <c r="O27" s="18">
        <v>0</v>
      </c>
      <c r="P27" s="18">
        <v>0</v>
      </c>
      <c r="Q27" s="20"/>
    </row>
    <row r="28" spans="1:17" ht="12.75">
      <c r="A28" s="45"/>
      <c r="B28" s="47"/>
      <c r="C28" s="49"/>
      <c r="D28" s="25" t="s">
        <v>278</v>
      </c>
      <c r="E28" s="11" t="s">
        <v>135</v>
      </c>
      <c r="F28" s="21" t="s">
        <v>138</v>
      </c>
      <c r="G28" s="18">
        <f t="shared" si="5"/>
        <v>785</v>
      </c>
      <c r="H28" s="18">
        <f t="shared" si="5"/>
        <v>785</v>
      </c>
      <c r="I28" s="19">
        <v>785</v>
      </c>
      <c r="J28" s="19">
        <v>785</v>
      </c>
      <c r="K28" s="18">
        <v>0</v>
      </c>
      <c r="L28" s="18">
        <v>0</v>
      </c>
      <c r="M28" s="19">
        <v>0</v>
      </c>
      <c r="N28" s="19">
        <v>0</v>
      </c>
      <c r="O28" s="18">
        <v>0</v>
      </c>
      <c r="P28" s="18">
        <v>0</v>
      </c>
      <c r="Q28" s="20" t="s">
        <v>281</v>
      </c>
    </row>
    <row r="29" spans="1:17" ht="12.75">
      <c r="A29" s="45"/>
      <c r="B29" s="47"/>
      <c r="C29" s="49"/>
      <c r="D29" s="25"/>
      <c r="E29" s="26" t="s">
        <v>133</v>
      </c>
      <c r="F29" s="21" t="s">
        <v>139</v>
      </c>
      <c r="G29" s="18">
        <f t="shared" si="5"/>
        <v>20000</v>
      </c>
      <c r="H29" s="18">
        <f t="shared" si="5"/>
        <v>0</v>
      </c>
      <c r="I29" s="19">
        <v>20000</v>
      </c>
      <c r="J29" s="19">
        <v>0</v>
      </c>
      <c r="K29" s="18">
        <v>0</v>
      </c>
      <c r="L29" s="18">
        <v>0</v>
      </c>
      <c r="M29" s="19">
        <v>0</v>
      </c>
      <c r="N29" s="19">
        <v>0</v>
      </c>
      <c r="O29" s="18">
        <v>0</v>
      </c>
      <c r="P29" s="18">
        <v>0</v>
      </c>
      <c r="Q29" s="20"/>
    </row>
    <row r="30" spans="1:17" ht="12.75">
      <c r="A30" s="45"/>
      <c r="B30" s="47"/>
      <c r="C30" s="49"/>
      <c r="D30" s="25"/>
      <c r="E30" s="22"/>
      <c r="F30" s="21" t="s">
        <v>140</v>
      </c>
      <c r="G30" s="18">
        <f t="shared" si="5"/>
        <v>0</v>
      </c>
      <c r="H30" s="18">
        <f t="shared" si="5"/>
        <v>0</v>
      </c>
      <c r="I30" s="19">
        <v>0</v>
      </c>
      <c r="J30" s="19">
        <v>0</v>
      </c>
      <c r="K30" s="18">
        <v>0</v>
      </c>
      <c r="L30" s="18">
        <v>0</v>
      </c>
      <c r="M30" s="19">
        <v>0</v>
      </c>
      <c r="N30" s="19">
        <v>0</v>
      </c>
      <c r="O30" s="18">
        <v>0</v>
      </c>
      <c r="P30" s="18">
        <v>0</v>
      </c>
      <c r="Q30" s="20"/>
    </row>
    <row r="31" spans="1:17" ht="12.75">
      <c r="A31" s="44" t="s">
        <v>145</v>
      </c>
      <c r="B31" s="46" t="s">
        <v>83</v>
      </c>
      <c r="C31" s="48">
        <v>606</v>
      </c>
      <c r="D31" s="9"/>
      <c r="E31" s="11"/>
      <c r="F31" s="12" t="s">
        <v>136</v>
      </c>
      <c r="G31" s="13">
        <f aca="true" t="shared" si="6" ref="G31:P31">SUM(G32:G36)</f>
        <v>7766.1</v>
      </c>
      <c r="H31" s="13">
        <f t="shared" si="6"/>
        <v>7766.099999999998</v>
      </c>
      <c r="I31" s="13">
        <f t="shared" si="6"/>
        <v>7766.1</v>
      </c>
      <c r="J31" s="13">
        <f t="shared" si="6"/>
        <v>7766.099999999998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13">
        <f t="shared" si="6"/>
        <v>0</v>
      </c>
      <c r="O31" s="13">
        <f t="shared" si="6"/>
        <v>0</v>
      </c>
      <c r="P31" s="13">
        <f t="shared" si="6"/>
        <v>0</v>
      </c>
      <c r="Q31" s="14"/>
    </row>
    <row r="32" spans="1:17" ht="12.75">
      <c r="A32" s="45"/>
      <c r="B32" s="47"/>
      <c r="C32" s="49"/>
      <c r="D32" s="25"/>
      <c r="E32" s="11"/>
      <c r="F32" s="21" t="s">
        <v>134</v>
      </c>
      <c r="G32" s="18">
        <f aca="true" t="shared" si="7" ref="G32:H36">I32+K32+M32+O32</f>
        <v>0</v>
      </c>
      <c r="H32" s="18">
        <f t="shared" si="7"/>
        <v>0</v>
      </c>
      <c r="I32" s="19">
        <v>0</v>
      </c>
      <c r="J32" s="19">
        <v>0</v>
      </c>
      <c r="K32" s="18">
        <v>0</v>
      </c>
      <c r="L32" s="18">
        <v>0</v>
      </c>
      <c r="M32" s="19">
        <v>0</v>
      </c>
      <c r="N32" s="19">
        <v>0</v>
      </c>
      <c r="O32" s="18">
        <v>0</v>
      </c>
      <c r="P32" s="18">
        <v>0</v>
      </c>
      <c r="Q32" s="20"/>
    </row>
    <row r="33" spans="1:17" ht="12.75">
      <c r="A33" s="45"/>
      <c r="B33" s="47"/>
      <c r="C33" s="49"/>
      <c r="D33" s="25"/>
      <c r="E33" s="22"/>
      <c r="F33" s="21" t="s">
        <v>137</v>
      </c>
      <c r="G33" s="18">
        <f t="shared" si="7"/>
        <v>0</v>
      </c>
      <c r="H33" s="18">
        <f t="shared" si="7"/>
        <v>0</v>
      </c>
      <c r="I33" s="19">
        <v>0</v>
      </c>
      <c r="J33" s="19">
        <v>0</v>
      </c>
      <c r="K33" s="18">
        <v>0</v>
      </c>
      <c r="L33" s="18">
        <v>0</v>
      </c>
      <c r="M33" s="19">
        <v>0</v>
      </c>
      <c r="N33" s="19">
        <v>0</v>
      </c>
      <c r="O33" s="18">
        <v>0</v>
      </c>
      <c r="P33" s="18">
        <v>0</v>
      </c>
      <c r="Q33" s="20"/>
    </row>
    <row r="34" spans="1:17" ht="12.75">
      <c r="A34" s="45"/>
      <c r="B34" s="47"/>
      <c r="C34" s="49"/>
      <c r="D34" s="25" t="s">
        <v>278</v>
      </c>
      <c r="E34" s="42" t="s">
        <v>133</v>
      </c>
      <c r="F34" s="1" t="s">
        <v>138</v>
      </c>
      <c r="G34" s="2">
        <f t="shared" si="7"/>
        <v>7766.1</v>
      </c>
      <c r="H34" s="2">
        <f t="shared" si="7"/>
        <v>7766.099999999998</v>
      </c>
      <c r="I34" s="3">
        <v>7766.1</v>
      </c>
      <c r="J34" s="3">
        <f>9027-351.1-250.7-142.2-21.2-495.7</f>
        <v>7766.099999999998</v>
      </c>
      <c r="K34" s="2">
        <v>0</v>
      </c>
      <c r="L34" s="2">
        <v>0</v>
      </c>
      <c r="M34" s="3">
        <v>0</v>
      </c>
      <c r="N34" s="3">
        <v>0</v>
      </c>
      <c r="O34" s="2">
        <v>0</v>
      </c>
      <c r="P34" s="2">
        <v>0</v>
      </c>
      <c r="Q34" s="20" t="s">
        <v>281</v>
      </c>
    </row>
    <row r="35" spans="1:17" ht="12.75">
      <c r="A35" s="45"/>
      <c r="B35" s="47"/>
      <c r="C35" s="49"/>
      <c r="D35" s="25"/>
      <c r="E35" s="22"/>
      <c r="F35" s="21" t="s">
        <v>139</v>
      </c>
      <c r="G35" s="18">
        <f t="shared" si="7"/>
        <v>0</v>
      </c>
      <c r="H35" s="18">
        <f t="shared" si="7"/>
        <v>0</v>
      </c>
      <c r="I35" s="19">
        <v>0</v>
      </c>
      <c r="J35" s="19">
        <v>0</v>
      </c>
      <c r="K35" s="18">
        <v>0</v>
      </c>
      <c r="L35" s="18">
        <v>0</v>
      </c>
      <c r="M35" s="19">
        <v>0</v>
      </c>
      <c r="N35" s="19">
        <v>0</v>
      </c>
      <c r="O35" s="18">
        <v>0</v>
      </c>
      <c r="P35" s="18">
        <v>0</v>
      </c>
      <c r="Q35" s="20"/>
    </row>
    <row r="36" spans="1:17" ht="12.75">
      <c r="A36" s="45"/>
      <c r="B36" s="47"/>
      <c r="C36" s="49"/>
      <c r="D36" s="25"/>
      <c r="E36" s="22"/>
      <c r="F36" s="21" t="s">
        <v>140</v>
      </c>
      <c r="G36" s="18">
        <f t="shared" si="7"/>
        <v>0</v>
      </c>
      <c r="H36" s="18">
        <f t="shared" si="7"/>
        <v>0</v>
      </c>
      <c r="I36" s="19">
        <v>0</v>
      </c>
      <c r="J36" s="19">
        <v>0</v>
      </c>
      <c r="K36" s="18">
        <v>0</v>
      </c>
      <c r="L36" s="18">
        <v>0</v>
      </c>
      <c r="M36" s="19">
        <v>0</v>
      </c>
      <c r="N36" s="19">
        <v>0</v>
      </c>
      <c r="O36" s="18">
        <v>0</v>
      </c>
      <c r="P36" s="18">
        <v>0</v>
      </c>
      <c r="Q36" s="20"/>
    </row>
    <row r="37" spans="1:17" ht="12.75">
      <c r="A37" s="44" t="s">
        <v>146</v>
      </c>
      <c r="B37" s="46" t="s">
        <v>110</v>
      </c>
      <c r="C37" s="50">
        <v>450</v>
      </c>
      <c r="D37" s="47"/>
      <c r="E37" s="11"/>
      <c r="F37" s="12" t="s">
        <v>136</v>
      </c>
      <c r="G37" s="13">
        <f aca="true" t="shared" si="8" ref="G37:P37">SUM(G38:G42)</f>
        <v>0</v>
      </c>
      <c r="H37" s="13">
        <f t="shared" si="8"/>
        <v>0</v>
      </c>
      <c r="I37" s="13">
        <f t="shared" si="8"/>
        <v>0</v>
      </c>
      <c r="J37" s="13">
        <f t="shared" si="8"/>
        <v>0</v>
      </c>
      <c r="K37" s="13">
        <f t="shared" si="8"/>
        <v>0</v>
      </c>
      <c r="L37" s="13">
        <f t="shared" si="8"/>
        <v>0</v>
      </c>
      <c r="M37" s="13">
        <f t="shared" si="8"/>
        <v>0</v>
      </c>
      <c r="N37" s="13">
        <f t="shared" si="8"/>
        <v>0</v>
      </c>
      <c r="O37" s="13">
        <f t="shared" si="8"/>
        <v>0</v>
      </c>
      <c r="P37" s="13">
        <f t="shared" si="8"/>
        <v>0</v>
      </c>
      <c r="Q37" s="14"/>
    </row>
    <row r="38" spans="1:17" ht="12.75">
      <c r="A38" s="45"/>
      <c r="B38" s="47"/>
      <c r="C38" s="51"/>
      <c r="D38" s="47"/>
      <c r="E38" s="11"/>
      <c r="F38" s="21" t="s">
        <v>134</v>
      </c>
      <c r="G38" s="18">
        <f aca="true" t="shared" si="9" ref="G38:H42">I38+K38+M38+O38</f>
        <v>0</v>
      </c>
      <c r="H38" s="18">
        <f t="shared" si="9"/>
        <v>0</v>
      </c>
      <c r="I38" s="19">
        <v>0</v>
      </c>
      <c r="J38" s="19">
        <v>0</v>
      </c>
      <c r="K38" s="18">
        <v>0</v>
      </c>
      <c r="L38" s="18">
        <v>0</v>
      </c>
      <c r="M38" s="19">
        <v>0</v>
      </c>
      <c r="N38" s="19">
        <v>0</v>
      </c>
      <c r="O38" s="18">
        <v>0</v>
      </c>
      <c r="P38" s="18">
        <v>0</v>
      </c>
      <c r="Q38" s="20"/>
    </row>
    <row r="39" spans="1:17" ht="12.75">
      <c r="A39" s="45"/>
      <c r="B39" s="47"/>
      <c r="C39" s="51"/>
      <c r="D39" s="47"/>
      <c r="E39" s="22"/>
      <c r="F39" s="21" t="s">
        <v>137</v>
      </c>
      <c r="G39" s="18">
        <f t="shared" si="9"/>
        <v>0</v>
      </c>
      <c r="H39" s="18">
        <f t="shared" si="9"/>
        <v>0</v>
      </c>
      <c r="I39" s="19">
        <v>0</v>
      </c>
      <c r="J39" s="19">
        <v>0</v>
      </c>
      <c r="K39" s="18">
        <v>0</v>
      </c>
      <c r="L39" s="18">
        <v>0</v>
      </c>
      <c r="M39" s="19">
        <v>0</v>
      </c>
      <c r="N39" s="19">
        <v>0</v>
      </c>
      <c r="O39" s="18">
        <v>0</v>
      </c>
      <c r="P39" s="18">
        <v>0</v>
      </c>
      <c r="Q39" s="20"/>
    </row>
    <row r="40" spans="1:17" ht="12.75">
      <c r="A40" s="45"/>
      <c r="B40" s="47"/>
      <c r="C40" s="51"/>
      <c r="D40" s="47"/>
      <c r="F40" s="21" t="s">
        <v>138</v>
      </c>
      <c r="G40" s="18">
        <f t="shared" si="9"/>
        <v>0</v>
      </c>
      <c r="H40" s="18">
        <f t="shared" si="9"/>
        <v>0</v>
      </c>
      <c r="I40" s="19">
        <v>0</v>
      </c>
      <c r="J40" s="19">
        <v>0</v>
      </c>
      <c r="K40" s="18">
        <v>0</v>
      </c>
      <c r="L40" s="18">
        <v>0</v>
      </c>
      <c r="M40" s="19">
        <f>N40</f>
        <v>0</v>
      </c>
      <c r="N40" s="19">
        <v>0</v>
      </c>
      <c r="O40" s="18">
        <v>0</v>
      </c>
      <c r="P40" s="18">
        <v>0</v>
      </c>
      <c r="Q40" s="20"/>
    </row>
    <row r="41" spans="1:17" ht="12.75">
      <c r="A41" s="45"/>
      <c r="B41" s="47"/>
      <c r="C41" s="51"/>
      <c r="D41" s="47"/>
      <c r="E41" s="22"/>
      <c r="F41" s="21" t="s">
        <v>139</v>
      </c>
      <c r="G41" s="18">
        <f t="shared" si="9"/>
        <v>0</v>
      </c>
      <c r="H41" s="18">
        <f t="shared" si="9"/>
        <v>0</v>
      </c>
      <c r="I41" s="19">
        <v>0</v>
      </c>
      <c r="J41" s="19">
        <v>0</v>
      </c>
      <c r="K41" s="18">
        <v>0</v>
      </c>
      <c r="L41" s="18">
        <v>0</v>
      </c>
      <c r="M41" s="19">
        <v>0</v>
      </c>
      <c r="N41" s="19">
        <v>0</v>
      </c>
      <c r="O41" s="18">
        <v>0</v>
      </c>
      <c r="P41" s="18">
        <v>0</v>
      </c>
      <c r="Q41" s="20"/>
    </row>
    <row r="42" spans="1:17" ht="12.75">
      <c r="A42" s="45"/>
      <c r="B42" s="47"/>
      <c r="C42" s="51"/>
      <c r="D42" s="47"/>
      <c r="E42" s="22"/>
      <c r="F42" s="21" t="s">
        <v>140</v>
      </c>
      <c r="G42" s="18">
        <f t="shared" si="9"/>
        <v>0</v>
      </c>
      <c r="H42" s="18">
        <f t="shared" si="9"/>
        <v>0</v>
      </c>
      <c r="I42" s="19">
        <v>0</v>
      </c>
      <c r="J42" s="19">
        <v>0</v>
      </c>
      <c r="K42" s="18">
        <v>0</v>
      </c>
      <c r="L42" s="18">
        <v>0</v>
      </c>
      <c r="M42" s="19">
        <v>0</v>
      </c>
      <c r="N42" s="19">
        <v>0</v>
      </c>
      <c r="O42" s="18">
        <v>0</v>
      </c>
      <c r="P42" s="18">
        <v>0</v>
      </c>
      <c r="Q42" s="20"/>
    </row>
    <row r="43" spans="1:17" ht="12.75">
      <c r="A43" s="44" t="s">
        <v>147</v>
      </c>
      <c r="B43" s="46" t="s">
        <v>87</v>
      </c>
      <c r="C43" s="50">
        <v>100</v>
      </c>
      <c r="D43" s="46"/>
      <c r="E43" s="11"/>
      <c r="F43" s="12" t="s">
        <v>136</v>
      </c>
      <c r="G43" s="13">
        <f aca="true" t="shared" si="10" ref="G43:P43">SUM(G44:G48)</f>
        <v>2297.6</v>
      </c>
      <c r="H43" s="13">
        <f t="shared" si="10"/>
        <v>0</v>
      </c>
      <c r="I43" s="13">
        <f t="shared" si="10"/>
        <v>2297.6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10"/>
        <v>0</v>
      </c>
      <c r="Q43" s="14"/>
    </row>
    <row r="44" spans="1:17" ht="12.75">
      <c r="A44" s="45"/>
      <c r="B44" s="47"/>
      <c r="C44" s="51"/>
      <c r="D44" s="47"/>
      <c r="E44" s="11"/>
      <c r="F44" s="21" t="s">
        <v>134</v>
      </c>
      <c r="G44" s="18">
        <f aca="true" t="shared" si="11" ref="G44:H48">I44+K44+M44+O44</f>
        <v>0</v>
      </c>
      <c r="H44" s="18">
        <f t="shared" si="11"/>
        <v>0</v>
      </c>
      <c r="I44" s="19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20"/>
    </row>
    <row r="45" spans="1:17" ht="12.75">
      <c r="A45" s="45"/>
      <c r="B45" s="47"/>
      <c r="C45" s="51"/>
      <c r="D45" s="47"/>
      <c r="E45" s="22"/>
      <c r="F45" s="21" t="s">
        <v>137</v>
      </c>
      <c r="G45" s="18">
        <f t="shared" si="11"/>
        <v>0</v>
      </c>
      <c r="H45" s="18">
        <f t="shared" si="11"/>
        <v>0</v>
      </c>
      <c r="I45" s="19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20"/>
    </row>
    <row r="46" spans="1:17" ht="12.75">
      <c r="A46" s="45"/>
      <c r="B46" s="47"/>
      <c r="C46" s="51"/>
      <c r="D46" s="47"/>
      <c r="E46" s="16" t="s">
        <v>133</v>
      </c>
      <c r="F46" s="21" t="s">
        <v>138</v>
      </c>
      <c r="G46" s="18">
        <f t="shared" si="11"/>
        <v>0</v>
      </c>
      <c r="H46" s="18">
        <f t="shared" si="11"/>
        <v>0</v>
      </c>
      <c r="I46" s="19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20"/>
    </row>
    <row r="47" spans="1:17" ht="12.75">
      <c r="A47" s="45"/>
      <c r="B47" s="47"/>
      <c r="C47" s="51"/>
      <c r="D47" s="47"/>
      <c r="E47" s="22"/>
      <c r="F47" s="21" t="s">
        <v>139</v>
      </c>
      <c r="G47" s="18">
        <f t="shared" si="11"/>
        <v>2297.6</v>
      </c>
      <c r="H47" s="18">
        <f t="shared" si="11"/>
        <v>0</v>
      </c>
      <c r="I47" s="19">
        <v>2297.6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20"/>
    </row>
    <row r="48" spans="1:17" ht="12.75">
      <c r="A48" s="45"/>
      <c r="B48" s="47"/>
      <c r="C48" s="51"/>
      <c r="D48" s="47"/>
      <c r="E48" s="22"/>
      <c r="F48" s="21" t="s">
        <v>140</v>
      </c>
      <c r="G48" s="18">
        <f t="shared" si="11"/>
        <v>0</v>
      </c>
      <c r="H48" s="18">
        <f t="shared" si="11"/>
        <v>0</v>
      </c>
      <c r="I48" s="19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20"/>
    </row>
    <row r="49" spans="1:17" ht="12.75">
      <c r="A49" s="44" t="s">
        <v>148</v>
      </c>
      <c r="B49" s="46" t="s">
        <v>2</v>
      </c>
      <c r="C49" s="50">
        <v>96</v>
      </c>
      <c r="D49" s="46"/>
      <c r="E49" s="11"/>
      <c r="F49" s="12" t="s">
        <v>136</v>
      </c>
      <c r="G49" s="13">
        <f>SUM(G50:G54)</f>
        <v>916</v>
      </c>
      <c r="H49" s="13">
        <f>SUM(H50:H54)</f>
        <v>0</v>
      </c>
      <c r="I49" s="13">
        <f>I50+I51+I52+I53+I54</f>
        <v>916</v>
      </c>
      <c r="J49" s="13">
        <f aca="true" t="shared" si="12" ref="J49:P49">J50+J51+J52+J53+J54</f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  <c r="O49" s="13">
        <f t="shared" si="12"/>
        <v>0</v>
      </c>
      <c r="P49" s="13">
        <f t="shared" si="12"/>
        <v>0</v>
      </c>
      <c r="Q49" s="14"/>
    </row>
    <row r="50" spans="1:17" ht="12.75">
      <c r="A50" s="45"/>
      <c r="B50" s="47"/>
      <c r="C50" s="51"/>
      <c r="D50" s="47"/>
      <c r="E50" s="11"/>
      <c r="F50" s="21" t="s">
        <v>134</v>
      </c>
      <c r="G50" s="18">
        <f aca="true" t="shared" si="13" ref="G50:H54">I50+K50+M50+O50</f>
        <v>0</v>
      </c>
      <c r="H50" s="18">
        <f t="shared" si="13"/>
        <v>0</v>
      </c>
      <c r="I50" s="19">
        <v>0</v>
      </c>
      <c r="J50" s="19">
        <v>0</v>
      </c>
      <c r="K50" s="18">
        <v>0</v>
      </c>
      <c r="L50" s="18">
        <v>0</v>
      </c>
      <c r="M50" s="19">
        <v>0</v>
      </c>
      <c r="N50" s="19">
        <v>0</v>
      </c>
      <c r="O50" s="18">
        <v>0</v>
      </c>
      <c r="P50" s="18">
        <v>0</v>
      </c>
      <c r="Q50" s="20"/>
    </row>
    <row r="51" spans="1:17" ht="12.75">
      <c r="A51" s="45"/>
      <c r="B51" s="47"/>
      <c r="C51" s="51"/>
      <c r="D51" s="47"/>
      <c r="E51" s="22"/>
      <c r="F51" s="21" t="s">
        <v>137</v>
      </c>
      <c r="G51" s="18">
        <f t="shared" si="13"/>
        <v>0</v>
      </c>
      <c r="H51" s="18">
        <f t="shared" si="13"/>
        <v>0</v>
      </c>
      <c r="I51" s="19">
        <v>0</v>
      </c>
      <c r="J51" s="19">
        <v>0</v>
      </c>
      <c r="K51" s="18">
        <v>0</v>
      </c>
      <c r="L51" s="18">
        <v>0</v>
      </c>
      <c r="M51" s="19">
        <v>0</v>
      </c>
      <c r="N51" s="19">
        <v>0</v>
      </c>
      <c r="O51" s="18">
        <v>0</v>
      </c>
      <c r="P51" s="18">
        <v>0</v>
      </c>
      <c r="Q51" s="20"/>
    </row>
    <row r="52" spans="1:17" ht="12.75">
      <c r="A52" s="45"/>
      <c r="B52" s="47"/>
      <c r="C52" s="51"/>
      <c r="D52" s="47"/>
      <c r="E52" s="16" t="s">
        <v>133</v>
      </c>
      <c r="F52" s="21" t="s">
        <v>138</v>
      </c>
      <c r="G52" s="18">
        <f t="shared" si="13"/>
        <v>0</v>
      </c>
      <c r="H52" s="18">
        <f t="shared" si="13"/>
        <v>0</v>
      </c>
      <c r="I52" s="19">
        <v>0</v>
      </c>
      <c r="J52" s="19">
        <v>0</v>
      </c>
      <c r="K52" s="18">
        <v>0</v>
      </c>
      <c r="L52" s="18">
        <v>0</v>
      </c>
      <c r="M52" s="19">
        <f>N52</f>
        <v>0</v>
      </c>
      <c r="N52" s="19">
        <v>0</v>
      </c>
      <c r="O52" s="18">
        <v>0</v>
      </c>
      <c r="P52" s="18">
        <v>0</v>
      </c>
      <c r="Q52" s="20"/>
    </row>
    <row r="53" spans="1:17" ht="12.75">
      <c r="A53" s="45"/>
      <c r="B53" s="47"/>
      <c r="C53" s="51"/>
      <c r="D53" s="47"/>
      <c r="E53" s="22"/>
      <c r="F53" s="21" t="s">
        <v>139</v>
      </c>
      <c r="G53" s="18">
        <f t="shared" si="13"/>
        <v>916</v>
      </c>
      <c r="H53" s="18">
        <f t="shared" si="13"/>
        <v>0</v>
      </c>
      <c r="I53" s="19">
        <v>916</v>
      </c>
      <c r="J53" s="19">
        <v>0</v>
      </c>
      <c r="K53" s="18">
        <v>0</v>
      </c>
      <c r="L53" s="18">
        <v>0</v>
      </c>
      <c r="M53" s="19">
        <v>0</v>
      </c>
      <c r="N53" s="19">
        <v>0</v>
      </c>
      <c r="O53" s="18">
        <v>0</v>
      </c>
      <c r="P53" s="18">
        <v>0</v>
      </c>
      <c r="Q53" s="20"/>
    </row>
    <row r="54" spans="1:17" ht="12.75">
      <c r="A54" s="45"/>
      <c r="B54" s="47"/>
      <c r="C54" s="51"/>
      <c r="D54" s="47"/>
      <c r="E54" s="22"/>
      <c r="F54" s="21" t="s">
        <v>140</v>
      </c>
      <c r="G54" s="18">
        <f t="shared" si="13"/>
        <v>0</v>
      </c>
      <c r="H54" s="18">
        <f t="shared" si="13"/>
        <v>0</v>
      </c>
      <c r="I54" s="19">
        <v>0</v>
      </c>
      <c r="J54" s="19">
        <v>0</v>
      </c>
      <c r="K54" s="18">
        <v>0</v>
      </c>
      <c r="L54" s="18">
        <v>0</v>
      </c>
      <c r="M54" s="19">
        <v>0</v>
      </c>
      <c r="N54" s="19">
        <v>0</v>
      </c>
      <c r="O54" s="18">
        <v>0</v>
      </c>
      <c r="P54" s="18">
        <v>0</v>
      </c>
      <c r="Q54" s="20"/>
    </row>
    <row r="55" spans="1:17" ht="12.75">
      <c r="A55" s="44" t="s">
        <v>149</v>
      </c>
      <c r="B55" s="46" t="s">
        <v>117</v>
      </c>
      <c r="C55" s="50"/>
      <c r="D55" s="23"/>
      <c r="E55" s="11"/>
      <c r="F55" s="12" t="s">
        <v>136</v>
      </c>
      <c r="G55" s="13">
        <f aca="true" t="shared" si="14" ref="G55:P55">SUM(G56:G60)</f>
        <v>10533.4</v>
      </c>
      <c r="H55" s="13">
        <f t="shared" si="14"/>
        <v>0</v>
      </c>
      <c r="I55" s="13">
        <f t="shared" si="14"/>
        <v>10533.4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4"/>
    </row>
    <row r="56" spans="1:17" ht="12.75">
      <c r="A56" s="45"/>
      <c r="B56" s="47"/>
      <c r="C56" s="51"/>
      <c r="D56" s="24"/>
      <c r="E56" s="11"/>
      <c r="F56" s="21" t="s">
        <v>134</v>
      </c>
      <c r="G56" s="18">
        <f aca="true" t="shared" si="15" ref="G56:H60">I56+K56+M56+O56</f>
        <v>0</v>
      </c>
      <c r="H56" s="18">
        <f t="shared" si="15"/>
        <v>0</v>
      </c>
      <c r="I56" s="19">
        <v>0</v>
      </c>
      <c r="J56" s="19">
        <v>0</v>
      </c>
      <c r="K56" s="18">
        <v>0</v>
      </c>
      <c r="L56" s="18">
        <v>0</v>
      </c>
      <c r="M56" s="19">
        <v>0</v>
      </c>
      <c r="N56" s="19">
        <v>0</v>
      </c>
      <c r="O56" s="18">
        <v>0</v>
      </c>
      <c r="P56" s="18">
        <v>0</v>
      </c>
      <c r="Q56" s="20"/>
    </row>
    <row r="57" spans="1:17" ht="12.75">
      <c r="A57" s="45"/>
      <c r="B57" s="47"/>
      <c r="C57" s="51"/>
      <c r="D57" s="24"/>
      <c r="E57" s="22"/>
      <c r="F57" s="21" t="s">
        <v>137</v>
      </c>
      <c r="G57" s="18">
        <f t="shared" si="15"/>
        <v>0</v>
      </c>
      <c r="H57" s="18">
        <f t="shared" si="15"/>
        <v>0</v>
      </c>
      <c r="I57" s="19">
        <v>0</v>
      </c>
      <c r="J57" s="19">
        <v>0</v>
      </c>
      <c r="K57" s="18">
        <v>0</v>
      </c>
      <c r="L57" s="18">
        <v>0</v>
      </c>
      <c r="M57" s="19">
        <v>0</v>
      </c>
      <c r="N57" s="19">
        <v>0</v>
      </c>
      <c r="O57" s="18">
        <v>0</v>
      </c>
      <c r="P57" s="18">
        <v>0</v>
      </c>
      <c r="Q57" s="20"/>
    </row>
    <row r="58" spans="1:17" ht="12.75">
      <c r="A58" s="45"/>
      <c r="B58" s="47"/>
      <c r="C58" s="51"/>
      <c r="D58" s="24"/>
      <c r="E58" s="16" t="s">
        <v>133</v>
      </c>
      <c r="F58" s="21" t="s">
        <v>138</v>
      </c>
      <c r="G58" s="18">
        <f t="shared" si="15"/>
        <v>0</v>
      </c>
      <c r="H58" s="18">
        <f t="shared" si="15"/>
        <v>0</v>
      </c>
      <c r="I58" s="19">
        <v>0</v>
      </c>
      <c r="J58" s="19">
        <v>0</v>
      </c>
      <c r="K58" s="18">
        <v>0</v>
      </c>
      <c r="L58" s="18">
        <v>0</v>
      </c>
      <c r="M58" s="19">
        <v>0</v>
      </c>
      <c r="N58" s="19">
        <v>0</v>
      </c>
      <c r="O58" s="18">
        <v>0</v>
      </c>
      <c r="P58" s="18">
        <v>0</v>
      </c>
      <c r="Q58" s="20"/>
    </row>
    <row r="59" spans="1:17" ht="12.75">
      <c r="A59" s="45"/>
      <c r="B59" s="47"/>
      <c r="C59" s="51"/>
      <c r="D59" s="24"/>
      <c r="E59" s="22"/>
      <c r="F59" s="21" t="s">
        <v>139</v>
      </c>
      <c r="G59" s="18">
        <f t="shared" si="15"/>
        <v>10533.4</v>
      </c>
      <c r="H59" s="18">
        <f t="shared" si="15"/>
        <v>0</v>
      </c>
      <c r="I59" s="19">
        <v>10533.4</v>
      </c>
      <c r="J59" s="19">
        <v>0</v>
      </c>
      <c r="K59" s="18">
        <v>0</v>
      </c>
      <c r="L59" s="18">
        <v>0</v>
      </c>
      <c r="M59" s="19">
        <v>0</v>
      </c>
      <c r="N59" s="19">
        <v>0</v>
      </c>
      <c r="O59" s="18">
        <v>0</v>
      </c>
      <c r="P59" s="18">
        <v>0</v>
      </c>
      <c r="Q59" s="20"/>
    </row>
    <row r="60" spans="1:17" ht="12.75">
      <c r="A60" s="45"/>
      <c r="B60" s="47"/>
      <c r="C60" s="51"/>
      <c r="D60" s="24"/>
      <c r="E60" s="22"/>
      <c r="F60" s="21" t="s">
        <v>140</v>
      </c>
      <c r="G60" s="18">
        <f t="shared" si="15"/>
        <v>0</v>
      </c>
      <c r="H60" s="18">
        <f t="shared" si="15"/>
        <v>0</v>
      </c>
      <c r="I60" s="19">
        <v>0</v>
      </c>
      <c r="J60" s="19">
        <v>0</v>
      </c>
      <c r="K60" s="18">
        <v>0</v>
      </c>
      <c r="L60" s="18">
        <v>0</v>
      </c>
      <c r="M60" s="19">
        <v>0</v>
      </c>
      <c r="N60" s="19">
        <v>0</v>
      </c>
      <c r="O60" s="18">
        <v>0</v>
      </c>
      <c r="P60" s="18">
        <v>0</v>
      </c>
      <c r="Q60" s="20"/>
    </row>
    <row r="61" spans="1:17" ht="12.75">
      <c r="A61" s="44" t="s">
        <v>150</v>
      </c>
      <c r="B61" s="46" t="s">
        <v>98</v>
      </c>
      <c r="C61" s="50">
        <v>3400</v>
      </c>
      <c r="D61" s="23"/>
      <c r="E61" s="11"/>
      <c r="F61" s="12" t="s">
        <v>136</v>
      </c>
      <c r="G61" s="13">
        <f aca="true" t="shared" si="16" ref="G61:P61">SUM(G62:G66)</f>
        <v>1998.7</v>
      </c>
      <c r="H61" s="13">
        <f t="shared" si="16"/>
        <v>856.7</v>
      </c>
      <c r="I61" s="13">
        <f t="shared" si="16"/>
        <v>1998.7</v>
      </c>
      <c r="J61" s="13">
        <f t="shared" si="16"/>
        <v>856.7</v>
      </c>
      <c r="K61" s="13">
        <f t="shared" si="16"/>
        <v>0</v>
      </c>
      <c r="L61" s="13">
        <f t="shared" si="16"/>
        <v>0</v>
      </c>
      <c r="M61" s="13">
        <f t="shared" si="16"/>
        <v>0</v>
      </c>
      <c r="N61" s="13">
        <f t="shared" si="16"/>
        <v>0</v>
      </c>
      <c r="O61" s="13">
        <f t="shared" si="16"/>
        <v>0</v>
      </c>
      <c r="P61" s="13">
        <f t="shared" si="16"/>
        <v>0</v>
      </c>
      <c r="Q61" s="14"/>
    </row>
    <row r="62" spans="1:17" ht="12.75">
      <c r="A62" s="45"/>
      <c r="B62" s="47"/>
      <c r="C62" s="51"/>
      <c r="D62" s="24"/>
      <c r="E62" s="11"/>
      <c r="F62" s="21" t="s">
        <v>134</v>
      </c>
      <c r="G62" s="18">
        <f aca="true" t="shared" si="17" ref="G62:H66">I62+K62+M62+O62</f>
        <v>0</v>
      </c>
      <c r="H62" s="18">
        <f t="shared" si="17"/>
        <v>0</v>
      </c>
      <c r="I62" s="19">
        <v>0</v>
      </c>
      <c r="J62" s="19">
        <v>0</v>
      </c>
      <c r="K62" s="18">
        <v>0</v>
      </c>
      <c r="L62" s="18">
        <v>0</v>
      </c>
      <c r="M62" s="19">
        <v>0</v>
      </c>
      <c r="N62" s="19">
        <v>0</v>
      </c>
      <c r="O62" s="18">
        <v>0</v>
      </c>
      <c r="P62" s="18">
        <v>0</v>
      </c>
      <c r="Q62" s="20"/>
    </row>
    <row r="63" spans="1:17" ht="12.75">
      <c r="A63" s="45"/>
      <c r="B63" s="47"/>
      <c r="C63" s="51"/>
      <c r="D63" s="24"/>
      <c r="E63" s="22"/>
      <c r="F63" s="21" t="s">
        <v>137</v>
      </c>
      <c r="G63" s="18">
        <f t="shared" si="17"/>
        <v>0</v>
      </c>
      <c r="H63" s="18">
        <f t="shared" si="17"/>
        <v>0</v>
      </c>
      <c r="I63" s="19">
        <v>0</v>
      </c>
      <c r="J63" s="19">
        <v>0</v>
      </c>
      <c r="K63" s="18">
        <v>0</v>
      </c>
      <c r="L63" s="18">
        <v>0</v>
      </c>
      <c r="M63" s="19">
        <v>0</v>
      </c>
      <c r="N63" s="19">
        <v>0</v>
      </c>
      <c r="O63" s="18">
        <v>0</v>
      </c>
      <c r="P63" s="18">
        <v>0</v>
      </c>
      <c r="Q63" s="20"/>
    </row>
    <row r="64" spans="1:17" ht="12.75">
      <c r="A64" s="45"/>
      <c r="B64" s="47"/>
      <c r="C64" s="51"/>
      <c r="D64" s="24"/>
      <c r="E64" s="27"/>
      <c r="F64" s="21" t="s">
        <v>138</v>
      </c>
      <c r="G64" s="18">
        <f t="shared" si="17"/>
        <v>0</v>
      </c>
      <c r="H64" s="18">
        <f t="shared" si="17"/>
        <v>0</v>
      </c>
      <c r="I64" s="19">
        <v>0</v>
      </c>
      <c r="J64" s="19">
        <v>0</v>
      </c>
      <c r="K64" s="18">
        <v>0</v>
      </c>
      <c r="L64" s="18">
        <v>0</v>
      </c>
      <c r="M64" s="19">
        <v>0</v>
      </c>
      <c r="N64" s="19">
        <v>0</v>
      </c>
      <c r="O64" s="18">
        <v>0</v>
      </c>
      <c r="P64" s="18">
        <v>0</v>
      </c>
      <c r="Q64" s="20"/>
    </row>
    <row r="65" spans="1:17" ht="38.25">
      <c r="A65" s="45"/>
      <c r="B65" s="47"/>
      <c r="C65" s="51"/>
      <c r="D65" s="24"/>
      <c r="E65" s="27" t="s">
        <v>293</v>
      </c>
      <c r="F65" s="21" t="s">
        <v>139</v>
      </c>
      <c r="G65" s="18">
        <f t="shared" si="17"/>
        <v>1998.7</v>
      </c>
      <c r="H65" s="18">
        <f t="shared" si="17"/>
        <v>856.7</v>
      </c>
      <c r="I65" s="19">
        <f>1142+856.7</f>
        <v>1998.7</v>
      </c>
      <c r="J65" s="19">
        <v>856.7</v>
      </c>
      <c r="K65" s="18">
        <v>0</v>
      </c>
      <c r="L65" s="18">
        <v>0</v>
      </c>
      <c r="M65" s="19">
        <v>0</v>
      </c>
      <c r="N65" s="19">
        <v>0</v>
      </c>
      <c r="O65" s="18">
        <v>0</v>
      </c>
      <c r="P65" s="18">
        <v>0</v>
      </c>
      <c r="Q65" s="20"/>
    </row>
    <row r="66" spans="1:17" ht="12.75">
      <c r="A66" s="45"/>
      <c r="B66" s="47"/>
      <c r="C66" s="51"/>
      <c r="D66" s="24"/>
      <c r="E66" s="28"/>
      <c r="F66" s="21" t="s">
        <v>140</v>
      </c>
      <c r="G66" s="18">
        <f t="shared" si="17"/>
        <v>0</v>
      </c>
      <c r="H66" s="18">
        <f t="shared" si="17"/>
        <v>0</v>
      </c>
      <c r="I66" s="19">
        <v>0</v>
      </c>
      <c r="J66" s="19">
        <v>0</v>
      </c>
      <c r="K66" s="18">
        <v>0</v>
      </c>
      <c r="L66" s="18">
        <v>0</v>
      </c>
      <c r="M66" s="19">
        <v>0</v>
      </c>
      <c r="N66" s="19">
        <v>0</v>
      </c>
      <c r="O66" s="18">
        <v>0</v>
      </c>
      <c r="P66" s="18">
        <v>0</v>
      </c>
      <c r="Q66" s="20"/>
    </row>
    <row r="67" spans="1:17" ht="12.75">
      <c r="A67" s="44" t="s">
        <v>151</v>
      </c>
      <c r="B67" s="46" t="s">
        <v>172</v>
      </c>
      <c r="C67" s="50">
        <v>2731</v>
      </c>
      <c r="D67" s="23"/>
      <c r="E67" s="11"/>
      <c r="F67" s="12" t="s">
        <v>136</v>
      </c>
      <c r="G67" s="13">
        <f aca="true" t="shared" si="18" ref="G67:P67">SUM(G68:G72)</f>
        <v>25924.2</v>
      </c>
      <c r="H67" s="13">
        <f t="shared" si="18"/>
        <v>0</v>
      </c>
      <c r="I67" s="13">
        <f t="shared" si="18"/>
        <v>25924.2</v>
      </c>
      <c r="J67" s="13">
        <f t="shared" si="18"/>
        <v>0</v>
      </c>
      <c r="K67" s="13">
        <f t="shared" si="18"/>
        <v>0</v>
      </c>
      <c r="L67" s="13">
        <f t="shared" si="18"/>
        <v>0</v>
      </c>
      <c r="M67" s="13">
        <f t="shared" si="18"/>
        <v>0</v>
      </c>
      <c r="N67" s="13">
        <f t="shared" si="18"/>
        <v>0</v>
      </c>
      <c r="O67" s="13">
        <f t="shared" si="18"/>
        <v>0</v>
      </c>
      <c r="P67" s="13">
        <f t="shared" si="18"/>
        <v>0</v>
      </c>
      <c r="Q67" s="14"/>
    </row>
    <row r="68" spans="1:17" ht="12.75">
      <c r="A68" s="45"/>
      <c r="B68" s="47"/>
      <c r="C68" s="51"/>
      <c r="D68" s="24"/>
      <c r="E68" s="11"/>
      <c r="F68" s="21" t="s">
        <v>134</v>
      </c>
      <c r="G68" s="18">
        <f aca="true" t="shared" si="19" ref="G68:H72">I68+K68+M68+O68</f>
        <v>0</v>
      </c>
      <c r="H68" s="18">
        <f t="shared" si="19"/>
        <v>0</v>
      </c>
      <c r="I68" s="19">
        <v>0</v>
      </c>
      <c r="J68" s="19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20"/>
    </row>
    <row r="69" spans="1:17" ht="12.75">
      <c r="A69" s="45"/>
      <c r="B69" s="47"/>
      <c r="C69" s="51"/>
      <c r="D69" s="24"/>
      <c r="E69" s="22"/>
      <c r="F69" s="21" t="s">
        <v>137</v>
      </c>
      <c r="G69" s="18">
        <f t="shared" si="19"/>
        <v>0</v>
      </c>
      <c r="H69" s="18">
        <f t="shared" si="19"/>
        <v>0</v>
      </c>
      <c r="I69" s="19">
        <v>0</v>
      </c>
      <c r="J69" s="19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20"/>
    </row>
    <row r="70" spans="1:17" ht="12.75">
      <c r="A70" s="45"/>
      <c r="B70" s="47"/>
      <c r="C70" s="51"/>
      <c r="D70" s="24"/>
      <c r="E70" s="16" t="s">
        <v>133</v>
      </c>
      <c r="F70" s="21" t="s">
        <v>138</v>
      </c>
      <c r="G70" s="18">
        <f t="shared" si="19"/>
        <v>0</v>
      </c>
      <c r="H70" s="18">
        <f t="shared" si="19"/>
        <v>0</v>
      </c>
      <c r="I70" s="19">
        <v>0</v>
      </c>
      <c r="J70" s="19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20"/>
    </row>
    <row r="71" spans="1:17" ht="12.75">
      <c r="A71" s="45"/>
      <c r="B71" s="47"/>
      <c r="C71" s="51"/>
      <c r="D71" s="24"/>
      <c r="E71" s="28" t="s">
        <v>133</v>
      </c>
      <c r="F71" s="21" t="s">
        <v>139</v>
      </c>
      <c r="G71" s="18">
        <f t="shared" si="19"/>
        <v>0</v>
      </c>
      <c r="H71" s="18">
        <f t="shared" si="19"/>
        <v>0</v>
      </c>
      <c r="I71" s="19">
        <v>0</v>
      </c>
      <c r="J71" s="19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0"/>
    </row>
    <row r="72" spans="1:17" ht="12.75">
      <c r="A72" s="45"/>
      <c r="B72" s="47"/>
      <c r="C72" s="51"/>
      <c r="D72" s="24"/>
      <c r="E72" s="22"/>
      <c r="F72" s="21" t="s">
        <v>140</v>
      </c>
      <c r="G72" s="18">
        <f t="shared" si="19"/>
        <v>25924.2</v>
      </c>
      <c r="H72" s="18">
        <f t="shared" si="19"/>
        <v>0</v>
      </c>
      <c r="I72" s="19">
        <v>25924.2</v>
      </c>
      <c r="J72" s="19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20"/>
    </row>
    <row r="73" spans="1:17" ht="12.75">
      <c r="A73" s="44" t="s">
        <v>152</v>
      </c>
      <c r="B73" s="46" t="s">
        <v>94</v>
      </c>
      <c r="C73" s="50">
        <v>4500</v>
      </c>
      <c r="D73" s="46"/>
      <c r="E73" s="11"/>
      <c r="F73" s="12" t="s">
        <v>136</v>
      </c>
      <c r="G73" s="13">
        <f aca="true" t="shared" si="20" ref="G73:P73">SUM(G74:G78)</f>
        <v>1232.3</v>
      </c>
      <c r="H73" s="13">
        <f t="shared" si="20"/>
        <v>0</v>
      </c>
      <c r="I73" s="13">
        <f t="shared" si="20"/>
        <v>1232.3</v>
      </c>
      <c r="J73" s="13">
        <f t="shared" si="20"/>
        <v>0</v>
      </c>
      <c r="K73" s="13">
        <f t="shared" si="20"/>
        <v>0</v>
      </c>
      <c r="L73" s="13">
        <f t="shared" si="20"/>
        <v>0</v>
      </c>
      <c r="M73" s="13">
        <f t="shared" si="20"/>
        <v>0</v>
      </c>
      <c r="N73" s="13">
        <f t="shared" si="20"/>
        <v>0</v>
      </c>
      <c r="O73" s="13">
        <f t="shared" si="20"/>
        <v>0</v>
      </c>
      <c r="P73" s="13">
        <f t="shared" si="20"/>
        <v>0</v>
      </c>
      <c r="Q73" s="14"/>
    </row>
    <row r="74" spans="1:17" ht="12.75">
      <c r="A74" s="45"/>
      <c r="B74" s="47"/>
      <c r="C74" s="51"/>
      <c r="D74" s="47"/>
      <c r="E74" s="11"/>
      <c r="F74" s="21" t="s">
        <v>134</v>
      </c>
      <c r="G74" s="18">
        <f aca="true" t="shared" si="21" ref="G74:H78">I74+K74+M74+O74</f>
        <v>0</v>
      </c>
      <c r="H74" s="18">
        <f t="shared" si="21"/>
        <v>0</v>
      </c>
      <c r="I74" s="19">
        <v>0</v>
      </c>
      <c r="J74" s="19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20"/>
    </row>
    <row r="75" spans="1:17" ht="12.75">
      <c r="A75" s="45"/>
      <c r="B75" s="47"/>
      <c r="C75" s="51"/>
      <c r="D75" s="47"/>
      <c r="E75" s="22"/>
      <c r="F75" s="21" t="s">
        <v>137</v>
      </c>
      <c r="G75" s="18">
        <f t="shared" si="21"/>
        <v>0</v>
      </c>
      <c r="H75" s="18">
        <f t="shared" si="21"/>
        <v>0</v>
      </c>
      <c r="I75" s="19">
        <v>0</v>
      </c>
      <c r="J75" s="19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20"/>
    </row>
    <row r="76" spans="1:17" ht="12.75">
      <c r="A76" s="45"/>
      <c r="B76" s="47"/>
      <c r="C76" s="51"/>
      <c r="D76" s="47"/>
      <c r="E76" s="16"/>
      <c r="F76" s="21" t="s">
        <v>138</v>
      </c>
      <c r="G76" s="18">
        <f t="shared" si="21"/>
        <v>0</v>
      </c>
      <c r="H76" s="18">
        <f t="shared" si="21"/>
        <v>0</v>
      </c>
      <c r="I76" s="19">
        <v>0</v>
      </c>
      <c r="J76" s="19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20"/>
    </row>
    <row r="77" spans="1:17" ht="12.75">
      <c r="A77" s="45"/>
      <c r="B77" s="47"/>
      <c r="C77" s="51"/>
      <c r="D77" s="47"/>
      <c r="E77" s="16" t="s">
        <v>135</v>
      </c>
      <c r="F77" s="21" t="s">
        <v>139</v>
      </c>
      <c r="G77" s="18">
        <f t="shared" si="21"/>
        <v>1232.3</v>
      </c>
      <c r="H77" s="18">
        <f t="shared" si="21"/>
        <v>0</v>
      </c>
      <c r="I77" s="19">
        <v>1232.3</v>
      </c>
      <c r="J77" s="19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20"/>
    </row>
    <row r="78" spans="1:17" ht="12.75">
      <c r="A78" s="45"/>
      <c r="B78" s="47"/>
      <c r="C78" s="51"/>
      <c r="D78" s="47"/>
      <c r="E78" s="22"/>
      <c r="F78" s="21" t="s">
        <v>140</v>
      </c>
      <c r="G78" s="18">
        <f t="shared" si="21"/>
        <v>0</v>
      </c>
      <c r="H78" s="18">
        <f t="shared" si="21"/>
        <v>0</v>
      </c>
      <c r="I78" s="19">
        <v>0</v>
      </c>
      <c r="J78" s="19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20"/>
    </row>
    <row r="79" spans="1:17" ht="12.75">
      <c r="A79" s="44" t="s">
        <v>153</v>
      </c>
      <c r="B79" s="46" t="s">
        <v>284</v>
      </c>
      <c r="C79" s="48">
        <v>1812</v>
      </c>
      <c r="D79" s="9"/>
      <c r="E79" s="11"/>
      <c r="F79" s="12" t="s">
        <v>136</v>
      </c>
      <c r="G79" s="13">
        <f aca="true" t="shared" si="22" ref="G79:P79">SUM(G80:G84)</f>
        <v>26749.6</v>
      </c>
      <c r="H79" s="13">
        <f t="shared" si="22"/>
        <v>26749.6</v>
      </c>
      <c r="I79" s="13">
        <f t="shared" si="22"/>
        <v>26749.6</v>
      </c>
      <c r="J79" s="13">
        <f t="shared" si="22"/>
        <v>26749.6</v>
      </c>
      <c r="K79" s="13">
        <f t="shared" si="22"/>
        <v>0</v>
      </c>
      <c r="L79" s="13">
        <f t="shared" si="22"/>
        <v>0</v>
      </c>
      <c r="M79" s="13">
        <f t="shared" si="22"/>
        <v>0</v>
      </c>
      <c r="N79" s="13">
        <f t="shared" si="22"/>
        <v>0</v>
      </c>
      <c r="O79" s="13">
        <f t="shared" si="22"/>
        <v>0</v>
      </c>
      <c r="P79" s="13">
        <f t="shared" si="22"/>
        <v>0</v>
      </c>
      <c r="Q79" s="14"/>
    </row>
    <row r="80" spans="1:17" ht="12.75">
      <c r="A80" s="45"/>
      <c r="B80" s="47"/>
      <c r="C80" s="49"/>
      <c r="D80" s="25"/>
      <c r="E80" s="11"/>
      <c r="F80" s="21" t="s">
        <v>134</v>
      </c>
      <c r="G80" s="18">
        <f aca="true" t="shared" si="23" ref="G80:H84">I80+K80+M80+O80</f>
        <v>0</v>
      </c>
      <c r="H80" s="18">
        <f t="shared" si="23"/>
        <v>0</v>
      </c>
      <c r="I80" s="19">
        <v>0</v>
      </c>
      <c r="J80" s="19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20"/>
    </row>
    <row r="81" spans="1:17" ht="12.75">
      <c r="A81" s="45"/>
      <c r="B81" s="47"/>
      <c r="C81" s="49"/>
      <c r="D81" s="25"/>
      <c r="E81" s="22"/>
      <c r="F81" s="21" t="s">
        <v>137</v>
      </c>
      <c r="G81" s="18">
        <f t="shared" si="23"/>
        <v>0</v>
      </c>
      <c r="H81" s="18">
        <f t="shared" si="23"/>
        <v>0</v>
      </c>
      <c r="I81" s="19">
        <v>0</v>
      </c>
      <c r="J81" s="19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20" t="s">
        <v>281</v>
      </c>
    </row>
    <row r="82" spans="1:17" ht="12.75">
      <c r="A82" s="45"/>
      <c r="B82" s="47"/>
      <c r="C82" s="49"/>
      <c r="D82" s="25" t="s">
        <v>278</v>
      </c>
      <c r="E82" s="42" t="s">
        <v>133</v>
      </c>
      <c r="F82" s="1" t="s">
        <v>138</v>
      </c>
      <c r="G82" s="2">
        <f t="shared" si="23"/>
        <v>12731.599999999999</v>
      </c>
      <c r="H82" s="2">
        <f t="shared" si="23"/>
        <v>12731.599999999999</v>
      </c>
      <c r="I82" s="3">
        <f>4672.7+13942.4-4743.8-1139.7</f>
        <v>12731.599999999999</v>
      </c>
      <c r="J82" s="3">
        <f>4672.7+13942.4-4743.8-1139.7</f>
        <v>12731.599999999999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0" t="s">
        <v>281</v>
      </c>
    </row>
    <row r="83" spans="1:17" ht="12.75">
      <c r="A83" s="45"/>
      <c r="B83" s="47"/>
      <c r="C83" s="49"/>
      <c r="D83" s="25" t="s">
        <v>278</v>
      </c>
      <c r="E83" s="16" t="s">
        <v>133</v>
      </c>
      <c r="F83" s="21" t="s">
        <v>139</v>
      </c>
      <c r="G83" s="18">
        <f t="shared" si="23"/>
        <v>14018</v>
      </c>
      <c r="H83" s="18">
        <f t="shared" si="23"/>
        <v>14018</v>
      </c>
      <c r="I83" s="19">
        <v>14018</v>
      </c>
      <c r="J83" s="19">
        <v>14018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20"/>
    </row>
    <row r="84" spans="1:17" ht="12.75">
      <c r="A84" s="45"/>
      <c r="B84" s="47"/>
      <c r="C84" s="49"/>
      <c r="D84" s="25"/>
      <c r="E84" s="22"/>
      <c r="F84" s="21" t="s">
        <v>140</v>
      </c>
      <c r="G84" s="18">
        <f t="shared" si="23"/>
        <v>0</v>
      </c>
      <c r="H84" s="18">
        <f t="shared" si="23"/>
        <v>0</v>
      </c>
      <c r="I84" s="19">
        <v>0</v>
      </c>
      <c r="J84" s="19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20"/>
    </row>
    <row r="85" spans="1:17" ht="12.75" customHeight="1">
      <c r="A85" s="44" t="s">
        <v>154</v>
      </c>
      <c r="B85" s="46" t="s">
        <v>115</v>
      </c>
      <c r="C85" s="50">
        <v>1060</v>
      </c>
      <c r="D85" s="47"/>
      <c r="E85" s="11"/>
      <c r="F85" s="12" t="s">
        <v>136</v>
      </c>
      <c r="G85" s="13">
        <f aca="true" t="shared" si="24" ref="G85:P85">SUM(G86:G90)</f>
        <v>17949.3</v>
      </c>
      <c r="H85" s="13">
        <f t="shared" si="24"/>
        <v>0</v>
      </c>
      <c r="I85" s="13">
        <f t="shared" si="24"/>
        <v>17949.3</v>
      </c>
      <c r="J85" s="13">
        <f t="shared" si="24"/>
        <v>0</v>
      </c>
      <c r="K85" s="13">
        <f t="shared" si="24"/>
        <v>0</v>
      </c>
      <c r="L85" s="13">
        <f t="shared" si="24"/>
        <v>0</v>
      </c>
      <c r="M85" s="13">
        <f t="shared" si="24"/>
        <v>0</v>
      </c>
      <c r="N85" s="13">
        <f t="shared" si="24"/>
        <v>0</v>
      </c>
      <c r="O85" s="13">
        <f t="shared" si="24"/>
        <v>0</v>
      </c>
      <c r="P85" s="13">
        <f t="shared" si="24"/>
        <v>0</v>
      </c>
      <c r="Q85" s="14"/>
    </row>
    <row r="86" spans="1:17" ht="12.75">
      <c r="A86" s="45"/>
      <c r="B86" s="47"/>
      <c r="C86" s="51"/>
      <c r="D86" s="47"/>
      <c r="E86" s="11"/>
      <c r="F86" s="21" t="s">
        <v>134</v>
      </c>
      <c r="G86" s="18">
        <f aca="true" t="shared" si="25" ref="G86:H90">I86+K86+M86+O86</f>
        <v>0</v>
      </c>
      <c r="H86" s="18">
        <f t="shared" si="25"/>
        <v>0</v>
      </c>
      <c r="I86" s="19">
        <v>0</v>
      </c>
      <c r="J86" s="19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20"/>
    </row>
    <row r="87" spans="1:17" ht="12.75">
      <c r="A87" s="45"/>
      <c r="B87" s="47"/>
      <c r="C87" s="51"/>
      <c r="D87" s="47"/>
      <c r="E87" s="22"/>
      <c r="F87" s="21" t="s">
        <v>137</v>
      </c>
      <c r="G87" s="18">
        <f t="shared" si="25"/>
        <v>0</v>
      </c>
      <c r="H87" s="18">
        <f t="shared" si="25"/>
        <v>0</v>
      </c>
      <c r="I87" s="19">
        <v>0</v>
      </c>
      <c r="J87" s="19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20"/>
    </row>
    <row r="88" spans="1:17" ht="12.75">
      <c r="A88" s="45"/>
      <c r="B88" s="47"/>
      <c r="C88" s="51"/>
      <c r="D88" s="47"/>
      <c r="E88" s="16" t="s">
        <v>133</v>
      </c>
      <c r="F88" s="21" t="s">
        <v>138</v>
      </c>
      <c r="G88" s="18">
        <f t="shared" si="25"/>
        <v>0</v>
      </c>
      <c r="H88" s="18">
        <f t="shared" si="25"/>
        <v>0</v>
      </c>
      <c r="I88" s="19">
        <v>0</v>
      </c>
      <c r="J88" s="19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20"/>
    </row>
    <row r="89" spans="1:17" ht="12.75">
      <c r="A89" s="45"/>
      <c r="B89" s="47"/>
      <c r="C89" s="51"/>
      <c r="D89" s="47"/>
      <c r="E89" s="22"/>
      <c r="F89" s="21" t="s">
        <v>139</v>
      </c>
      <c r="G89" s="18">
        <f t="shared" si="25"/>
        <v>8110.4</v>
      </c>
      <c r="H89" s="18">
        <f t="shared" si="25"/>
        <v>0</v>
      </c>
      <c r="I89" s="19">
        <f>8110.4</f>
        <v>8110.4</v>
      </c>
      <c r="J89" s="19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20"/>
    </row>
    <row r="90" spans="1:17" ht="12.75">
      <c r="A90" s="45"/>
      <c r="B90" s="47"/>
      <c r="C90" s="51"/>
      <c r="D90" s="47"/>
      <c r="E90" s="22"/>
      <c r="F90" s="21" t="s">
        <v>140</v>
      </c>
      <c r="G90" s="18">
        <f t="shared" si="25"/>
        <v>9838.9</v>
      </c>
      <c r="H90" s="18">
        <f t="shared" si="25"/>
        <v>0</v>
      </c>
      <c r="I90" s="19">
        <v>9838.9</v>
      </c>
      <c r="J90" s="19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20"/>
    </row>
    <row r="91" spans="1:17" ht="12.75" customHeight="1">
      <c r="A91" s="44" t="s">
        <v>155</v>
      </c>
      <c r="B91" s="46" t="s">
        <v>116</v>
      </c>
      <c r="C91" s="50">
        <v>731.5</v>
      </c>
      <c r="D91" s="23"/>
      <c r="E91" s="11"/>
      <c r="F91" s="12" t="s">
        <v>136</v>
      </c>
      <c r="G91" s="13">
        <f aca="true" t="shared" si="26" ref="G91:P91">SUM(G92:G96)</f>
        <v>303.3</v>
      </c>
      <c r="H91" s="13">
        <f t="shared" si="26"/>
        <v>0</v>
      </c>
      <c r="I91" s="13">
        <f t="shared" si="26"/>
        <v>303.3</v>
      </c>
      <c r="J91" s="13">
        <f t="shared" si="26"/>
        <v>0</v>
      </c>
      <c r="K91" s="13">
        <f t="shared" si="26"/>
        <v>0</v>
      </c>
      <c r="L91" s="13">
        <f t="shared" si="26"/>
        <v>0</v>
      </c>
      <c r="M91" s="13">
        <f t="shared" si="26"/>
        <v>0</v>
      </c>
      <c r="N91" s="13">
        <f t="shared" si="26"/>
        <v>0</v>
      </c>
      <c r="O91" s="13">
        <f t="shared" si="26"/>
        <v>0</v>
      </c>
      <c r="P91" s="13">
        <f t="shared" si="26"/>
        <v>0</v>
      </c>
      <c r="Q91" s="14"/>
    </row>
    <row r="92" spans="1:17" ht="12.75">
      <c r="A92" s="45"/>
      <c r="B92" s="47"/>
      <c r="C92" s="51"/>
      <c r="D92" s="24"/>
      <c r="E92" s="11"/>
      <c r="F92" s="21" t="s">
        <v>134</v>
      </c>
      <c r="G92" s="18">
        <f aca="true" t="shared" si="27" ref="G92:H96">I92+K92+M92+O92</f>
        <v>0</v>
      </c>
      <c r="H92" s="18">
        <f t="shared" si="27"/>
        <v>0</v>
      </c>
      <c r="I92" s="19">
        <v>0</v>
      </c>
      <c r="J92" s="19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20"/>
    </row>
    <row r="93" spans="1:17" ht="12.75">
      <c r="A93" s="45"/>
      <c r="B93" s="47"/>
      <c r="C93" s="51"/>
      <c r="D93" s="24"/>
      <c r="E93" s="22"/>
      <c r="F93" s="21" t="s">
        <v>137</v>
      </c>
      <c r="G93" s="18">
        <f t="shared" si="27"/>
        <v>0</v>
      </c>
      <c r="H93" s="18">
        <f t="shared" si="27"/>
        <v>0</v>
      </c>
      <c r="I93" s="19">
        <v>0</v>
      </c>
      <c r="J93" s="19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20"/>
    </row>
    <row r="94" spans="1:17" ht="12.75">
      <c r="A94" s="45"/>
      <c r="B94" s="47"/>
      <c r="C94" s="51"/>
      <c r="D94" s="24"/>
      <c r="E94" s="16" t="s">
        <v>135</v>
      </c>
      <c r="F94" s="21" t="s">
        <v>138</v>
      </c>
      <c r="G94" s="18">
        <f t="shared" si="27"/>
        <v>0</v>
      </c>
      <c r="H94" s="18">
        <f t="shared" si="27"/>
        <v>0</v>
      </c>
      <c r="I94" s="19">
        <v>0</v>
      </c>
      <c r="J94" s="19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20"/>
    </row>
    <row r="95" spans="1:17" ht="12.75">
      <c r="A95" s="45"/>
      <c r="B95" s="47"/>
      <c r="C95" s="51"/>
      <c r="D95" s="24"/>
      <c r="E95" s="16" t="s">
        <v>135</v>
      </c>
      <c r="F95" s="21" t="s">
        <v>139</v>
      </c>
      <c r="G95" s="18">
        <f t="shared" si="27"/>
        <v>303.3</v>
      </c>
      <c r="H95" s="18">
        <f t="shared" si="27"/>
        <v>0</v>
      </c>
      <c r="I95" s="19">
        <v>303.3</v>
      </c>
      <c r="J95" s="19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20"/>
    </row>
    <row r="96" spans="1:17" ht="12.75">
      <c r="A96" s="45"/>
      <c r="B96" s="47"/>
      <c r="C96" s="51"/>
      <c r="D96" s="24"/>
      <c r="E96" s="22"/>
      <c r="F96" s="21" t="s">
        <v>140</v>
      </c>
      <c r="G96" s="18">
        <f t="shared" si="27"/>
        <v>0</v>
      </c>
      <c r="H96" s="18">
        <f t="shared" si="27"/>
        <v>0</v>
      </c>
      <c r="I96" s="19">
        <v>0</v>
      </c>
      <c r="J96" s="19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20"/>
    </row>
    <row r="97" spans="1:17" ht="12.75" customHeight="1">
      <c r="A97" s="44" t="s">
        <v>156</v>
      </c>
      <c r="B97" s="46" t="s">
        <v>285</v>
      </c>
      <c r="C97" s="48"/>
      <c r="D97" s="9"/>
      <c r="E97" s="11"/>
      <c r="F97" s="12" t="s">
        <v>136</v>
      </c>
      <c r="G97" s="13">
        <f aca="true" t="shared" si="28" ref="G97:P97">SUM(G98:G102)</f>
        <v>8730</v>
      </c>
      <c r="H97" s="13">
        <f t="shared" si="28"/>
        <v>730</v>
      </c>
      <c r="I97" s="13">
        <f t="shared" si="28"/>
        <v>8730</v>
      </c>
      <c r="J97" s="13">
        <f t="shared" si="28"/>
        <v>730</v>
      </c>
      <c r="K97" s="13">
        <f t="shared" si="28"/>
        <v>0</v>
      </c>
      <c r="L97" s="13">
        <f t="shared" si="28"/>
        <v>0</v>
      </c>
      <c r="M97" s="13">
        <f t="shared" si="28"/>
        <v>0</v>
      </c>
      <c r="N97" s="13">
        <f t="shared" si="28"/>
        <v>0</v>
      </c>
      <c r="O97" s="13">
        <f t="shared" si="28"/>
        <v>0</v>
      </c>
      <c r="P97" s="13">
        <f t="shared" si="28"/>
        <v>0</v>
      </c>
      <c r="Q97" s="14"/>
    </row>
    <row r="98" spans="1:17" ht="12.75">
      <c r="A98" s="45"/>
      <c r="B98" s="47"/>
      <c r="C98" s="49"/>
      <c r="D98" s="25"/>
      <c r="E98" s="11"/>
      <c r="F98" s="21" t="s">
        <v>134</v>
      </c>
      <c r="G98" s="18">
        <f aca="true" t="shared" si="29" ref="G98:H102">I98+K98+M98+O98</f>
        <v>0</v>
      </c>
      <c r="H98" s="18">
        <f t="shared" si="29"/>
        <v>0</v>
      </c>
      <c r="I98" s="19">
        <v>0</v>
      </c>
      <c r="J98" s="19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20"/>
    </row>
    <row r="99" spans="1:17" ht="12.75">
      <c r="A99" s="45"/>
      <c r="B99" s="47"/>
      <c r="C99" s="49"/>
      <c r="D99" s="25"/>
      <c r="E99" s="22"/>
      <c r="F99" s="21" t="s">
        <v>137</v>
      </c>
      <c r="G99" s="18">
        <f t="shared" si="29"/>
        <v>0</v>
      </c>
      <c r="H99" s="18">
        <f t="shared" si="29"/>
        <v>0</v>
      </c>
      <c r="I99" s="19">
        <v>0</v>
      </c>
      <c r="J99" s="19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20"/>
    </row>
    <row r="100" spans="1:17" ht="12.75">
      <c r="A100" s="45"/>
      <c r="B100" s="47"/>
      <c r="C100" s="49"/>
      <c r="D100" s="25" t="s">
        <v>278</v>
      </c>
      <c r="E100" s="16" t="s">
        <v>135</v>
      </c>
      <c r="F100" s="21" t="s">
        <v>138</v>
      </c>
      <c r="G100" s="18">
        <f t="shared" si="29"/>
        <v>730</v>
      </c>
      <c r="H100" s="18">
        <f t="shared" si="29"/>
        <v>730</v>
      </c>
      <c r="I100" s="19">
        <f>1000-270</f>
        <v>730</v>
      </c>
      <c r="J100" s="19">
        <f>1000-270</f>
        <v>730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20" t="s">
        <v>281</v>
      </c>
    </row>
    <row r="101" spans="1:17" ht="12.75">
      <c r="A101" s="45"/>
      <c r="B101" s="47"/>
      <c r="C101" s="49"/>
      <c r="D101" s="25"/>
      <c r="E101" s="26" t="s">
        <v>133</v>
      </c>
      <c r="F101" s="29" t="s">
        <v>139</v>
      </c>
      <c r="G101" s="30">
        <f t="shared" si="29"/>
        <v>8000</v>
      </c>
      <c r="H101" s="30">
        <f t="shared" si="29"/>
        <v>0</v>
      </c>
      <c r="I101" s="31">
        <v>8000</v>
      </c>
      <c r="J101" s="31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20"/>
    </row>
    <row r="102" spans="1:17" ht="12.75">
      <c r="A102" s="45"/>
      <c r="B102" s="47"/>
      <c r="C102" s="49"/>
      <c r="D102" s="25"/>
      <c r="E102" s="22"/>
      <c r="F102" s="21" t="s">
        <v>140</v>
      </c>
      <c r="G102" s="18">
        <f t="shared" si="29"/>
        <v>0</v>
      </c>
      <c r="H102" s="18">
        <f t="shared" si="29"/>
        <v>0</v>
      </c>
      <c r="I102" s="19">
        <v>0</v>
      </c>
      <c r="J102" s="19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20"/>
    </row>
    <row r="103" spans="1:17" ht="12.75" customHeight="1">
      <c r="A103" s="44" t="s">
        <v>157</v>
      </c>
      <c r="B103" s="46" t="s">
        <v>141</v>
      </c>
      <c r="C103" s="50">
        <v>3000</v>
      </c>
      <c r="D103" s="47"/>
      <c r="E103" s="11"/>
      <c r="F103" s="12" t="s">
        <v>136</v>
      </c>
      <c r="G103" s="13">
        <f aca="true" t="shared" si="30" ref="G103:P103">SUM(G104:G108)</f>
        <v>0</v>
      </c>
      <c r="H103" s="13">
        <f t="shared" si="30"/>
        <v>0</v>
      </c>
      <c r="I103" s="13">
        <f t="shared" si="30"/>
        <v>0</v>
      </c>
      <c r="J103" s="13">
        <f t="shared" si="30"/>
        <v>0</v>
      </c>
      <c r="K103" s="13">
        <f t="shared" si="30"/>
        <v>0</v>
      </c>
      <c r="L103" s="13">
        <f t="shared" si="30"/>
        <v>0</v>
      </c>
      <c r="M103" s="13">
        <f t="shared" si="30"/>
        <v>0</v>
      </c>
      <c r="N103" s="13">
        <f t="shared" si="30"/>
        <v>0</v>
      </c>
      <c r="O103" s="13">
        <f t="shared" si="30"/>
        <v>0</v>
      </c>
      <c r="P103" s="13">
        <f t="shared" si="30"/>
        <v>0</v>
      </c>
      <c r="Q103" s="14"/>
    </row>
    <row r="104" spans="1:17" ht="12.75">
      <c r="A104" s="45"/>
      <c r="B104" s="47"/>
      <c r="C104" s="51"/>
      <c r="D104" s="47"/>
      <c r="E104" s="11"/>
      <c r="F104" s="21" t="s">
        <v>134</v>
      </c>
      <c r="G104" s="18">
        <f aca="true" t="shared" si="31" ref="G104:H108">I104+K104+M104+O104</f>
        <v>0</v>
      </c>
      <c r="H104" s="18">
        <f t="shared" si="31"/>
        <v>0</v>
      </c>
      <c r="I104" s="19">
        <v>0</v>
      </c>
      <c r="J104" s="19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20"/>
    </row>
    <row r="105" spans="1:17" ht="12.75">
      <c r="A105" s="45"/>
      <c r="B105" s="47"/>
      <c r="C105" s="51"/>
      <c r="D105" s="47"/>
      <c r="E105" s="22"/>
      <c r="F105" s="21" t="s">
        <v>137</v>
      </c>
      <c r="G105" s="18">
        <f t="shared" si="31"/>
        <v>0</v>
      </c>
      <c r="H105" s="18">
        <f t="shared" si="31"/>
        <v>0</v>
      </c>
      <c r="I105" s="19">
        <v>0</v>
      </c>
      <c r="J105" s="19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20"/>
    </row>
    <row r="106" spans="1:17" ht="12.75">
      <c r="A106" s="45"/>
      <c r="B106" s="47"/>
      <c r="C106" s="51"/>
      <c r="D106" s="47"/>
      <c r="E106" s="16"/>
      <c r="F106" s="21" t="s">
        <v>138</v>
      </c>
      <c r="G106" s="18">
        <f t="shared" si="31"/>
        <v>0</v>
      </c>
      <c r="H106" s="18">
        <f t="shared" si="31"/>
        <v>0</v>
      </c>
      <c r="I106" s="19">
        <v>0</v>
      </c>
      <c r="J106" s="19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20"/>
    </row>
    <row r="107" spans="1:17" ht="12.75">
      <c r="A107" s="45"/>
      <c r="B107" s="47"/>
      <c r="C107" s="51"/>
      <c r="D107" s="47"/>
      <c r="E107" s="16"/>
      <c r="F107" s="21" t="s">
        <v>139</v>
      </c>
      <c r="G107" s="18">
        <f t="shared" si="31"/>
        <v>0</v>
      </c>
      <c r="H107" s="18">
        <f t="shared" si="31"/>
        <v>0</v>
      </c>
      <c r="I107" s="19">
        <v>0</v>
      </c>
      <c r="J107" s="19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20"/>
    </row>
    <row r="108" spans="1:17" ht="12.75">
      <c r="A108" s="45"/>
      <c r="B108" s="47"/>
      <c r="C108" s="51"/>
      <c r="D108" s="47"/>
      <c r="E108" s="22"/>
      <c r="F108" s="21" t="s">
        <v>140</v>
      </c>
      <c r="G108" s="18">
        <f t="shared" si="31"/>
        <v>0</v>
      </c>
      <c r="H108" s="18">
        <f t="shared" si="31"/>
        <v>0</v>
      </c>
      <c r="I108" s="19">
        <v>0</v>
      </c>
      <c r="J108" s="19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20"/>
    </row>
    <row r="109" spans="1:17" ht="12.75" customHeight="1">
      <c r="A109" s="44" t="s">
        <v>158</v>
      </c>
      <c r="B109" s="46" t="s">
        <v>118</v>
      </c>
      <c r="C109" s="50">
        <v>5000</v>
      </c>
      <c r="D109" s="23"/>
      <c r="E109" s="11"/>
      <c r="F109" s="12" t="s">
        <v>136</v>
      </c>
      <c r="G109" s="13">
        <f aca="true" t="shared" si="32" ref="G109:P109">SUM(G110:G114)</f>
        <v>0</v>
      </c>
      <c r="H109" s="13">
        <f t="shared" si="32"/>
        <v>0</v>
      </c>
      <c r="I109" s="13">
        <f t="shared" si="32"/>
        <v>0</v>
      </c>
      <c r="J109" s="13">
        <f t="shared" si="32"/>
        <v>0</v>
      </c>
      <c r="K109" s="13">
        <f t="shared" si="32"/>
        <v>0</v>
      </c>
      <c r="L109" s="13">
        <f t="shared" si="32"/>
        <v>0</v>
      </c>
      <c r="M109" s="13">
        <f t="shared" si="32"/>
        <v>0</v>
      </c>
      <c r="N109" s="13">
        <f t="shared" si="32"/>
        <v>0</v>
      </c>
      <c r="O109" s="13">
        <f t="shared" si="32"/>
        <v>0</v>
      </c>
      <c r="P109" s="13">
        <f t="shared" si="32"/>
        <v>0</v>
      </c>
      <c r="Q109" s="14"/>
    </row>
    <row r="110" spans="1:17" ht="12.75">
      <c r="A110" s="45"/>
      <c r="B110" s="47"/>
      <c r="C110" s="51"/>
      <c r="D110" s="24"/>
      <c r="E110" s="11"/>
      <c r="F110" s="21" t="s">
        <v>134</v>
      </c>
      <c r="G110" s="18">
        <f aca="true" t="shared" si="33" ref="G110:H114">I110+K110+M110+O110</f>
        <v>0</v>
      </c>
      <c r="H110" s="18">
        <f t="shared" si="33"/>
        <v>0</v>
      </c>
      <c r="I110" s="19">
        <v>0</v>
      </c>
      <c r="J110" s="19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20"/>
    </row>
    <row r="111" spans="1:17" ht="12.75">
      <c r="A111" s="45"/>
      <c r="B111" s="47"/>
      <c r="C111" s="51"/>
      <c r="D111" s="24"/>
      <c r="E111" s="22"/>
      <c r="F111" s="21" t="s">
        <v>137</v>
      </c>
      <c r="G111" s="18">
        <f t="shared" si="33"/>
        <v>0</v>
      </c>
      <c r="H111" s="18">
        <f t="shared" si="33"/>
        <v>0</v>
      </c>
      <c r="I111" s="19">
        <v>0</v>
      </c>
      <c r="J111" s="19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20"/>
    </row>
    <row r="112" spans="1:17" ht="12.75">
      <c r="A112" s="45"/>
      <c r="B112" s="47"/>
      <c r="C112" s="51"/>
      <c r="D112" s="24"/>
      <c r="E112" s="16"/>
      <c r="F112" s="21" t="s">
        <v>138</v>
      </c>
      <c r="G112" s="18">
        <f t="shared" si="33"/>
        <v>0</v>
      </c>
      <c r="H112" s="18">
        <f t="shared" si="33"/>
        <v>0</v>
      </c>
      <c r="I112" s="19">
        <v>0</v>
      </c>
      <c r="J112" s="19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20"/>
    </row>
    <row r="113" spans="1:17" ht="12.75">
      <c r="A113" s="45"/>
      <c r="B113" s="47"/>
      <c r="C113" s="51"/>
      <c r="D113" s="24"/>
      <c r="E113" s="32"/>
      <c r="F113" s="21" t="s">
        <v>139</v>
      </c>
      <c r="G113" s="18">
        <f t="shared" si="33"/>
        <v>0</v>
      </c>
      <c r="H113" s="18">
        <f t="shared" si="33"/>
        <v>0</v>
      </c>
      <c r="I113" s="19">
        <v>0</v>
      </c>
      <c r="J113" s="19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20"/>
    </row>
    <row r="114" spans="1:17" ht="12.75">
      <c r="A114" s="45"/>
      <c r="B114" s="47"/>
      <c r="C114" s="51"/>
      <c r="D114" s="24"/>
      <c r="E114" s="32"/>
      <c r="F114" s="21" t="s">
        <v>140</v>
      </c>
      <c r="G114" s="18">
        <f t="shared" si="33"/>
        <v>0</v>
      </c>
      <c r="H114" s="18">
        <f t="shared" si="33"/>
        <v>0</v>
      </c>
      <c r="I114" s="19">
        <v>0</v>
      </c>
      <c r="J114" s="19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20"/>
    </row>
    <row r="115" spans="1:17" ht="12.75" customHeight="1">
      <c r="A115" s="44" t="s">
        <v>159</v>
      </c>
      <c r="B115" s="46" t="s">
        <v>291</v>
      </c>
      <c r="C115" s="50"/>
      <c r="D115" s="46"/>
      <c r="E115" s="11"/>
      <c r="F115" s="12" t="s">
        <v>136</v>
      </c>
      <c r="G115" s="13">
        <f aca="true" t="shared" si="34" ref="G115:P115">SUM(G116:G120)</f>
        <v>47500</v>
      </c>
      <c r="H115" s="13">
        <f t="shared" si="34"/>
        <v>0</v>
      </c>
      <c r="I115" s="13">
        <f t="shared" si="34"/>
        <v>47500</v>
      </c>
      <c r="J115" s="13">
        <f t="shared" si="34"/>
        <v>0</v>
      </c>
      <c r="K115" s="13">
        <f t="shared" si="34"/>
        <v>0</v>
      </c>
      <c r="L115" s="13">
        <f t="shared" si="34"/>
        <v>0</v>
      </c>
      <c r="M115" s="13">
        <f t="shared" si="34"/>
        <v>0</v>
      </c>
      <c r="N115" s="13">
        <f t="shared" si="34"/>
        <v>0</v>
      </c>
      <c r="O115" s="13">
        <f t="shared" si="34"/>
        <v>0</v>
      </c>
      <c r="P115" s="13">
        <f t="shared" si="34"/>
        <v>0</v>
      </c>
      <c r="Q115" s="14"/>
    </row>
    <row r="116" spans="1:17" ht="12.75">
      <c r="A116" s="45"/>
      <c r="B116" s="47"/>
      <c r="C116" s="51"/>
      <c r="D116" s="47"/>
      <c r="E116" s="11"/>
      <c r="F116" s="21" t="s">
        <v>134</v>
      </c>
      <c r="G116" s="18">
        <f aca="true" t="shared" si="35" ref="G116:H120">I116+K116+M116+O116</f>
        <v>0</v>
      </c>
      <c r="H116" s="18">
        <f t="shared" si="35"/>
        <v>0</v>
      </c>
      <c r="I116" s="19">
        <v>0</v>
      </c>
      <c r="J116" s="19">
        <v>0</v>
      </c>
      <c r="K116" s="18">
        <v>0</v>
      </c>
      <c r="L116" s="18">
        <v>0</v>
      </c>
      <c r="M116" s="19">
        <v>0</v>
      </c>
      <c r="N116" s="19">
        <v>0</v>
      </c>
      <c r="O116" s="18">
        <v>0</v>
      </c>
      <c r="P116" s="18">
        <v>0</v>
      </c>
      <c r="Q116" s="20"/>
    </row>
    <row r="117" spans="1:17" ht="12.75">
      <c r="A117" s="45"/>
      <c r="B117" s="47"/>
      <c r="C117" s="51"/>
      <c r="D117" s="47"/>
      <c r="E117" s="22"/>
      <c r="F117" s="21" t="s">
        <v>137</v>
      </c>
      <c r="G117" s="18">
        <f t="shared" si="35"/>
        <v>0</v>
      </c>
      <c r="H117" s="18">
        <f t="shared" si="35"/>
        <v>0</v>
      </c>
      <c r="I117" s="19">
        <v>0</v>
      </c>
      <c r="J117" s="19">
        <v>0</v>
      </c>
      <c r="K117" s="18">
        <v>0</v>
      </c>
      <c r="L117" s="18">
        <v>0</v>
      </c>
      <c r="M117" s="19">
        <v>0</v>
      </c>
      <c r="N117" s="19">
        <v>0</v>
      </c>
      <c r="O117" s="18">
        <v>0</v>
      </c>
      <c r="P117" s="18">
        <v>0</v>
      </c>
      <c r="Q117" s="20"/>
    </row>
    <row r="118" spans="1:17" ht="12.75">
      <c r="A118" s="45"/>
      <c r="B118" s="47"/>
      <c r="C118" s="51"/>
      <c r="D118" s="47"/>
      <c r="E118" s="16"/>
      <c r="F118" s="21" t="s">
        <v>138</v>
      </c>
      <c r="G118" s="18">
        <f t="shared" si="35"/>
        <v>0</v>
      </c>
      <c r="H118" s="18">
        <f t="shared" si="35"/>
        <v>0</v>
      </c>
      <c r="I118" s="19">
        <v>0</v>
      </c>
      <c r="J118" s="19">
        <v>0</v>
      </c>
      <c r="K118" s="18">
        <v>0</v>
      </c>
      <c r="L118" s="18">
        <v>0</v>
      </c>
      <c r="M118" s="19">
        <v>0</v>
      </c>
      <c r="N118" s="19">
        <v>0</v>
      </c>
      <c r="O118" s="18">
        <v>0</v>
      </c>
      <c r="P118" s="18">
        <v>0</v>
      </c>
      <c r="Q118" s="20"/>
    </row>
    <row r="119" spans="1:17" ht="12.75">
      <c r="A119" s="45"/>
      <c r="B119" s="47"/>
      <c r="C119" s="51"/>
      <c r="D119" s="47"/>
      <c r="E119" s="16"/>
      <c r="F119" s="21" t="s">
        <v>139</v>
      </c>
      <c r="G119" s="18">
        <f t="shared" si="35"/>
        <v>5000</v>
      </c>
      <c r="H119" s="18">
        <f t="shared" si="35"/>
        <v>0</v>
      </c>
      <c r="I119" s="19">
        <v>5000</v>
      </c>
      <c r="J119" s="19">
        <v>0</v>
      </c>
      <c r="K119" s="18">
        <v>0</v>
      </c>
      <c r="L119" s="18">
        <v>0</v>
      </c>
      <c r="M119" s="19">
        <v>0</v>
      </c>
      <c r="N119" s="19">
        <v>0</v>
      </c>
      <c r="O119" s="18">
        <v>0</v>
      </c>
      <c r="P119" s="18">
        <v>0</v>
      </c>
      <c r="Q119" s="20"/>
    </row>
    <row r="120" spans="1:17" ht="12.75">
      <c r="A120" s="45"/>
      <c r="B120" s="47"/>
      <c r="C120" s="51"/>
      <c r="D120" s="47"/>
      <c r="E120" s="26"/>
      <c r="F120" s="21" t="s">
        <v>140</v>
      </c>
      <c r="G120" s="18">
        <f t="shared" si="35"/>
        <v>42500</v>
      </c>
      <c r="H120" s="18">
        <f t="shared" si="35"/>
        <v>0</v>
      </c>
      <c r="I120" s="19">
        <v>42500</v>
      </c>
      <c r="J120" s="19">
        <v>0</v>
      </c>
      <c r="K120" s="18">
        <v>0</v>
      </c>
      <c r="L120" s="18">
        <v>0</v>
      </c>
      <c r="M120" s="19">
        <v>0</v>
      </c>
      <c r="N120" s="19">
        <v>0</v>
      </c>
      <c r="O120" s="18">
        <v>0</v>
      </c>
      <c r="P120" s="18">
        <v>0</v>
      </c>
      <c r="Q120" s="20"/>
    </row>
    <row r="121" spans="1:17" ht="12.75" customHeight="1">
      <c r="A121" s="44" t="s">
        <v>160</v>
      </c>
      <c r="B121" s="46" t="s">
        <v>120</v>
      </c>
      <c r="C121" s="50"/>
      <c r="D121" s="23"/>
      <c r="E121" s="11"/>
      <c r="F121" s="12" t="s">
        <v>136</v>
      </c>
      <c r="G121" s="13">
        <f aca="true" t="shared" si="36" ref="G121:P121">SUM(G122:G126)</f>
        <v>0</v>
      </c>
      <c r="H121" s="13">
        <f t="shared" si="36"/>
        <v>0</v>
      </c>
      <c r="I121" s="13">
        <f t="shared" si="36"/>
        <v>0</v>
      </c>
      <c r="J121" s="13">
        <f t="shared" si="36"/>
        <v>0</v>
      </c>
      <c r="K121" s="13">
        <f t="shared" si="36"/>
        <v>0</v>
      </c>
      <c r="L121" s="13">
        <f t="shared" si="36"/>
        <v>0</v>
      </c>
      <c r="M121" s="13">
        <f t="shared" si="36"/>
        <v>0</v>
      </c>
      <c r="N121" s="13">
        <f t="shared" si="36"/>
        <v>0</v>
      </c>
      <c r="O121" s="13">
        <f t="shared" si="36"/>
        <v>0</v>
      </c>
      <c r="P121" s="13">
        <f t="shared" si="36"/>
        <v>0</v>
      </c>
      <c r="Q121" s="14"/>
    </row>
    <row r="122" spans="1:17" ht="12.75">
      <c r="A122" s="45"/>
      <c r="B122" s="47"/>
      <c r="C122" s="51"/>
      <c r="D122" s="24"/>
      <c r="E122" s="11"/>
      <c r="F122" s="21" t="s">
        <v>134</v>
      </c>
      <c r="G122" s="18">
        <f aca="true" t="shared" si="37" ref="G122:H126">I122+K122+M122+O122</f>
        <v>0</v>
      </c>
      <c r="H122" s="18">
        <f t="shared" si="37"/>
        <v>0</v>
      </c>
      <c r="I122" s="19">
        <v>0</v>
      </c>
      <c r="J122" s="19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20"/>
    </row>
    <row r="123" spans="1:17" ht="12.75">
      <c r="A123" s="45"/>
      <c r="B123" s="47"/>
      <c r="C123" s="51"/>
      <c r="D123" s="24"/>
      <c r="E123" s="22"/>
      <c r="F123" s="21" t="s">
        <v>137</v>
      </c>
      <c r="G123" s="18">
        <f t="shared" si="37"/>
        <v>0</v>
      </c>
      <c r="H123" s="18">
        <f t="shared" si="37"/>
        <v>0</v>
      </c>
      <c r="I123" s="19">
        <v>0</v>
      </c>
      <c r="J123" s="19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20"/>
    </row>
    <row r="124" spans="1:17" ht="12.75">
      <c r="A124" s="45"/>
      <c r="B124" s="47"/>
      <c r="C124" s="51"/>
      <c r="D124" s="24"/>
      <c r="E124" s="16"/>
      <c r="F124" s="21" t="s">
        <v>138</v>
      </c>
      <c r="G124" s="18">
        <f t="shared" si="37"/>
        <v>0</v>
      </c>
      <c r="H124" s="18">
        <f t="shared" si="37"/>
        <v>0</v>
      </c>
      <c r="I124" s="19">
        <v>0</v>
      </c>
      <c r="J124" s="19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20"/>
    </row>
    <row r="125" spans="1:17" ht="12.75">
      <c r="A125" s="45"/>
      <c r="B125" s="47"/>
      <c r="C125" s="51"/>
      <c r="D125" s="24"/>
      <c r="E125" s="16"/>
      <c r="F125" s="21" t="s">
        <v>139</v>
      </c>
      <c r="G125" s="18">
        <f t="shared" si="37"/>
        <v>0</v>
      </c>
      <c r="H125" s="18">
        <f t="shared" si="37"/>
        <v>0</v>
      </c>
      <c r="I125" s="19">
        <v>0</v>
      </c>
      <c r="J125" s="19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20"/>
    </row>
    <row r="126" spans="1:17" ht="12.75">
      <c r="A126" s="45"/>
      <c r="B126" s="47"/>
      <c r="C126" s="51"/>
      <c r="D126" s="24"/>
      <c r="E126" s="26"/>
      <c r="F126" s="21" t="s">
        <v>140</v>
      </c>
      <c r="G126" s="18">
        <f t="shared" si="37"/>
        <v>0</v>
      </c>
      <c r="H126" s="18">
        <f t="shared" si="37"/>
        <v>0</v>
      </c>
      <c r="I126" s="19">
        <v>0</v>
      </c>
      <c r="J126" s="19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20"/>
    </row>
    <row r="127" spans="1:17" ht="12.75">
      <c r="A127" s="44" t="s">
        <v>161</v>
      </c>
      <c r="B127" s="46" t="s">
        <v>85</v>
      </c>
      <c r="C127" s="50">
        <v>2400</v>
      </c>
      <c r="D127" s="46"/>
      <c r="E127" s="11"/>
      <c r="F127" s="12" t="s">
        <v>136</v>
      </c>
      <c r="G127" s="13">
        <f aca="true" t="shared" si="38" ref="G127:P127">SUM(G128:G132)</f>
        <v>0</v>
      </c>
      <c r="H127" s="13">
        <f t="shared" si="38"/>
        <v>0</v>
      </c>
      <c r="I127" s="13">
        <f t="shared" si="38"/>
        <v>0</v>
      </c>
      <c r="J127" s="13">
        <f t="shared" si="38"/>
        <v>0</v>
      </c>
      <c r="K127" s="13">
        <f t="shared" si="38"/>
        <v>0</v>
      </c>
      <c r="L127" s="13">
        <f t="shared" si="38"/>
        <v>0</v>
      </c>
      <c r="M127" s="13">
        <f t="shared" si="38"/>
        <v>0</v>
      </c>
      <c r="N127" s="13">
        <f t="shared" si="38"/>
        <v>0</v>
      </c>
      <c r="O127" s="13">
        <f t="shared" si="38"/>
        <v>0</v>
      </c>
      <c r="P127" s="13">
        <f t="shared" si="38"/>
        <v>0</v>
      </c>
      <c r="Q127" s="14"/>
    </row>
    <row r="128" spans="1:17" ht="12.75">
      <c r="A128" s="45"/>
      <c r="B128" s="47"/>
      <c r="C128" s="51"/>
      <c r="D128" s="47"/>
      <c r="E128" s="11"/>
      <c r="F128" s="21" t="s">
        <v>134</v>
      </c>
      <c r="G128" s="18">
        <f aca="true" t="shared" si="39" ref="G128:H132">I128+K128+M128+O128</f>
        <v>0</v>
      </c>
      <c r="H128" s="18">
        <f t="shared" si="39"/>
        <v>0</v>
      </c>
      <c r="I128" s="19">
        <v>0</v>
      </c>
      <c r="J128" s="19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20"/>
    </row>
    <row r="129" spans="1:17" ht="12.75">
      <c r="A129" s="45"/>
      <c r="B129" s="47"/>
      <c r="C129" s="51"/>
      <c r="D129" s="47"/>
      <c r="E129" s="22"/>
      <c r="F129" s="21" t="s">
        <v>137</v>
      </c>
      <c r="G129" s="18">
        <f t="shared" si="39"/>
        <v>0</v>
      </c>
      <c r="H129" s="18">
        <f t="shared" si="39"/>
        <v>0</v>
      </c>
      <c r="I129" s="19">
        <v>0</v>
      </c>
      <c r="J129" s="19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20"/>
    </row>
    <row r="130" spans="1:17" ht="12.75">
      <c r="A130" s="45"/>
      <c r="B130" s="47"/>
      <c r="C130" s="51"/>
      <c r="D130" s="47"/>
      <c r="E130" s="16"/>
      <c r="F130" s="21" t="s">
        <v>138</v>
      </c>
      <c r="G130" s="18">
        <f t="shared" si="39"/>
        <v>0</v>
      </c>
      <c r="H130" s="18">
        <f t="shared" si="39"/>
        <v>0</v>
      </c>
      <c r="I130" s="19">
        <v>0</v>
      </c>
      <c r="J130" s="19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20"/>
    </row>
    <row r="131" spans="1:17" ht="12.75">
      <c r="A131" s="45"/>
      <c r="B131" s="47"/>
      <c r="C131" s="51"/>
      <c r="D131" s="47"/>
      <c r="E131" s="26"/>
      <c r="F131" s="21" t="s">
        <v>139</v>
      </c>
      <c r="G131" s="18">
        <f t="shared" si="39"/>
        <v>0</v>
      </c>
      <c r="H131" s="18">
        <f t="shared" si="39"/>
        <v>0</v>
      </c>
      <c r="I131" s="19">
        <v>0</v>
      </c>
      <c r="J131" s="19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20"/>
    </row>
    <row r="132" spans="1:17" ht="12.75">
      <c r="A132" s="45"/>
      <c r="B132" s="47"/>
      <c r="C132" s="51"/>
      <c r="D132" s="47"/>
      <c r="E132" s="26"/>
      <c r="F132" s="21" t="s">
        <v>140</v>
      </c>
      <c r="G132" s="18">
        <f t="shared" si="39"/>
        <v>0</v>
      </c>
      <c r="H132" s="18">
        <f t="shared" si="39"/>
        <v>0</v>
      </c>
      <c r="I132" s="19">
        <v>0</v>
      </c>
      <c r="J132" s="19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20"/>
    </row>
    <row r="133" spans="1:17" ht="12.75" customHeight="1">
      <c r="A133" s="44" t="s">
        <v>162</v>
      </c>
      <c r="B133" s="46" t="s">
        <v>96</v>
      </c>
      <c r="C133" s="50">
        <v>2150</v>
      </c>
      <c r="D133" s="46"/>
      <c r="E133" s="11"/>
      <c r="F133" s="12" t="s">
        <v>136</v>
      </c>
      <c r="G133" s="13">
        <f aca="true" t="shared" si="40" ref="G133:P133">SUM(G134:G138)</f>
        <v>0</v>
      </c>
      <c r="H133" s="13">
        <f t="shared" si="40"/>
        <v>0</v>
      </c>
      <c r="I133" s="13">
        <f t="shared" si="40"/>
        <v>0</v>
      </c>
      <c r="J133" s="13">
        <f t="shared" si="40"/>
        <v>0</v>
      </c>
      <c r="K133" s="13">
        <f t="shared" si="40"/>
        <v>0</v>
      </c>
      <c r="L133" s="13">
        <f t="shared" si="40"/>
        <v>0</v>
      </c>
      <c r="M133" s="13">
        <f t="shared" si="40"/>
        <v>0</v>
      </c>
      <c r="N133" s="13">
        <f t="shared" si="40"/>
        <v>0</v>
      </c>
      <c r="O133" s="13">
        <f t="shared" si="40"/>
        <v>0</v>
      </c>
      <c r="P133" s="13">
        <f t="shared" si="40"/>
        <v>0</v>
      </c>
      <c r="Q133" s="14"/>
    </row>
    <row r="134" spans="1:17" ht="12.75">
      <c r="A134" s="45"/>
      <c r="B134" s="47"/>
      <c r="C134" s="51"/>
      <c r="D134" s="47"/>
      <c r="E134" s="11"/>
      <c r="F134" s="21" t="s">
        <v>134</v>
      </c>
      <c r="G134" s="18">
        <f aca="true" t="shared" si="41" ref="G134:H138">I134+K134+M134+O134</f>
        <v>0</v>
      </c>
      <c r="H134" s="18">
        <f t="shared" si="41"/>
        <v>0</v>
      </c>
      <c r="I134" s="19">
        <v>0</v>
      </c>
      <c r="J134" s="19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20"/>
    </row>
    <row r="135" spans="1:17" ht="12.75">
      <c r="A135" s="45"/>
      <c r="B135" s="47"/>
      <c r="C135" s="51"/>
      <c r="D135" s="47"/>
      <c r="E135" s="22"/>
      <c r="F135" s="21" t="s">
        <v>137</v>
      </c>
      <c r="G135" s="18">
        <f t="shared" si="41"/>
        <v>0</v>
      </c>
      <c r="H135" s="18">
        <f t="shared" si="41"/>
        <v>0</v>
      </c>
      <c r="I135" s="19">
        <v>0</v>
      </c>
      <c r="J135" s="19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20"/>
    </row>
    <row r="136" spans="1:17" ht="12.75">
      <c r="A136" s="45"/>
      <c r="B136" s="47"/>
      <c r="C136" s="51"/>
      <c r="D136" s="47"/>
      <c r="E136" s="16"/>
      <c r="F136" s="21" t="s">
        <v>138</v>
      </c>
      <c r="G136" s="18">
        <f t="shared" si="41"/>
        <v>0</v>
      </c>
      <c r="H136" s="18">
        <f t="shared" si="41"/>
        <v>0</v>
      </c>
      <c r="I136" s="19">
        <v>0</v>
      </c>
      <c r="J136" s="19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20"/>
    </row>
    <row r="137" spans="1:17" ht="12.75">
      <c r="A137" s="45"/>
      <c r="B137" s="47"/>
      <c r="C137" s="51"/>
      <c r="D137" s="47"/>
      <c r="E137" s="26"/>
      <c r="F137" s="21" t="s">
        <v>139</v>
      </c>
      <c r="G137" s="18">
        <f t="shared" si="41"/>
        <v>0</v>
      </c>
      <c r="H137" s="18">
        <f t="shared" si="41"/>
        <v>0</v>
      </c>
      <c r="I137" s="19">
        <v>0</v>
      </c>
      <c r="J137" s="19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20"/>
    </row>
    <row r="138" spans="1:17" ht="12.75">
      <c r="A138" s="45"/>
      <c r="B138" s="47"/>
      <c r="C138" s="51"/>
      <c r="D138" s="47"/>
      <c r="E138" s="26"/>
      <c r="F138" s="21" t="s">
        <v>140</v>
      </c>
      <c r="G138" s="18">
        <f t="shared" si="41"/>
        <v>0</v>
      </c>
      <c r="H138" s="18">
        <f t="shared" si="41"/>
        <v>0</v>
      </c>
      <c r="I138" s="19">
        <v>0</v>
      </c>
      <c r="J138" s="19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20"/>
    </row>
    <row r="139" spans="1:17" ht="12.75" customHeight="1">
      <c r="A139" s="44" t="s">
        <v>163</v>
      </c>
      <c r="B139" s="46" t="s">
        <v>88</v>
      </c>
      <c r="C139" s="50">
        <v>650</v>
      </c>
      <c r="D139" s="23"/>
      <c r="E139" s="11"/>
      <c r="F139" s="12" t="s">
        <v>136</v>
      </c>
      <c r="G139" s="13">
        <f aca="true" t="shared" si="42" ref="G139:P139">SUM(G140:G144)</f>
        <v>0</v>
      </c>
      <c r="H139" s="13">
        <f t="shared" si="42"/>
        <v>0</v>
      </c>
      <c r="I139" s="13">
        <f t="shared" si="42"/>
        <v>0</v>
      </c>
      <c r="J139" s="13">
        <f t="shared" si="42"/>
        <v>0</v>
      </c>
      <c r="K139" s="13">
        <f t="shared" si="42"/>
        <v>0</v>
      </c>
      <c r="L139" s="13">
        <f t="shared" si="42"/>
        <v>0</v>
      </c>
      <c r="M139" s="13">
        <f t="shared" si="42"/>
        <v>0</v>
      </c>
      <c r="N139" s="13">
        <f t="shared" si="42"/>
        <v>0</v>
      </c>
      <c r="O139" s="13">
        <f t="shared" si="42"/>
        <v>0</v>
      </c>
      <c r="P139" s="13">
        <f t="shared" si="42"/>
        <v>0</v>
      </c>
      <c r="Q139" s="14"/>
    </row>
    <row r="140" spans="1:17" ht="12.75">
      <c r="A140" s="45"/>
      <c r="B140" s="47"/>
      <c r="C140" s="51"/>
      <c r="D140" s="24"/>
      <c r="E140" s="11"/>
      <c r="F140" s="21" t="s">
        <v>134</v>
      </c>
      <c r="G140" s="18">
        <f aca="true" t="shared" si="43" ref="G140:H144">I140+K140+M140+O140</f>
        <v>0</v>
      </c>
      <c r="H140" s="18">
        <f t="shared" si="43"/>
        <v>0</v>
      </c>
      <c r="I140" s="19">
        <v>0</v>
      </c>
      <c r="J140" s="19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20"/>
    </row>
    <row r="141" spans="1:17" ht="12.75">
      <c r="A141" s="45"/>
      <c r="B141" s="47"/>
      <c r="C141" s="51"/>
      <c r="D141" s="24"/>
      <c r="E141" s="22"/>
      <c r="F141" s="21" t="s">
        <v>137</v>
      </c>
      <c r="G141" s="18">
        <f t="shared" si="43"/>
        <v>0</v>
      </c>
      <c r="H141" s="18">
        <f t="shared" si="43"/>
        <v>0</v>
      </c>
      <c r="I141" s="19">
        <v>0</v>
      </c>
      <c r="J141" s="19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20"/>
    </row>
    <row r="142" spans="1:17" ht="12.75">
      <c r="A142" s="45"/>
      <c r="B142" s="47"/>
      <c r="C142" s="51"/>
      <c r="D142" s="24"/>
      <c r="E142" s="16"/>
      <c r="F142" s="21" t="s">
        <v>138</v>
      </c>
      <c r="G142" s="18">
        <f t="shared" si="43"/>
        <v>0</v>
      </c>
      <c r="H142" s="18">
        <f t="shared" si="43"/>
        <v>0</v>
      </c>
      <c r="I142" s="19">
        <v>0</v>
      </c>
      <c r="J142" s="19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20"/>
    </row>
    <row r="143" spans="1:17" ht="12.75">
      <c r="A143" s="45"/>
      <c r="B143" s="47"/>
      <c r="C143" s="51"/>
      <c r="D143" s="24"/>
      <c r="E143" s="26"/>
      <c r="F143" s="21" t="s">
        <v>139</v>
      </c>
      <c r="G143" s="18">
        <f t="shared" si="43"/>
        <v>0</v>
      </c>
      <c r="H143" s="18">
        <f t="shared" si="43"/>
        <v>0</v>
      </c>
      <c r="I143" s="19">
        <v>0</v>
      </c>
      <c r="J143" s="19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20"/>
    </row>
    <row r="144" spans="1:17" ht="12.75">
      <c r="A144" s="45"/>
      <c r="B144" s="47"/>
      <c r="C144" s="51"/>
      <c r="D144" s="24"/>
      <c r="E144" s="26"/>
      <c r="F144" s="21" t="s">
        <v>140</v>
      </c>
      <c r="G144" s="18">
        <f t="shared" si="43"/>
        <v>0</v>
      </c>
      <c r="H144" s="18">
        <f t="shared" si="43"/>
        <v>0</v>
      </c>
      <c r="I144" s="19">
        <v>0</v>
      </c>
      <c r="J144" s="19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20"/>
    </row>
    <row r="145" spans="1:17" ht="12.75" customHeight="1">
      <c r="A145" s="44" t="s">
        <v>164</v>
      </c>
      <c r="B145" s="46" t="s">
        <v>92</v>
      </c>
      <c r="C145" s="50">
        <v>600</v>
      </c>
      <c r="D145" s="23"/>
      <c r="E145" s="11"/>
      <c r="F145" s="12" t="s">
        <v>136</v>
      </c>
      <c r="G145" s="13">
        <f aca="true" t="shared" si="44" ref="G145:P145">SUM(G146:G150)</f>
        <v>600</v>
      </c>
      <c r="H145" s="13">
        <f t="shared" si="44"/>
        <v>0</v>
      </c>
      <c r="I145" s="13">
        <f t="shared" si="44"/>
        <v>600</v>
      </c>
      <c r="J145" s="13">
        <f t="shared" si="44"/>
        <v>0</v>
      </c>
      <c r="K145" s="13">
        <f t="shared" si="44"/>
        <v>0</v>
      </c>
      <c r="L145" s="13">
        <f t="shared" si="44"/>
        <v>0</v>
      </c>
      <c r="M145" s="13">
        <f t="shared" si="44"/>
        <v>0</v>
      </c>
      <c r="N145" s="13">
        <f t="shared" si="44"/>
        <v>0</v>
      </c>
      <c r="O145" s="13">
        <f t="shared" si="44"/>
        <v>0</v>
      </c>
      <c r="P145" s="13">
        <f t="shared" si="44"/>
        <v>0</v>
      </c>
      <c r="Q145" s="14"/>
    </row>
    <row r="146" spans="1:17" ht="12.75">
      <c r="A146" s="45"/>
      <c r="B146" s="47"/>
      <c r="C146" s="51"/>
      <c r="D146" s="24"/>
      <c r="E146" s="11"/>
      <c r="F146" s="21" t="s">
        <v>134</v>
      </c>
      <c r="G146" s="18">
        <f aca="true" t="shared" si="45" ref="G146:H150">I146+K146+M146+O146</f>
        <v>0</v>
      </c>
      <c r="H146" s="18">
        <f t="shared" si="45"/>
        <v>0</v>
      </c>
      <c r="I146" s="19">
        <v>0</v>
      </c>
      <c r="J146" s="19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20"/>
    </row>
    <row r="147" spans="1:17" ht="12.75">
      <c r="A147" s="45"/>
      <c r="B147" s="47"/>
      <c r="C147" s="51"/>
      <c r="D147" s="24"/>
      <c r="E147" s="22"/>
      <c r="F147" s="21" t="s">
        <v>137</v>
      </c>
      <c r="G147" s="18">
        <f t="shared" si="45"/>
        <v>0</v>
      </c>
      <c r="H147" s="18">
        <f t="shared" si="45"/>
        <v>0</v>
      </c>
      <c r="I147" s="19">
        <v>0</v>
      </c>
      <c r="J147" s="19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20"/>
    </row>
    <row r="148" spans="1:17" ht="12.75">
      <c r="A148" s="45"/>
      <c r="B148" s="47"/>
      <c r="C148" s="51"/>
      <c r="D148" s="24"/>
      <c r="E148" s="16" t="s">
        <v>135</v>
      </c>
      <c r="F148" s="21" t="s">
        <v>138</v>
      </c>
      <c r="G148" s="18">
        <f t="shared" si="45"/>
        <v>0</v>
      </c>
      <c r="H148" s="18">
        <f t="shared" si="45"/>
        <v>0</v>
      </c>
      <c r="I148" s="19">
        <v>0</v>
      </c>
      <c r="J148" s="19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20"/>
    </row>
    <row r="149" spans="1:17" ht="12.75">
      <c r="A149" s="45"/>
      <c r="B149" s="47"/>
      <c r="C149" s="51"/>
      <c r="D149" s="24"/>
      <c r="E149" s="22"/>
      <c r="F149" s="21" t="s">
        <v>139</v>
      </c>
      <c r="G149" s="18">
        <f t="shared" si="45"/>
        <v>0</v>
      </c>
      <c r="H149" s="18">
        <f t="shared" si="45"/>
        <v>0</v>
      </c>
      <c r="I149" s="19"/>
      <c r="J149" s="19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20"/>
    </row>
    <row r="150" spans="1:17" ht="12.75">
      <c r="A150" s="45"/>
      <c r="B150" s="47"/>
      <c r="C150" s="51"/>
      <c r="D150" s="24"/>
      <c r="E150" s="16" t="s">
        <v>135</v>
      </c>
      <c r="F150" s="21" t="s">
        <v>140</v>
      </c>
      <c r="G150" s="18">
        <f t="shared" si="45"/>
        <v>600</v>
      </c>
      <c r="H150" s="18">
        <f t="shared" si="45"/>
        <v>0</v>
      </c>
      <c r="I150" s="19">
        <v>600</v>
      </c>
      <c r="J150" s="19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20"/>
    </row>
    <row r="151" spans="1:17" ht="12.75" customHeight="1">
      <c r="A151" s="44" t="s">
        <v>165</v>
      </c>
      <c r="B151" s="46" t="s">
        <v>287</v>
      </c>
      <c r="C151" s="50">
        <v>500</v>
      </c>
      <c r="D151" s="23"/>
      <c r="E151" s="11"/>
      <c r="F151" s="12" t="s">
        <v>136</v>
      </c>
      <c r="G151" s="13">
        <f aca="true" t="shared" si="46" ref="G151:P151">SUM(G152:G156)</f>
        <v>1400</v>
      </c>
      <c r="H151" s="13">
        <f t="shared" si="46"/>
        <v>0</v>
      </c>
      <c r="I151" s="13">
        <f t="shared" si="46"/>
        <v>1400</v>
      </c>
      <c r="J151" s="13">
        <f t="shared" si="46"/>
        <v>0</v>
      </c>
      <c r="K151" s="13">
        <f t="shared" si="46"/>
        <v>0</v>
      </c>
      <c r="L151" s="13">
        <f t="shared" si="46"/>
        <v>0</v>
      </c>
      <c r="M151" s="13">
        <f t="shared" si="46"/>
        <v>0</v>
      </c>
      <c r="N151" s="13">
        <f t="shared" si="46"/>
        <v>0</v>
      </c>
      <c r="O151" s="13">
        <f t="shared" si="46"/>
        <v>0</v>
      </c>
      <c r="P151" s="13">
        <f t="shared" si="46"/>
        <v>0</v>
      </c>
      <c r="Q151" s="14"/>
    </row>
    <row r="152" spans="1:17" ht="12.75">
      <c r="A152" s="45"/>
      <c r="B152" s="47"/>
      <c r="C152" s="51"/>
      <c r="D152" s="24"/>
      <c r="E152" s="11"/>
      <c r="F152" s="21" t="s">
        <v>134</v>
      </c>
      <c r="G152" s="18">
        <f aca="true" t="shared" si="47" ref="G152:H156">I152+K152+M152+O152</f>
        <v>0</v>
      </c>
      <c r="H152" s="18">
        <f t="shared" si="47"/>
        <v>0</v>
      </c>
      <c r="I152" s="19">
        <v>0</v>
      </c>
      <c r="J152" s="19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20"/>
    </row>
    <row r="153" spans="1:17" ht="12.75">
      <c r="A153" s="45"/>
      <c r="B153" s="47"/>
      <c r="C153" s="51"/>
      <c r="D153" s="24"/>
      <c r="E153" s="22"/>
      <c r="F153" s="21" t="s">
        <v>137</v>
      </c>
      <c r="G153" s="18">
        <f t="shared" si="47"/>
        <v>0</v>
      </c>
      <c r="H153" s="18">
        <f t="shared" si="47"/>
        <v>0</v>
      </c>
      <c r="I153" s="19">
        <v>0</v>
      </c>
      <c r="J153" s="19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20"/>
    </row>
    <row r="154" spans="1:17" ht="12.75">
      <c r="A154" s="45"/>
      <c r="B154" s="47"/>
      <c r="C154" s="51"/>
      <c r="D154" s="24"/>
      <c r="E154" s="16" t="s">
        <v>135</v>
      </c>
      <c r="F154" s="21" t="s">
        <v>138</v>
      </c>
      <c r="G154" s="18">
        <f t="shared" si="47"/>
        <v>0</v>
      </c>
      <c r="H154" s="18">
        <f t="shared" si="47"/>
        <v>0</v>
      </c>
      <c r="I154" s="19">
        <v>0</v>
      </c>
      <c r="J154" s="19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20"/>
    </row>
    <row r="155" spans="1:17" ht="12.75">
      <c r="A155" s="45"/>
      <c r="B155" s="47"/>
      <c r="C155" s="51"/>
      <c r="D155" s="24"/>
      <c r="E155" s="22"/>
      <c r="F155" s="21" t="s">
        <v>139</v>
      </c>
      <c r="G155" s="18">
        <f t="shared" si="47"/>
        <v>0</v>
      </c>
      <c r="H155" s="18">
        <f t="shared" si="47"/>
        <v>0</v>
      </c>
      <c r="I155" s="19">
        <v>0</v>
      </c>
      <c r="J155" s="19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20"/>
    </row>
    <row r="156" spans="1:17" ht="12.75">
      <c r="A156" s="45"/>
      <c r="B156" s="47"/>
      <c r="C156" s="51"/>
      <c r="D156" s="24"/>
      <c r="E156" s="16" t="s">
        <v>135</v>
      </c>
      <c r="F156" s="21" t="s">
        <v>140</v>
      </c>
      <c r="G156" s="18">
        <f t="shared" si="47"/>
        <v>1400</v>
      </c>
      <c r="H156" s="18">
        <f t="shared" si="47"/>
        <v>0</v>
      </c>
      <c r="I156" s="19">
        <v>1400</v>
      </c>
      <c r="J156" s="19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20"/>
    </row>
    <row r="157" spans="1:17" ht="12.75" customHeight="1">
      <c r="A157" s="44" t="s">
        <v>166</v>
      </c>
      <c r="B157" s="46" t="s">
        <v>169</v>
      </c>
      <c r="C157" s="48"/>
      <c r="D157" s="9"/>
      <c r="E157" s="11"/>
      <c r="F157" s="12" t="s">
        <v>136</v>
      </c>
      <c r="G157" s="13">
        <f aca="true" t="shared" si="48" ref="G157:P157">SUM(G158:G162)</f>
        <v>0</v>
      </c>
      <c r="H157" s="13">
        <f t="shared" si="48"/>
        <v>0</v>
      </c>
      <c r="I157" s="13">
        <f t="shared" si="48"/>
        <v>0</v>
      </c>
      <c r="J157" s="13">
        <f t="shared" si="48"/>
        <v>0</v>
      </c>
      <c r="K157" s="13">
        <f t="shared" si="48"/>
        <v>0</v>
      </c>
      <c r="L157" s="13">
        <f t="shared" si="48"/>
        <v>0</v>
      </c>
      <c r="M157" s="13">
        <f t="shared" si="48"/>
        <v>0</v>
      </c>
      <c r="N157" s="13">
        <f t="shared" si="48"/>
        <v>0</v>
      </c>
      <c r="O157" s="13">
        <f t="shared" si="48"/>
        <v>0</v>
      </c>
      <c r="P157" s="13">
        <f t="shared" si="48"/>
        <v>0</v>
      </c>
      <c r="Q157" s="14"/>
    </row>
    <row r="158" spans="1:17" ht="12.75">
      <c r="A158" s="45"/>
      <c r="B158" s="47"/>
      <c r="C158" s="49"/>
      <c r="D158" s="25"/>
      <c r="E158" s="11"/>
      <c r="F158" s="21" t="s">
        <v>134</v>
      </c>
      <c r="G158" s="18">
        <f aca="true" t="shared" si="49" ref="G158:H162">I158+K158+M158+O158</f>
        <v>0</v>
      </c>
      <c r="H158" s="18">
        <f t="shared" si="49"/>
        <v>0</v>
      </c>
      <c r="I158" s="19">
        <v>0</v>
      </c>
      <c r="J158" s="19">
        <v>0</v>
      </c>
      <c r="K158" s="18">
        <v>0</v>
      </c>
      <c r="L158" s="18">
        <v>0</v>
      </c>
      <c r="M158" s="19">
        <v>0</v>
      </c>
      <c r="N158" s="19">
        <v>0</v>
      </c>
      <c r="O158" s="18">
        <v>0</v>
      </c>
      <c r="P158" s="18">
        <v>0</v>
      </c>
      <c r="Q158" s="20"/>
    </row>
    <row r="159" spans="1:17" ht="12.75">
      <c r="A159" s="45"/>
      <c r="B159" s="47"/>
      <c r="C159" s="49"/>
      <c r="D159" s="25"/>
      <c r="E159" s="22"/>
      <c r="F159" s="21" t="s">
        <v>137</v>
      </c>
      <c r="G159" s="18">
        <f t="shared" si="49"/>
        <v>0</v>
      </c>
      <c r="H159" s="18">
        <f t="shared" si="49"/>
        <v>0</v>
      </c>
      <c r="I159" s="19">
        <v>0</v>
      </c>
      <c r="J159" s="19">
        <v>0</v>
      </c>
      <c r="K159" s="18">
        <v>0</v>
      </c>
      <c r="L159" s="18">
        <v>0</v>
      </c>
      <c r="M159" s="19">
        <v>0</v>
      </c>
      <c r="N159" s="19">
        <v>0</v>
      </c>
      <c r="O159" s="18">
        <v>0</v>
      </c>
      <c r="P159" s="18">
        <v>0</v>
      </c>
      <c r="Q159" s="20"/>
    </row>
    <row r="160" spans="1:17" ht="51">
      <c r="A160" s="45"/>
      <c r="B160" s="47"/>
      <c r="C160" s="49"/>
      <c r="D160" s="24" t="s">
        <v>286</v>
      </c>
      <c r="E160" s="43" t="s">
        <v>168</v>
      </c>
      <c r="F160" s="1" t="s">
        <v>138</v>
      </c>
      <c r="G160" s="2">
        <f t="shared" si="49"/>
        <v>0</v>
      </c>
      <c r="H160" s="2">
        <f t="shared" si="49"/>
        <v>0</v>
      </c>
      <c r="I160" s="3">
        <v>0</v>
      </c>
      <c r="J160" s="3">
        <v>0</v>
      </c>
      <c r="K160" s="2">
        <v>0</v>
      </c>
      <c r="L160" s="2">
        <v>0</v>
      </c>
      <c r="M160" s="3">
        <f>1329.2-1329.2</f>
        <v>0</v>
      </c>
      <c r="N160" s="3">
        <f>1329.2-1329.2</f>
        <v>0</v>
      </c>
      <c r="O160" s="2">
        <v>0</v>
      </c>
      <c r="P160" s="2">
        <v>0</v>
      </c>
      <c r="Q160" s="20" t="s">
        <v>281</v>
      </c>
    </row>
    <row r="161" spans="1:17" ht="12.75">
      <c r="A161" s="45"/>
      <c r="B161" s="47"/>
      <c r="C161" s="49"/>
      <c r="D161" s="25"/>
      <c r="E161" s="22"/>
      <c r="F161" s="21" t="s">
        <v>139</v>
      </c>
      <c r="G161" s="18">
        <f t="shared" si="49"/>
        <v>0</v>
      </c>
      <c r="H161" s="18">
        <f t="shared" si="49"/>
        <v>0</v>
      </c>
      <c r="I161" s="19">
        <v>0</v>
      </c>
      <c r="J161" s="19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20"/>
    </row>
    <row r="162" spans="1:17" ht="12.75">
      <c r="A162" s="45"/>
      <c r="B162" s="47"/>
      <c r="C162" s="49"/>
      <c r="D162" s="25"/>
      <c r="E162" s="22"/>
      <c r="F162" s="21" t="s">
        <v>140</v>
      </c>
      <c r="G162" s="18">
        <f t="shared" si="49"/>
        <v>0</v>
      </c>
      <c r="H162" s="18">
        <f t="shared" si="49"/>
        <v>0</v>
      </c>
      <c r="I162" s="19">
        <v>0</v>
      </c>
      <c r="J162" s="19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20"/>
    </row>
    <row r="163" spans="1:17" ht="12.75" customHeight="1">
      <c r="A163" s="44" t="s">
        <v>167</v>
      </c>
      <c r="B163" s="46" t="s">
        <v>171</v>
      </c>
      <c r="C163" s="50">
        <v>3000</v>
      </c>
      <c r="D163" s="24"/>
      <c r="E163" s="11"/>
      <c r="F163" s="12" t="s">
        <v>136</v>
      </c>
      <c r="G163" s="13">
        <f aca="true" t="shared" si="50" ref="G163:P163">SUM(G164:G168)</f>
        <v>0</v>
      </c>
      <c r="H163" s="13">
        <f t="shared" si="50"/>
        <v>0</v>
      </c>
      <c r="I163" s="13">
        <f t="shared" si="50"/>
        <v>0</v>
      </c>
      <c r="J163" s="13">
        <f t="shared" si="50"/>
        <v>0</v>
      </c>
      <c r="K163" s="13">
        <f t="shared" si="50"/>
        <v>0</v>
      </c>
      <c r="L163" s="13">
        <f t="shared" si="50"/>
        <v>0</v>
      </c>
      <c r="M163" s="13">
        <f t="shared" si="50"/>
        <v>0</v>
      </c>
      <c r="N163" s="13">
        <f t="shared" si="50"/>
        <v>0</v>
      </c>
      <c r="O163" s="13">
        <f t="shared" si="50"/>
        <v>0</v>
      </c>
      <c r="P163" s="13">
        <f t="shared" si="50"/>
        <v>0</v>
      </c>
      <c r="Q163" s="14"/>
    </row>
    <row r="164" spans="1:17" ht="12.75">
      <c r="A164" s="45"/>
      <c r="B164" s="47"/>
      <c r="C164" s="51"/>
      <c r="D164" s="24"/>
      <c r="E164" s="11"/>
      <c r="F164" s="21" t="s">
        <v>134</v>
      </c>
      <c r="G164" s="18">
        <f aca="true" t="shared" si="51" ref="G164:H168">I164+K164+M164+O164</f>
        <v>0</v>
      </c>
      <c r="H164" s="18">
        <f t="shared" si="51"/>
        <v>0</v>
      </c>
      <c r="I164" s="19">
        <v>0</v>
      </c>
      <c r="J164" s="19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20"/>
    </row>
    <row r="165" spans="1:17" ht="12.75">
      <c r="A165" s="45"/>
      <c r="B165" s="47"/>
      <c r="C165" s="51"/>
      <c r="D165" s="24"/>
      <c r="E165" s="22"/>
      <c r="F165" s="21" t="s">
        <v>137</v>
      </c>
      <c r="G165" s="18">
        <f t="shared" si="51"/>
        <v>0</v>
      </c>
      <c r="H165" s="18">
        <f t="shared" si="51"/>
        <v>0</v>
      </c>
      <c r="I165" s="19">
        <v>0</v>
      </c>
      <c r="J165" s="19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20"/>
    </row>
    <row r="166" spans="1:17" ht="12.75">
      <c r="A166" s="45"/>
      <c r="B166" s="47"/>
      <c r="C166" s="51"/>
      <c r="D166" s="24"/>
      <c r="E166" s="27"/>
      <c r="F166" s="21" t="s">
        <v>138</v>
      </c>
      <c r="G166" s="18">
        <f t="shared" si="51"/>
        <v>0</v>
      </c>
      <c r="H166" s="18">
        <f t="shared" si="51"/>
        <v>0</v>
      </c>
      <c r="I166" s="19">
        <v>0</v>
      </c>
      <c r="J166" s="19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20"/>
    </row>
    <row r="167" spans="1:17" ht="12.75">
      <c r="A167" s="45"/>
      <c r="B167" s="47"/>
      <c r="C167" s="51"/>
      <c r="D167" s="24"/>
      <c r="E167" s="27"/>
      <c r="F167" s="21" t="s">
        <v>139</v>
      </c>
      <c r="G167" s="18">
        <f t="shared" si="51"/>
        <v>0</v>
      </c>
      <c r="H167" s="18">
        <f t="shared" si="51"/>
        <v>0</v>
      </c>
      <c r="I167" s="19">
        <v>0</v>
      </c>
      <c r="J167" s="19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20"/>
    </row>
    <row r="168" spans="1:17" ht="12.75">
      <c r="A168" s="45"/>
      <c r="B168" s="47"/>
      <c r="C168" s="51"/>
      <c r="D168" s="24"/>
      <c r="E168" s="28"/>
      <c r="F168" s="21" t="s">
        <v>140</v>
      </c>
      <c r="G168" s="18">
        <f t="shared" si="51"/>
        <v>0</v>
      </c>
      <c r="H168" s="18">
        <f t="shared" si="51"/>
        <v>0</v>
      </c>
      <c r="I168" s="19">
        <v>0</v>
      </c>
      <c r="J168" s="19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20"/>
    </row>
    <row r="169" spans="1:17" ht="12.75">
      <c r="A169" s="44" t="s">
        <v>170</v>
      </c>
      <c r="B169" s="46" t="s">
        <v>95</v>
      </c>
      <c r="C169" s="50">
        <v>4184</v>
      </c>
      <c r="D169" s="23"/>
      <c r="E169" s="11"/>
      <c r="F169" s="12" t="s">
        <v>136</v>
      </c>
      <c r="G169" s="13">
        <f aca="true" t="shared" si="52" ref="G169:P169">SUM(G170:G174)</f>
        <v>0</v>
      </c>
      <c r="H169" s="13">
        <f t="shared" si="52"/>
        <v>0</v>
      </c>
      <c r="I169" s="13">
        <f t="shared" si="52"/>
        <v>0</v>
      </c>
      <c r="J169" s="13">
        <f t="shared" si="52"/>
        <v>0</v>
      </c>
      <c r="K169" s="13">
        <f t="shared" si="52"/>
        <v>0</v>
      </c>
      <c r="L169" s="13">
        <f t="shared" si="52"/>
        <v>0</v>
      </c>
      <c r="M169" s="13">
        <f t="shared" si="52"/>
        <v>0</v>
      </c>
      <c r="N169" s="13">
        <f t="shared" si="52"/>
        <v>0</v>
      </c>
      <c r="O169" s="13">
        <f t="shared" si="52"/>
        <v>0</v>
      </c>
      <c r="P169" s="13">
        <f t="shared" si="52"/>
        <v>0</v>
      </c>
      <c r="Q169" s="14"/>
    </row>
    <row r="170" spans="1:17" ht="12.75">
      <c r="A170" s="45"/>
      <c r="B170" s="47"/>
      <c r="C170" s="51"/>
      <c r="D170" s="24"/>
      <c r="E170" s="11"/>
      <c r="F170" s="21" t="s">
        <v>134</v>
      </c>
      <c r="G170" s="18">
        <f aca="true" t="shared" si="53" ref="G170:H174">I170+K170+M170+O170</f>
        <v>0</v>
      </c>
      <c r="H170" s="18">
        <f t="shared" si="53"/>
        <v>0</v>
      </c>
      <c r="I170" s="19">
        <v>0</v>
      </c>
      <c r="J170" s="19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20"/>
    </row>
    <row r="171" spans="1:17" ht="12.75">
      <c r="A171" s="45"/>
      <c r="B171" s="47"/>
      <c r="C171" s="51"/>
      <c r="D171" s="24"/>
      <c r="E171" s="22"/>
      <c r="F171" s="21" t="s">
        <v>137</v>
      </c>
      <c r="G171" s="18">
        <f t="shared" si="53"/>
        <v>0</v>
      </c>
      <c r="H171" s="18">
        <f t="shared" si="53"/>
        <v>0</v>
      </c>
      <c r="I171" s="19">
        <v>0</v>
      </c>
      <c r="J171" s="19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20"/>
    </row>
    <row r="172" spans="1:17" ht="12.75">
      <c r="A172" s="45"/>
      <c r="B172" s="47"/>
      <c r="C172" s="51"/>
      <c r="D172" s="24"/>
      <c r="E172" s="27"/>
      <c r="F172" s="21" t="s">
        <v>138</v>
      </c>
      <c r="G172" s="18">
        <f t="shared" si="53"/>
        <v>0</v>
      </c>
      <c r="H172" s="18">
        <f t="shared" si="53"/>
        <v>0</v>
      </c>
      <c r="I172" s="19">
        <v>0</v>
      </c>
      <c r="J172" s="19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20"/>
    </row>
    <row r="173" spans="1:17" ht="12.75">
      <c r="A173" s="45"/>
      <c r="B173" s="47"/>
      <c r="C173" s="51"/>
      <c r="D173" s="24"/>
      <c r="E173" s="27"/>
      <c r="F173" s="21" t="s">
        <v>139</v>
      </c>
      <c r="G173" s="18">
        <f t="shared" si="53"/>
        <v>0</v>
      </c>
      <c r="H173" s="18">
        <f t="shared" si="53"/>
        <v>0</v>
      </c>
      <c r="I173" s="19">
        <v>0</v>
      </c>
      <c r="J173" s="19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20"/>
    </row>
    <row r="174" spans="1:17" ht="12.75">
      <c r="A174" s="45"/>
      <c r="B174" s="47"/>
      <c r="C174" s="51"/>
      <c r="D174" s="24"/>
      <c r="E174" s="22"/>
      <c r="F174" s="21" t="s">
        <v>140</v>
      </c>
      <c r="G174" s="18">
        <f t="shared" si="53"/>
        <v>0</v>
      </c>
      <c r="H174" s="18">
        <f t="shared" si="53"/>
        <v>0</v>
      </c>
      <c r="I174" s="19">
        <v>0</v>
      </c>
      <c r="J174" s="19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20"/>
    </row>
    <row r="175" spans="1:17" ht="12.75">
      <c r="A175" s="44" t="s">
        <v>173</v>
      </c>
      <c r="B175" s="46" t="s">
        <v>5</v>
      </c>
      <c r="C175" s="50"/>
      <c r="D175" s="23"/>
      <c r="E175" s="11"/>
      <c r="F175" s="12" t="s">
        <v>136</v>
      </c>
      <c r="G175" s="13">
        <f aca="true" t="shared" si="54" ref="G175:P175">SUM(G176:G180)</f>
        <v>0</v>
      </c>
      <c r="H175" s="13">
        <f t="shared" si="54"/>
        <v>0</v>
      </c>
      <c r="I175" s="13">
        <f t="shared" si="54"/>
        <v>0</v>
      </c>
      <c r="J175" s="13">
        <f t="shared" si="54"/>
        <v>0</v>
      </c>
      <c r="K175" s="13">
        <f t="shared" si="54"/>
        <v>0</v>
      </c>
      <c r="L175" s="13">
        <f t="shared" si="54"/>
        <v>0</v>
      </c>
      <c r="M175" s="13">
        <f t="shared" si="54"/>
        <v>0</v>
      </c>
      <c r="N175" s="13">
        <f t="shared" si="54"/>
        <v>0</v>
      </c>
      <c r="O175" s="13">
        <f t="shared" si="54"/>
        <v>0</v>
      </c>
      <c r="P175" s="13">
        <f t="shared" si="54"/>
        <v>0</v>
      </c>
      <c r="Q175" s="14"/>
    </row>
    <row r="176" spans="1:17" ht="12.75">
      <c r="A176" s="45"/>
      <c r="B176" s="47"/>
      <c r="C176" s="51"/>
      <c r="D176" s="24"/>
      <c r="E176" s="11"/>
      <c r="F176" s="21" t="s">
        <v>134</v>
      </c>
      <c r="G176" s="18">
        <f aca="true" t="shared" si="55" ref="G176:H180">I176+K176+M176+O176</f>
        <v>0</v>
      </c>
      <c r="H176" s="18">
        <f t="shared" si="55"/>
        <v>0</v>
      </c>
      <c r="I176" s="19">
        <v>0</v>
      </c>
      <c r="J176" s="19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20"/>
    </row>
    <row r="177" spans="1:17" ht="12.75">
      <c r="A177" s="45"/>
      <c r="B177" s="47"/>
      <c r="C177" s="51"/>
      <c r="D177" s="24"/>
      <c r="E177" s="22"/>
      <c r="F177" s="21" t="s">
        <v>137</v>
      </c>
      <c r="G177" s="18">
        <f t="shared" si="55"/>
        <v>0</v>
      </c>
      <c r="H177" s="18">
        <f t="shared" si="55"/>
        <v>0</v>
      </c>
      <c r="I177" s="19">
        <v>0</v>
      </c>
      <c r="J177" s="19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20"/>
    </row>
    <row r="178" spans="1:17" ht="12.75">
      <c r="A178" s="45"/>
      <c r="B178" s="47"/>
      <c r="C178" s="51"/>
      <c r="D178" s="24"/>
      <c r="E178" s="27"/>
      <c r="F178" s="21" t="s">
        <v>138</v>
      </c>
      <c r="G178" s="18">
        <f t="shared" si="55"/>
        <v>0</v>
      </c>
      <c r="H178" s="18">
        <f t="shared" si="55"/>
        <v>0</v>
      </c>
      <c r="I178" s="19">
        <v>0</v>
      </c>
      <c r="J178" s="19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20"/>
    </row>
    <row r="179" spans="1:17" ht="12.75">
      <c r="A179" s="45"/>
      <c r="B179" s="47"/>
      <c r="C179" s="51"/>
      <c r="D179" s="24"/>
      <c r="E179" s="27"/>
      <c r="F179" s="21" t="s">
        <v>139</v>
      </c>
      <c r="G179" s="18">
        <f t="shared" si="55"/>
        <v>0</v>
      </c>
      <c r="H179" s="18">
        <f t="shared" si="55"/>
        <v>0</v>
      </c>
      <c r="I179" s="19">
        <v>0</v>
      </c>
      <c r="J179" s="19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20"/>
    </row>
    <row r="180" spans="1:17" ht="12.75">
      <c r="A180" s="45"/>
      <c r="B180" s="47"/>
      <c r="C180" s="51"/>
      <c r="D180" s="24"/>
      <c r="E180" s="22"/>
      <c r="F180" s="21" t="s">
        <v>140</v>
      </c>
      <c r="G180" s="18">
        <f t="shared" si="55"/>
        <v>0</v>
      </c>
      <c r="H180" s="18">
        <f t="shared" si="55"/>
        <v>0</v>
      </c>
      <c r="I180" s="19">
        <v>0</v>
      </c>
      <c r="J180" s="19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20"/>
    </row>
    <row r="181" spans="1:17" ht="12.75" customHeight="1">
      <c r="A181" s="44" t="s">
        <v>175</v>
      </c>
      <c r="B181" s="46" t="s">
        <v>119</v>
      </c>
      <c r="C181" s="50">
        <v>12000</v>
      </c>
      <c r="D181" s="23"/>
      <c r="E181" s="11"/>
      <c r="F181" s="12" t="s">
        <v>136</v>
      </c>
      <c r="G181" s="13">
        <f aca="true" t="shared" si="56" ref="G181:P181">SUM(G182:G186)</f>
        <v>0</v>
      </c>
      <c r="H181" s="13">
        <f t="shared" si="56"/>
        <v>0</v>
      </c>
      <c r="I181" s="13">
        <f t="shared" si="56"/>
        <v>0</v>
      </c>
      <c r="J181" s="13">
        <f t="shared" si="56"/>
        <v>0</v>
      </c>
      <c r="K181" s="13">
        <f t="shared" si="56"/>
        <v>0</v>
      </c>
      <c r="L181" s="13">
        <f t="shared" si="56"/>
        <v>0</v>
      </c>
      <c r="M181" s="13">
        <f t="shared" si="56"/>
        <v>0</v>
      </c>
      <c r="N181" s="13">
        <f t="shared" si="56"/>
        <v>0</v>
      </c>
      <c r="O181" s="13">
        <f t="shared" si="56"/>
        <v>0</v>
      </c>
      <c r="P181" s="13">
        <f t="shared" si="56"/>
        <v>0</v>
      </c>
      <c r="Q181" s="14"/>
    </row>
    <row r="182" spans="1:17" ht="12.75">
      <c r="A182" s="45"/>
      <c r="B182" s="47"/>
      <c r="C182" s="51"/>
      <c r="D182" s="24"/>
      <c r="E182" s="11"/>
      <c r="F182" s="21" t="s">
        <v>134</v>
      </c>
      <c r="G182" s="18">
        <f aca="true" t="shared" si="57" ref="G182:H186">I182+K182+M182+O182</f>
        <v>0</v>
      </c>
      <c r="H182" s="18">
        <f t="shared" si="57"/>
        <v>0</v>
      </c>
      <c r="I182" s="19">
        <v>0</v>
      </c>
      <c r="J182" s="19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20"/>
    </row>
    <row r="183" spans="1:17" ht="12.75">
      <c r="A183" s="45"/>
      <c r="B183" s="47"/>
      <c r="C183" s="51"/>
      <c r="D183" s="24"/>
      <c r="E183" s="22"/>
      <c r="F183" s="21" t="s">
        <v>137</v>
      </c>
      <c r="G183" s="18">
        <f t="shared" si="57"/>
        <v>0</v>
      </c>
      <c r="H183" s="18">
        <f t="shared" si="57"/>
        <v>0</v>
      </c>
      <c r="I183" s="19">
        <v>0</v>
      </c>
      <c r="J183" s="19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20"/>
    </row>
    <row r="184" spans="1:17" ht="12.75">
      <c r="A184" s="45"/>
      <c r="B184" s="47"/>
      <c r="C184" s="51"/>
      <c r="D184" s="24"/>
      <c r="E184" s="27"/>
      <c r="F184" s="21" t="s">
        <v>138</v>
      </c>
      <c r="G184" s="18">
        <f t="shared" si="57"/>
        <v>0</v>
      </c>
      <c r="H184" s="18">
        <f t="shared" si="57"/>
        <v>0</v>
      </c>
      <c r="I184" s="19">
        <v>0</v>
      </c>
      <c r="J184" s="19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20"/>
    </row>
    <row r="185" spans="1:17" ht="12.75">
      <c r="A185" s="45"/>
      <c r="B185" s="47"/>
      <c r="C185" s="51"/>
      <c r="D185" s="24"/>
      <c r="E185" s="27"/>
      <c r="F185" s="21" t="s">
        <v>139</v>
      </c>
      <c r="G185" s="18">
        <f t="shared" si="57"/>
        <v>0</v>
      </c>
      <c r="H185" s="18">
        <f t="shared" si="57"/>
        <v>0</v>
      </c>
      <c r="I185" s="19">
        <v>0</v>
      </c>
      <c r="J185" s="19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20"/>
    </row>
    <row r="186" spans="1:17" ht="12.75">
      <c r="A186" s="45"/>
      <c r="B186" s="47"/>
      <c r="C186" s="51"/>
      <c r="D186" s="24"/>
      <c r="E186" s="27"/>
      <c r="F186" s="21" t="s">
        <v>140</v>
      </c>
      <c r="G186" s="18">
        <f t="shared" si="57"/>
        <v>0</v>
      </c>
      <c r="H186" s="18">
        <f t="shared" si="57"/>
        <v>0</v>
      </c>
      <c r="I186" s="19">
        <v>0</v>
      </c>
      <c r="J186" s="19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20"/>
    </row>
    <row r="187" spans="1:17" ht="12.75" customHeight="1">
      <c r="A187" s="44" t="s">
        <v>176</v>
      </c>
      <c r="B187" s="46" t="s">
        <v>121</v>
      </c>
      <c r="C187" s="50"/>
      <c r="D187" s="23"/>
      <c r="E187" s="11"/>
      <c r="F187" s="12" t="s">
        <v>136</v>
      </c>
      <c r="G187" s="13">
        <f aca="true" t="shared" si="58" ref="G187:P187">SUM(G188:G192)</f>
        <v>0</v>
      </c>
      <c r="H187" s="13">
        <f t="shared" si="58"/>
        <v>0</v>
      </c>
      <c r="I187" s="13">
        <f t="shared" si="58"/>
        <v>0</v>
      </c>
      <c r="J187" s="13">
        <f t="shared" si="58"/>
        <v>0</v>
      </c>
      <c r="K187" s="13">
        <f t="shared" si="58"/>
        <v>0</v>
      </c>
      <c r="L187" s="13">
        <f t="shared" si="58"/>
        <v>0</v>
      </c>
      <c r="M187" s="13">
        <f t="shared" si="58"/>
        <v>0</v>
      </c>
      <c r="N187" s="13">
        <f t="shared" si="58"/>
        <v>0</v>
      </c>
      <c r="O187" s="13">
        <f t="shared" si="58"/>
        <v>0</v>
      </c>
      <c r="P187" s="13">
        <f t="shared" si="58"/>
        <v>0</v>
      </c>
      <c r="Q187" s="14"/>
    </row>
    <row r="188" spans="1:17" ht="12.75">
      <c r="A188" s="45"/>
      <c r="B188" s="47"/>
      <c r="C188" s="51"/>
      <c r="D188" s="24"/>
      <c r="E188" s="11"/>
      <c r="F188" s="21" t="s">
        <v>134</v>
      </c>
      <c r="G188" s="18">
        <f aca="true" t="shared" si="59" ref="G188:H192">I188+K188+M188+O188</f>
        <v>0</v>
      </c>
      <c r="H188" s="18">
        <f t="shared" si="59"/>
        <v>0</v>
      </c>
      <c r="I188" s="19">
        <v>0</v>
      </c>
      <c r="J188" s="19">
        <v>0</v>
      </c>
      <c r="K188" s="18">
        <v>0</v>
      </c>
      <c r="L188" s="18">
        <v>0</v>
      </c>
      <c r="M188" s="19">
        <v>0</v>
      </c>
      <c r="N188" s="19">
        <v>0</v>
      </c>
      <c r="O188" s="18">
        <v>0</v>
      </c>
      <c r="P188" s="18">
        <v>0</v>
      </c>
      <c r="Q188" s="20"/>
    </row>
    <row r="189" spans="1:17" ht="12.75">
      <c r="A189" s="45"/>
      <c r="B189" s="47"/>
      <c r="C189" s="51"/>
      <c r="D189" s="24"/>
      <c r="E189" s="22"/>
      <c r="F189" s="21" t="s">
        <v>137</v>
      </c>
      <c r="G189" s="18">
        <f t="shared" si="59"/>
        <v>0</v>
      </c>
      <c r="H189" s="18">
        <f t="shared" si="59"/>
        <v>0</v>
      </c>
      <c r="I189" s="19">
        <v>0</v>
      </c>
      <c r="J189" s="19">
        <v>0</v>
      </c>
      <c r="K189" s="18">
        <v>0</v>
      </c>
      <c r="L189" s="18">
        <v>0</v>
      </c>
      <c r="M189" s="19">
        <v>0</v>
      </c>
      <c r="N189" s="19">
        <v>0</v>
      </c>
      <c r="O189" s="18">
        <v>0</v>
      </c>
      <c r="P189" s="18">
        <v>0</v>
      </c>
      <c r="Q189" s="20"/>
    </row>
    <row r="190" spans="1:17" ht="12.75">
      <c r="A190" s="45"/>
      <c r="B190" s="47"/>
      <c r="C190" s="51"/>
      <c r="D190" s="24"/>
      <c r="E190" s="27"/>
      <c r="F190" s="21" t="s">
        <v>138</v>
      </c>
      <c r="G190" s="18">
        <f t="shared" si="59"/>
        <v>0</v>
      </c>
      <c r="H190" s="18">
        <f t="shared" si="59"/>
        <v>0</v>
      </c>
      <c r="I190" s="19">
        <v>0</v>
      </c>
      <c r="J190" s="19">
        <v>0</v>
      </c>
      <c r="K190" s="18">
        <v>0</v>
      </c>
      <c r="L190" s="18">
        <v>0</v>
      </c>
      <c r="M190" s="19">
        <v>0</v>
      </c>
      <c r="N190" s="19">
        <v>0</v>
      </c>
      <c r="O190" s="18">
        <v>0</v>
      </c>
      <c r="P190" s="18">
        <v>0</v>
      </c>
      <c r="Q190" s="20"/>
    </row>
    <row r="191" spans="1:17" ht="12.75">
      <c r="A191" s="45"/>
      <c r="B191" s="47"/>
      <c r="C191" s="51"/>
      <c r="D191" s="24"/>
      <c r="E191" s="27"/>
      <c r="F191" s="21" t="s">
        <v>139</v>
      </c>
      <c r="G191" s="18">
        <f t="shared" si="59"/>
        <v>0</v>
      </c>
      <c r="H191" s="18">
        <f t="shared" si="59"/>
        <v>0</v>
      </c>
      <c r="I191" s="19">
        <v>0</v>
      </c>
      <c r="J191" s="19">
        <v>0</v>
      </c>
      <c r="K191" s="18">
        <v>0</v>
      </c>
      <c r="L191" s="18">
        <v>0</v>
      </c>
      <c r="M191" s="19">
        <v>0</v>
      </c>
      <c r="N191" s="19">
        <v>0</v>
      </c>
      <c r="O191" s="18">
        <v>0</v>
      </c>
      <c r="P191" s="18">
        <v>0</v>
      </c>
      <c r="Q191" s="20"/>
    </row>
    <row r="192" spans="1:17" ht="12.75">
      <c r="A192" s="45"/>
      <c r="B192" s="47"/>
      <c r="C192" s="51"/>
      <c r="D192" s="24"/>
      <c r="E192" s="22"/>
      <c r="F192" s="21" t="s">
        <v>140</v>
      </c>
      <c r="G192" s="18">
        <f t="shared" si="59"/>
        <v>0</v>
      </c>
      <c r="H192" s="18">
        <f t="shared" si="59"/>
        <v>0</v>
      </c>
      <c r="I192" s="19">
        <v>0</v>
      </c>
      <c r="J192" s="19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20"/>
    </row>
    <row r="193" spans="1:17" ht="12.75">
      <c r="A193" s="44" t="s">
        <v>177</v>
      </c>
      <c r="B193" s="46" t="s">
        <v>90</v>
      </c>
      <c r="C193" s="50">
        <v>200</v>
      </c>
      <c r="D193" s="46"/>
      <c r="E193" s="11"/>
      <c r="F193" s="12" t="s">
        <v>136</v>
      </c>
      <c r="G193" s="13">
        <f aca="true" t="shared" si="60" ref="G193:P193">SUM(G194:G198)</f>
        <v>0</v>
      </c>
      <c r="H193" s="13">
        <f t="shared" si="60"/>
        <v>0</v>
      </c>
      <c r="I193" s="13">
        <f t="shared" si="60"/>
        <v>0</v>
      </c>
      <c r="J193" s="13">
        <f t="shared" si="60"/>
        <v>0</v>
      </c>
      <c r="K193" s="13">
        <f t="shared" si="60"/>
        <v>0</v>
      </c>
      <c r="L193" s="13">
        <f t="shared" si="60"/>
        <v>0</v>
      </c>
      <c r="M193" s="13">
        <f t="shared" si="60"/>
        <v>0</v>
      </c>
      <c r="N193" s="13">
        <f t="shared" si="60"/>
        <v>0</v>
      </c>
      <c r="O193" s="13">
        <f t="shared" si="60"/>
        <v>0</v>
      </c>
      <c r="P193" s="13">
        <f t="shared" si="60"/>
        <v>0</v>
      </c>
      <c r="Q193" s="14"/>
    </row>
    <row r="194" spans="1:17" ht="12.75">
      <c r="A194" s="45"/>
      <c r="B194" s="47"/>
      <c r="C194" s="51"/>
      <c r="D194" s="47"/>
      <c r="E194" s="11"/>
      <c r="F194" s="21" t="s">
        <v>134</v>
      </c>
      <c r="G194" s="18">
        <f aca="true" t="shared" si="61" ref="G194:H198">I194+K194+M194+O194</f>
        <v>0</v>
      </c>
      <c r="H194" s="18">
        <f t="shared" si="61"/>
        <v>0</v>
      </c>
      <c r="I194" s="19">
        <v>0</v>
      </c>
      <c r="J194" s="19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20"/>
    </row>
    <row r="195" spans="1:17" ht="12.75">
      <c r="A195" s="45"/>
      <c r="B195" s="47"/>
      <c r="C195" s="51"/>
      <c r="D195" s="47"/>
      <c r="E195" s="22"/>
      <c r="F195" s="21" t="s">
        <v>137</v>
      </c>
      <c r="G195" s="18">
        <f t="shared" si="61"/>
        <v>0</v>
      </c>
      <c r="H195" s="18">
        <f t="shared" si="61"/>
        <v>0</v>
      </c>
      <c r="I195" s="19">
        <v>0</v>
      </c>
      <c r="J195" s="19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20"/>
    </row>
    <row r="196" spans="1:17" ht="12.75">
      <c r="A196" s="45"/>
      <c r="B196" s="47"/>
      <c r="C196" s="51"/>
      <c r="D196" s="47"/>
      <c r="E196" s="27"/>
      <c r="F196" s="21" t="s">
        <v>138</v>
      </c>
      <c r="G196" s="18">
        <f t="shared" si="61"/>
        <v>0</v>
      </c>
      <c r="H196" s="18">
        <f t="shared" si="61"/>
        <v>0</v>
      </c>
      <c r="I196" s="19">
        <v>0</v>
      </c>
      <c r="J196" s="19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20"/>
    </row>
    <row r="197" spans="1:17" ht="12.75">
      <c r="A197" s="45"/>
      <c r="B197" s="47"/>
      <c r="C197" s="51"/>
      <c r="D197" s="47"/>
      <c r="E197" s="27"/>
      <c r="F197" s="21" t="s">
        <v>139</v>
      </c>
      <c r="G197" s="18">
        <f t="shared" si="61"/>
        <v>0</v>
      </c>
      <c r="H197" s="18">
        <f t="shared" si="61"/>
        <v>0</v>
      </c>
      <c r="I197" s="19">
        <v>0</v>
      </c>
      <c r="J197" s="19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20"/>
    </row>
    <row r="198" spans="1:17" ht="12.75">
      <c r="A198" s="45"/>
      <c r="B198" s="47"/>
      <c r="C198" s="51"/>
      <c r="D198" s="47"/>
      <c r="E198" s="28"/>
      <c r="F198" s="21" t="s">
        <v>140</v>
      </c>
      <c r="G198" s="18">
        <f t="shared" si="61"/>
        <v>0</v>
      </c>
      <c r="H198" s="18">
        <f t="shared" si="61"/>
        <v>0</v>
      </c>
      <c r="I198" s="19">
        <v>0</v>
      </c>
      <c r="J198" s="19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20"/>
    </row>
    <row r="199" spans="1:17" ht="12.75" customHeight="1">
      <c r="A199" s="44" t="s">
        <v>178</v>
      </c>
      <c r="B199" s="46" t="s">
        <v>105</v>
      </c>
      <c r="C199" s="50">
        <v>500</v>
      </c>
      <c r="D199" s="23"/>
      <c r="E199" s="11"/>
      <c r="F199" s="12" t="s">
        <v>136</v>
      </c>
      <c r="G199" s="13">
        <f aca="true" t="shared" si="62" ref="G199:P199">SUM(G200:G204)</f>
        <v>0</v>
      </c>
      <c r="H199" s="13">
        <f t="shared" si="62"/>
        <v>0</v>
      </c>
      <c r="I199" s="13">
        <f t="shared" si="62"/>
        <v>0</v>
      </c>
      <c r="J199" s="13">
        <f t="shared" si="62"/>
        <v>0</v>
      </c>
      <c r="K199" s="13">
        <f t="shared" si="62"/>
        <v>0</v>
      </c>
      <c r="L199" s="13">
        <f t="shared" si="62"/>
        <v>0</v>
      </c>
      <c r="M199" s="13">
        <f t="shared" si="62"/>
        <v>0</v>
      </c>
      <c r="N199" s="13">
        <f t="shared" si="62"/>
        <v>0</v>
      </c>
      <c r="O199" s="13">
        <f t="shared" si="62"/>
        <v>0</v>
      </c>
      <c r="P199" s="13">
        <f t="shared" si="62"/>
        <v>0</v>
      </c>
      <c r="Q199" s="14"/>
    </row>
    <row r="200" spans="1:17" ht="12.75">
      <c r="A200" s="45"/>
      <c r="B200" s="47"/>
      <c r="C200" s="51"/>
      <c r="D200" s="24"/>
      <c r="E200" s="11"/>
      <c r="F200" s="21" t="s">
        <v>134</v>
      </c>
      <c r="G200" s="18">
        <f aca="true" t="shared" si="63" ref="G200:H204">I200+K200+M200+O200</f>
        <v>0</v>
      </c>
      <c r="H200" s="18">
        <f t="shared" si="63"/>
        <v>0</v>
      </c>
      <c r="I200" s="19">
        <v>0</v>
      </c>
      <c r="J200" s="19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20"/>
    </row>
    <row r="201" spans="1:17" ht="12.75">
      <c r="A201" s="45"/>
      <c r="B201" s="47"/>
      <c r="C201" s="51"/>
      <c r="D201" s="24"/>
      <c r="E201" s="22"/>
      <c r="F201" s="21" t="s">
        <v>137</v>
      </c>
      <c r="G201" s="18">
        <f t="shared" si="63"/>
        <v>0</v>
      </c>
      <c r="H201" s="18">
        <f t="shared" si="63"/>
        <v>0</v>
      </c>
      <c r="I201" s="19">
        <v>0</v>
      </c>
      <c r="J201" s="19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20"/>
    </row>
    <row r="202" spans="1:17" ht="12.75">
      <c r="A202" s="45"/>
      <c r="B202" s="47"/>
      <c r="C202" s="51"/>
      <c r="D202" s="24"/>
      <c r="E202" s="27"/>
      <c r="F202" s="21" t="s">
        <v>138</v>
      </c>
      <c r="G202" s="18">
        <f t="shared" si="63"/>
        <v>0</v>
      </c>
      <c r="H202" s="18">
        <f t="shared" si="63"/>
        <v>0</v>
      </c>
      <c r="I202" s="19">
        <v>0</v>
      </c>
      <c r="J202" s="19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20"/>
    </row>
    <row r="203" spans="1:17" ht="12.75">
      <c r="A203" s="45"/>
      <c r="B203" s="47"/>
      <c r="C203" s="51"/>
      <c r="D203" s="24"/>
      <c r="E203" s="27"/>
      <c r="F203" s="21" t="s">
        <v>139</v>
      </c>
      <c r="G203" s="18">
        <f t="shared" si="63"/>
        <v>0</v>
      </c>
      <c r="H203" s="18">
        <f t="shared" si="63"/>
        <v>0</v>
      </c>
      <c r="I203" s="19">
        <v>0</v>
      </c>
      <c r="J203" s="19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20"/>
    </row>
    <row r="204" spans="1:17" ht="12.75">
      <c r="A204" s="45"/>
      <c r="B204" s="47"/>
      <c r="C204" s="51"/>
      <c r="D204" s="24"/>
      <c r="E204" s="28"/>
      <c r="F204" s="21" t="s">
        <v>140</v>
      </c>
      <c r="G204" s="18">
        <f t="shared" si="63"/>
        <v>0</v>
      </c>
      <c r="H204" s="18">
        <f t="shared" si="63"/>
        <v>0</v>
      </c>
      <c r="I204" s="19">
        <v>0</v>
      </c>
      <c r="J204" s="19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20"/>
    </row>
    <row r="205" spans="1:17" ht="12.75">
      <c r="A205" s="44" t="s">
        <v>179</v>
      </c>
      <c r="B205" s="46" t="s">
        <v>10</v>
      </c>
      <c r="C205" s="50">
        <v>2100</v>
      </c>
      <c r="D205" s="23"/>
      <c r="E205" s="11"/>
      <c r="F205" s="12" t="s">
        <v>136</v>
      </c>
      <c r="G205" s="13">
        <f aca="true" t="shared" si="64" ref="G205:P205">SUM(G206:G210)</f>
        <v>0</v>
      </c>
      <c r="H205" s="13">
        <f t="shared" si="64"/>
        <v>0</v>
      </c>
      <c r="I205" s="13">
        <f t="shared" si="64"/>
        <v>0</v>
      </c>
      <c r="J205" s="13">
        <f t="shared" si="64"/>
        <v>0</v>
      </c>
      <c r="K205" s="13">
        <f t="shared" si="64"/>
        <v>0</v>
      </c>
      <c r="L205" s="13">
        <f t="shared" si="64"/>
        <v>0</v>
      </c>
      <c r="M205" s="13">
        <f t="shared" si="64"/>
        <v>0</v>
      </c>
      <c r="N205" s="13">
        <f t="shared" si="64"/>
        <v>0</v>
      </c>
      <c r="O205" s="13">
        <f t="shared" si="64"/>
        <v>0</v>
      </c>
      <c r="P205" s="13">
        <f t="shared" si="64"/>
        <v>0</v>
      </c>
      <c r="Q205" s="14"/>
    </row>
    <row r="206" spans="1:17" ht="12.75">
      <c r="A206" s="45"/>
      <c r="B206" s="47"/>
      <c r="C206" s="51"/>
      <c r="D206" s="24"/>
      <c r="E206" s="11"/>
      <c r="F206" s="21" t="s">
        <v>134</v>
      </c>
      <c r="G206" s="18">
        <f aca="true" t="shared" si="65" ref="G206:H210">I206+K206+M206+O206</f>
        <v>0</v>
      </c>
      <c r="H206" s="18">
        <f t="shared" si="65"/>
        <v>0</v>
      </c>
      <c r="I206" s="19">
        <v>0</v>
      </c>
      <c r="J206" s="19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20"/>
    </row>
    <row r="207" spans="1:17" ht="12.75">
      <c r="A207" s="45"/>
      <c r="B207" s="47"/>
      <c r="C207" s="51"/>
      <c r="D207" s="24"/>
      <c r="E207" s="22"/>
      <c r="F207" s="21" t="s">
        <v>137</v>
      </c>
      <c r="G207" s="18">
        <f t="shared" si="65"/>
        <v>0</v>
      </c>
      <c r="H207" s="18">
        <f t="shared" si="65"/>
        <v>0</v>
      </c>
      <c r="I207" s="19">
        <v>0</v>
      </c>
      <c r="J207" s="19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20"/>
    </row>
    <row r="208" spans="1:17" ht="12.75">
      <c r="A208" s="45"/>
      <c r="B208" s="47"/>
      <c r="C208" s="51"/>
      <c r="D208" s="24"/>
      <c r="E208" s="27"/>
      <c r="F208" s="21" t="s">
        <v>138</v>
      </c>
      <c r="G208" s="18">
        <f t="shared" si="65"/>
        <v>0</v>
      </c>
      <c r="H208" s="18">
        <f t="shared" si="65"/>
        <v>0</v>
      </c>
      <c r="I208" s="19">
        <v>0</v>
      </c>
      <c r="J208" s="19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20"/>
    </row>
    <row r="209" spans="1:17" ht="12.75">
      <c r="A209" s="45"/>
      <c r="B209" s="47"/>
      <c r="C209" s="51"/>
      <c r="D209" s="24"/>
      <c r="E209" s="27"/>
      <c r="F209" s="21" t="s">
        <v>139</v>
      </c>
      <c r="G209" s="18">
        <f t="shared" si="65"/>
        <v>0</v>
      </c>
      <c r="H209" s="18">
        <f t="shared" si="65"/>
        <v>0</v>
      </c>
      <c r="I209" s="19">
        <v>0</v>
      </c>
      <c r="J209" s="19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20"/>
    </row>
    <row r="210" spans="1:17" ht="12.75">
      <c r="A210" s="45"/>
      <c r="B210" s="47"/>
      <c r="C210" s="51"/>
      <c r="D210" s="24"/>
      <c r="E210" s="28"/>
      <c r="F210" s="21" t="s">
        <v>140</v>
      </c>
      <c r="G210" s="18">
        <f t="shared" si="65"/>
        <v>0</v>
      </c>
      <c r="H210" s="18">
        <f t="shared" si="65"/>
        <v>0</v>
      </c>
      <c r="I210" s="19">
        <v>0</v>
      </c>
      <c r="J210" s="19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20"/>
    </row>
    <row r="211" spans="1:17" ht="12.75" customHeight="1">
      <c r="A211" s="44" t="s">
        <v>180</v>
      </c>
      <c r="B211" s="46" t="s">
        <v>97</v>
      </c>
      <c r="C211" s="50">
        <v>5000</v>
      </c>
      <c r="D211" s="23"/>
      <c r="E211" s="11"/>
      <c r="F211" s="12" t="s">
        <v>136</v>
      </c>
      <c r="G211" s="13">
        <f aca="true" t="shared" si="66" ref="G211:P211">SUM(G212:G216)</f>
        <v>0</v>
      </c>
      <c r="H211" s="13">
        <f t="shared" si="66"/>
        <v>0</v>
      </c>
      <c r="I211" s="13">
        <f t="shared" si="66"/>
        <v>0</v>
      </c>
      <c r="J211" s="13">
        <f t="shared" si="66"/>
        <v>0</v>
      </c>
      <c r="K211" s="13">
        <f t="shared" si="66"/>
        <v>0</v>
      </c>
      <c r="L211" s="13">
        <f t="shared" si="66"/>
        <v>0</v>
      </c>
      <c r="M211" s="13">
        <f t="shared" si="66"/>
        <v>0</v>
      </c>
      <c r="N211" s="13">
        <f t="shared" si="66"/>
        <v>0</v>
      </c>
      <c r="O211" s="13">
        <f t="shared" si="66"/>
        <v>0</v>
      </c>
      <c r="P211" s="13">
        <f t="shared" si="66"/>
        <v>0</v>
      </c>
      <c r="Q211" s="14"/>
    </row>
    <row r="212" spans="1:17" ht="12.75">
      <c r="A212" s="45"/>
      <c r="B212" s="47"/>
      <c r="C212" s="51"/>
      <c r="D212" s="24"/>
      <c r="E212" s="11"/>
      <c r="F212" s="21" t="s">
        <v>134</v>
      </c>
      <c r="G212" s="18">
        <f aca="true" t="shared" si="67" ref="G212:H216">I212+K212+M212+O212</f>
        <v>0</v>
      </c>
      <c r="H212" s="18">
        <f t="shared" si="67"/>
        <v>0</v>
      </c>
      <c r="I212" s="19">
        <v>0</v>
      </c>
      <c r="J212" s="19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20"/>
    </row>
    <row r="213" spans="1:17" ht="12.75">
      <c r="A213" s="45"/>
      <c r="B213" s="47"/>
      <c r="C213" s="51"/>
      <c r="D213" s="24"/>
      <c r="E213" s="22"/>
      <c r="F213" s="21" t="s">
        <v>137</v>
      </c>
      <c r="G213" s="18">
        <f t="shared" si="67"/>
        <v>0</v>
      </c>
      <c r="H213" s="18">
        <f t="shared" si="67"/>
        <v>0</v>
      </c>
      <c r="I213" s="19">
        <v>0</v>
      </c>
      <c r="J213" s="19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20"/>
    </row>
    <row r="214" spans="1:17" ht="12.75">
      <c r="A214" s="45"/>
      <c r="B214" s="47"/>
      <c r="C214" s="51"/>
      <c r="D214" s="24"/>
      <c r="E214" s="27"/>
      <c r="F214" s="21" t="s">
        <v>138</v>
      </c>
      <c r="G214" s="18">
        <f t="shared" si="67"/>
        <v>0</v>
      </c>
      <c r="H214" s="18">
        <f t="shared" si="67"/>
        <v>0</v>
      </c>
      <c r="I214" s="19">
        <v>0</v>
      </c>
      <c r="J214" s="19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20"/>
    </row>
    <row r="215" spans="1:17" ht="12.75">
      <c r="A215" s="45"/>
      <c r="B215" s="47"/>
      <c r="C215" s="51"/>
      <c r="D215" s="24"/>
      <c r="E215" s="27"/>
      <c r="F215" s="21" t="s">
        <v>139</v>
      </c>
      <c r="G215" s="18">
        <f t="shared" si="67"/>
        <v>0</v>
      </c>
      <c r="H215" s="18">
        <f t="shared" si="67"/>
        <v>0</v>
      </c>
      <c r="I215" s="19">
        <v>0</v>
      </c>
      <c r="J215" s="19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20"/>
    </row>
    <row r="216" spans="1:17" ht="12.75">
      <c r="A216" s="45"/>
      <c r="B216" s="47"/>
      <c r="C216" s="51"/>
      <c r="D216" s="24"/>
      <c r="E216" s="28"/>
      <c r="F216" s="21" t="s">
        <v>140</v>
      </c>
      <c r="G216" s="18">
        <f t="shared" si="67"/>
        <v>0</v>
      </c>
      <c r="H216" s="18">
        <f t="shared" si="67"/>
        <v>0</v>
      </c>
      <c r="I216" s="19">
        <v>0</v>
      </c>
      <c r="J216" s="19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20"/>
    </row>
    <row r="217" spans="1:17" ht="12.75">
      <c r="A217" s="44" t="s">
        <v>181</v>
      </c>
      <c r="B217" s="46" t="s">
        <v>99</v>
      </c>
      <c r="C217" s="50">
        <v>300</v>
      </c>
      <c r="D217" s="23"/>
      <c r="E217" s="11"/>
      <c r="F217" s="12" t="s">
        <v>136</v>
      </c>
      <c r="G217" s="13">
        <f aca="true" t="shared" si="68" ref="G217:P217">SUM(G218:G222)</f>
        <v>0</v>
      </c>
      <c r="H217" s="13">
        <f t="shared" si="68"/>
        <v>0</v>
      </c>
      <c r="I217" s="13">
        <f t="shared" si="68"/>
        <v>0</v>
      </c>
      <c r="J217" s="13">
        <f t="shared" si="68"/>
        <v>0</v>
      </c>
      <c r="K217" s="13">
        <f t="shared" si="68"/>
        <v>0</v>
      </c>
      <c r="L217" s="13">
        <f t="shared" si="68"/>
        <v>0</v>
      </c>
      <c r="M217" s="13">
        <f t="shared" si="68"/>
        <v>0</v>
      </c>
      <c r="N217" s="13">
        <f t="shared" si="68"/>
        <v>0</v>
      </c>
      <c r="O217" s="13">
        <f t="shared" si="68"/>
        <v>0</v>
      </c>
      <c r="P217" s="13">
        <f t="shared" si="68"/>
        <v>0</v>
      </c>
      <c r="Q217" s="14"/>
    </row>
    <row r="218" spans="1:17" ht="12.75">
      <c r="A218" s="45"/>
      <c r="B218" s="47"/>
      <c r="C218" s="51"/>
      <c r="D218" s="24"/>
      <c r="E218" s="11"/>
      <c r="F218" s="21" t="s">
        <v>134</v>
      </c>
      <c r="G218" s="18">
        <f aca="true" t="shared" si="69" ref="G218:H222">I218+K218+M218+O218</f>
        <v>0</v>
      </c>
      <c r="H218" s="18">
        <f t="shared" si="69"/>
        <v>0</v>
      </c>
      <c r="I218" s="19">
        <v>0</v>
      </c>
      <c r="J218" s="19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20"/>
    </row>
    <row r="219" spans="1:17" ht="12.75">
      <c r="A219" s="45"/>
      <c r="B219" s="47"/>
      <c r="C219" s="51"/>
      <c r="D219" s="24"/>
      <c r="E219" s="22"/>
      <c r="F219" s="21" t="s">
        <v>137</v>
      </c>
      <c r="G219" s="18">
        <f t="shared" si="69"/>
        <v>0</v>
      </c>
      <c r="H219" s="18">
        <f t="shared" si="69"/>
        <v>0</v>
      </c>
      <c r="I219" s="19">
        <v>0</v>
      </c>
      <c r="J219" s="19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20"/>
    </row>
    <row r="220" spans="1:17" ht="12.75">
      <c r="A220" s="45"/>
      <c r="B220" s="47"/>
      <c r="C220" s="51"/>
      <c r="D220" s="24"/>
      <c r="E220" s="27"/>
      <c r="F220" s="21" t="s">
        <v>138</v>
      </c>
      <c r="G220" s="18">
        <f t="shared" si="69"/>
        <v>0</v>
      </c>
      <c r="H220" s="18">
        <f t="shared" si="69"/>
        <v>0</v>
      </c>
      <c r="I220" s="19">
        <v>0</v>
      </c>
      <c r="J220" s="19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20"/>
    </row>
    <row r="221" spans="1:17" ht="12.75">
      <c r="A221" s="45"/>
      <c r="B221" s="47"/>
      <c r="C221" s="51"/>
      <c r="D221" s="24"/>
      <c r="E221" s="27"/>
      <c r="F221" s="21" t="s">
        <v>139</v>
      </c>
      <c r="G221" s="18">
        <f t="shared" si="69"/>
        <v>0</v>
      </c>
      <c r="H221" s="18">
        <f t="shared" si="69"/>
        <v>0</v>
      </c>
      <c r="I221" s="19">
        <v>0</v>
      </c>
      <c r="J221" s="19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20"/>
    </row>
    <row r="222" spans="1:17" ht="12.75">
      <c r="A222" s="45"/>
      <c r="B222" s="47"/>
      <c r="C222" s="51"/>
      <c r="D222" s="24"/>
      <c r="E222" s="28"/>
      <c r="F222" s="21" t="s">
        <v>140</v>
      </c>
      <c r="G222" s="18">
        <f t="shared" si="69"/>
        <v>0</v>
      </c>
      <c r="H222" s="18">
        <f t="shared" si="69"/>
        <v>0</v>
      </c>
      <c r="I222" s="19">
        <v>0</v>
      </c>
      <c r="J222" s="19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20"/>
    </row>
    <row r="223" spans="1:17" ht="12.75">
      <c r="A223" s="44" t="s">
        <v>182</v>
      </c>
      <c r="B223" s="46" t="s">
        <v>54</v>
      </c>
      <c r="C223" s="50">
        <v>210</v>
      </c>
      <c r="D223" s="23"/>
      <c r="E223" s="11"/>
      <c r="F223" s="12" t="s">
        <v>136</v>
      </c>
      <c r="G223" s="13">
        <f aca="true" t="shared" si="70" ref="G223:P223">SUM(G224:G228)</f>
        <v>0</v>
      </c>
      <c r="H223" s="13">
        <f t="shared" si="70"/>
        <v>0</v>
      </c>
      <c r="I223" s="13">
        <f t="shared" si="70"/>
        <v>0</v>
      </c>
      <c r="J223" s="13">
        <f t="shared" si="70"/>
        <v>0</v>
      </c>
      <c r="K223" s="13">
        <f t="shared" si="70"/>
        <v>0</v>
      </c>
      <c r="L223" s="13">
        <f t="shared" si="70"/>
        <v>0</v>
      </c>
      <c r="M223" s="13">
        <f t="shared" si="70"/>
        <v>0</v>
      </c>
      <c r="N223" s="13">
        <f t="shared" si="70"/>
        <v>0</v>
      </c>
      <c r="O223" s="13">
        <f t="shared" si="70"/>
        <v>0</v>
      </c>
      <c r="P223" s="13">
        <f t="shared" si="70"/>
        <v>0</v>
      </c>
      <c r="Q223" s="14"/>
    </row>
    <row r="224" spans="1:17" ht="12.75">
      <c r="A224" s="45"/>
      <c r="B224" s="47"/>
      <c r="C224" s="51"/>
      <c r="D224" s="24"/>
      <c r="E224" s="11"/>
      <c r="F224" s="21" t="s">
        <v>134</v>
      </c>
      <c r="G224" s="18">
        <f aca="true" t="shared" si="71" ref="G224:H228">I224+K224+M224+O224</f>
        <v>0</v>
      </c>
      <c r="H224" s="18">
        <f t="shared" si="71"/>
        <v>0</v>
      </c>
      <c r="I224" s="19">
        <v>0</v>
      </c>
      <c r="J224" s="19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20"/>
    </row>
    <row r="225" spans="1:17" ht="12.75">
      <c r="A225" s="45"/>
      <c r="B225" s="47"/>
      <c r="C225" s="51"/>
      <c r="D225" s="24"/>
      <c r="E225" s="22"/>
      <c r="F225" s="21" t="s">
        <v>137</v>
      </c>
      <c r="G225" s="18">
        <f t="shared" si="71"/>
        <v>0</v>
      </c>
      <c r="H225" s="18">
        <f t="shared" si="71"/>
        <v>0</v>
      </c>
      <c r="I225" s="19">
        <v>0</v>
      </c>
      <c r="J225" s="19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20"/>
    </row>
    <row r="226" spans="1:17" ht="12.75">
      <c r="A226" s="45"/>
      <c r="B226" s="47"/>
      <c r="C226" s="51"/>
      <c r="D226" s="24"/>
      <c r="E226" s="27"/>
      <c r="F226" s="21" t="s">
        <v>138</v>
      </c>
      <c r="G226" s="18">
        <f t="shared" si="71"/>
        <v>0</v>
      </c>
      <c r="H226" s="18">
        <f t="shared" si="71"/>
        <v>0</v>
      </c>
      <c r="I226" s="19">
        <v>0</v>
      </c>
      <c r="J226" s="19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20"/>
    </row>
    <row r="227" spans="1:17" ht="12.75">
      <c r="A227" s="45"/>
      <c r="B227" s="47"/>
      <c r="C227" s="51"/>
      <c r="D227" s="24"/>
      <c r="E227" s="27"/>
      <c r="F227" s="21" t="s">
        <v>139</v>
      </c>
      <c r="G227" s="18">
        <f t="shared" si="71"/>
        <v>0</v>
      </c>
      <c r="H227" s="18">
        <f t="shared" si="71"/>
        <v>0</v>
      </c>
      <c r="I227" s="19">
        <v>0</v>
      </c>
      <c r="J227" s="19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20"/>
    </row>
    <row r="228" spans="1:17" ht="12.75">
      <c r="A228" s="45"/>
      <c r="B228" s="47"/>
      <c r="C228" s="51"/>
      <c r="D228" s="24"/>
      <c r="E228" s="28"/>
      <c r="F228" s="21" t="s">
        <v>140</v>
      </c>
      <c r="G228" s="18">
        <f t="shared" si="71"/>
        <v>0</v>
      </c>
      <c r="H228" s="18">
        <f t="shared" si="71"/>
        <v>0</v>
      </c>
      <c r="I228" s="19">
        <v>0</v>
      </c>
      <c r="J228" s="19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20"/>
    </row>
    <row r="229" spans="1:17" ht="12.75" customHeight="1">
      <c r="A229" s="44" t="s">
        <v>183</v>
      </c>
      <c r="B229" s="46" t="s">
        <v>100</v>
      </c>
      <c r="C229" s="50">
        <v>1300</v>
      </c>
      <c r="D229" s="23"/>
      <c r="E229" s="11"/>
      <c r="F229" s="12" t="s">
        <v>136</v>
      </c>
      <c r="G229" s="13">
        <f aca="true" t="shared" si="72" ref="G229:P229">SUM(G230:G234)</f>
        <v>422.5</v>
      </c>
      <c r="H229" s="13">
        <f t="shared" si="72"/>
        <v>0</v>
      </c>
      <c r="I229" s="13">
        <f t="shared" si="72"/>
        <v>422.5</v>
      </c>
      <c r="J229" s="13">
        <f t="shared" si="72"/>
        <v>0</v>
      </c>
      <c r="K229" s="13">
        <f t="shared" si="72"/>
        <v>0</v>
      </c>
      <c r="L229" s="13">
        <f t="shared" si="72"/>
        <v>0</v>
      </c>
      <c r="M229" s="13">
        <f t="shared" si="72"/>
        <v>0</v>
      </c>
      <c r="N229" s="13">
        <f t="shared" si="72"/>
        <v>0</v>
      </c>
      <c r="O229" s="13">
        <f t="shared" si="72"/>
        <v>0</v>
      </c>
      <c r="P229" s="13">
        <f t="shared" si="72"/>
        <v>0</v>
      </c>
      <c r="Q229" s="14"/>
    </row>
    <row r="230" spans="1:17" ht="12.75">
      <c r="A230" s="45"/>
      <c r="B230" s="47"/>
      <c r="C230" s="51"/>
      <c r="D230" s="24"/>
      <c r="E230" s="11"/>
      <c r="F230" s="21" t="s">
        <v>134</v>
      </c>
      <c r="G230" s="18">
        <f aca="true" t="shared" si="73" ref="G230:H234">I230+K230+M230+O230</f>
        <v>0</v>
      </c>
      <c r="H230" s="18">
        <f t="shared" si="73"/>
        <v>0</v>
      </c>
      <c r="I230" s="19">
        <v>0</v>
      </c>
      <c r="J230" s="19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20"/>
    </row>
    <row r="231" spans="1:17" ht="12.75">
      <c r="A231" s="45"/>
      <c r="B231" s="47"/>
      <c r="C231" s="51"/>
      <c r="D231" s="24"/>
      <c r="E231" s="22"/>
      <c r="F231" s="21" t="s">
        <v>137</v>
      </c>
      <c r="G231" s="18">
        <f t="shared" si="73"/>
        <v>0</v>
      </c>
      <c r="H231" s="18">
        <f t="shared" si="73"/>
        <v>0</v>
      </c>
      <c r="I231" s="19">
        <v>0</v>
      </c>
      <c r="J231" s="19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20"/>
    </row>
    <row r="232" spans="1:17" ht="12.75">
      <c r="A232" s="45"/>
      <c r="B232" s="47"/>
      <c r="C232" s="51"/>
      <c r="D232" s="24"/>
      <c r="E232" s="27"/>
      <c r="F232" s="21" t="s">
        <v>138</v>
      </c>
      <c r="G232" s="18">
        <f t="shared" si="73"/>
        <v>0</v>
      </c>
      <c r="H232" s="18">
        <f t="shared" si="73"/>
        <v>0</v>
      </c>
      <c r="I232" s="19">
        <v>0</v>
      </c>
      <c r="J232" s="19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20"/>
    </row>
    <row r="233" spans="1:17" ht="12.75">
      <c r="A233" s="45"/>
      <c r="B233" s="47"/>
      <c r="C233" s="51"/>
      <c r="D233" s="24"/>
      <c r="E233" s="27"/>
      <c r="F233" s="21" t="s">
        <v>139</v>
      </c>
      <c r="G233" s="18">
        <f t="shared" si="73"/>
        <v>0</v>
      </c>
      <c r="H233" s="18">
        <f t="shared" si="73"/>
        <v>0</v>
      </c>
      <c r="I233" s="19">
        <v>0</v>
      </c>
      <c r="J233" s="19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20"/>
    </row>
    <row r="234" spans="1:17" ht="12.75">
      <c r="A234" s="45"/>
      <c r="B234" s="47"/>
      <c r="C234" s="51"/>
      <c r="D234" s="24"/>
      <c r="E234" s="28" t="s">
        <v>174</v>
      </c>
      <c r="F234" s="21" t="s">
        <v>140</v>
      </c>
      <c r="G234" s="18">
        <f t="shared" si="73"/>
        <v>422.5</v>
      </c>
      <c r="H234" s="18">
        <f t="shared" si="73"/>
        <v>0</v>
      </c>
      <c r="I234" s="19">
        <v>422.5</v>
      </c>
      <c r="J234" s="19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20"/>
    </row>
    <row r="235" spans="1:17" ht="12.75" customHeight="1">
      <c r="A235" s="44" t="s">
        <v>184</v>
      </c>
      <c r="B235" s="46" t="s">
        <v>101</v>
      </c>
      <c r="C235" s="50">
        <v>1300</v>
      </c>
      <c r="D235" s="23"/>
      <c r="E235" s="11"/>
      <c r="F235" s="12" t="s">
        <v>136</v>
      </c>
      <c r="G235" s="13">
        <f aca="true" t="shared" si="74" ref="G235:P235">SUM(G236:G240)</f>
        <v>0</v>
      </c>
      <c r="H235" s="13">
        <f t="shared" si="74"/>
        <v>0</v>
      </c>
      <c r="I235" s="13">
        <f t="shared" si="74"/>
        <v>0</v>
      </c>
      <c r="J235" s="13">
        <f t="shared" si="74"/>
        <v>0</v>
      </c>
      <c r="K235" s="13">
        <f t="shared" si="74"/>
        <v>0</v>
      </c>
      <c r="L235" s="13">
        <f t="shared" si="74"/>
        <v>0</v>
      </c>
      <c r="M235" s="13">
        <f t="shared" si="74"/>
        <v>0</v>
      </c>
      <c r="N235" s="13">
        <f t="shared" si="74"/>
        <v>0</v>
      </c>
      <c r="O235" s="13">
        <f t="shared" si="74"/>
        <v>0</v>
      </c>
      <c r="P235" s="13">
        <f t="shared" si="74"/>
        <v>0</v>
      </c>
      <c r="Q235" s="14"/>
    </row>
    <row r="236" spans="1:17" ht="12.75">
      <c r="A236" s="45"/>
      <c r="B236" s="47"/>
      <c r="C236" s="51"/>
      <c r="D236" s="24"/>
      <c r="E236" s="11"/>
      <c r="F236" s="21" t="s">
        <v>134</v>
      </c>
      <c r="G236" s="18">
        <f aca="true" t="shared" si="75" ref="G236:H240">I236+K236+M236+O236</f>
        <v>0</v>
      </c>
      <c r="H236" s="18">
        <f t="shared" si="75"/>
        <v>0</v>
      </c>
      <c r="I236" s="19">
        <v>0</v>
      </c>
      <c r="J236" s="19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20"/>
    </row>
    <row r="237" spans="1:17" ht="12.75">
      <c r="A237" s="45"/>
      <c r="B237" s="47"/>
      <c r="C237" s="51"/>
      <c r="D237" s="24"/>
      <c r="E237" s="22"/>
      <c r="F237" s="21" t="s">
        <v>137</v>
      </c>
      <c r="G237" s="18">
        <f t="shared" si="75"/>
        <v>0</v>
      </c>
      <c r="H237" s="18">
        <f t="shared" si="75"/>
        <v>0</v>
      </c>
      <c r="I237" s="19">
        <v>0</v>
      </c>
      <c r="J237" s="19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20"/>
    </row>
    <row r="238" spans="1:17" ht="12.75">
      <c r="A238" s="45"/>
      <c r="B238" s="47"/>
      <c r="C238" s="51"/>
      <c r="D238" s="24"/>
      <c r="E238" s="27"/>
      <c r="F238" s="21" t="s">
        <v>138</v>
      </c>
      <c r="G238" s="18">
        <f t="shared" si="75"/>
        <v>0</v>
      </c>
      <c r="H238" s="18">
        <f t="shared" si="75"/>
        <v>0</v>
      </c>
      <c r="I238" s="19">
        <v>0</v>
      </c>
      <c r="J238" s="19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20"/>
    </row>
    <row r="239" spans="1:17" ht="12.75">
      <c r="A239" s="45"/>
      <c r="B239" s="47"/>
      <c r="C239" s="51"/>
      <c r="D239" s="24"/>
      <c r="E239" s="27"/>
      <c r="F239" s="21" t="s">
        <v>139</v>
      </c>
      <c r="G239" s="18">
        <f t="shared" si="75"/>
        <v>0</v>
      </c>
      <c r="H239" s="18">
        <f t="shared" si="75"/>
        <v>0</v>
      </c>
      <c r="I239" s="19">
        <v>0</v>
      </c>
      <c r="J239" s="19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20"/>
    </row>
    <row r="240" spans="1:17" ht="12.75">
      <c r="A240" s="45"/>
      <c r="B240" s="47"/>
      <c r="C240" s="51"/>
      <c r="D240" s="24"/>
      <c r="E240" s="28"/>
      <c r="F240" s="21" t="s">
        <v>140</v>
      </c>
      <c r="G240" s="18">
        <f t="shared" si="75"/>
        <v>0</v>
      </c>
      <c r="H240" s="18">
        <f t="shared" si="75"/>
        <v>0</v>
      </c>
      <c r="I240" s="19">
        <v>0</v>
      </c>
      <c r="J240" s="19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20"/>
    </row>
    <row r="241" spans="1:17" ht="12.75" customHeight="1">
      <c r="A241" s="44" t="s">
        <v>185</v>
      </c>
      <c r="B241" s="46" t="s">
        <v>109</v>
      </c>
      <c r="C241" s="50"/>
      <c r="D241" s="23"/>
      <c r="E241" s="11"/>
      <c r="F241" s="12" t="s">
        <v>136</v>
      </c>
      <c r="G241" s="13">
        <f aca="true" t="shared" si="76" ref="G241:P241">SUM(G242:G246)</f>
        <v>0</v>
      </c>
      <c r="H241" s="13">
        <f t="shared" si="76"/>
        <v>0</v>
      </c>
      <c r="I241" s="13">
        <f t="shared" si="76"/>
        <v>0</v>
      </c>
      <c r="J241" s="13">
        <f t="shared" si="76"/>
        <v>0</v>
      </c>
      <c r="K241" s="13">
        <f t="shared" si="76"/>
        <v>0</v>
      </c>
      <c r="L241" s="13">
        <f t="shared" si="76"/>
        <v>0</v>
      </c>
      <c r="M241" s="13">
        <f t="shared" si="76"/>
        <v>0</v>
      </c>
      <c r="N241" s="13">
        <f t="shared" si="76"/>
        <v>0</v>
      </c>
      <c r="O241" s="13">
        <f t="shared" si="76"/>
        <v>0</v>
      </c>
      <c r="P241" s="13">
        <f t="shared" si="76"/>
        <v>0</v>
      </c>
      <c r="Q241" s="14"/>
    </row>
    <row r="242" spans="1:17" ht="12.75">
      <c r="A242" s="45"/>
      <c r="B242" s="47"/>
      <c r="C242" s="51"/>
      <c r="D242" s="24"/>
      <c r="E242" s="11"/>
      <c r="F242" s="21" t="s">
        <v>134</v>
      </c>
      <c r="G242" s="18">
        <f aca="true" t="shared" si="77" ref="G242:H246">I242+K242+M242+O242</f>
        <v>0</v>
      </c>
      <c r="H242" s="18">
        <f t="shared" si="77"/>
        <v>0</v>
      </c>
      <c r="I242" s="19">
        <v>0</v>
      </c>
      <c r="J242" s="19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20"/>
    </row>
    <row r="243" spans="1:17" ht="12.75">
      <c r="A243" s="45"/>
      <c r="B243" s="47"/>
      <c r="C243" s="51"/>
      <c r="D243" s="24"/>
      <c r="E243" s="22"/>
      <c r="F243" s="21" t="s">
        <v>137</v>
      </c>
      <c r="G243" s="18">
        <f t="shared" si="77"/>
        <v>0</v>
      </c>
      <c r="H243" s="18">
        <f t="shared" si="77"/>
        <v>0</v>
      </c>
      <c r="I243" s="19">
        <v>0</v>
      </c>
      <c r="J243" s="19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20"/>
    </row>
    <row r="244" spans="1:17" ht="12.75">
      <c r="A244" s="45"/>
      <c r="B244" s="47"/>
      <c r="C244" s="51"/>
      <c r="D244" s="24"/>
      <c r="E244" s="27"/>
      <c r="F244" s="21" t="s">
        <v>138</v>
      </c>
      <c r="G244" s="18">
        <f t="shared" si="77"/>
        <v>0</v>
      </c>
      <c r="H244" s="18">
        <f t="shared" si="77"/>
        <v>0</v>
      </c>
      <c r="I244" s="19">
        <v>0</v>
      </c>
      <c r="J244" s="19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20"/>
    </row>
    <row r="245" spans="1:17" ht="12.75">
      <c r="A245" s="45"/>
      <c r="B245" s="47"/>
      <c r="C245" s="51"/>
      <c r="D245" s="24"/>
      <c r="E245" s="27"/>
      <c r="F245" s="21" t="s">
        <v>139</v>
      </c>
      <c r="G245" s="18">
        <f t="shared" si="77"/>
        <v>0</v>
      </c>
      <c r="H245" s="18">
        <f t="shared" si="77"/>
        <v>0</v>
      </c>
      <c r="I245" s="19">
        <v>0</v>
      </c>
      <c r="J245" s="19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20"/>
    </row>
    <row r="246" spans="1:17" ht="12.75">
      <c r="A246" s="45"/>
      <c r="B246" s="47"/>
      <c r="C246" s="51"/>
      <c r="D246" s="24"/>
      <c r="E246" s="28"/>
      <c r="F246" s="21" t="s">
        <v>140</v>
      </c>
      <c r="G246" s="18">
        <f t="shared" si="77"/>
        <v>0</v>
      </c>
      <c r="H246" s="18">
        <f t="shared" si="77"/>
        <v>0</v>
      </c>
      <c r="I246" s="19">
        <v>0</v>
      </c>
      <c r="J246" s="19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20"/>
    </row>
    <row r="247" spans="1:17" ht="12.75" customHeight="1">
      <c r="A247" s="44" t="s">
        <v>186</v>
      </c>
      <c r="B247" s="46" t="s">
        <v>102</v>
      </c>
      <c r="C247" s="50">
        <v>1300</v>
      </c>
      <c r="D247" s="23"/>
      <c r="E247" s="11"/>
      <c r="F247" s="12" t="s">
        <v>136</v>
      </c>
      <c r="G247" s="13">
        <f aca="true" t="shared" si="78" ref="G247:P247">SUM(G248:G252)</f>
        <v>0</v>
      </c>
      <c r="H247" s="13">
        <f t="shared" si="78"/>
        <v>0</v>
      </c>
      <c r="I247" s="13">
        <f t="shared" si="78"/>
        <v>0</v>
      </c>
      <c r="J247" s="13">
        <f t="shared" si="78"/>
        <v>0</v>
      </c>
      <c r="K247" s="13">
        <f t="shared" si="78"/>
        <v>0</v>
      </c>
      <c r="L247" s="13">
        <f t="shared" si="78"/>
        <v>0</v>
      </c>
      <c r="M247" s="13">
        <f t="shared" si="78"/>
        <v>0</v>
      </c>
      <c r="N247" s="13">
        <f t="shared" si="78"/>
        <v>0</v>
      </c>
      <c r="O247" s="13">
        <f t="shared" si="78"/>
        <v>0</v>
      </c>
      <c r="P247" s="13">
        <f t="shared" si="78"/>
        <v>0</v>
      </c>
      <c r="Q247" s="14"/>
    </row>
    <row r="248" spans="1:17" ht="12.75">
      <c r="A248" s="45"/>
      <c r="B248" s="47"/>
      <c r="C248" s="51"/>
      <c r="D248" s="24"/>
      <c r="E248" s="11"/>
      <c r="F248" s="21" t="s">
        <v>134</v>
      </c>
      <c r="G248" s="18">
        <f aca="true" t="shared" si="79" ref="G248:H252">I248+K248+M248+O248</f>
        <v>0</v>
      </c>
      <c r="H248" s="18">
        <f t="shared" si="79"/>
        <v>0</v>
      </c>
      <c r="I248" s="19">
        <v>0</v>
      </c>
      <c r="J248" s="19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20"/>
    </row>
    <row r="249" spans="1:17" ht="12.75">
      <c r="A249" s="45"/>
      <c r="B249" s="47"/>
      <c r="C249" s="51"/>
      <c r="D249" s="24"/>
      <c r="E249" s="22"/>
      <c r="F249" s="21" t="s">
        <v>137</v>
      </c>
      <c r="G249" s="18">
        <f t="shared" si="79"/>
        <v>0</v>
      </c>
      <c r="H249" s="18">
        <f t="shared" si="79"/>
        <v>0</v>
      </c>
      <c r="I249" s="19">
        <v>0</v>
      </c>
      <c r="J249" s="19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20"/>
    </row>
    <row r="250" spans="1:17" ht="12.75">
      <c r="A250" s="45"/>
      <c r="B250" s="47"/>
      <c r="C250" s="51"/>
      <c r="D250" s="24"/>
      <c r="E250" s="27"/>
      <c r="F250" s="21" t="s">
        <v>138</v>
      </c>
      <c r="G250" s="18">
        <f t="shared" si="79"/>
        <v>0</v>
      </c>
      <c r="H250" s="18">
        <f t="shared" si="79"/>
        <v>0</v>
      </c>
      <c r="I250" s="19">
        <v>0</v>
      </c>
      <c r="J250" s="19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20"/>
    </row>
    <row r="251" spans="1:17" ht="12.75">
      <c r="A251" s="45"/>
      <c r="B251" s="47"/>
      <c r="C251" s="51"/>
      <c r="D251" s="24"/>
      <c r="E251" s="27"/>
      <c r="F251" s="21" t="s">
        <v>139</v>
      </c>
      <c r="G251" s="18">
        <f t="shared" si="79"/>
        <v>0</v>
      </c>
      <c r="H251" s="18">
        <f t="shared" si="79"/>
        <v>0</v>
      </c>
      <c r="I251" s="19">
        <v>0</v>
      </c>
      <c r="J251" s="19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20"/>
    </row>
    <row r="252" spans="1:17" ht="12.75">
      <c r="A252" s="45"/>
      <c r="B252" s="47"/>
      <c r="C252" s="51"/>
      <c r="D252" s="24"/>
      <c r="E252" s="28"/>
      <c r="F252" s="21" t="s">
        <v>140</v>
      </c>
      <c r="G252" s="18">
        <f t="shared" si="79"/>
        <v>0</v>
      </c>
      <c r="H252" s="18">
        <f t="shared" si="79"/>
        <v>0</v>
      </c>
      <c r="I252" s="19">
        <v>0</v>
      </c>
      <c r="J252" s="19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20"/>
    </row>
    <row r="253" spans="1:17" ht="12.75">
      <c r="A253" s="44" t="s">
        <v>187</v>
      </c>
      <c r="B253" s="46" t="s">
        <v>81</v>
      </c>
      <c r="C253" s="50">
        <v>700</v>
      </c>
      <c r="D253" s="46"/>
      <c r="E253" s="11"/>
      <c r="F253" s="12" t="s">
        <v>136</v>
      </c>
      <c r="G253" s="13">
        <f aca="true" t="shared" si="80" ref="G253:P253">SUM(G254:G258)</f>
        <v>0</v>
      </c>
      <c r="H253" s="13">
        <f t="shared" si="80"/>
        <v>0</v>
      </c>
      <c r="I253" s="13">
        <f t="shared" si="80"/>
        <v>0</v>
      </c>
      <c r="J253" s="13">
        <f t="shared" si="80"/>
        <v>0</v>
      </c>
      <c r="K253" s="13">
        <f t="shared" si="80"/>
        <v>0</v>
      </c>
      <c r="L253" s="13">
        <f t="shared" si="80"/>
        <v>0</v>
      </c>
      <c r="M253" s="13">
        <f t="shared" si="80"/>
        <v>0</v>
      </c>
      <c r="N253" s="13">
        <f t="shared" si="80"/>
        <v>0</v>
      </c>
      <c r="O253" s="13">
        <f t="shared" si="80"/>
        <v>0</v>
      </c>
      <c r="P253" s="13">
        <f t="shared" si="80"/>
        <v>0</v>
      </c>
      <c r="Q253" s="14"/>
    </row>
    <row r="254" spans="1:17" ht="12.75">
      <c r="A254" s="45"/>
      <c r="B254" s="47"/>
      <c r="C254" s="51"/>
      <c r="D254" s="47"/>
      <c r="E254" s="11"/>
      <c r="F254" s="21" t="s">
        <v>134</v>
      </c>
      <c r="G254" s="18">
        <f aca="true" t="shared" si="81" ref="G254:H258">I254+K254+M254+O254</f>
        <v>0</v>
      </c>
      <c r="H254" s="18">
        <f t="shared" si="81"/>
        <v>0</v>
      </c>
      <c r="I254" s="19">
        <v>0</v>
      </c>
      <c r="J254" s="19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20"/>
    </row>
    <row r="255" spans="1:17" ht="12.75">
      <c r="A255" s="45"/>
      <c r="B255" s="47"/>
      <c r="C255" s="51"/>
      <c r="D255" s="47"/>
      <c r="E255" s="22"/>
      <c r="F255" s="21" t="s">
        <v>137</v>
      </c>
      <c r="G255" s="18">
        <f t="shared" si="81"/>
        <v>0</v>
      </c>
      <c r="H255" s="18">
        <f t="shared" si="81"/>
        <v>0</v>
      </c>
      <c r="I255" s="19">
        <v>0</v>
      </c>
      <c r="J255" s="19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20"/>
    </row>
    <row r="256" spans="1:17" ht="12.75">
      <c r="A256" s="45"/>
      <c r="B256" s="47"/>
      <c r="C256" s="51"/>
      <c r="D256" s="47"/>
      <c r="E256" s="27"/>
      <c r="F256" s="21" t="s">
        <v>138</v>
      </c>
      <c r="G256" s="18">
        <f t="shared" si="81"/>
        <v>0</v>
      </c>
      <c r="H256" s="18">
        <f t="shared" si="81"/>
        <v>0</v>
      </c>
      <c r="I256" s="19">
        <v>0</v>
      </c>
      <c r="J256" s="19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20"/>
    </row>
    <row r="257" spans="1:17" ht="12.75">
      <c r="A257" s="45"/>
      <c r="B257" s="47"/>
      <c r="C257" s="51"/>
      <c r="D257" s="47"/>
      <c r="E257" s="27"/>
      <c r="F257" s="21" t="s">
        <v>139</v>
      </c>
      <c r="G257" s="18">
        <f t="shared" si="81"/>
        <v>0</v>
      </c>
      <c r="H257" s="18">
        <f t="shared" si="81"/>
        <v>0</v>
      </c>
      <c r="I257" s="19">
        <v>0</v>
      </c>
      <c r="J257" s="19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20"/>
    </row>
    <row r="258" spans="1:17" ht="12.75">
      <c r="A258" s="45"/>
      <c r="B258" s="47"/>
      <c r="C258" s="51"/>
      <c r="D258" s="47"/>
      <c r="E258" s="28"/>
      <c r="F258" s="21" t="s">
        <v>140</v>
      </c>
      <c r="G258" s="18">
        <f t="shared" si="81"/>
        <v>0</v>
      </c>
      <c r="H258" s="18">
        <f t="shared" si="81"/>
        <v>0</v>
      </c>
      <c r="I258" s="19">
        <v>0</v>
      </c>
      <c r="J258" s="19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20"/>
    </row>
    <row r="259" spans="1:17" ht="12.75" customHeight="1">
      <c r="A259" s="44" t="s">
        <v>188</v>
      </c>
      <c r="B259" s="52" t="s">
        <v>290</v>
      </c>
      <c r="C259" s="50">
        <v>4500</v>
      </c>
      <c r="D259" s="46"/>
      <c r="E259" s="11"/>
      <c r="F259" s="12" t="s">
        <v>136</v>
      </c>
      <c r="G259" s="13">
        <f aca="true" t="shared" si="82" ref="G259:P259">SUM(G260:G264)</f>
        <v>0</v>
      </c>
      <c r="H259" s="13">
        <f t="shared" si="82"/>
        <v>0</v>
      </c>
      <c r="I259" s="13">
        <f t="shared" si="82"/>
        <v>0</v>
      </c>
      <c r="J259" s="13">
        <f t="shared" si="82"/>
        <v>0</v>
      </c>
      <c r="K259" s="13">
        <f t="shared" si="82"/>
        <v>0</v>
      </c>
      <c r="L259" s="13">
        <f t="shared" si="82"/>
        <v>0</v>
      </c>
      <c r="M259" s="13">
        <f t="shared" si="82"/>
        <v>0</v>
      </c>
      <c r="N259" s="13">
        <f t="shared" si="82"/>
        <v>0</v>
      </c>
      <c r="O259" s="13">
        <f t="shared" si="82"/>
        <v>0</v>
      </c>
      <c r="P259" s="13">
        <f t="shared" si="82"/>
        <v>0</v>
      </c>
      <c r="Q259" s="14"/>
    </row>
    <row r="260" spans="1:17" ht="12.75">
      <c r="A260" s="45"/>
      <c r="B260" s="53"/>
      <c r="C260" s="51"/>
      <c r="D260" s="47"/>
      <c r="E260" s="11"/>
      <c r="F260" s="21" t="s">
        <v>134</v>
      </c>
      <c r="G260" s="18">
        <f aca="true" t="shared" si="83" ref="G260:H264">I260+K260+M260+O260</f>
        <v>0</v>
      </c>
      <c r="H260" s="18">
        <f t="shared" si="83"/>
        <v>0</v>
      </c>
      <c r="I260" s="19">
        <v>0</v>
      </c>
      <c r="J260" s="19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20"/>
    </row>
    <row r="261" spans="1:17" ht="12.75">
      <c r="A261" s="45"/>
      <c r="B261" s="53"/>
      <c r="C261" s="51"/>
      <c r="D261" s="47"/>
      <c r="E261" s="22"/>
      <c r="F261" s="21" t="s">
        <v>137</v>
      </c>
      <c r="G261" s="18">
        <f t="shared" si="83"/>
        <v>0</v>
      </c>
      <c r="H261" s="18">
        <f t="shared" si="83"/>
        <v>0</v>
      </c>
      <c r="I261" s="19">
        <v>0</v>
      </c>
      <c r="J261" s="19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20"/>
    </row>
    <row r="262" spans="1:17" ht="12.75">
      <c r="A262" s="45"/>
      <c r="B262" s="53"/>
      <c r="C262" s="51"/>
      <c r="D262" s="47"/>
      <c r="E262" s="27"/>
      <c r="F262" s="21" t="s">
        <v>138</v>
      </c>
      <c r="G262" s="18">
        <f t="shared" si="83"/>
        <v>0</v>
      </c>
      <c r="H262" s="18">
        <f t="shared" si="83"/>
        <v>0</v>
      </c>
      <c r="I262" s="19">
        <v>0</v>
      </c>
      <c r="J262" s="19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20"/>
    </row>
    <row r="263" spans="1:17" ht="12.75">
      <c r="A263" s="45"/>
      <c r="B263" s="53"/>
      <c r="C263" s="51"/>
      <c r="D263" s="47"/>
      <c r="E263" s="27"/>
      <c r="F263" s="21" t="s">
        <v>139</v>
      </c>
      <c r="G263" s="18">
        <f t="shared" si="83"/>
        <v>0</v>
      </c>
      <c r="H263" s="18">
        <f t="shared" si="83"/>
        <v>0</v>
      </c>
      <c r="I263" s="19">
        <v>0</v>
      </c>
      <c r="J263" s="19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20"/>
    </row>
    <row r="264" spans="1:17" ht="12.75">
      <c r="A264" s="45"/>
      <c r="B264" s="53"/>
      <c r="C264" s="51"/>
      <c r="D264" s="47"/>
      <c r="E264" s="28"/>
      <c r="F264" s="21" t="s">
        <v>140</v>
      </c>
      <c r="G264" s="18">
        <f t="shared" si="83"/>
        <v>0</v>
      </c>
      <c r="H264" s="18">
        <f t="shared" si="83"/>
        <v>0</v>
      </c>
      <c r="I264" s="19">
        <v>0</v>
      </c>
      <c r="J264" s="19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20"/>
    </row>
    <row r="265" spans="1:17" ht="12.75">
      <c r="A265" s="44" t="s">
        <v>189</v>
      </c>
      <c r="B265" s="46" t="s">
        <v>84</v>
      </c>
      <c r="C265" s="50">
        <v>3000</v>
      </c>
      <c r="D265" s="46"/>
      <c r="E265" s="11"/>
      <c r="F265" s="12" t="s">
        <v>136</v>
      </c>
      <c r="G265" s="13">
        <f aca="true" t="shared" si="84" ref="G265:P265">SUM(G266:G270)</f>
        <v>0</v>
      </c>
      <c r="H265" s="13">
        <f t="shared" si="84"/>
        <v>0</v>
      </c>
      <c r="I265" s="13">
        <f t="shared" si="84"/>
        <v>0</v>
      </c>
      <c r="J265" s="13">
        <f t="shared" si="84"/>
        <v>0</v>
      </c>
      <c r="K265" s="13">
        <f t="shared" si="84"/>
        <v>0</v>
      </c>
      <c r="L265" s="13">
        <f t="shared" si="84"/>
        <v>0</v>
      </c>
      <c r="M265" s="13">
        <f t="shared" si="84"/>
        <v>0</v>
      </c>
      <c r="N265" s="13">
        <f t="shared" si="84"/>
        <v>0</v>
      </c>
      <c r="O265" s="13">
        <f t="shared" si="84"/>
        <v>0</v>
      </c>
      <c r="P265" s="13">
        <f t="shared" si="84"/>
        <v>0</v>
      </c>
      <c r="Q265" s="14"/>
    </row>
    <row r="266" spans="1:17" ht="12.75">
      <c r="A266" s="45"/>
      <c r="B266" s="47"/>
      <c r="C266" s="51"/>
      <c r="D266" s="47"/>
      <c r="E266" s="11"/>
      <c r="F266" s="21" t="s">
        <v>134</v>
      </c>
      <c r="G266" s="18">
        <f aca="true" t="shared" si="85" ref="G266:H270">I266+K266+M266+O266</f>
        <v>0</v>
      </c>
      <c r="H266" s="18">
        <f t="shared" si="85"/>
        <v>0</v>
      </c>
      <c r="I266" s="19">
        <v>0</v>
      </c>
      <c r="J266" s="19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20"/>
    </row>
    <row r="267" spans="1:17" ht="12.75">
      <c r="A267" s="45"/>
      <c r="B267" s="47"/>
      <c r="C267" s="51"/>
      <c r="D267" s="47"/>
      <c r="E267" s="22"/>
      <c r="F267" s="21" t="s">
        <v>137</v>
      </c>
      <c r="G267" s="18">
        <f t="shared" si="85"/>
        <v>0</v>
      </c>
      <c r="H267" s="18">
        <f t="shared" si="85"/>
        <v>0</v>
      </c>
      <c r="I267" s="19">
        <v>0</v>
      </c>
      <c r="J267" s="19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20"/>
    </row>
    <row r="268" spans="1:17" ht="12.75">
      <c r="A268" s="45"/>
      <c r="B268" s="47"/>
      <c r="C268" s="51"/>
      <c r="D268" s="47"/>
      <c r="E268" s="27"/>
      <c r="F268" s="21" t="s">
        <v>138</v>
      </c>
      <c r="G268" s="18">
        <f t="shared" si="85"/>
        <v>0</v>
      </c>
      <c r="H268" s="18">
        <f t="shared" si="85"/>
        <v>0</v>
      </c>
      <c r="I268" s="19">
        <v>0</v>
      </c>
      <c r="J268" s="19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20"/>
    </row>
    <row r="269" spans="1:17" ht="12.75">
      <c r="A269" s="45"/>
      <c r="B269" s="47"/>
      <c r="C269" s="51"/>
      <c r="D269" s="47"/>
      <c r="E269" s="27"/>
      <c r="F269" s="21" t="s">
        <v>139</v>
      </c>
      <c r="G269" s="18">
        <f t="shared" si="85"/>
        <v>0</v>
      </c>
      <c r="H269" s="18">
        <f t="shared" si="85"/>
        <v>0</v>
      </c>
      <c r="I269" s="19">
        <v>0</v>
      </c>
      <c r="J269" s="19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20"/>
    </row>
    <row r="270" spans="1:17" ht="12.75">
      <c r="A270" s="45"/>
      <c r="B270" s="47"/>
      <c r="C270" s="51"/>
      <c r="D270" s="47"/>
      <c r="E270" s="28"/>
      <c r="F270" s="21" t="s">
        <v>140</v>
      </c>
      <c r="G270" s="18">
        <f t="shared" si="85"/>
        <v>0</v>
      </c>
      <c r="H270" s="18">
        <f t="shared" si="85"/>
        <v>0</v>
      </c>
      <c r="I270" s="19">
        <v>0</v>
      </c>
      <c r="J270" s="19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20"/>
    </row>
    <row r="271" spans="1:17" ht="12.75" customHeight="1">
      <c r="A271" s="44" t="s">
        <v>190</v>
      </c>
      <c r="B271" s="46" t="s">
        <v>82</v>
      </c>
      <c r="C271" s="50">
        <v>1400</v>
      </c>
      <c r="D271" s="46"/>
      <c r="E271" s="11"/>
      <c r="F271" s="12" t="s">
        <v>136</v>
      </c>
      <c r="G271" s="13">
        <f aca="true" t="shared" si="86" ref="G271:P271">SUM(G272:G276)</f>
        <v>0</v>
      </c>
      <c r="H271" s="13">
        <f t="shared" si="86"/>
        <v>0</v>
      </c>
      <c r="I271" s="13">
        <f t="shared" si="86"/>
        <v>0</v>
      </c>
      <c r="J271" s="13">
        <f t="shared" si="86"/>
        <v>0</v>
      </c>
      <c r="K271" s="13">
        <f t="shared" si="86"/>
        <v>0</v>
      </c>
      <c r="L271" s="13">
        <f t="shared" si="86"/>
        <v>0</v>
      </c>
      <c r="M271" s="13">
        <f t="shared" si="86"/>
        <v>0</v>
      </c>
      <c r="N271" s="13">
        <f t="shared" si="86"/>
        <v>0</v>
      </c>
      <c r="O271" s="13">
        <f t="shared" si="86"/>
        <v>0</v>
      </c>
      <c r="P271" s="13">
        <f t="shared" si="86"/>
        <v>0</v>
      </c>
      <c r="Q271" s="14"/>
    </row>
    <row r="272" spans="1:17" ht="12.75">
      <c r="A272" s="45"/>
      <c r="B272" s="47"/>
      <c r="C272" s="51"/>
      <c r="D272" s="47"/>
      <c r="E272" s="11"/>
      <c r="F272" s="21" t="s">
        <v>134</v>
      </c>
      <c r="G272" s="18">
        <f aca="true" t="shared" si="87" ref="G272:H276">I272+K272+M272+O272</f>
        <v>0</v>
      </c>
      <c r="H272" s="18">
        <f t="shared" si="87"/>
        <v>0</v>
      </c>
      <c r="I272" s="19">
        <v>0</v>
      </c>
      <c r="J272" s="19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20"/>
    </row>
    <row r="273" spans="1:17" ht="12.75">
      <c r="A273" s="45"/>
      <c r="B273" s="47"/>
      <c r="C273" s="51"/>
      <c r="D273" s="47"/>
      <c r="E273" s="22"/>
      <c r="F273" s="21" t="s">
        <v>137</v>
      </c>
      <c r="G273" s="18">
        <f t="shared" si="87"/>
        <v>0</v>
      </c>
      <c r="H273" s="18">
        <f t="shared" si="87"/>
        <v>0</v>
      </c>
      <c r="I273" s="19">
        <v>0</v>
      </c>
      <c r="J273" s="19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20"/>
    </row>
    <row r="274" spans="1:17" ht="12.75">
      <c r="A274" s="45"/>
      <c r="B274" s="47"/>
      <c r="C274" s="51"/>
      <c r="D274" s="47"/>
      <c r="E274" s="27"/>
      <c r="F274" s="21" t="s">
        <v>138</v>
      </c>
      <c r="G274" s="18">
        <f t="shared" si="87"/>
        <v>0</v>
      </c>
      <c r="H274" s="18">
        <f t="shared" si="87"/>
        <v>0</v>
      </c>
      <c r="I274" s="19">
        <v>0</v>
      </c>
      <c r="J274" s="19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20"/>
    </row>
    <row r="275" spans="1:17" ht="12.75">
      <c r="A275" s="45"/>
      <c r="B275" s="47"/>
      <c r="C275" s="51"/>
      <c r="D275" s="47"/>
      <c r="E275" s="27"/>
      <c r="F275" s="21" t="s">
        <v>139</v>
      </c>
      <c r="G275" s="18">
        <f t="shared" si="87"/>
        <v>0</v>
      </c>
      <c r="H275" s="18">
        <f t="shared" si="87"/>
        <v>0</v>
      </c>
      <c r="I275" s="19">
        <v>0</v>
      </c>
      <c r="J275" s="19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20"/>
    </row>
    <row r="276" spans="1:17" ht="12.75">
      <c r="A276" s="45"/>
      <c r="B276" s="47"/>
      <c r="C276" s="51"/>
      <c r="D276" s="47"/>
      <c r="E276" s="28"/>
      <c r="F276" s="21" t="s">
        <v>140</v>
      </c>
      <c r="G276" s="18">
        <f t="shared" si="87"/>
        <v>0</v>
      </c>
      <c r="H276" s="18">
        <f t="shared" si="87"/>
        <v>0</v>
      </c>
      <c r="I276" s="19">
        <v>0</v>
      </c>
      <c r="J276" s="19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20"/>
    </row>
    <row r="277" spans="1:17" ht="12.75" customHeight="1">
      <c r="A277" s="44" t="s">
        <v>191</v>
      </c>
      <c r="B277" s="46" t="s">
        <v>106</v>
      </c>
      <c r="C277" s="50"/>
      <c r="D277" s="23"/>
      <c r="E277" s="11"/>
      <c r="F277" s="12" t="s">
        <v>136</v>
      </c>
      <c r="G277" s="13">
        <f aca="true" t="shared" si="88" ref="G277:P277">SUM(G278:G282)</f>
        <v>0</v>
      </c>
      <c r="H277" s="13">
        <f t="shared" si="88"/>
        <v>0</v>
      </c>
      <c r="I277" s="13">
        <f t="shared" si="88"/>
        <v>0</v>
      </c>
      <c r="J277" s="13">
        <f t="shared" si="88"/>
        <v>0</v>
      </c>
      <c r="K277" s="13">
        <f t="shared" si="88"/>
        <v>0</v>
      </c>
      <c r="L277" s="13">
        <f t="shared" si="88"/>
        <v>0</v>
      </c>
      <c r="M277" s="13">
        <f t="shared" si="88"/>
        <v>0</v>
      </c>
      <c r="N277" s="13">
        <f t="shared" si="88"/>
        <v>0</v>
      </c>
      <c r="O277" s="13">
        <f t="shared" si="88"/>
        <v>0</v>
      </c>
      <c r="P277" s="13">
        <f t="shared" si="88"/>
        <v>0</v>
      </c>
      <c r="Q277" s="14"/>
    </row>
    <row r="278" spans="1:17" ht="12.75">
      <c r="A278" s="45"/>
      <c r="B278" s="47"/>
      <c r="C278" s="51"/>
      <c r="D278" s="24"/>
      <c r="E278" s="11"/>
      <c r="F278" s="21" t="s">
        <v>134</v>
      </c>
      <c r="G278" s="18">
        <f aca="true" t="shared" si="89" ref="G278:H282">I278+K278+M278+O278</f>
        <v>0</v>
      </c>
      <c r="H278" s="18">
        <f t="shared" si="89"/>
        <v>0</v>
      </c>
      <c r="I278" s="19">
        <v>0</v>
      </c>
      <c r="J278" s="19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20"/>
    </row>
    <row r="279" spans="1:17" ht="12.75">
      <c r="A279" s="45"/>
      <c r="B279" s="47"/>
      <c r="C279" s="51"/>
      <c r="D279" s="24"/>
      <c r="E279" s="22"/>
      <c r="F279" s="21" t="s">
        <v>137</v>
      </c>
      <c r="G279" s="18">
        <f t="shared" si="89"/>
        <v>0</v>
      </c>
      <c r="H279" s="18">
        <f t="shared" si="89"/>
        <v>0</v>
      </c>
      <c r="I279" s="19">
        <v>0</v>
      </c>
      <c r="J279" s="19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20"/>
    </row>
    <row r="280" spans="1:17" ht="12.75">
      <c r="A280" s="45"/>
      <c r="B280" s="47"/>
      <c r="C280" s="51"/>
      <c r="D280" s="24"/>
      <c r="E280" s="27"/>
      <c r="F280" s="21" t="s">
        <v>138</v>
      </c>
      <c r="G280" s="18">
        <f t="shared" si="89"/>
        <v>0</v>
      </c>
      <c r="H280" s="18">
        <f t="shared" si="89"/>
        <v>0</v>
      </c>
      <c r="I280" s="19">
        <v>0</v>
      </c>
      <c r="J280" s="19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20"/>
    </row>
    <row r="281" spans="1:17" ht="12.75">
      <c r="A281" s="45"/>
      <c r="B281" s="47"/>
      <c r="C281" s="51"/>
      <c r="D281" s="24"/>
      <c r="E281" s="27"/>
      <c r="F281" s="21" t="s">
        <v>139</v>
      </c>
      <c r="G281" s="18">
        <f t="shared" si="89"/>
        <v>0</v>
      </c>
      <c r="H281" s="18">
        <f t="shared" si="89"/>
        <v>0</v>
      </c>
      <c r="I281" s="19">
        <v>0</v>
      </c>
      <c r="J281" s="19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20"/>
    </row>
    <row r="282" spans="1:17" ht="12.75">
      <c r="A282" s="45"/>
      <c r="B282" s="47"/>
      <c r="C282" s="51"/>
      <c r="D282" s="24"/>
      <c r="E282" s="28"/>
      <c r="F282" s="21" t="s">
        <v>140</v>
      </c>
      <c r="G282" s="18">
        <f t="shared" si="89"/>
        <v>0</v>
      </c>
      <c r="H282" s="18">
        <f t="shared" si="89"/>
        <v>0</v>
      </c>
      <c r="I282" s="19">
        <v>0</v>
      </c>
      <c r="J282" s="19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20"/>
    </row>
    <row r="283" spans="1:17" ht="12.75" customHeight="1">
      <c r="A283" s="44" t="s">
        <v>192</v>
      </c>
      <c r="B283" s="46" t="s">
        <v>107</v>
      </c>
      <c r="C283" s="50"/>
      <c r="D283" s="23"/>
      <c r="E283" s="11"/>
      <c r="F283" s="12" t="s">
        <v>136</v>
      </c>
      <c r="G283" s="13">
        <f aca="true" t="shared" si="90" ref="G283:P283">SUM(G284:G288)</f>
        <v>0</v>
      </c>
      <c r="H283" s="13">
        <f t="shared" si="90"/>
        <v>0</v>
      </c>
      <c r="I283" s="13">
        <f t="shared" si="90"/>
        <v>0</v>
      </c>
      <c r="J283" s="13">
        <f t="shared" si="90"/>
        <v>0</v>
      </c>
      <c r="K283" s="13">
        <f t="shared" si="90"/>
        <v>0</v>
      </c>
      <c r="L283" s="13">
        <f t="shared" si="90"/>
        <v>0</v>
      </c>
      <c r="M283" s="13">
        <f t="shared" si="90"/>
        <v>0</v>
      </c>
      <c r="N283" s="13">
        <f t="shared" si="90"/>
        <v>0</v>
      </c>
      <c r="O283" s="13">
        <f t="shared" si="90"/>
        <v>0</v>
      </c>
      <c r="P283" s="13">
        <f t="shared" si="90"/>
        <v>0</v>
      </c>
      <c r="Q283" s="14"/>
    </row>
    <row r="284" spans="1:17" ht="12.75">
      <c r="A284" s="45"/>
      <c r="B284" s="47"/>
      <c r="C284" s="51"/>
      <c r="D284" s="24"/>
      <c r="E284" s="11"/>
      <c r="F284" s="21" t="s">
        <v>134</v>
      </c>
      <c r="G284" s="18">
        <f aca="true" t="shared" si="91" ref="G284:H288">I284+K284+M284+O284</f>
        <v>0</v>
      </c>
      <c r="H284" s="18">
        <f t="shared" si="91"/>
        <v>0</v>
      </c>
      <c r="I284" s="19">
        <v>0</v>
      </c>
      <c r="J284" s="19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20"/>
    </row>
    <row r="285" spans="1:17" ht="12.75">
      <c r="A285" s="45"/>
      <c r="B285" s="47"/>
      <c r="C285" s="51"/>
      <c r="D285" s="24"/>
      <c r="E285" s="22"/>
      <c r="F285" s="21" t="s">
        <v>137</v>
      </c>
      <c r="G285" s="18">
        <f t="shared" si="91"/>
        <v>0</v>
      </c>
      <c r="H285" s="18">
        <f t="shared" si="91"/>
        <v>0</v>
      </c>
      <c r="I285" s="19">
        <v>0</v>
      </c>
      <c r="J285" s="19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20"/>
    </row>
    <row r="286" spans="1:17" ht="12.75">
      <c r="A286" s="45"/>
      <c r="B286" s="47"/>
      <c r="C286" s="51"/>
      <c r="D286" s="24"/>
      <c r="E286" s="27"/>
      <c r="F286" s="21" t="s">
        <v>138</v>
      </c>
      <c r="G286" s="18">
        <f t="shared" si="91"/>
        <v>0</v>
      </c>
      <c r="H286" s="18">
        <f t="shared" si="91"/>
        <v>0</v>
      </c>
      <c r="I286" s="19">
        <v>0</v>
      </c>
      <c r="J286" s="19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20"/>
    </row>
    <row r="287" spans="1:17" ht="12.75">
      <c r="A287" s="45"/>
      <c r="B287" s="47"/>
      <c r="C287" s="51"/>
      <c r="D287" s="24"/>
      <c r="E287" s="27"/>
      <c r="F287" s="21" t="s">
        <v>139</v>
      </c>
      <c r="G287" s="18">
        <f t="shared" si="91"/>
        <v>0</v>
      </c>
      <c r="H287" s="18">
        <f t="shared" si="91"/>
        <v>0</v>
      </c>
      <c r="I287" s="19">
        <v>0</v>
      </c>
      <c r="J287" s="19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0</v>
      </c>
      <c r="Q287" s="20"/>
    </row>
    <row r="288" spans="1:17" ht="12.75">
      <c r="A288" s="45"/>
      <c r="B288" s="47"/>
      <c r="C288" s="51"/>
      <c r="D288" s="24"/>
      <c r="E288" s="28"/>
      <c r="F288" s="21" t="s">
        <v>140</v>
      </c>
      <c r="G288" s="18">
        <f t="shared" si="91"/>
        <v>0</v>
      </c>
      <c r="H288" s="18">
        <f t="shared" si="91"/>
        <v>0</v>
      </c>
      <c r="I288" s="19">
        <v>0</v>
      </c>
      <c r="J288" s="19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20"/>
    </row>
    <row r="289" spans="1:17" ht="12.75">
      <c r="A289" s="44" t="s">
        <v>193</v>
      </c>
      <c r="B289" s="46" t="s">
        <v>86</v>
      </c>
      <c r="C289" s="50">
        <v>800</v>
      </c>
      <c r="D289" s="46"/>
      <c r="E289" s="11"/>
      <c r="F289" s="12" t="s">
        <v>136</v>
      </c>
      <c r="G289" s="13">
        <f aca="true" t="shared" si="92" ref="G289:P289">SUM(G290:G294)</f>
        <v>0</v>
      </c>
      <c r="H289" s="13">
        <f t="shared" si="92"/>
        <v>0</v>
      </c>
      <c r="I289" s="13">
        <f t="shared" si="92"/>
        <v>0</v>
      </c>
      <c r="J289" s="13">
        <f t="shared" si="92"/>
        <v>0</v>
      </c>
      <c r="K289" s="13">
        <f t="shared" si="92"/>
        <v>0</v>
      </c>
      <c r="L289" s="13">
        <f t="shared" si="92"/>
        <v>0</v>
      </c>
      <c r="M289" s="13">
        <f t="shared" si="92"/>
        <v>0</v>
      </c>
      <c r="N289" s="13">
        <f t="shared" si="92"/>
        <v>0</v>
      </c>
      <c r="O289" s="13">
        <f t="shared" si="92"/>
        <v>0</v>
      </c>
      <c r="P289" s="13">
        <f t="shared" si="92"/>
        <v>0</v>
      </c>
      <c r="Q289" s="14"/>
    </row>
    <row r="290" spans="1:17" ht="12.75">
      <c r="A290" s="45"/>
      <c r="B290" s="47"/>
      <c r="C290" s="51"/>
      <c r="D290" s="47"/>
      <c r="E290" s="11"/>
      <c r="F290" s="21" t="s">
        <v>134</v>
      </c>
      <c r="G290" s="18">
        <f aca="true" t="shared" si="93" ref="G290:H294">I290+K290+M290+O290</f>
        <v>0</v>
      </c>
      <c r="H290" s="18">
        <f t="shared" si="93"/>
        <v>0</v>
      </c>
      <c r="I290" s="19">
        <v>0</v>
      </c>
      <c r="J290" s="19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20"/>
    </row>
    <row r="291" spans="1:17" ht="12.75">
      <c r="A291" s="45"/>
      <c r="B291" s="47"/>
      <c r="C291" s="51"/>
      <c r="D291" s="47"/>
      <c r="E291" s="22"/>
      <c r="F291" s="21" t="s">
        <v>137</v>
      </c>
      <c r="G291" s="18">
        <f t="shared" si="93"/>
        <v>0</v>
      </c>
      <c r="H291" s="18">
        <f t="shared" si="93"/>
        <v>0</v>
      </c>
      <c r="I291" s="19">
        <v>0</v>
      </c>
      <c r="J291" s="19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20"/>
    </row>
    <row r="292" spans="1:17" ht="12.75">
      <c r="A292" s="45"/>
      <c r="B292" s="47"/>
      <c r="C292" s="51"/>
      <c r="D292" s="47"/>
      <c r="E292" s="27"/>
      <c r="F292" s="21" t="s">
        <v>138</v>
      </c>
      <c r="G292" s="18">
        <f t="shared" si="93"/>
        <v>0</v>
      </c>
      <c r="H292" s="18">
        <f t="shared" si="93"/>
        <v>0</v>
      </c>
      <c r="I292" s="19">
        <v>0</v>
      </c>
      <c r="J292" s="19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20"/>
    </row>
    <row r="293" spans="1:17" ht="12.75">
      <c r="A293" s="45"/>
      <c r="B293" s="47"/>
      <c r="C293" s="51"/>
      <c r="D293" s="47"/>
      <c r="E293" s="27"/>
      <c r="F293" s="21" t="s">
        <v>139</v>
      </c>
      <c r="G293" s="18">
        <f t="shared" si="93"/>
        <v>0</v>
      </c>
      <c r="H293" s="18">
        <f t="shared" si="93"/>
        <v>0</v>
      </c>
      <c r="I293" s="19">
        <v>0</v>
      </c>
      <c r="J293" s="19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20"/>
    </row>
    <row r="294" spans="1:17" ht="12.75">
      <c r="A294" s="45"/>
      <c r="B294" s="47"/>
      <c r="C294" s="51"/>
      <c r="D294" s="47"/>
      <c r="E294" s="28"/>
      <c r="F294" s="21" t="s">
        <v>140</v>
      </c>
      <c r="G294" s="18">
        <f t="shared" si="93"/>
        <v>0</v>
      </c>
      <c r="H294" s="18">
        <f t="shared" si="93"/>
        <v>0</v>
      </c>
      <c r="I294" s="19">
        <v>0</v>
      </c>
      <c r="J294" s="19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20"/>
    </row>
    <row r="295" spans="1:17" ht="12.75">
      <c r="A295" s="44" t="s">
        <v>194</v>
      </c>
      <c r="B295" s="46" t="s">
        <v>0</v>
      </c>
      <c r="C295" s="50">
        <v>500</v>
      </c>
      <c r="D295" s="46"/>
      <c r="E295" s="11"/>
      <c r="F295" s="12" t="s">
        <v>136</v>
      </c>
      <c r="G295" s="13">
        <f aca="true" t="shared" si="94" ref="G295:P295">SUM(G296:G300)</f>
        <v>0</v>
      </c>
      <c r="H295" s="13">
        <f t="shared" si="94"/>
        <v>0</v>
      </c>
      <c r="I295" s="13">
        <f t="shared" si="94"/>
        <v>0</v>
      </c>
      <c r="J295" s="13">
        <f t="shared" si="94"/>
        <v>0</v>
      </c>
      <c r="K295" s="13">
        <f t="shared" si="94"/>
        <v>0</v>
      </c>
      <c r="L295" s="13">
        <f t="shared" si="94"/>
        <v>0</v>
      </c>
      <c r="M295" s="13">
        <f t="shared" si="94"/>
        <v>0</v>
      </c>
      <c r="N295" s="13">
        <f t="shared" si="94"/>
        <v>0</v>
      </c>
      <c r="O295" s="13">
        <f t="shared" si="94"/>
        <v>0</v>
      </c>
      <c r="P295" s="13">
        <f t="shared" si="94"/>
        <v>0</v>
      </c>
      <c r="Q295" s="14"/>
    </row>
    <row r="296" spans="1:17" ht="12.75">
      <c r="A296" s="45"/>
      <c r="B296" s="47"/>
      <c r="C296" s="51"/>
      <c r="D296" s="47"/>
      <c r="E296" s="11"/>
      <c r="F296" s="21" t="s">
        <v>134</v>
      </c>
      <c r="G296" s="18">
        <f aca="true" t="shared" si="95" ref="G296:H300">I296+K296+M296+O296</f>
        <v>0</v>
      </c>
      <c r="H296" s="18">
        <f t="shared" si="95"/>
        <v>0</v>
      </c>
      <c r="I296" s="19">
        <v>0</v>
      </c>
      <c r="J296" s="19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20"/>
    </row>
    <row r="297" spans="1:17" ht="12.75">
      <c r="A297" s="45"/>
      <c r="B297" s="47"/>
      <c r="C297" s="51"/>
      <c r="D297" s="47"/>
      <c r="E297" s="22"/>
      <c r="F297" s="21" t="s">
        <v>137</v>
      </c>
      <c r="G297" s="18">
        <f t="shared" si="95"/>
        <v>0</v>
      </c>
      <c r="H297" s="18">
        <f t="shared" si="95"/>
        <v>0</v>
      </c>
      <c r="I297" s="19">
        <v>0</v>
      </c>
      <c r="J297" s="19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20"/>
    </row>
    <row r="298" spans="1:17" ht="12.75">
      <c r="A298" s="45"/>
      <c r="B298" s="47"/>
      <c r="C298" s="51"/>
      <c r="D298" s="47"/>
      <c r="E298" s="27"/>
      <c r="F298" s="21" t="s">
        <v>138</v>
      </c>
      <c r="G298" s="18">
        <f t="shared" si="95"/>
        <v>0</v>
      </c>
      <c r="H298" s="18">
        <f t="shared" si="95"/>
        <v>0</v>
      </c>
      <c r="I298" s="19">
        <v>0</v>
      </c>
      <c r="J298" s="19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20"/>
    </row>
    <row r="299" spans="1:17" ht="12.75">
      <c r="A299" s="45"/>
      <c r="B299" s="47"/>
      <c r="C299" s="51"/>
      <c r="D299" s="47"/>
      <c r="E299" s="27"/>
      <c r="F299" s="21" t="s">
        <v>139</v>
      </c>
      <c r="G299" s="18">
        <f t="shared" si="95"/>
        <v>0</v>
      </c>
      <c r="H299" s="18">
        <f t="shared" si="95"/>
        <v>0</v>
      </c>
      <c r="I299" s="19">
        <v>0</v>
      </c>
      <c r="J299" s="19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20"/>
    </row>
    <row r="300" spans="1:17" ht="12.75">
      <c r="A300" s="45"/>
      <c r="B300" s="47"/>
      <c r="C300" s="51"/>
      <c r="D300" s="47"/>
      <c r="E300" s="28"/>
      <c r="F300" s="21" t="s">
        <v>140</v>
      </c>
      <c r="G300" s="18">
        <f t="shared" si="95"/>
        <v>0</v>
      </c>
      <c r="H300" s="18">
        <f t="shared" si="95"/>
        <v>0</v>
      </c>
      <c r="I300" s="19">
        <v>0</v>
      </c>
      <c r="J300" s="19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20"/>
    </row>
    <row r="301" spans="1:17" ht="12.75">
      <c r="A301" s="44" t="s">
        <v>195</v>
      </c>
      <c r="B301" s="46" t="s">
        <v>1</v>
      </c>
      <c r="C301" s="50">
        <v>480</v>
      </c>
      <c r="D301" s="46"/>
      <c r="E301" s="11"/>
      <c r="F301" s="12" t="s">
        <v>136</v>
      </c>
      <c r="G301" s="13">
        <f aca="true" t="shared" si="96" ref="G301:P301">SUM(G302:G306)</f>
        <v>0</v>
      </c>
      <c r="H301" s="13">
        <f t="shared" si="96"/>
        <v>0</v>
      </c>
      <c r="I301" s="13">
        <f t="shared" si="96"/>
        <v>0</v>
      </c>
      <c r="J301" s="13">
        <f t="shared" si="96"/>
        <v>0</v>
      </c>
      <c r="K301" s="13">
        <f t="shared" si="96"/>
        <v>0</v>
      </c>
      <c r="L301" s="13">
        <f t="shared" si="96"/>
        <v>0</v>
      </c>
      <c r="M301" s="13">
        <f t="shared" si="96"/>
        <v>0</v>
      </c>
      <c r="N301" s="13">
        <f t="shared" si="96"/>
        <v>0</v>
      </c>
      <c r="O301" s="13">
        <f t="shared" si="96"/>
        <v>0</v>
      </c>
      <c r="P301" s="13">
        <f t="shared" si="96"/>
        <v>0</v>
      </c>
      <c r="Q301" s="14"/>
    </row>
    <row r="302" spans="1:17" ht="12.75">
      <c r="A302" s="45"/>
      <c r="B302" s="47"/>
      <c r="C302" s="51"/>
      <c r="D302" s="47"/>
      <c r="E302" s="11"/>
      <c r="F302" s="21" t="s">
        <v>134</v>
      </c>
      <c r="G302" s="18">
        <f aca="true" t="shared" si="97" ref="G302:H306">I302+K302+M302+O302</f>
        <v>0</v>
      </c>
      <c r="H302" s="18">
        <f t="shared" si="97"/>
        <v>0</v>
      </c>
      <c r="I302" s="19">
        <v>0</v>
      </c>
      <c r="J302" s="19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20"/>
    </row>
    <row r="303" spans="1:17" ht="12.75">
      <c r="A303" s="45"/>
      <c r="B303" s="47"/>
      <c r="C303" s="51"/>
      <c r="D303" s="47"/>
      <c r="E303" s="22"/>
      <c r="F303" s="21" t="s">
        <v>137</v>
      </c>
      <c r="G303" s="18">
        <f t="shared" si="97"/>
        <v>0</v>
      </c>
      <c r="H303" s="18">
        <f t="shared" si="97"/>
        <v>0</v>
      </c>
      <c r="I303" s="19">
        <v>0</v>
      </c>
      <c r="J303" s="19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20"/>
    </row>
    <row r="304" spans="1:17" ht="12.75">
      <c r="A304" s="45"/>
      <c r="B304" s="47"/>
      <c r="C304" s="51"/>
      <c r="D304" s="47"/>
      <c r="E304" s="27"/>
      <c r="F304" s="21" t="s">
        <v>138</v>
      </c>
      <c r="G304" s="18">
        <f t="shared" si="97"/>
        <v>0</v>
      </c>
      <c r="H304" s="18">
        <f t="shared" si="97"/>
        <v>0</v>
      </c>
      <c r="I304" s="19">
        <v>0</v>
      </c>
      <c r="J304" s="19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20"/>
    </row>
    <row r="305" spans="1:17" ht="12.75">
      <c r="A305" s="45"/>
      <c r="B305" s="47"/>
      <c r="C305" s="51"/>
      <c r="D305" s="47"/>
      <c r="E305" s="27"/>
      <c r="F305" s="21" t="s">
        <v>139</v>
      </c>
      <c r="G305" s="18">
        <f t="shared" si="97"/>
        <v>0</v>
      </c>
      <c r="H305" s="18">
        <f t="shared" si="97"/>
        <v>0</v>
      </c>
      <c r="I305" s="19">
        <v>0</v>
      </c>
      <c r="J305" s="19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20"/>
    </row>
    <row r="306" spans="1:17" ht="12.75">
      <c r="A306" s="45"/>
      <c r="B306" s="47"/>
      <c r="C306" s="51"/>
      <c r="D306" s="47"/>
      <c r="E306" s="28"/>
      <c r="F306" s="21" t="s">
        <v>140</v>
      </c>
      <c r="G306" s="18">
        <f t="shared" si="97"/>
        <v>0</v>
      </c>
      <c r="H306" s="18">
        <f t="shared" si="97"/>
        <v>0</v>
      </c>
      <c r="I306" s="19">
        <v>0</v>
      </c>
      <c r="J306" s="19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20"/>
    </row>
    <row r="307" spans="1:17" ht="12.75">
      <c r="A307" s="44" t="s">
        <v>196</v>
      </c>
      <c r="B307" s="46" t="s">
        <v>91</v>
      </c>
      <c r="C307" s="50">
        <v>360</v>
      </c>
      <c r="D307" s="23"/>
      <c r="E307" s="11"/>
      <c r="F307" s="12" t="s">
        <v>136</v>
      </c>
      <c r="G307" s="13">
        <f aca="true" t="shared" si="98" ref="G307:P307">SUM(G308:G312)</f>
        <v>0</v>
      </c>
      <c r="H307" s="13">
        <f t="shared" si="98"/>
        <v>0</v>
      </c>
      <c r="I307" s="13">
        <f t="shared" si="98"/>
        <v>0</v>
      </c>
      <c r="J307" s="13">
        <f t="shared" si="98"/>
        <v>0</v>
      </c>
      <c r="K307" s="13">
        <f t="shared" si="98"/>
        <v>0</v>
      </c>
      <c r="L307" s="13">
        <f t="shared" si="98"/>
        <v>0</v>
      </c>
      <c r="M307" s="13">
        <f t="shared" si="98"/>
        <v>0</v>
      </c>
      <c r="N307" s="13">
        <f t="shared" si="98"/>
        <v>0</v>
      </c>
      <c r="O307" s="13">
        <f t="shared" si="98"/>
        <v>0</v>
      </c>
      <c r="P307" s="13">
        <f t="shared" si="98"/>
        <v>0</v>
      </c>
      <c r="Q307" s="14"/>
    </row>
    <row r="308" spans="1:17" ht="12.75">
      <c r="A308" s="45"/>
      <c r="B308" s="47"/>
      <c r="C308" s="51"/>
      <c r="D308" s="24"/>
      <c r="E308" s="11"/>
      <c r="F308" s="21" t="s">
        <v>134</v>
      </c>
      <c r="G308" s="18">
        <f aca="true" t="shared" si="99" ref="G308:H312">I308+K308+M308+O308</f>
        <v>0</v>
      </c>
      <c r="H308" s="18">
        <f t="shared" si="99"/>
        <v>0</v>
      </c>
      <c r="I308" s="19">
        <v>0</v>
      </c>
      <c r="J308" s="19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20"/>
    </row>
    <row r="309" spans="1:17" ht="12.75">
      <c r="A309" s="45"/>
      <c r="B309" s="47"/>
      <c r="C309" s="51"/>
      <c r="D309" s="24"/>
      <c r="E309" s="22"/>
      <c r="F309" s="21" t="s">
        <v>137</v>
      </c>
      <c r="G309" s="18">
        <f t="shared" si="99"/>
        <v>0</v>
      </c>
      <c r="H309" s="18">
        <f t="shared" si="99"/>
        <v>0</v>
      </c>
      <c r="I309" s="19">
        <v>0</v>
      </c>
      <c r="J309" s="19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20"/>
    </row>
    <row r="310" spans="1:17" ht="12.75">
      <c r="A310" s="45"/>
      <c r="B310" s="47"/>
      <c r="C310" s="51"/>
      <c r="D310" s="24"/>
      <c r="E310" s="27"/>
      <c r="F310" s="21" t="s">
        <v>138</v>
      </c>
      <c r="G310" s="18">
        <f t="shared" si="99"/>
        <v>0</v>
      </c>
      <c r="H310" s="18">
        <f t="shared" si="99"/>
        <v>0</v>
      </c>
      <c r="I310" s="19">
        <v>0</v>
      </c>
      <c r="J310" s="19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20"/>
    </row>
    <row r="311" spans="1:17" ht="12.75">
      <c r="A311" s="45"/>
      <c r="B311" s="47"/>
      <c r="C311" s="51"/>
      <c r="D311" s="24"/>
      <c r="E311" s="27"/>
      <c r="F311" s="21" t="s">
        <v>139</v>
      </c>
      <c r="G311" s="18">
        <f t="shared" si="99"/>
        <v>0</v>
      </c>
      <c r="H311" s="18">
        <f t="shared" si="99"/>
        <v>0</v>
      </c>
      <c r="I311" s="19">
        <v>0</v>
      </c>
      <c r="J311" s="19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20"/>
    </row>
    <row r="312" spans="1:17" ht="12.75">
      <c r="A312" s="45"/>
      <c r="B312" s="47"/>
      <c r="C312" s="51"/>
      <c r="D312" s="24"/>
      <c r="E312" s="28"/>
      <c r="F312" s="21" t="s">
        <v>140</v>
      </c>
      <c r="G312" s="18">
        <f t="shared" si="99"/>
        <v>0</v>
      </c>
      <c r="H312" s="18">
        <f t="shared" si="99"/>
        <v>0</v>
      </c>
      <c r="I312" s="19">
        <v>0</v>
      </c>
      <c r="J312" s="19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20"/>
    </row>
    <row r="313" spans="1:17" ht="12.75" customHeight="1">
      <c r="A313" s="44" t="s">
        <v>197</v>
      </c>
      <c r="B313" s="46" t="s">
        <v>108</v>
      </c>
      <c r="C313" s="50">
        <v>360</v>
      </c>
      <c r="D313" s="23"/>
      <c r="E313" s="11"/>
      <c r="F313" s="12" t="s">
        <v>136</v>
      </c>
      <c r="G313" s="13">
        <f aca="true" t="shared" si="100" ref="G313:P313">SUM(G314:G318)</f>
        <v>0</v>
      </c>
      <c r="H313" s="13">
        <f t="shared" si="100"/>
        <v>0</v>
      </c>
      <c r="I313" s="13">
        <f t="shared" si="100"/>
        <v>0</v>
      </c>
      <c r="J313" s="13">
        <f t="shared" si="100"/>
        <v>0</v>
      </c>
      <c r="K313" s="13">
        <f t="shared" si="100"/>
        <v>0</v>
      </c>
      <c r="L313" s="13">
        <f t="shared" si="100"/>
        <v>0</v>
      </c>
      <c r="M313" s="13">
        <f t="shared" si="100"/>
        <v>0</v>
      </c>
      <c r="N313" s="13">
        <f t="shared" si="100"/>
        <v>0</v>
      </c>
      <c r="O313" s="13">
        <f t="shared" si="100"/>
        <v>0</v>
      </c>
      <c r="P313" s="13">
        <f t="shared" si="100"/>
        <v>0</v>
      </c>
      <c r="Q313" s="14"/>
    </row>
    <row r="314" spans="1:17" ht="12.75">
      <c r="A314" s="45"/>
      <c r="B314" s="47"/>
      <c r="C314" s="51"/>
      <c r="D314" s="24"/>
      <c r="E314" s="11"/>
      <c r="F314" s="21" t="s">
        <v>134</v>
      </c>
      <c r="G314" s="18">
        <f aca="true" t="shared" si="101" ref="G314:H318">I314+K314+M314+O314</f>
        <v>0</v>
      </c>
      <c r="H314" s="18">
        <f t="shared" si="101"/>
        <v>0</v>
      </c>
      <c r="I314" s="19">
        <v>0</v>
      </c>
      <c r="J314" s="19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20"/>
    </row>
    <row r="315" spans="1:17" ht="12.75">
      <c r="A315" s="45"/>
      <c r="B315" s="47"/>
      <c r="C315" s="51"/>
      <c r="D315" s="24"/>
      <c r="E315" s="22"/>
      <c r="F315" s="21" t="s">
        <v>137</v>
      </c>
      <c r="G315" s="18">
        <f t="shared" si="101"/>
        <v>0</v>
      </c>
      <c r="H315" s="18">
        <f t="shared" si="101"/>
        <v>0</v>
      </c>
      <c r="I315" s="19">
        <v>0</v>
      </c>
      <c r="J315" s="19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20"/>
    </row>
    <row r="316" spans="1:17" ht="12.75">
      <c r="A316" s="45"/>
      <c r="B316" s="47"/>
      <c r="C316" s="51"/>
      <c r="D316" s="24"/>
      <c r="E316" s="27"/>
      <c r="F316" s="21" t="s">
        <v>138</v>
      </c>
      <c r="G316" s="18">
        <f t="shared" si="101"/>
        <v>0</v>
      </c>
      <c r="H316" s="18">
        <f t="shared" si="101"/>
        <v>0</v>
      </c>
      <c r="I316" s="19">
        <v>0</v>
      </c>
      <c r="J316" s="19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20"/>
    </row>
    <row r="317" spans="1:17" ht="12.75">
      <c r="A317" s="45"/>
      <c r="B317" s="47"/>
      <c r="C317" s="51"/>
      <c r="D317" s="24"/>
      <c r="E317" s="27"/>
      <c r="F317" s="21" t="s">
        <v>139</v>
      </c>
      <c r="G317" s="18">
        <f t="shared" si="101"/>
        <v>0</v>
      </c>
      <c r="H317" s="18">
        <f t="shared" si="101"/>
        <v>0</v>
      </c>
      <c r="I317" s="19">
        <v>0</v>
      </c>
      <c r="J317" s="19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20"/>
    </row>
    <row r="318" spans="1:17" ht="12.75">
      <c r="A318" s="45"/>
      <c r="B318" s="47"/>
      <c r="C318" s="51"/>
      <c r="D318" s="24"/>
      <c r="E318" s="28"/>
      <c r="F318" s="21" t="s">
        <v>140</v>
      </c>
      <c r="G318" s="18">
        <f t="shared" si="101"/>
        <v>0</v>
      </c>
      <c r="H318" s="18">
        <f t="shared" si="101"/>
        <v>0</v>
      </c>
      <c r="I318" s="19">
        <v>0</v>
      </c>
      <c r="J318" s="19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20"/>
    </row>
    <row r="319" spans="1:17" ht="12.75">
      <c r="A319" s="44" t="s">
        <v>198</v>
      </c>
      <c r="B319" s="46" t="s">
        <v>3</v>
      </c>
      <c r="C319" s="50">
        <v>400</v>
      </c>
      <c r="D319" s="23"/>
      <c r="E319" s="11"/>
      <c r="F319" s="12" t="s">
        <v>136</v>
      </c>
      <c r="G319" s="13">
        <f aca="true" t="shared" si="102" ref="G319:P319">SUM(G320:G324)</f>
        <v>0</v>
      </c>
      <c r="H319" s="13">
        <f t="shared" si="102"/>
        <v>0</v>
      </c>
      <c r="I319" s="13">
        <f t="shared" si="102"/>
        <v>0</v>
      </c>
      <c r="J319" s="13">
        <f t="shared" si="102"/>
        <v>0</v>
      </c>
      <c r="K319" s="13">
        <f t="shared" si="102"/>
        <v>0</v>
      </c>
      <c r="L319" s="13">
        <f t="shared" si="102"/>
        <v>0</v>
      </c>
      <c r="M319" s="13">
        <f t="shared" si="102"/>
        <v>0</v>
      </c>
      <c r="N319" s="13">
        <f t="shared" si="102"/>
        <v>0</v>
      </c>
      <c r="O319" s="13">
        <f t="shared" si="102"/>
        <v>0</v>
      </c>
      <c r="P319" s="13">
        <f t="shared" si="102"/>
        <v>0</v>
      </c>
      <c r="Q319" s="14"/>
    </row>
    <row r="320" spans="1:17" ht="12.75">
      <c r="A320" s="45"/>
      <c r="B320" s="47"/>
      <c r="C320" s="51"/>
      <c r="D320" s="24"/>
      <c r="E320" s="11"/>
      <c r="F320" s="21" t="s">
        <v>134</v>
      </c>
      <c r="G320" s="18">
        <f aca="true" t="shared" si="103" ref="G320:H324">I320+K320+M320+O320</f>
        <v>0</v>
      </c>
      <c r="H320" s="18">
        <f t="shared" si="103"/>
        <v>0</v>
      </c>
      <c r="I320" s="19">
        <v>0</v>
      </c>
      <c r="J320" s="19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20"/>
    </row>
    <row r="321" spans="1:17" ht="12.75">
      <c r="A321" s="45"/>
      <c r="B321" s="47"/>
      <c r="C321" s="51"/>
      <c r="D321" s="24"/>
      <c r="E321" s="22"/>
      <c r="F321" s="21" t="s">
        <v>137</v>
      </c>
      <c r="G321" s="18">
        <f t="shared" si="103"/>
        <v>0</v>
      </c>
      <c r="H321" s="18">
        <f t="shared" si="103"/>
        <v>0</v>
      </c>
      <c r="I321" s="19">
        <v>0</v>
      </c>
      <c r="J321" s="19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20"/>
    </row>
    <row r="322" spans="1:17" ht="12.75">
      <c r="A322" s="45"/>
      <c r="B322" s="47"/>
      <c r="C322" s="51"/>
      <c r="D322" s="24"/>
      <c r="E322" s="27"/>
      <c r="F322" s="21" t="s">
        <v>138</v>
      </c>
      <c r="G322" s="18">
        <f t="shared" si="103"/>
        <v>0</v>
      </c>
      <c r="H322" s="18">
        <f t="shared" si="103"/>
        <v>0</v>
      </c>
      <c r="I322" s="19">
        <v>0</v>
      </c>
      <c r="J322" s="19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20"/>
    </row>
    <row r="323" spans="1:17" ht="12.75">
      <c r="A323" s="45"/>
      <c r="B323" s="47"/>
      <c r="C323" s="51"/>
      <c r="D323" s="24"/>
      <c r="E323" s="27"/>
      <c r="F323" s="21" t="s">
        <v>139</v>
      </c>
      <c r="G323" s="18">
        <f t="shared" si="103"/>
        <v>0</v>
      </c>
      <c r="H323" s="18">
        <f t="shared" si="103"/>
        <v>0</v>
      </c>
      <c r="I323" s="19">
        <v>0</v>
      </c>
      <c r="J323" s="19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20"/>
    </row>
    <row r="324" spans="1:17" ht="12.75">
      <c r="A324" s="45"/>
      <c r="B324" s="47"/>
      <c r="C324" s="51"/>
      <c r="D324" s="24"/>
      <c r="E324" s="28"/>
      <c r="F324" s="21" t="s">
        <v>140</v>
      </c>
      <c r="G324" s="18">
        <f t="shared" si="103"/>
        <v>0</v>
      </c>
      <c r="H324" s="18">
        <f t="shared" si="103"/>
        <v>0</v>
      </c>
      <c r="I324" s="19">
        <v>0</v>
      </c>
      <c r="J324" s="19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20"/>
    </row>
    <row r="325" spans="1:17" ht="12.75">
      <c r="A325" s="44" t="s">
        <v>199</v>
      </c>
      <c r="B325" s="46" t="s">
        <v>4</v>
      </c>
      <c r="C325" s="50">
        <v>110</v>
      </c>
      <c r="D325" s="23"/>
      <c r="E325" s="11"/>
      <c r="F325" s="12" t="s">
        <v>136</v>
      </c>
      <c r="G325" s="13">
        <f aca="true" t="shared" si="104" ref="G325:P325">SUM(G326:G330)</f>
        <v>0</v>
      </c>
      <c r="H325" s="13">
        <f t="shared" si="104"/>
        <v>0</v>
      </c>
      <c r="I325" s="13">
        <f t="shared" si="104"/>
        <v>0</v>
      </c>
      <c r="J325" s="13">
        <f t="shared" si="104"/>
        <v>0</v>
      </c>
      <c r="K325" s="13">
        <f t="shared" si="104"/>
        <v>0</v>
      </c>
      <c r="L325" s="13">
        <f t="shared" si="104"/>
        <v>0</v>
      </c>
      <c r="M325" s="13">
        <f t="shared" si="104"/>
        <v>0</v>
      </c>
      <c r="N325" s="13">
        <f t="shared" si="104"/>
        <v>0</v>
      </c>
      <c r="O325" s="13">
        <f t="shared" si="104"/>
        <v>0</v>
      </c>
      <c r="P325" s="13">
        <f t="shared" si="104"/>
        <v>0</v>
      </c>
      <c r="Q325" s="14"/>
    </row>
    <row r="326" spans="1:17" ht="12.75">
      <c r="A326" s="45"/>
      <c r="B326" s="47"/>
      <c r="C326" s="51"/>
      <c r="D326" s="24"/>
      <c r="E326" s="11"/>
      <c r="F326" s="21" t="s">
        <v>134</v>
      </c>
      <c r="G326" s="18">
        <f aca="true" t="shared" si="105" ref="G326:H330">I326+K326+M326+O326</f>
        <v>0</v>
      </c>
      <c r="H326" s="18">
        <f t="shared" si="105"/>
        <v>0</v>
      </c>
      <c r="I326" s="19">
        <v>0</v>
      </c>
      <c r="J326" s="19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20"/>
    </row>
    <row r="327" spans="1:17" ht="12.75">
      <c r="A327" s="45"/>
      <c r="B327" s="47"/>
      <c r="C327" s="51"/>
      <c r="D327" s="24"/>
      <c r="E327" s="22"/>
      <c r="F327" s="21" t="s">
        <v>137</v>
      </c>
      <c r="G327" s="18">
        <f t="shared" si="105"/>
        <v>0</v>
      </c>
      <c r="H327" s="18">
        <f t="shared" si="105"/>
        <v>0</v>
      </c>
      <c r="I327" s="19">
        <v>0</v>
      </c>
      <c r="J327" s="19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20"/>
    </row>
    <row r="328" spans="1:17" ht="12.75">
      <c r="A328" s="45"/>
      <c r="B328" s="47"/>
      <c r="C328" s="51"/>
      <c r="D328" s="24"/>
      <c r="E328" s="27"/>
      <c r="F328" s="21" t="s">
        <v>138</v>
      </c>
      <c r="G328" s="18">
        <f t="shared" si="105"/>
        <v>0</v>
      </c>
      <c r="H328" s="18">
        <f t="shared" si="105"/>
        <v>0</v>
      </c>
      <c r="I328" s="19">
        <v>0</v>
      </c>
      <c r="J328" s="19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20"/>
    </row>
    <row r="329" spans="1:17" ht="12.75">
      <c r="A329" s="45"/>
      <c r="B329" s="47"/>
      <c r="C329" s="51"/>
      <c r="D329" s="24"/>
      <c r="E329" s="27"/>
      <c r="F329" s="21" t="s">
        <v>139</v>
      </c>
      <c r="G329" s="18">
        <f t="shared" si="105"/>
        <v>0</v>
      </c>
      <c r="H329" s="18">
        <f t="shared" si="105"/>
        <v>0</v>
      </c>
      <c r="I329" s="19">
        <v>0</v>
      </c>
      <c r="J329" s="19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20"/>
    </row>
    <row r="330" spans="1:17" ht="12.75">
      <c r="A330" s="45"/>
      <c r="B330" s="47"/>
      <c r="C330" s="51"/>
      <c r="D330" s="24"/>
      <c r="E330" s="28"/>
      <c r="F330" s="21" t="s">
        <v>140</v>
      </c>
      <c r="G330" s="18">
        <f t="shared" si="105"/>
        <v>0</v>
      </c>
      <c r="H330" s="18">
        <f t="shared" si="105"/>
        <v>0</v>
      </c>
      <c r="I330" s="19">
        <v>0</v>
      </c>
      <c r="J330" s="19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20"/>
    </row>
    <row r="331" spans="1:17" ht="12.75">
      <c r="A331" s="44" t="s">
        <v>200</v>
      </c>
      <c r="B331" s="46" t="s">
        <v>6</v>
      </c>
      <c r="C331" s="50">
        <v>50</v>
      </c>
      <c r="D331" s="23"/>
      <c r="E331" s="11"/>
      <c r="F331" s="12" t="s">
        <v>136</v>
      </c>
      <c r="G331" s="13">
        <f aca="true" t="shared" si="106" ref="G331:P331">SUM(G332:G336)</f>
        <v>0</v>
      </c>
      <c r="H331" s="13">
        <f t="shared" si="106"/>
        <v>0</v>
      </c>
      <c r="I331" s="13">
        <f t="shared" si="106"/>
        <v>0</v>
      </c>
      <c r="J331" s="13">
        <f t="shared" si="106"/>
        <v>0</v>
      </c>
      <c r="K331" s="13">
        <f t="shared" si="106"/>
        <v>0</v>
      </c>
      <c r="L331" s="13">
        <f t="shared" si="106"/>
        <v>0</v>
      </c>
      <c r="M331" s="13">
        <f t="shared" si="106"/>
        <v>0</v>
      </c>
      <c r="N331" s="13">
        <f t="shared" si="106"/>
        <v>0</v>
      </c>
      <c r="O331" s="13">
        <f t="shared" si="106"/>
        <v>0</v>
      </c>
      <c r="P331" s="13">
        <f t="shared" si="106"/>
        <v>0</v>
      </c>
      <c r="Q331" s="14"/>
    </row>
    <row r="332" spans="1:17" ht="12.75">
      <c r="A332" s="45"/>
      <c r="B332" s="47"/>
      <c r="C332" s="51"/>
      <c r="D332" s="24"/>
      <c r="E332" s="11"/>
      <c r="F332" s="21" t="s">
        <v>134</v>
      </c>
      <c r="G332" s="18">
        <f aca="true" t="shared" si="107" ref="G332:H336">I332+K332+M332+O332</f>
        <v>0</v>
      </c>
      <c r="H332" s="18">
        <f t="shared" si="107"/>
        <v>0</v>
      </c>
      <c r="I332" s="19">
        <v>0</v>
      </c>
      <c r="J332" s="19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20"/>
    </row>
    <row r="333" spans="1:17" ht="12.75">
      <c r="A333" s="45"/>
      <c r="B333" s="47"/>
      <c r="C333" s="51"/>
      <c r="D333" s="24"/>
      <c r="E333" s="22"/>
      <c r="F333" s="21" t="s">
        <v>137</v>
      </c>
      <c r="G333" s="18">
        <f t="shared" si="107"/>
        <v>0</v>
      </c>
      <c r="H333" s="18">
        <f t="shared" si="107"/>
        <v>0</v>
      </c>
      <c r="I333" s="19">
        <v>0</v>
      </c>
      <c r="J333" s="19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20"/>
    </row>
    <row r="334" spans="1:17" ht="12.75">
      <c r="A334" s="45"/>
      <c r="B334" s="47"/>
      <c r="C334" s="51"/>
      <c r="D334" s="24"/>
      <c r="E334" s="27"/>
      <c r="F334" s="21" t="s">
        <v>138</v>
      </c>
      <c r="G334" s="18">
        <f t="shared" si="107"/>
        <v>0</v>
      </c>
      <c r="H334" s="18">
        <f t="shared" si="107"/>
        <v>0</v>
      </c>
      <c r="I334" s="19">
        <v>0</v>
      </c>
      <c r="J334" s="19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20"/>
    </row>
    <row r="335" spans="1:17" ht="12.75">
      <c r="A335" s="45"/>
      <c r="B335" s="47"/>
      <c r="C335" s="51"/>
      <c r="D335" s="24"/>
      <c r="E335" s="27"/>
      <c r="F335" s="21" t="s">
        <v>139</v>
      </c>
      <c r="G335" s="18">
        <f t="shared" si="107"/>
        <v>0</v>
      </c>
      <c r="H335" s="18">
        <f t="shared" si="107"/>
        <v>0</v>
      </c>
      <c r="I335" s="19">
        <v>0</v>
      </c>
      <c r="J335" s="19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20"/>
    </row>
    <row r="336" spans="1:17" ht="12.75">
      <c r="A336" s="45"/>
      <c r="B336" s="47"/>
      <c r="C336" s="51"/>
      <c r="D336" s="24"/>
      <c r="E336" s="28"/>
      <c r="F336" s="21" t="s">
        <v>140</v>
      </c>
      <c r="G336" s="18">
        <f t="shared" si="107"/>
        <v>0</v>
      </c>
      <c r="H336" s="18">
        <f t="shared" si="107"/>
        <v>0</v>
      </c>
      <c r="I336" s="19">
        <v>0</v>
      </c>
      <c r="J336" s="19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20"/>
    </row>
    <row r="337" spans="1:17" ht="12.75">
      <c r="A337" s="44" t="s">
        <v>201</v>
      </c>
      <c r="B337" s="46" t="s">
        <v>7</v>
      </c>
      <c r="C337" s="50">
        <v>240</v>
      </c>
      <c r="D337" s="23"/>
      <c r="E337" s="11"/>
      <c r="F337" s="12" t="s">
        <v>136</v>
      </c>
      <c r="G337" s="13">
        <f aca="true" t="shared" si="108" ref="G337:P337">SUM(G338:G342)</f>
        <v>0</v>
      </c>
      <c r="H337" s="13">
        <f t="shared" si="108"/>
        <v>0</v>
      </c>
      <c r="I337" s="13">
        <f t="shared" si="108"/>
        <v>0</v>
      </c>
      <c r="J337" s="13">
        <f t="shared" si="108"/>
        <v>0</v>
      </c>
      <c r="K337" s="13">
        <f t="shared" si="108"/>
        <v>0</v>
      </c>
      <c r="L337" s="13">
        <f t="shared" si="108"/>
        <v>0</v>
      </c>
      <c r="M337" s="13">
        <f t="shared" si="108"/>
        <v>0</v>
      </c>
      <c r="N337" s="13">
        <f t="shared" si="108"/>
        <v>0</v>
      </c>
      <c r="O337" s="13">
        <f t="shared" si="108"/>
        <v>0</v>
      </c>
      <c r="P337" s="13">
        <f t="shared" si="108"/>
        <v>0</v>
      </c>
      <c r="Q337" s="14"/>
    </row>
    <row r="338" spans="1:17" ht="12.75">
      <c r="A338" s="45"/>
      <c r="B338" s="47"/>
      <c r="C338" s="51"/>
      <c r="D338" s="24"/>
      <c r="E338" s="11"/>
      <c r="F338" s="21" t="s">
        <v>134</v>
      </c>
      <c r="G338" s="18">
        <f aca="true" t="shared" si="109" ref="G338:H342">I338+K338+M338+O338</f>
        <v>0</v>
      </c>
      <c r="H338" s="18">
        <f t="shared" si="109"/>
        <v>0</v>
      </c>
      <c r="I338" s="19">
        <v>0</v>
      </c>
      <c r="J338" s="19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20"/>
    </row>
    <row r="339" spans="1:17" ht="12.75">
      <c r="A339" s="45"/>
      <c r="B339" s="47"/>
      <c r="C339" s="51"/>
      <c r="D339" s="24"/>
      <c r="E339" s="22"/>
      <c r="F339" s="21" t="s">
        <v>137</v>
      </c>
      <c r="G339" s="18">
        <f t="shared" si="109"/>
        <v>0</v>
      </c>
      <c r="H339" s="18">
        <f t="shared" si="109"/>
        <v>0</v>
      </c>
      <c r="I339" s="19">
        <v>0</v>
      </c>
      <c r="J339" s="19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20"/>
    </row>
    <row r="340" spans="1:17" ht="12.75">
      <c r="A340" s="45"/>
      <c r="B340" s="47"/>
      <c r="C340" s="51"/>
      <c r="D340" s="24"/>
      <c r="E340" s="27"/>
      <c r="F340" s="21" t="s">
        <v>138</v>
      </c>
      <c r="G340" s="18">
        <f t="shared" si="109"/>
        <v>0</v>
      </c>
      <c r="H340" s="18">
        <f t="shared" si="109"/>
        <v>0</v>
      </c>
      <c r="I340" s="19">
        <v>0</v>
      </c>
      <c r="J340" s="19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20"/>
    </row>
    <row r="341" spans="1:17" ht="12.75">
      <c r="A341" s="45"/>
      <c r="B341" s="47"/>
      <c r="C341" s="51"/>
      <c r="D341" s="24"/>
      <c r="E341" s="27"/>
      <c r="F341" s="21" t="s">
        <v>139</v>
      </c>
      <c r="G341" s="18">
        <f t="shared" si="109"/>
        <v>0</v>
      </c>
      <c r="H341" s="18">
        <f t="shared" si="109"/>
        <v>0</v>
      </c>
      <c r="I341" s="19">
        <v>0</v>
      </c>
      <c r="J341" s="19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20"/>
    </row>
    <row r="342" spans="1:17" ht="12.75">
      <c r="A342" s="45"/>
      <c r="B342" s="47"/>
      <c r="C342" s="51"/>
      <c r="D342" s="24"/>
      <c r="E342" s="32"/>
      <c r="F342" s="21" t="s">
        <v>140</v>
      </c>
      <c r="G342" s="18">
        <f t="shared" si="109"/>
        <v>0</v>
      </c>
      <c r="H342" s="18">
        <f t="shared" si="109"/>
        <v>0</v>
      </c>
      <c r="I342" s="19">
        <v>0</v>
      </c>
      <c r="J342" s="19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20"/>
    </row>
    <row r="343" spans="1:17" ht="12.75">
      <c r="A343" s="44" t="s">
        <v>202</v>
      </c>
      <c r="B343" s="46" t="s">
        <v>8</v>
      </c>
      <c r="C343" s="50">
        <v>240</v>
      </c>
      <c r="D343" s="23"/>
      <c r="E343" s="11"/>
      <c r="F343" s="12" t="s">
        <v>136</v>
      </c>
      <c r="G343" s="13">
        <f aca="true" t="shared" si="110" ref="G343:P343">SUM(G344:G348)</f>
        <v>0</v>
      </c>
      <c r="H343" s="13">
        <f t="shared" si="110"/>
        <v>0</v>
      </c>
      <c r="I343" s="13">
        <f t="shared" si="110"/>
        <v>0</v>
      </c>
      <c r="J343" s="13">
        <f t="shared" si="110"/>
        <v>0</v>
      </c>
      <c r="K343" s="13">
        <f t="shared" si="110"/>
        <v>0</v>
      </c>
      <c r="L343" s="13">
        <f t="shared" si="110"/>
        <v>0</v>
      </c>
      <c r="M343" s="13">
        <f t="shared" si="110"/>
        <v>0</v>
      </c>
      <c r="N343" s="13">
        <f t="shared" si="110"/>
        <v>0</v>
      </c>
      <c r="O343" s="13">
        <f t="shared" si="110"/>
        <v>0</v>
      </c>
      <c r="P343" s="13">
        <f t="shared" si="110"/>
        <v>0</v>
      </c>
      <c r="Q343" s="14"/>
    </row>
    <row r="344" spans="1:17" ht="12.75">
      <c r="A344" s="45"/>
      <c r="B344" s="47"/>
      <c r="C344" s="51"/>
      <c r="D344" s="24"/>
      <c r="E344" s="11"/>
      <c r="F344" s="21" t="s">
        <v>134</v>
      </c>
      <c r="G344" s="18">
        <f aca="true" t="shared" si="111" ref="G344:H348">I344+K344+M344+O344</f>
        <v>0</v>
      </c>
      <c r="H344" s="18">
        <f t="shared" si="111"/>
        <v>0</v>
      </c>
      <c r="I344" s="19">
        <v>0</v>
      </c>
      <c r="J344" s="19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20"/>
    </row>
    <row r="345" spans="1:17" ht="12.75">
      <c r="A345" s="45"/>
      <c r="B345" s="47"/>
      <c r="C345" s="51"/>
      <c r="D345" s="24"/>
      <c r="E345" s="22"/>
      <c r="F345" s="21" t="s">
        <v>137</v>
      </c>
      <c r="G345" s="18">
        <f t="shared" si="111"/>
        <v>0</v>
      </c>
      <c r="H345" s="18">
        <f t="shared" si="111"/>
        <v>0</v>
      </c>
      <c r="I345" s="19">
        <v>0</v>
      </c>
      <c r="J345" s="19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20"/>
    </row>
    <row r="346" spans="1:17" ht="12.75">
      <c r="A346" s="45"/>
      <c r="B346" s="47"/>
      <c r="C346" s="51"/>
      <c r="D346" s="24"/>
      <c r="E346" s="27"/>
      <c r="F346" s="21" t="s">
        <v>138</v>
      </c>
      <c r="G346" s="18">
        <f t="shared" si="111"/>
        <v>0</v>
      </c>
      <c r="H346" s="18">
        <f t="shared" si="111"/>
        <v>0</v>
      </c>
      <c r="I346" s="19">
        <v>0</v>
      </c>
      <c r="J346" s="19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20"/>
    </row>
    <row r="347" spans="1:17" ht="12.75">
      <c r="A347" s="45"/>
      <c r="B347" s="47"/>
      <c r="C347" s="51"/>
      <c r="D347" s="24"/>
      <c r="E347" s="27"/>
      <c r="F347" s="21" t="s">
        <v>139</v>
      </c>
      <c r="G347" s="18">
        <f t="shared" si="111"/>
        <v>0</v>
      </c>
      <c r="H347" s="18">
        <f t="shared" si="111"/>
        <v>0</v>
      </c>
      <c r="I347" s="19">
        <v>0</v>
      </c>
      <c r="J347" s="19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20"/>
    </row>
    <row r="348" spans="1:17" ht="12.75">
      <c r="A348" s="45"/>
      <c r="B348" s="47"/>
      <c r="C348" s="51"/>
      <c r="D348" s="24"/>
      <c r="E348" s="28"/>
      <c r="F348" s="21" t="s">
        <v>140</v>
      </c>
      <c r="G348" s="18">
        <f t="shared" si="111"/>
        <v>0</v>
      </c>
      <c r="H348" s="18">
        <f t="shared" si="111"/>
        <v>0</v>
      </c>
      <c r="I348" s="19">
        <v>0</v>
      </c>
      <c r="J348" s="19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20"/>
    </row>
    <row r="349" spans="1:17" ht="12.75">
      <c r="A349" s="44" t="s">
        <v>203</v>
      </c>
      <c r="B349" s="46" t="s">
        <v>9</v>
      </c>
      <c r="C349" s="50">
        <v>275</v>
      </c>
      <c r="D349" s="23"/>
      <c r="E349" s="11"/>
      <c r="F349" s="12" t="s">
        <v>136</v>
      </c>
      <c r="G349" s="13">
        <f aca="true" t="shared" si="112" ref="G349:P349">SUM(G350:G354)</f>
        <v>0</v>
      </c>
      <c r="H349" s="13">
        <f t="shared" si="112"/>
        <v>0</v>
      </c>
      <c r="I349" s="13">
        <f t="shared" si="112"/>
        <v>0</v>
      </c>
      <c r="J349" s="13">
        <f t="shared" si="112"/>
        <v>0</v>
      </c>
      <c r="K349" s="13">
        <f t="shared" si="112"/>
        <v>0</v>
      </c>
      <c r="L349" s="13">
        <f t="shared" si="112"/>
        <v>0</v>
      </c>
      <c r="M349" s="13">
        <f t="shared" si="112"/>
        <v>0</v>
      </c>
      <c r="N349" s="13">
        <f t="shared" si="112"/>
        <v>0</v>
      </c>
      <c r="O349" s="13">
        <f t="shared" si="112"/>
        <v>0</v>
      </c>
      <c r="P349" s="13">
        <f t="shared" si="112"/>
        <v>0</v>
      </c>
      <c r="Q349" s="14"/>
    </row>
    <row r="350" spans="1:17" ht="12.75">
      <c r="A350" s="45"/>
      <c r="B350" s="47"/>
      <c r="C350" s="51"/>
      <c r="D350" s="24"/>
      <c r="E350" s="11"/>
      <c r="F350" s="21" t="s">
        <v>134</v>
      </c>
      <c r="G350" s="18">
        <f aca="true" t="shared" si="113" ref="G350:H354">I350+K350+M350+O350</f>
        <v>0</v>
      </c>
      <c r="H350" s="18">
        <f t="shared" si="113"/>
        <v>0</v>
      </c>
      <c r="I350" s="19">
        <v>0</v>
      </c>
      <c r="J350" s="19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20"/>
    </row>
    <row r="351" spans="1:17" ht="12.75">
      <c r="A351" s="45"/>
      <c r="B351" s="47"/>
      <c r="C351" s="51"/>
      <c r="D351" s="24"/>
      <c r="E351" s="22"/>
      <c r="F351" s="21" t="s">
        <v>137</v>
      </c>
      <c r="G351" s="18">
        <f t="shared" si="113"/>
        <v>0</v>
      </c>
      <c r="H351" s="18">
        <f t="shared" si="113"/>
        <v>0</v>
      </c>
      <c r="I351" s="19">
        <v>0</v>
      </c>
      <c r="J351" s="19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20"/>
    </row>
    <row r="352" spans="1:17" ht="12.75">
      <c r="A352" s="45"/>
      <c r="B352" s="47"/>
      <c r="C352" s="51"/>
      <c r="D352" s="24"/>
      <c r="E352" s="27"/>
      <c r="F352" s="21" t="s">
        <v>138</v>
      </c>
      <c r="G352" s="18">
        <f t="shared" si="113"/>
        <v>0</v>
      </c>
      <c r="H352" s="18">
        <f t="shared" si="113"/>
        <v>0</v>
      </c>
      <c r="I352" s="19">
        <v>0</v>
      </c>
      <c r="J352" s="19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20"/>
    </row>
    <row r="353" spans="1:17" ht="12.75">
      <c r="A353" s="45"/>
      <c r="B353" s="47"/>
      <c r="C353" s="51"/>
      <c r="D353" s="24"/>
      <c r="E353" s="27"/>
      <c r="F353" s="21" t="s">
        <v>139</v>
      </c>
      <c r="G353" s="18">
        <f t="shared" si="113"/>
        <v>0</v>
      </c>
      <c r="H353" s="18">
        <f t="shared" si="113"/>
        <v>0</v>
      </c>
      <c r="I353" s="19">
        <v>0</v>
      </c>
      <c r="J353" s="19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20"/>
    </row>
    <row r="354" spans="1:17" ht="12.75">
      <c r="A354" s="45"/>
      <c r="B354" s="47"/>
      <c r="C354" s="51"/>
      <c r="D354" s="24"/>
      <c r="E354" s="28"/>
      <c r="F354" s="21" t="s">
        <v>140</v>
      </c>
      <c r="G354" s="18">
        <f t="shared" si="113"/>
        <v>0</v>
      </c>
      <c r="H354" s="18">
        <f t="shared" si="113"/>
        <v>0</v>
      </c>
      <c r="I354" s="19">
        <v>0</v>
      </c>
      <c r="J354" s="19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20"/>
    </row>
    <row r="355" spans="1:17" ht="12.75">
      <c r="A355" s="44" t="s">
        <v>204</v>
      </c>
      <c r="B355" s="46" t="s">
        <v>11</v>
      </c>
      <c r="C355" s="50">
        <v>250</v>
      </c>
      <c r="D355" s="9"/>
      <c r="E355" s="11"/>
      <c r="F355" s="12" t="s">
        <v>136</v>
      </c>
      <c r="G355" s="13">
        <f aca="true" t="shared" si="114" ref="G355:P355">SUM(G356:G360)</f>
        <v>0</v>
      </c>
      <c r="H355" s="13">
        <f t="shared" si="114"/>
        <v>0</v>
      </c>
      <c r="I355" s="13">
        <f t="shared" si="114"/>
        <v>0</v>
      </c>
      <c r="J355" s="13">
        <f t="shared" si="114"/>
        <v>0</v>
      </c>
      <c r="K355" s="13">
        <f t="shared" si="114"/>
        <v>0</v>
      </c>
      <c r="L355" s="13">
        <f t="shared" si="114"/>
        <v>0</v>
      </c>
      <c r="M355" s="13">
        <f t="shared" si="114"/>
        <v>0</v>
      </c>
      <c r="N355" s="13">
        <f t="shared" si="114"/>
        <v>0</v>
      </c>
      <c r="O355" s="13">
        <f t="shared" si="114"/>
        <v>0</v>
      </c>
      <c r="P355" s="13">
        <f t="shared" si="114"/>
        <v>0</v>
      </c>
      <c r="Q355" s="14"/>
    </row>
    <row r="356" spans="1:17" ht="12.75">
      <c r="A356" s="45"/>
      <c r="B356" s="47"/>
      <c r="C356" s="51"/>
      <c r="D356" s="33"/>
      <c r="E356" s="11"/>
      <c r="F356" s="21" t="s">
        <v>134</v>
      </c>
      <c r="G356" s="18">
        <f aca="true" t="shared" si="115" ref="G356:H360">I356+K356+M356+O356</f>
        <v>0</v>
      </c>
      <c r="H356" s="18">
        <f t="shared" si="115"/>
        <v>0</v>
      </c>
      <c r="I356" s="19">
        <v>0</v>
      </c>
      <c r="J356" s="19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20"/>
    </row>
    <row r="357" spans="1:17" ht="12.75">
      <c r="A357" s="45"/>
      <c r="B357" s="47"/>
      <c r="C357" s="51"/>
      <c r="D357" s="33"/>
      <c r="E357" s="22"/>
      <c r="F357" s="21" t="s">
        <v>137</v>
      </c>
      <c r="G357" s="18">
        <f t="shared" si="115"/>
        <v>0</v>
      </c>
      <c r="H357" s="18">
        <f t="shared" si="115"/>
        <v>0</v>
      </c>
      <c r="I357" s="19">
        <v>0</v>
      </c>
      <c r="J357" s="19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20"/>
    </row>
    <row r="358" spans="1:17" ht="12.75">
      <c r="A358" s="45"/>
      <c r="B358" s="47"/>
      <c r="C358" s="51"/>
      <c r="D358" s="33"/>
      <c r="E358" s="27"/>
      <c r="F358" s="21" t="s">
        <v>138</v>
      </c>
      <c r="G358" s="18">
        <f t="shared" si="115"/>
        <v>0</v>
      </c>
      <c r="H358" s="18">
        <f t="shared" si="115"/>
        <v>0</v>
      </c>
      <c r="I358" s="19">
        <v>0</v>
      </c>
      <c r="J358" s="19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20"/>
    </row>
    <row r="359" spans="1:17" ht="12.75">
      <c r="A359" s="45"/>
      <c r="B359" s="47"/>
      <c r="C359" s="51"/>
      <c r="D359" s="33"/>
      <c r="E359" s="27"/>
      <c r="F359" s="21" t="s">
        <v>139</v>
      </c>
      <c r="G359" s="18">
        <f t="shared" si="115"/>
        <v>0</v>
      </c>
      <c r="H359" s="18">
        <f t="shared" si="115"/>
        <v>0</v>
      </c>
      <c r="I359" s="19">
        <v>0</v>
      </c>
      <c r="J359" s="19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20"/>
    </row>
    <row r="360" spans="1:17" ht="12.75">
      <c r="A360" s="45"/>
      <c r="B360" s="47"/>
      <c r="C360" s="51"/>
      <c r="D360" s="33"/>
      <c r="E360" s="28"/>
      <c r="F360" s="21" t="s">
        <v>140</v>
      </c>
      <c r="G360" s="18">
        <f t="shared" si="115"/>
        <v>0</v>
      </c>
      <c r="H360" s="18">
        <f t="shared" si="115"/>
        <v>0</v>
      </c>
      <c r="I360" s="19">
        <v>0</v>
      </c>
      <c r="J360" s="19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20"/>
    </row>
    <row r="361" spans="1:17" ht="12.75">
      <c r="A361" s="44" t="s">
        <v>205</v>
      </c>
      <c r="B361" s="46" t="s">
        <v>12</v>
      </c>
      <c r="C361" s="50">
        <v>300</v>
      </c>
      <c r="D361" s="23"/>
      <c r="E361" s="11"/>
      <c r="F361" s="12" t="s">
        <v>136</v>
      </c>
      <c r="G361" s="13">
        <f aca="true" t="shared" si="116" ref="G361:P361">SUM(G362:G366)</f>
        <v>0</v>
      </c>
      <c r="H361" s="13">
        <f t="shared" si="116"/>
        <v>0</v>
      </c>
      <c r="I361" s="13">
        <f t="shared" si="116"/>
        <v>0</v>
      </c>
      <c r="J361" s="13">
        <f t="shared" si="116"/>
        <v>0</v>
      </c>
      <c r="K361" s="13">
        <f t="shared" si="116"/>
        <v>0</v>
      </c>
      <c r="L361" s="13">
        <f t="shared" si="116"/>
        <v>0</v>
      </c>
      <c r="M361" s="13">
        <f t="shared" si="116"/>
        <v>0</v>
      </c>
      <c r="N361" s="13">
        <f t="shared" si="116"/>
        <v>0</v>
      </c>
      <c r="O361" s="13">
        <f t="shared" si="116"/>
        <v>0</v>
      </c>
      <c r="P361" s="13">
        <f t="shared" si="116"/>
        <v>0</v>
      </c>
      <c r="Q361" s="14"/>
    </row>
    <row r="362" spans="1:17" ht="12.75">
      <c r="A362" s="45"/>
      <c r="B362" s="47"/>
      <c r="C362" s="51"/>
      <c r="D362" s="24"/>
      <c r="E362" s="11"/>
      <c r="F362" s="21" t="s">
        <v>134</v>
      </c>
      <c r="G362" s="18">
        <f aca="true" t="shared" si="117" ref="G362:H366">I362+K362+M362+O362</f>
        <v>0</v>
      </c>
      <c r="H362" s="18">
        <f t="shared" si="117"/>
        <v>0</v>
      </c>
      <c r="I362" s="19">
        <v>0</v>
      </c>
      <c r="J362" s="19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20"/>
    </row>
    <row r="363" spans="1:17" ht="12.75">
      <c r="A363" s="45"/>
      <c r="B363" s="47"/>
      <c r="C363" s="51"/>
      <c r="D363" s="24"/>
      <c r="E363" s="22"/>
      <c r="F363" s="21" t="s">
        <v>137</v>
      </c>
      <c r="G363" s="18">
        <f t="shared" si="117"/>
        <v>0</v>
      </c>
      <c r="H363" s="18">
        <f t="shared" si="117"/>
        <v>0</v>
      </c>
      <c r="I363" s="19">
        <v>0</v>
      </c>
      <c r="J363" s="19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20"/>
    </row>
    <row r="364" spans="1:17" ht="12.75">
      <c r="A364" s="45"/>
      <c r="B364" s="47"/>
      <c r="C364" s="51"/>
      <c r="D364" s="24"/>
      <c r="E364" s="27"/>
      <c r="F364" s="21" t="s">
        <v>138</v>
      </c>
      <c r="G364" s="18">
        <f t="shared" si="117"/>
        <v>0</v>
      </c>
      <c r="H364" s="18">
        <f t="shared" si="117"/>
        <v>0</v>
      </c>
      <c r="I364" s="19">
        <v>0</v>
      </c>
      <c r="J364" s="19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20"/>
    </row>
    <row r="365" spans="1:17" ht="12.75">
      <c r="A365" s="45"/>
      <c r="B365" s="47"/>
      <c r="C365" s="51"/>
      <c r="D365" s="24"/>
      <c r="E365" s="27"/>
      <c r="F365" s="21" t="s">
        <v>139</v>
      </c>
      <c r="G365" s="18">
        <f t="shared" si="117"/>
        <v>0</v>
      </c>
      <c r="H365" s="18">
        <f t="shared" si="117"/>
        <v>0</v>
      </c>
      <c r="I365" s="19">
        <v>0</v>
      </c>
      <c r="J365" s="19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20"/>
    </row>
    <row r="366" spans="1:17" ht="12.75">
      <c r="A366" s="45"/>
      <c r="B366" s="47"/>
      <c r="C366" s="51"/>
      <c r="D366" s="24"/>
      <c r="E366" s="28"/>
      <c r="F366" s="21" t="s">
        <v>140</v>
      </c>
      <c r="G366" s="18">
        <f t="shared" si="117"/>
        <v>0</v>
      </c>
      <c r="H366" s="18">
        <f t="shared" si="117"/>
        <v>0</v>
      </c>
      <c r="I366" s="19">
        <v>0</v>
      </c>
      <c r="J366" s="19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20"/>
    </row>
    <row r="367" spans="1:17" ht="12.75">
      <c r="A367" s="44" t="s">
        <v>206</v>
      </c>
      <c r="B367" s="46" t="s">
        <v>13</v>
      </c>
      <c r="C367" s="50">
        <v>170</v>
      </c>
      <c r="D367" s="23"/>
      <c r="E367" s="11"/>
      <c r="F367" s="12" t="s">
        <v>136</v>
      </c>
      <c r="G367" s="13">
        <f aca="true" t="shared" si="118" ref="G367:P367">SUM(G368:G372)</f>
        <v>0</v>
      </c>
      <c r="H367" s="13">
        <f t="shared" si="118"/>
        <v>0</v>
      </c>
      <c r="I367" s="13">
        <f t="shared" si="118"/>
        <v>0</v>
      </c>
      <c r="J367" s="13">
        <f t="shared" si="118"/>
        <v>0</v>
      </c>
      <c r="K367" s="13">
        <f t="shared" si="118"/>
        <v>0</v>
      </c>
      <c r="L367" s="13">
        <f t="shared" si="118"/>
        <v>0</v>
      </c>
      <c r="M367" s="13">
        <f t="shared" si="118"/>
        <v>0</v>
      </c>
      <c r="N367" s="13">
        <f t="shared" si="118"/>
        <v>0</v>
      </c>
      <c r="O367" s="13">
        <f t="shared" si="118"/>
        <v>0</v>
      </c>
      <c r="P367" s="13">
        <f t="shared" si="118"/>
        <v>0</v>
      </c>
      <c r="Q367" s="14"/>
    </row>
    <row r="368" spans="1:17" ht="12.75">
      <c r="A368" s="45"/>
      <c r="B368" s="47"/>
      <c r="C368" s="51"/>
      <c r="D368" s="24"/>
      <c r="E368" s="11"/>
      <c r="F368" s="21" t="s">
        <v>134</v>
      </c>
      <c r="G368" s="18">
        <f aca="true" t="shared" si="119" ref="G368:H372">I368+K368+M368+O368</f>
        <v>0</v>
      </c>
      <c r="H368" s="18">
        <f t="shared" si="119"/>
        <v>0</v>
      </c>
      <c r="I368" s="19">
        <v>0</v>
      </c>
      <c r="J368" s="19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20"/>
    </row>
    <row r="369" spans="1:17" ht="12.75">
      <c r="A369" s="45"/>
      <c r="B369" s="47"/>
      <c r="C369" s="51"/>
      <c r="D369" s="24"/>
      <c r="E369" s="22"/>
      <c r="F369" s="21" t="s">
        <v>137</v>
      </c>
      <c r="G369" s="18">
        <f t="shared" si="119"/>
        <v>0</v>
      </c>
      <c r="H369" s="18">
        <f t="shared" si="119"/>
        <v>0</v>
      </c>
      <c r="I369" s="19">
        <v>0</v>
      </c>
      <c r="J369" s="19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20"/>
    </row>
    <row r="370" spans="1:17" ht="12.75">
      <c r="A370" s="45"/>
      <c r="B370" s="47"/>
      <c r="C370" s="51"/>
      <c r="D370" s="24"/>
      <c r="E370" s="27"/>
      <c r="F370" s="21" t="s">
        <v>138</v>
      </c>
      <c r="G370" s="18">
        <f t="shared" si="119"/>
        <v>0</v>
      </c>
      <c r="H370" s="18">
        <f t="shared" si="119"/>
        <v>0</v>
      </c>
      <c r="I370" s="19">
        <v>0</v>
      </c>
      <c r="J370" s="19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20"/>
    </row>
    <row r="371" spans="1:17" ht="12.75">
      <c r="A371" s="45"/>
      <c r="B371" s="47"/>
      <c r="C371" s="51"/>
      <c r="D371" s="24"/>
      <c r="E371" s="27"/>
      <c r="F371" s="21" t="s">
        <v>139</v>
      </c>
      <c r="G371" s="18">
        <f t="shared" si="119"/>
        <v>0</v>
      </c>
      <c r="H371" s="18">
        <f t="shared" si="119"/>
        <v>0</v>
      </c>
      <c r="I371" s="19">
        <v>0</v>
      </c>
      <c r="J371" s="19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20"/>
    </row>
    <row r="372" spans="1:17" ht="12.75">
      <c r="A372" s="45"/>
      <c r="B372" s="47"/>
      <c r="C372" s="51"/>
      <c r="D372" s="24"/>
      <c r="E372" s="28"/>
      <c r="F372" s="21" t="s">
        <v>140</v>
      </c>
      <c r="G372" s="18">
        <f t="shared" si="119"/>
        <v>0</v>
      </c>
      <c r="H372" s="18">
        <f t="shared" si="119"/>
        <v>0</v>
      </c>
      <c r="I372" s="19">
        <v>0</v>
      </c>
      <c r="J372" s="19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20"/>
    </row>
    <row r="373" spans="1:17" ht="12.75">
      <c r="A373" s="44" t="s">
        <v>207</v>
      </c>
      <c r="B373" s="46" t="s">
        <v>14</v>
      </c>
      <c r="C373" s="50">
        <v>60</v>
      </c>
      <c r="D373" s="23"/>
      <c r="E373" s="11"/>
      <c r="F373" s="12" t="s">
        <v>136</v>
      </c>
      <c r="G373" s="13">
        <f aca="true" t="shared" si="120" ref="G373:P373">SUM(G374:G378)</f>
        <v>0</v>
      </c>
      <c r="H373" s="13">
        <f t="shared" si="120"/>
        <v>0</v>
      </c>
      <c r="I373" s="13">
        <f t="shared" si="120"/>
        <v>0</v>
      </c>
      <c r="J373" s="13">
        <f t="shared" si="120"/>
        <v>0</v>
      </c>
      <c r="K373" s="13">
        <f t="shared" si="120"/>
        <v>0</v>
      </c>
      <c r="L373" s="13">
        <f t="shared" si="120"/>
        <v>0</v>
      </c>
      <c r="M373" s="13">
        <f t="shared" si="120"/>
        <v>0</v>
      </c>
      <c r="N373" s="13">
        <f t="shared" si="120"/>
        <v>0</v>
      </c>
      <c r="O373" s="13">
        <f t="shared" si="120"/>
        <v>0</v>
      </c>
      <c r="P373" s="13">
        <f t="shared" si="120"/>
        <v>0</v>
      </c>
      <c r="Q373" s="14"/>
    </row>
    <row r="374" spans="1:17" ht="12.75">
      <c r="A374" s="45"/>
      <c r="B374" s="47"/>
      <c r="C374" s="51"/>
      <c r="D374" s="24"/>
      <c r="E374" s="11"/>
      <c r="F374" s="21" t="s">
        <v>134</v>
      </c>
      <c r="G374" s="18">
        <f aca="true" t="shared" si="121" ref="G374:H378">I374+K374+M374+O374</f>
        <v>0</v>
      </c>
      <c r="H374" s="18">
        <f t="shared" si="121"/>
        <v>0</v>
      </c>
      <c r="I374" s="19">
        <v>0</v>
      </c>
      <c r="J374" s="19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20"/>
    </row>
    <row r="375" spans="1:17" ht="12.75">
      <c r="A375" s="45"/>
      <c r="B375" s="47"/>
      <c r="C375" s="51"/>
      <c r="D375" s="24"/>
      <c r="E375" s="22"/>
      <c r="F375" s="21" t="s">
        <v>137</v>
      </c>
      <c r="G375" s="18">
        <f t="shared" si="121"/>
        <v>0</v>
      </c>
      <c r="H375" s="18">
        <f t="shared" si="121"/>
        <v>0</v>
      </c>
      <c r="I375" s="19">
        <v>0</v>
      </c>
      <c r="J375" s="19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20"/>
    </row>
    <row r="376" spans="1:17" ht="12.75">
      <c r="A376" s="45"/>
      <c r="B376" s="47"/>
      <c r="C376" s="51"/>
      <c r="D376" s="24"/>
      <c r="E376" s="27"/>
      <c r="F376" s="21" t="s">
        <v>138</v>
      </c>
      <c r="G376" s="18">
        <f t="shared" si="121"/>
        <v>0</v>
      </c>
      <c r="H376" s="18">
        <f t="shared" si="121"/>
        <v>0</v>
      </c>
      <c r="I376" s="19">
        <v>0</v>
      </c>
      <c r="J376" s="19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20"/>
    </row>
    <row r="377" spans="1:17" ht="12.75">
      <c r="A377" s="45"/>
      <c r="B377" s="47"/>
      <c r="C377" s="51"/>
      <c r="D377" s="24"/>
      <c r="E377" s="27"/>
      <c r="F377" s="21" t="s">
        <v>139</v>
      </c>
      <c r="G377" s="18">
        <f t="shared" si="121"/>
        <v>0</v>
      </c>
      <c r="H377" s="18">
        <f t="shared" si="121"/>
        <v>0</v>
      </c>
      <c r="I377" s="19">
        <v>0</v>
      </c>
      <c r="J377" s="19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20"/>
    </row>
    <row r="378" spans="1:17" ht="12.75">
      <c r="A378" s="45"/>
      <c r="B378" s="47"/>
      <c r="C378" s="51"/>
      <c r="D378" s="24"/>
      <c r="E378" s="28"/>
      <c r="F378" s="21" t="s">
        <v>140</v>
      </c>
      <c r="G378" s="18">
        <f t="shared" si="121"/>
        <v>0</v>
      </c>
      <c r="H378" s="18">
        <f t="shared" si="121"/>
        <v>0</v>
      </c>
      <c r="I378" s="19">
        <v>0</v>
      </c>
      <c r="J378" s="19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20"/>
    </row>
    <row r="379" spans="1:17" ht="12.75">
      <c r="A379" s="44" t="s">
        <v>208</v>
      </c>
      <c r="B379" s="46" t="s">
        <v>274</v>
      </c>
      <c r="C379" s="50">
        <v>50</v>
      </c>
      <c r="D379" s="23"/>
      <c r="E379" s="11"/>
      <c r="F379" s="12" t="s">
        <v>136</v>
      </c>
      <c r="G379" s="13">
        <f aca="true" t="shared" si="122" ref="G379:P379">SUM(G380:G385)</f>
        <v>0</v>
      </c>
      <c r="H379" s="13">
        <f t="shared" si="122"/>
        <v>0</v>
      </c>
      <c r="I379" s="13">
        <f t="shared" si="122"/>
        <v>0</v>
      </c>
      <c r="J379" s="13">
        <f t="shared" si="122"/>
        <v>0</v>
      </c>
      <c r="K379" s="13">
        <f t="shared" si="122"/>
        <v>0</v>
      </c>
      <c r="L379" s="13">
        <f t="shared" si="122"/>
        <v>0</v>
      </c>
      <c r="M379" s="13">
        <f t="shared" si="122"/>
        <v>0</v>
      </c>
      <c r="N379" s="13">
        <f t="shared" si="122"/>
        <v>0</v>
      </c>
      <c r="O379" s="13">
        <f t="shared" si="122"/>
        <v>0</v>
      </c>
      <c r="P379" s="13">
        <f t="shared" si="122"/>
        <v>0</v>
      </c>
      <c r="Q379" s="14"/>
    </row>
    <row r="380" spans="1:17" ht="12.75">
      <c r="A380" s="45"/>
      <c r="B380" s="47"/>
      <c r="C380" s="51"/>
      <c r="D380" s="24"/>
      <c r="E380" s="11"/>
      <c r="F380" s="21" t="s">
        <v>134</v>
      </c>
      <c r="G380" s="18">
        <f aca="true" t="shared" si="123" ref="G380:G385">I380+K380+M380+O380</f>
        <v>0</v>
      </c>
      <c r="H380" s="18">
        <f aca="true" t="shared" si="124" ref="H380:H385">J380+L380+N380+P380</f>
        <v>0</v>
      </c>
      <c r="I380" s="19">
        <v>0</v>
      </c>
      <c r="J380" s="19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20"/>
    </row>
    <row r="381" spans="1:17" ht="12.75">
      <c r="A381" s="45"/>
      <c r="B381" s="47"/>
      <c r="C381" s="51"/>
      <c r="D381" s="24"/>
      <c r="E381" s="22"/>
      <c r="F381" s="21" t="s">
        <v>137</v>
      </c>
      <c r="G381" s="18">
        <f t="shared" si="123"/>
        <v>0</v>
      </c>
      <c r="H381" s="18">
        <f t="shared" si="124"/>
        <v>0</v>
      </c>
      <c r="I381" s="19">
        <v>0</v>
      </c>
      <c r="J381" s="19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20"/>
    </row>
    <row r="382" spans="1:17" ht="12.75">
      <c r="A382" s="45"/>
      <c r="B382" s="47"/>
      <c r="C382" s="51"/>
      <c r="D382" s="24"/>
      <c r="E382" s="27"/>
      <c r="F382" s="21" t="s">
        <v>138</v>
      </c>
      <c r="G382" s="18">
        <f t="shared" si="123"/>
        <v>0</v>
      </c>
      <c r="H382" s="18">
        <f t="shared" si="124"/>
        <v>0</v>
      </c>
      <c r="I382" s="19">
        <v>0</v>
      </c>
      <c r="J382" s="19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20"/>
    </row>
    <row r="383" spans="1:17" ht="12.75">
      <c r="A383" s="45"/>
      <c r="B383" s="47"/>
      <c r="C383" s="51"/>
      <c r="D383" s="24"/>
      <c r="E383" s="27"/>
      <c r="F383" s="21" t="s">
        <v>139</v>
      </c>
      <c r="G383" s="18">
        <f t="shared" si="123"/>
        <v>0</v>
      </c>
      <c r="H383" s="18">
        <f t="shared" si="124"/>
        <v>0</v>
      </c>
      <c r="I383" s="19">
        <v>0</v>
      </c>
      <c r="J383" s="19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20"/>
    </row>
    <row r="384" spans="1:17" ht="12.75">
      <c r="A384" s="45"/>
      <c r="B384" s="47"/>
      <c r="C384" s="51"/>
      <c r="D384" s="24"/>
      <c r="E384" s="28"/>
      <c r="F384" s="21" t="s">
        <v>140</v>
      </c>
      <c r="G384" s="18">
        <f t="shared" si="123"/>
        <v>0</v>
      </c>
      <c r="H384" s="18">
        <f t="shared" si="124"/>
        <v>0</v>
      </c>
      <c r="I384" s="19">
        <v>0</v>
      </c>
      <c r="J384" s="19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20"/>
    </row>
    <row r="385" spans="1:17" ht="12.75">
      <c r="A385" s="45"/>
      <c r="B385" s="47"/>
      <c r="C385" s="51"/>
      <c r="D385" s="24"/>
      <c r="E385" s="28"/>
      <c r="F385" s="21" t="s">
        <v>142</v>
      </c>
      <c r="G385" s="18">
        <f t="shared" si="123"/>
        <v>0</v>
      </c>
      <c r="H385" s="18">
        <f t="shared" si="124"/>
        <v>0</v>
      </c>
      <c r="I385" s="19">
        <v>0</v>
      </c>
      <c r="J385" s="19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20"/>
    </row>
    <row r="386" spans="1:17" ht="12.75">
      <c r="A386" s="44" t="s">
        <v>209</v>
      </c>
      <c r="B386" s="46" t="s">
        <v>15</v>
      </c>
      <c r="C386" s="50">
        <v>30</v>
      </c>
      <c r="D386" s="23"/>
      <c r="E386" s="11"/>
      <c r="F386" s="12" t="s">
        <v>136</v>
      </c>
      <c r="G386" s="13">
        <f aca="true" t="shared" si="125" ref="G386:P386">SUM(G387:G391)</f>
        <v>0</v>
      </c>
      <c r="H386" s="13">
        <f t="shared" si="125"/>
        <v>0</v>
      </c>
      <c r="I386" s="13">
        <f t="shared" si="125"/>
        <v>0</v>
      </c>
      <c r="J386" s="13">
        <f t="shared" si="125"/>
        <v>0</v>
      </c>
      <c r="K386" s="13">
        <f t="shared" si="125"/>
        <v>0</v>
      </c>
      <c r="L386" s="13">
        <f t="shared" si="125"/>
        <v>0</v>
      </c>
      <c r="M386" s="13">
        <f t="shared" si="125"/>
        <v>0</v>
      </c>
      <c r="N386" s="13">
        <f t="shared" si="125"/>
        <v>0</v>
      </c>
      <c r="O386" s="13">
        <f t="shared" si="125"/>
        <v>0</v>
      </c>
      <c r="P386" s="13">
        <f t="shared" si="125"/>
        <v>0</v>
      </c>
      <c r="Q386" s="14"/>
    </row>
    <row r="387" spans="1:17" ht="12.75">
      <c r="A387" s="45"/>
      <c r="B387" s="47"/>
      <c r="C387" s="51"/>
      <c r="D387" s="24"/>
      <c r="E387" s="11"/>
      <c r="F387" s="21" t="s">
        <v>134</v>
      </c>
      <c r="G387" s="18">
        <f aca="true" t="shared" si="126" ref="G387:H391">I387+K387+M387+O387</f>
        <v>0</v>
      </c>
      <c r="H387" s="18">
        <f t="shared" si="126"/>
        <v>0</v>
      </c>
      <c r="I387" s="19">
        <v>0</v>
      </c>
      <c r="J387" s="19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20"/>
    </row>
    <row r="388" spans="1:17" ht="12.75">
      <c r="A388" s="45"/>
      <c r="B388" s="47"/>
      <c r="C388" s="51"/>
      <c r="D388" s="24"/>
      <c r="E388" s="22"/>
      <c r="F388" s="21" t="s">
        <v>137</v>
      </c>
      <c r="G388" s="18">
        <f t="shared" si="126"/>
        <v>0</v>
      </c>
      <c r="H388" s="18">
        <f t="shared" si="126"/>
        <v>0</v>
      </c>
      <c r="I388" s="19">
        <v>0</v>
      </c>
      <c r="J388" s="19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20"/>
    </row>
    <row r="389" spans="1:17" ht="12.75">
      <c r="A389" s="45"/>
      <c r="B389" s="47"/>
      <c r="C389" s="51"/>
      <c r="D389" s="24"/>
      <c r="E389" s="27"/>
      <c r="F389" s="21" t="s">
        <v>138</v>
      </c>
      <c r="G389" s="18">
        <f t="shared" si="126"/>
        <v>0</v>
      </c>
      <c r="H389" s="18">
        <f t="shared" si="126"/>
        <v>0</v>
      </c>
      <c r="I389" s="19">
        <v>0</v>
      </c>
      <c r="J389" s="19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20"/>
    </row>
    <row r="390" spans="1:17" ht="12.75">
      <c r="A390" s="45"/>
      <c r="B390" s="47"/>
      <c r="C390" s="51"/>
      <c r="D390" s="24"/>
      <c r="E390" s="27"/>
      <c r="F390" s="21" t="s">
        <v>139</v>
      </c>
      <c r="G390" s="18">
        <f t="shared" si="126"/>
        <v>0</v>
      </c>
      <c r="H390" s="18">
        <f t="shared" si="126"/>
        <v>0</v>
      </c>
      <c r="I390" s="19">
        <v>0</v>
      </c>
      <c r="J390" s="19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20"/>
    </row>
    <row r="391" spans="1:17" ht="12.75">
      <c r="A391" s="45"/>
      <c r="B391" s="47"/>
      <c r="C391" s="51"/>
      <c r="D391" s="24"/>
      <c r="E391" s="28" t="s">
        <v>174</v>
      </c>
      <c r="F391" s="21" t="s">
        <v>140</v>
      </c>
      <c r="G391" s="18">
        <f t="shared" si="126"/>
        <v>0</v>
      </c>
      <c r="H391" s="18">
        <f t="shared" si="126"/>
        <v>0</v>
      </c>
      <c r="I391" s="19">
        <v>0</v>
      </c>
      <c r="J391" s="19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20"/>
    </row>
    <row r="392" spans="1:17" ht="12.75">
      <c r="A392" s="44" t="s">
        <v>210</v>
      </c>
      <c r="B392" s="46" t="s">
        <v>16</v>
      </c>
      <c r="C392" s="50">
        <v>50</v>
      </c>
      <c r="D392" s="23"/>
      <c r="E392" s="11"/>
      <c r="F392" s="12" t="s">
        <v>136</v>
      </c>
      <c r="G392" s="13">
        <f aca="true" t="shared" si="127" ref="G392:P392">SUM(G393:G397)</f>
        <v>0</v>
      </c>
      <c r="H392" s="13">
        <f t="shared" si="127"/>
        <v>0</v>
      </c>
      <c r="I392" s="13">
        <f t="shared" si="127"/>
        <v>0</v>
      </c>
      <c r="J392" s="13">
        <f t="shared" si="127"/>
        <v>0</v>
      </c>
      <c r="K392" s="13">
        <f t="shared" si="127"/>
        <v>0</v>
      </c>
      <c r="L392" s="13">
        <f t="shared" si="127"/>
        <v>0</v>
      </c>
      <c r="M392" s="13">
        <f t="shared" si="127"/>
        <v>0</v>
      </c>
      <c r="N392" s="13">
        <f t="shared" si="127"/>
        <v>0</v>
      </c>
      <c r="O392" s="13">
        <f t="shared" si="127"/>
        <v>0</v>
      </c>
      <c r="P392" s="13">
        <f t="shared" si="127"/>
        <v>0</v>
      </c>
      <c r="Q392" s="14"/>
    </row>
    <row r="393" spans="1:17" ht="12.75">
      <c r="A393" s="45"/>
      <c r="B393" s="47"/>
      <c r="C393" s="51"/>
      <c r="D393" s="24"/>
      <c r="E393" s="11"/>
      <c r="F393" s="21" t="s">
        <v>134</v>
      </c>
      <c r="G393" s="18">
        <f aca="true" t="shared" si="128" ref="G393:H397">I393+K393+M393+O393</f>
        <v>0</v>
      </c>
      <c r="H393" s="18">
        <f t="shared" si="128"/>
        <v>0</v>
      </c>
      <c r="I393" s="19">
        <v>0</v>
      </c>
      <c r="J393" s="19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20"/>
    </row>
    <row r="394" spans="1:17" ht="12.75">
      <c r="A394" s="45"/>
      <c r="B394" s="47"/>
      <c r="C394" s="51"/>
      <c r="D394" s="24"/>
      <c r="E394" s="22"/>
      <c r="F394" s="21" t="s">
        <v>137</v>
      </c>
      <c r="G394" s="18">
        <f t="shared" si="128"/>
        <v>0</v>
      </c>
      <c r="H394" s="18">
        <f t="shared" si="128"/>
        <v>0</v>
      </c>
      <c r="I394" s="19">
        <v>0</v>
      </c>
      <c r="J394" s="19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20"/>
    </row>
    <row r="395" spans="1:17" ht="12.75">
      <c r="A395" s="45"/>
      <c r="B395" s="47"/>
      <c r="C395" s="51"/>
      <c r="D395" s="24"/>
      <c r="E395" s="27"/>
      <c r="F395" s="21" t="s">
        <v>138</v>
      </c>
      <c r="G395" s="18">
        <f t="shared" si="128"/>
        <v>0</v>
      </c>
      <c r="H395" s="18">
        <f t="shared" si="128"/>
        <v>0</v>
      </c>
      <c r="I395" s="19">
        <v>0</v>
      </c>
      <c r="J395" s="19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20"/>
    </row>
    <row r="396" spans="1:17" ht="12.75">
      <c r="A396" s="45"/>
      <c r="B396" s="47"/>
      <c r="C396" s="51"/>
      <c r="D396" s="24"/>
      <c r="E396" s="27"/>
      <c r="F396" s="21" t="s">
        <v>139</v>
      </c>
      <c r="G396" s="18">
        <f t="shared" si="128"/>
        <v>0</v>
      </c>
      <c r="H396" s="18">
        <f t="shared" si="128"/>
        <v>0</v>
      </c>
      <c r="I396" s="19">
        <v>0</v>
      </c>
      <c r="J396" s="19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20"/>
    </row>
    <row r="397" spans="1:17" ht="12.75">
      <c r="A397" s="45"/>
      <c r="B397" s="47"/>
      <c r="C397" s="51"/>
      <c r="D397" s="24"/>
      <c r="E397" s="28"/>
      <c r="F397" s="21" t="s">
        <v>140</v>
      </c>
      <c r="G397" s="18">
        <f t="shared" si="128"/>
        <v>0</v>
      </c>
      <c r="H397" s="18">
        <f t="shared" si="128"/>
        <v>0</v>
      </c>
      <c r="I397" s="19">
        <v>0</v>
      </c>
      <c r="J397" s="19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20"/>
    </row>
    <row r="398" spans="1:17" ht="12.75">
      <c r="A398" s="44" t="s">
        <v>211</v>
      </c>
      <c r="B398" s="46" t="s">
        <v>17</v>
      </c>
      <c r="C398" s="50">
        <v>60</v>
      </c>
      <c r="D398" s="23"/>
      <c r="E398" s="11"/>
      <c r="F398" s="12" t="s">
        <v>136</v>
      </c>
      <c r="G398" s="13">
        <f aca="true" t="shared" si="129" ref="G398:P398">SUM(G399:G403)</f>
        <v>0</v>
      </c>
      <c r="H398" s="13">
        <f t="shared" si="129"/>
        <v>0</v>
      </c>
      <c r="I398" s="13">
        <f t="shared" si="129"/>
        <v>0</v>
      </c>
      <c r="J398" s="13">
        <f t="shared" si="129"/>
        <v>0</v>
      </c>
      <c r="K398" s="13">
        <f t="shared" si="129"/>
        <v>0</v>
      </c>
      <c r="L398" s="13">
        <f t="shared" si="129"/>
        <v>0</v>
      </c>
      <c r="M398" s="13">
        <f t="shared" si="129"/>
        <v>0</v>
      </c>
      <c r="N398" s="13">
        <f t="shared" si="129"/>
        <v>0</v>
      </c>
      <c r="O398" s="13">
        <f t="shared" si="129"/>
        <v>0</v>
      </c>
      <c r="P398" s="13">
        <f t="shared" si="129"/>
        <v>0</v>
      </c>
      <c r="Q398" s="14"/>
    </row>
    <row r="399" spans="1:17" ht="12.75">
      <c r="A399" s="45"/>
      <c r="B399" s="47"/>
      <c r="C399" s="51"/>
      <c r="D399" s="24"/>
      <c r="E399" s="11"/>
      <c r="F399" s="21" t="s">
        <v>134</v>
      </c>
      <c r="G399" s="18">
        <f aca="true" t="shared" si="130" ref="G399:H403">I399+K399+M399+O399</f>
        <v>0</v>
      </c>
      <c r="H399" s="18">
        <f t="shared" si="130"/>
        <v>0</v>
      </c>
      <c r="I399" s="19">
        <v>0</v>
      </c>
      <c r="J399" s="19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20"/>
    </row>
    <row r="400" spans="1:17" ht="12.75">
      <c r="A400" s="45"/>
      <c r="B400" s="47"/>
      <c r="C400" s="51"/>
      <c r="D400" s="24"/>
      <c r="E400" s="22"/>
      <c r="F400" s="21" t="s">
        <v>137</v>
      </c>
      <c r="G400" s="18">
        <f t="shared" si="130"/>
        <v>0</v>
      </c>
      <c r="H400" s="18">
        <f t="shared" si="130"/>
        <v>0</v>
      </c>
      <c r="I400" s="19">
        <v>0</v>
      </c>
      <c r="J400" s="19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20"/>
    </row>
    <row r="401" spans="1:17" ht="12.75">
      <c r="A401" s="45"/>
      <c r="B401" s="47"/>
      <c r="C401" s="51"/>
      <c r="D401" s="24"/>
      <c r="E401" s="27"/>
      <c r="F401" s="21" t="s">
        <v>138</v>
      </c>
      <c r="G401" s="18">
        <f t="shared" si="130"/>
        <v>0</v>
      </c>
      <c r="H401" s="18">
        <f t="shared" si="130"/>
        <v>0</v>
      </c>
      <c r="I401" s="19">
        <v>0</v>
      </c>
      <c r="J401" s="19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20"/>
    </row>
    <row r="402" spans="1:17" ht="12.75">
      <c r="A402" s="45"/>
      <c r="B402" s="47"/>
      <c r="C402" s="51"/>
      <c r="D402" s="24"/>
      <c r="E402" s="27"/>
      <c r="F402" s="21" t="s">
        <v>139</v>
      </c>
      <c r="G402" s="18">
        <f t="shared" si="130"/>
        <v>0</v>
      </c>
      <c r="H402" s="18">
        <f t="shared" si="130"/>
        <v>0</v>
      </c>
      <c r="I402" s="19">
        <v>0</v>
      </c>
      <c r="J402" s="19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20"/>
    </row>
    <row r="403" spans="1:17" ht="12.75">
      <c r="A403" s="45"/>
      <c r="B403" s="47"/>
      <c r="C403" s="51"/>
      <c r="D403" s="24"/>
      <c r="E403" s="28"/>
      <c r="F403" s="21" t="s">
        <v>140</v>
      </c>
      <c r="G403" s="18">
        <f t="shared" si="130"/>
        <v>0</v>
      </c>
      <c r="H403" s="18">
        <f t="shared" si="130"/>
        <v>0</v>
      </c>
      <c r="I403" s="19">
        <v>0</v>
      </c>
      <c r="J403" s="19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20"/>
    </row>
    <row r="404" spans="1:17" ht="12.75" customHeight="1">
      <c r="A404" s="44" t="s">
        <v>212</v>
      </c>
      <c r="B404" s="46" t="s">
        <v>18</v>
      </c>
      <c r="C404" s="50">
        <v>250</v>
      </c>
      <c r="D404" s="23"/>
      <c r="E404" s="11"/>
      <c r="F404" s="12" t="s">
        <v>136</v>
      </c>
      <c r="G404" s="13">
        <f aca="true" t="shared" si="131" ref="G404:P404">SUM(G405:G409)</f>
        <v>0</v>
      </c>
      <c r="H404" s="13">
        <f t="shared" si="131"/>
        <v>0</v>
      </c>
      <c r="I404" s="13">
        <f t="shared" si="131"/>
        <v>0</v>
      </c>
      <c r="J404" s="13">
        <f t="shared" si="131"/>
        <v>0</v>
      </c>
      <c r="K404" s="13">
        <f t="shared" si="131"/>
        <v>0</v>
      </c>
      <c r="L404" s="13">
        <f t="shared" si="131"/>
        <v>0</v>
      </c>
      <c r="M404" s="13">
        <f t="shared" si="131"/>
        <v>0</v>
      </c>
      <c r="N404" s="13">
        <f t="shared" si="131"/>
        <v>0</v>
      </c>
      <c r="O404" s="13">
        <f t="shared" si="131"/>
        <v>0</v>
      </c>
      <c r="P404" s="13">
        <f t="shared" si="131"/>
        <v>0</v>
      </c>
      <c r="Q404" s="14"/>
    </row>
    <row r="405" spans="1:17" ht="12.75">
      <c r="A405" s="45"/>
      <c r="B405" s="47"/>
      <c r="C405" s="51"/>
      <c r="D405" s="24"/>
      <c r="E405" s="11"/>
      <c r="F405" s="21" t="s">
        <v>134</v>
      </c>
      <c r="G405" s="18">
        <f aca="true" t="shared" si="132" ref="G405:H409">I405+K405+M405+O405</f>
        <v>0</v>
      </c>
      <c r="H405" s="18">
        <f t="shared" si="132"/>
        <v>0</v>
      </c>
      <c r="I405" s="19">
        <v>0</v>
      </c>
      <c r="J405" s="19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20"/>
    </row>
    <row r="406" spans="1:17" ht="12.75">
      <c r="A406" s="45"/>
      <c r="B406" s="47"/>
      <c r="C406" s="51"/>
      <c r="D406" s="24"/>
      <c r="E406" s="22"/>
      <c r="F406" s="21" t="s">
        <v>137</v>
      </c>
      <c r="G406" s="18">
        <f t="shared" si="132"/>
        <v>0</v>
      </c>
      <c r="H406" s="18">
        <f t="shared" si="132"/>
        <v>0</v>
      </c>
      <c r="I406" s="19">
        <v>0</v>
      </c>
      <c r="J406" s="19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20"/>
    </row>
    <row r="407" spans="1:17" ht="12.75">
      <c r="A407" s="45"/>
      <c r="B407" s="47"/>
      <c r="C407" s="51"/>
      <c r="D407" s="24"/>
      <c r="E407" s="27"/>
      <c r="F407" s="21" t="s">
        <v>138</v>
      </c>
      <c r="G407" s="18">
        <f t="shared" si="132"/>
        <v>0</v>
      </c>
      <c r="H407" s="18">
        <f t="shared" si="132"/>
        <v>0</v>
      </c>
      <c r="I407" s="19">
        <v>0</v>
      </c>
      <c r="J407" s="19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0</v>
      </c>
      <c r="Q407" s="20"/>
    </row>
    <row r="408" spans="1:17" ht="12.75">
      <c r="A408" s="45"/>
      <c r="B408" s="47"/>
      <c r="C408" s="51"/>
      <c r="D408" s="24"/>
      <c r="E408" s="27"/>
      <c r="F408" s="21" t="s">
        <v>139</v>
      </c>
      <c r="G408" s="18">
        <f t="shared" si="132"/>
        <v>0</v>
      </c>
      <c r="H408" s="18">
        <f t="shared" si="132"/>
        <v>0</v>
      </c>
      <c r="I408" s="19">
        <v>0</v>
      </c>
      <c r="J408" s="19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0</v>
      </c>
      <c r="Q408" s="20"/>
    </row>
    <row r="409" spans="1:17" ht="12.75">
      <c r="A409" s="45"/>
      <c r="B409" s="47"/>
      <c r="C409" s="51"/>
      <c r="D409" s="24"/>
      <c r="E409" s="28"/>
      <c r="F409" s="21" t="s">
        <v>140</v>
      </c>
      <c r="G409" s="18">
        <f t="shared" si="132"/>
        <v>0</v>
      </c>
      <c r="H409" s="18">
        <f t="shared" si="132"/>
        <v>0</v>
      </c>
      <c r="I409" s="19">
        <v>0</v>
      </c>
      <c r="J409" s="19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20"/>
    </row>
    <row r="410" spans="1:17" ht="12.75">
      <c r="A410" s="44" t="s">
        <v>213</v>
      </c>
      <c r="B410" s="46" t="s">
        <v>19</v>
      </c>
      <c r="C410" s="50">
        <v>70</v>
      </c>
      <c r="D410" s="23"/>
      <c r="E410" s="11"/>
      <c r="F410" s="12" t="s">
        <v>136</v>
      </c>
      <c r="G410" s="13">
        <f aca="true" t="shared" si="133" ref="G410:P410">SUM(G411:G415)</f>
        <v>0</v>
      </c>
      <c r="H410" s="13">
        <f t="shared" si="133"/>
        <v>0</v>
      </c>
      <c r="I410" s="13">
        <f t="shared" si="133"/>
        <v>0</v>
      </c>
      <c r="J410" s="13">
        <f t="shared" si="133"/>
        <v>0</v>
      </c>
      <c r="K410" s="13">
        <f t="shared" si="133"/>
        <v>0</v>
      </c>
      <c r="L410" s="13">
        <f t="shared" si="133"/>
        <v>0</v>
      </c>
      <c r="M410" s="13">
        <f t="shared" si="133"/>
        <v>0</v>
      </c>
      <c r="N410" s="13">
        <f t="shared" si="133"/>
        <v>0</v>
      </c>
      <c r="O410" s="13">
        <f t="shared" si="133"/>
        <v>0</v>
      </c>
      <c r="P410" s="13">
        <f t="shared" si="133"/>
        <v>0</v>
      </c>
      <c r="Q410" s="14"/>
    </row>
    <row r="411" spans="1:17" ht="12.75">
      <c r="A411" s="45"/>
      <c r="B411" s="47"/>
      <c r="C411" s="51"/>
      <c r="D411" s="24"/>
      <c r="E411" s="11"/>
      <c r="F411" s="21" t="s">
        <v>134</v>
      </c>
      <c r="G411" s="18">
        <f aca="true" t="shared" si="134" ref="G411:H415">I411+K411+M411+O411</f>
        <v>0</v>
      </c>
      <c r="H411" s="18">
        <f t="shared" si="134"/>
        <v>0</v>
      </c>
      <c r="I411" s="19">
        <v>0</v>
      </c>
      <c r="J411" s="19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20"/>
    </row>
    <row r="412" spans="1:17" ht="12.75">
      <c r="A412" s="45"/>
      <c r="B412" s="47"/>
      <c r="C412" s="51"/>
      <c r="D412" s="24"/>
      <c r="E412" s="22"/>
      <c r="F412" s="21" t="s">
        <v>137</v>
      </c>
      <c r="G412" s="18">
        <f t="shared" si="134"/>
        <v>0</v>
      </c>
      <c r="H412" s="18">
        <f t="shared" si="134"/>
        <v>0</v>
      </c>
      <c r="I412" s="19">
        <v>0</v>
      </c>
      <c r="J412" s="19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20"/>
    </row>
    <row r="413" spans="1:17" ht="12.75">
      <c r="A413" s="45"/>
      <c r="B413" s="47"/>
      <c r="C413" s="51"/>
      <c r="D413" s="24"/>
      <c r="E413" s="27"/>
      <c r="F413" s="21" t="s">
        <v>138</v>
      </c>
      <c r="G413" s="18">
        <f t="shared" si="134"/>
        <v>0</v>
      </c>
      <c r="H413" s="18">
        <f t="shared" si="134"/>
        <v>0</v>
      </c>
      <c r="I413" s="19">
        <v>0</v>
      </c>
      <c r="J413" s="19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20"/>
    </row>
    <row r="414" spans="1:17" ht="12.75">
      <c r="A414" s="45"/>
      <c r="B414" s="47"/>
      <c r="C414" s="51"/>
      <c r="D414" s="24"/>
      <c r="E414" s="27"/>
      <c r="F414" s="21" t="s">
        <v>139</v>
      </c>
      <c r="G414" s="18">
        <f t="shared" si="134"/>
        <v>0</v>
      </c>
      <c r="H414" s="18">
        <f t="shared" si="134"/>
        <v>0</v>
      </c>
      <c r="I414" s="19">
        <v>0</v>
      </c>
      <c r="J414" s="19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20"/>
    </row>
    <row r="415" spans="1:17" ht="12.75">
      <c r="A415" s="45"/>
      <c r="B415" s="47"/>
      <c r="C415" s="51"/>
      <c r="D415" s="24"/>
      <c r="E415" s="28"/>
      <c r="F415" s="21" t="s">
        <v>140</v>
      </c>
      <c r="G415" s="18">
        <f t="shared" si="134"/>
        <v>0</v>
      </c>
      <c r="H415" s="18">
        <f t="shared" si="134"/>
        <v>0</v>
      </c>
      <c r="I415" s="19">
        <v>0</v>
      </c>
      <c r="J415" s="19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20"/>
    </row>
    <row r="416" spans="1:17" ht="12.75">
      <c r="A416" s="44" t="s">
        <v>214</v>
      </c>
      <c r="B416" s="46" t="s">
        <v>20</v>
      </c>
      <c r="C416" s="50">
        <v>70</v>
      </c>
      <c r="D416" s="23"/>
      <c r="E416" s="11"/>
      <c r="F416" s="12" t="s">
        <v>136</v>
      </c>
      <c r="G416" s="13">
        <f aca="true" t="shared" si="135" ref="G416:P416">SUM(G417:G421)</f>
        <v>0</v>
      </c>
      <c r="H416" s="13">
        <f t="shared" si="135"/>
        <v>0</v>
      </c>
      <c r="I416" s="13">
        <f t="shared" si="135"/>
        <v>0</v>
      </c>
      <c r="J416" s="13">
        <f t="shared" si="135"/>
        <v>0</v>
      </c>
      <c r="K416" s="13">
        <f t="shared" si="135"/>
        <v>0</v>
      </c>
      <c r="L416" s="13">
        <f t="shared" si="135"/>
        <v>0</v>
      </c>
      <c r="M416" s="13">
        <f t="shared" si="135"/>
        <v>0</v>
      </c>
      <c r="N416" s="13">
        <f t="shared" si="135"/>
        <v>0</v>
      </c>
      <c r="O416" s="13">
        <f t="shared" si="135"/>
        <v>0</v>
      </c>
      <c r="P416" s="13">
        <f t="shared" si="135"/>
        <v>0</v>
      </c>
      <c r="Q416" s="14"/>
    </row>
    <row r="417" spans="1:17" ht="12.75">
      <c r="A417" s="45"/>
      <c r="B417" s="47"/>
      <c r="C417" s="51"/>
      <c r="D417" s="24"/>
      <c r="E417" s="11"/>
      <c r="F417" s="21" t="s">
        <v>134</v>
      </c>
      <c r="G417" s="18">
        <f aca="true" t="shared" si="136" ref="G417:H421">I417+K417+M417+O417</f>
        <v>0</v>
      </c>
      <c r="H417" s="18">
        <f t="shared" si="136"/>
        <v>0</v>
      </c>
      <c r="I417" s="19">
        <v>0</v>
      </c>
      <c r="J417" s="19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20"/>
    </row>
    <row r="418" spans="1:17" ht="12.75">
      <c r="A418" s="45"/>
      <c r="B418" s="47"/>
      <c r="C418" s="51"/>
      <c r="D418" s="24"/>
      <c r="E418" s="22"/>
      <c r="F418" s="21" t="s">
        <v>137</v>
      </c>
      <c r="G418" s="18">
        <f t="shared" si="136"/>
        <v>0</v>
      </c>
      <c r="H418" s="18">
        <f t="shared" si="136"/>
        <v>0</v>
      </c>
      <c r="I418" s="19">
        <v>0</v>
      </c>
      <c r="J418" s="19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20"/>
    </row>
    <row r="419" spans="1:17" ht="12.75">
      <c r="A419" s="45"/>
      <c r="B419" s="47"/>
      <c r="C419" s="51"/>
      <c r="D419" s="24"/>
      <c r="E419" s="27"/>
      <c r="F419" s="21" t="s">
        <v>138</v>
      </c>
      <c r="G419" s="18">
        <f t="shared" si="136"/>
        <v>0</v>
      </c>
      <c r="H419" s="18">
        <f t="shared" si="136"/>
        <v>0</v>
      </c>
      <c r="I419" s="19">
        <v>0</v>
      </c>
      <c r="J419" s="19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20"/>
    </row>
    <row r="420" spans="1:17" ht="12.75">
      <c r="A420" s="45"/>
      <c r="B420" s="47"/>
      <c r="C420" s="51"/>
      <c r="D420" s="24"/>
      <c r="E420" s="27"/>
      <c r="F420" s="21" t="s">
        <v>139</v>
      </c>
      <c r="G420" s="18">
        <f t="shared" si="136"/>
        <v>0</v>
      </c>
      <c r="H420" s="18">
        <f t="shared" si="136"/>
        <v>0</v>
      </c>
      <c r="I420" s="19">
        <v>0</v>
      </c>
      <c r="J420" s="19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20"/>
    </row>
    <row r="421" spans="1:17" ht="12.75">
      <c r="A421" s="45"/>
      <c r="B421" s="47"/>
      <c r="C421" s="51"/>
      <c r="D421" s="24"/>
      <c r="E421" s="28"/>
      <c r="F421" s="21" t="s">
        <v>140</v>
      </c>
      <c r="G421" s="18">
        <f t="shared" si="136"/>
        <v>0</v>
      </c>
      <c r="H421" s="18">
        <f t="shared" si="136"/>
        <v>0</v>
      </c>
      <c r="I421" s="19">
        <v>0</v>
      </c>
      <c r="J421" s="19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20"/>
    </row>
    <row r="422" spans="1:17" ht="12.75">
      <c r="A422" s="44" t="s">
        <v>215</v>
      </c>
      <c r="B422" s="46" t="s">
        <v>21</v>
      </c>
      <c r="C422" s="50">
        <v>50</v>
      </c>
      <c r="D422" s="23"/>
      <c r="E422" s="11"/>
      <c r="F422" s="12" t="s">
        <v>136</v>
      </c>
      <c r="G422" s="13">
        <f aca="true" t="shared" si="137" ref="G422:P422">SUM(G423:G427)</f>
        <v>0</v>
      </c>
      <c r="H422" s="13">
        <f t="shared" si="137"/>
        <v>0</v>
      </c>
      <c r="I422" s="13">
        <f t="shared" si="137"/>
        <v>0</v>
      </c>
      <c r="J422" s="13">
        <f t="shared" si="137"/>
        <v>0</v>
      </c>
      <c r="K422" s="13">
        <f t="shared" si="137"/>
        <v>0</v>
      </c>
      <c r="L422" s="13">
        <f t="shared" si="137"/>
        <v>0</v>
      </c>
      <c r="M422" s="13">
        <f t="shared" si="137"/>
        <v>0</v>
      </c>
      <c r="N422" s="13">
        <f t="shared" si="137"/>
        <v>0</v>
      </c>
      <c r="O422" s="13">
        <f t="shared" si="137"/>
        <v>0</v>
      </c>
      <c r="P422" s="13">
        <f t="shared" si="137"/>
        <v>0</v>
      </c>
      <c r="Q422" s="14"/>
    </row>
    <row r="423" spans="1:17" ht="12.75">
      <c r="A423" s="45"/>
      <c r="B423" s="47"/>
      <c r="C423" s="51"/>
      <c r="D423" s="24"/>
      <c r="E423" s="11"/>
      <c r="F423" s="21" t="s">
        <v>134</v>
      </c>
      <c r="G423" s="18">
        <f aca="true" t="shared" si="138" ref="G423:H427">I423+K423+M423+O423</f>
        <v>0</v>
      </c>
      <c r="H423" s="18">
        <f t="shared" si="138"/>
        <v>0</v>
      </c>
      <c r="I423" s="19">
        <v>0</v>
      </c>
      <c r="J423" s="19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20"/>
    </row>
    <row r="424" spans="1:17" ht="12.75">
      <c r="A424" s="45"/>
      <c r="B424" s="47"/>
      <c r="C424" s="51"/>
      <c r="D424" s="24"/>
      <c r="E424" s="22"/>
      <c r="F424" s="21" t="s">
        <v>137</v>
      </c>
      <c r="G424" s="18">
        <f t="shared" si="138"/>
        <v>0</v>
      </c>
      <c r="H424" s="18">
        <f t="shared" si="138"/>
        <v>0</v>
      </c>
      <c r="I424" s="19">
        <v>0</v>
      </c>
      <c r="J424" s="19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20"/>
    </row>
    <row r="425" spans="1:17" ht="12.75">
      <c r="A425" s="45"/>
      <c r="B425" s="47"/>
      <c r="C425" s="51"/>
      <c r="D425" s="24"/>
      <c r="E425" s="27"/>
      <c r="F425" s="21" t="s">
        <v>138</v>
      </c>
      <c r="G425" s="18">
        <f t="shared" si="138"/>
        <v>0</v>
      </c>
      <c r="H425" s="18">
        <f t="shared" si="138"/>
        <v>0</v>
      </c>
      <c r="I425" s="19">
        <v>0</v>
      </c>
      <c r="J425" s="19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20"/>
    </row>
    <row r="426" spans="1:17" ht="12.75">
      <c r="A426" s="45"/>
      <c r="B426" s="47"/>
      <c r="C426" s="51"/>
      <c r="D426" s="24"/>
      <c r="E426" s="27"/>
      <c r="F426" s="21" t="s">
        <v>139</v>
      </c>
      <c r="G426" s="18">
        <f t="shared" si="138"/>
        <v>0</v>
      </c>
      <c r="H426" s="18">
        <f t="shared" si="138"/>
        <v>0</v>
      </c>
      <c r="I426" s="19">
        <v>0</v>
      </c>
      <c r="J426" s="19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20"/>
    </row>
    <row r="427" spans="1:17" ht="12.75">
      <c r="A427" s="45"/>
      <c r="B427" s="47"/>
      <c r="C427" s="51"/>
      <c r="D427" s="24"/>
      <c r="E427" s="28"/>
      <c r="F427" s="21" t="s">
        <v>140</v>
      </c>
      <c r="G427" s="18">
        <f t="shared" si="138"/>
        <v>0</v>
      </c>
      <c r="H427" s="18">
        <f t="shared" si="138"/>
        <v>0</v>
      </c>
      <c r="I427" s="19">
        <v>0</v>
      </c>
      <c r="J427" s="19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20"/>
    </row>
    <row r="428" spans="1:17" ht="12.75">
      <c r="A428" s="44" t="s">
        <v>216</v>
      </c>
      <c r="B428" s="46" t="s">
        <v>22</v>
      </c>
      <c r="C428" s="50">
        <v>60</v>
      </c>
      <c r="D428" s="46"/>
      <c r="E428" s="11"/>
      <c r="F428" s="12" t="s">
        <v>136</v>
      </c>
      <c r="G428" s="13">
        <f aca="true" t="shared" si="139" ref="G428:P428">SUM(G429:G433)</f>
        <v>0</v>
      </c>
      <c r="H428" s="13">
        <f t="shared" si="139"/>
        <v>0</v>
      </c>
      <c r="I428" s="13">
        <f t="shared" si="139"/>
        <v>0</v>
      </c>
      <c r="J428" s="13">
        <f t="shared" si="139"/>
        <v>0</v>
      </c>
      <c r="K428" s="13">
        <f t="shared" si="139"/>
        <v>0</v>
      </c>
      <c r="L428" s="13">
        <f t="shared" si="139"/>
        <v>0</v>
      </c>
      <c r="M428" s="13">
        <f t="shared" si="139"/>
        <v>0</v>
      </c>
      <c r="N428" s="13">
        <f t="shared" si="139"/>
        <v>0</v>
      </c>
      <c r="O428" s="13">
        <f t="shared" si="139"/>
        <v>0</v>
      </c>
      <c r="P428" s="13">
        <f t="shared" si="139"/>
        <v>0</v>
      </c>
      <c r="Q428" s="14"/>
    </row>
    <row r="429" spans="1:17" ht="12.75">
      <c r="A429" s="45"/>
      <c r="B429" s="47"/>
      <c r="C429" s="51"/>
      <c r="D429" s="47"/>
      <c r="E429" s="11"/>
      <c r="F429" s="21" t="s">
        <v>134</v>
      </c>
      <c r="G429" s="18">
        <f aca="true" t="shared" si="140" ref="G429:H433">I429+K429+M429+O429</f>
        <v>0</v>
      </c>
      <c r="H429" s="18">
        <f t="shared" si="140"/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0</v>
      </c>
      <c r="Q429" s="20"/>
    </row>
    <row r="430" spans="1:17" ht="12.75">
      <c r="A430" s="45"/>
      <c r="B430" s="47"/>
      <c r="C430" s="51"/>
      <c r="D430" s="47"/>
      <c r="E430" s="22"/>
      <c r="F430" s="21" t="s">
        <v>137</v>
      </c>
      <c r="G430" s="18">
        <f t="shared" si="140"/>
        <v>0</v>
      </c>
      <c r="H430" s="18">
        <f t="shared" si="140"/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20"/>
    </row>
    <row r="431" spans="1:17" ht="12.75">
      <c r="A431" s="45"/>
      <c r="B431" s="47"/>
      <c r="C431" s="51"/>
      <c r="D431" s="47"/>
      <c r="E431" s="27"/>
      <c r="F431" s="21" t="s">
        <v>138</v>
      </c>
      <c r="G431" s="18">
        <f t="shared" si="140"/>
        <v>0</v>
      </c>
      <c r="H431" s="18">
        <f t="shared" si="140"/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20"/>
    </row>
    <row r="432" spans="1:17" ht="12.75">
      <c r="A432" s="45"/>
      <c r="B432" s="47"/>
      <c r="C432" s="51"/>
      <c r="D432" s="47"/>
      <c r="E432" s="27"/>
      <c r="F432" s="21" t="s">
        <v>139</v>
      </c>
      <c r="G432" s="18">
        <f t="shared" si="140"/>
        <v>0</v>
      </c>
      <c r="H432" s="18">
        <f t="shared" si="140"/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0</v>
      </c>
      <c r="Q432" s="20"/>
    </row>
    <row r="433" spans="1:17" ht="12.75">
      <c r="A433" s="45"/>
      <c r="B433" s="47"/>
      <c r="C433" s="51"/>
      <c r="D433" s="47"/>
      <c r="E433" s="28"/>
      <c r="F433" s="21" t="s">
        <v>140</v>
      </c>
      <c r="G433" s="18">
        <f t="shared" si="140"/>
        <v>0</v>
      </c>
      <c r="H433" s="18">
        <f t="shared" si="140"/>
        <v>0</v>
      </c>
      <c r="I433" s="19">
        <v>0</v>
      </c>
      <c r="J433" s="19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20"/>
    </row>
    <row r="434" spans="1:17" ht="12.75">
      <c r="A434" s="44" t="s">
        <v>217</v>
      </c>
      <c r="B434" s="46" t="s">
        <v>23</v>
      </c>
      <c r="C434" s="50">
        <v>60</v>
      </c>
      <c r="D434" s="23"/>
      <c r="E434" s="11"/>
      <c r="F434" s="12" t="s">
        <v>136</v>
      </c>
      <c r="G434" s="13">
        <f aca="true" t="shared" si="141" ref="G434:P434">SUM(G435:G439)</f>
        <v>0</v>
      </c>
      <c r="H434" s="13">
        <f t="shared" si="141"/>
        <v>0</v>
      </c>
      <c r="I434" s="13">
        <f t="shared" si="141"/>
        <v>0</v>
      </c>
      <c r="J434" s="13">
        <f t="shared" si="141"/>
        <v>0</v>
      </c>
      <c r="K434" s="13">
        <f t="shared" si="141"/>
        <v>0</v>
      </c>
      <c r="L434" s="13">
        <f t="shared" si="141"/>
        <v>0</v>
      </c>
      <c r="M434" s="13">
        <f t="shared" si="141"/>
        <v>0</v>
      </c>
      <c r="N434" s="13">
        <f t="shared" si="141"/>
        <v>0</v>
      </c>
      <c r="O434" s="13">
        <f t="shared" si="141"/>
        <v>0</v>
      </c>
      <c r="P434" s="13">
        <f t="shared" si="141"/>
        <v>0</v>
      </c>
      <c r="Q434" s="14"/>
    </row>
    <row r="435" spans="1:17" ht="12.75">
      <c r="A435" s="45"/>
      <c r="B435" s="47"/>
      <c r="C435" s="51"/>
      <c r="D435" s="24"/>
      <c r="E435" s="11"/>
      <c r="F435" s="21" t="s">
        <v>134</v>
      </c>
      <c r="G435" s="18">
        <f aca="true" t="shared" si="142" ref="G435:H439">I435+K435+M435+O435</f>
        <v>0</v>
      </c>
      <c r="H435" s="18">
        <f t="shared" si="142"/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20"/>
    </row>
    <row r="436" spans="1:17" ht="12.75">
      <c r="A436" s="45"/>
      <c r="B436" s="47"/>
      <c r="C436" s="51"/>
      <c r="D436" s="24"/>
      <c r="E436" s="22"/>
      <c r="F436" s="21" t="s">
        <v>137</v>
      </c>
      <c r="G436" s="18">
        <f t="shared" si="142"/>
        <v>0</v>
      </c>
      <c r="H436" s="18">
        <f t="shared" si="142"/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20"/>
    </row>
    <row r="437" spans="1:17" ht="12.75">
      <c r="A437" s="45"/>
      <c r="B437" s="47"/>
      <c r="C437" s="51"/>
      <c r="D437" s="24"/>
      <c r="E437" s="27"/>
      <c r="F437" s="21" t="s">
        <v>138</v>
      </c>
      <c r="G437" s="18">
        <f t="shared" si="142"/>
        <v>0</v>
      </c>
      <c r="H437" s="18">
        <f t="shared" si="142"/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20"/>
    </row>
    <row r="438" spans="1:17" ht="12.75">
      <c r="A438" s="45"/>
      <c r="B438" s="47"/>
      <c r="C438" s="51"/>
      <c r="D438" s="24"/>
      <c r="E438" s="27"/>
      <c r="F438" s="21" t="s">
        <v>139</v>
      </c>
      <c r="G438" s="18">
        <f t="shared" si="142"/>
        <v>0</v>
      </c>
      <c r="H438" s="18">
        <f t="shared" si="142"/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20"/>
    </row>
    <row r="439" spans="1:17" ht="12.75">
      <c r="A439" s="45"/>
      <c r="B439" s="47"/>
      <c r="C439" s="51"/>
      <c r="D439" s="24"/>
      <c r="E439" s="28"/>
      <c r="F439" s="21" t="s">
        <v>140</v>
      </c>
      <c r="G439" s="18">
        <f t="shared" si="142"/>
        <v>0</v>
      </c>
      <c r="H439" s="18">
        <f t="shared" si="142"/>
        <v>0</v>
      </c>
      <c r="I439" s="19">
        <v>0</v>
      </c>
      <c r="J439" s="19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20"/>
    </row>
    <row r="440" spans="1:17" ht="12.75">
      <c r="A440" s="44" t="s">
        <v>218</v>
      </c>
      <c r="B440" s="46" t="s">
        <v>24</v>
      </c>
      <c r="C440" s="50">
        <v>50</v>
      </c>
      <c r="D440" s="23"/>
      <c r="E440" s="11"/>
      <c r="F440" s="12" t="s">
        <v>136</v>
      </c>
      <c r="G440" s="13">
        <f aca="true" t="shared" si="143" ref="G440:P440">SUM(G441:G445)</f>
        <v>0</v>
      </c>
      <c r="H440" s="13">
        <f t="shared" si="143"/>
        <v>0</v>
      </c>
      <c r="I440" s="13">
        <f t="shared" si="143"/>
        <v>0</v>
      </c>
      <c r="J440" s="13">
        <f t="shared" si="143"/>
        <v>0</v>
      </c>
      <c r="K440" s="13">
        <f t="shared" si="143"/>
        <v>0</v>
      </c>
      <c r="L440" s="13">
        <f t="shared" si="143"/>
        <v>0</v>
      </c>
      <c r="M440" s="13">
        <f t="shared" si="143"/>
        <v>0</v>
      </c>
      <c r="N440" s="13">
        <f t="shared" si="143"/>
        <v>0</v>
      </c>
      <c r="O440" s="13">
        <f t="shared" si="143"/>
        <v>0</v>
      </c>
      <c r="P440" s="13">
        <f t="shared" si="143"/>
        <v>0</v>
      </c>
      <c r="Q440" s="14"/>
    </row>
    <row r="441" spans="1:17" ht="12.75">
      <c r="A441" s="45"/>
      <c r="B441" s="47"/>
      <c r="C441" s="51"/>
      <c r="D441" s="24"/>
      <c r="E441" s="11"/>
      <c r="F441" s="21" t="s">
        <v>134</v>
      </c>
      <c r="G441" s="18">
        <f aca="true" t="shared" si="144" ref="G441:H445">I441+K441+M441+O441</f>
        <v>0</v>
      </c>
      <c r="H441" s="18">
        <f t="shared" si="144"/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20"/>
    </row>
    <row r="442" spans="1:17" ht="12.75">
      <c r="A442" s="45"/>
      <c r="B442" s="47"/>
      <c r="C442" s="51"/>
      <c r="D442" s="24"/>
      <c r="E442" s="22"/>
      <c r="F442" s="21" t="s">
        <v>137</v>
      </c>
      <c r="G442" s="18">
        <f t="shared" si="144"/>
        <v>0</v>
      </c>
      <c r="H442" s="18">
        <f t="shared" si="144"/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20"/>
    </row>
    <row r="443" spans="1:17" ht="12.75">
      <c r="A443" s="45"/>
      <c r="B443" s="47"/>
      <c r="C443" s="51"/>
      <c r="D443" s="24"/>
      <c r="E443" s="27"/>
      <c r="F443" s="21" t="s">
        <v>138</v>
      </c>
      <c r="G443" s="18">
        <f t="shared" si="144"/>
        <v>0</v>
      </c>
      <c r="H443" s="18">
        <f t="shared" si="144"/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20"/>
    </row>
    <row r="444" spans="1:17" ht="12.75">
      <c r="A444" s="45"/>
      <c r="B444" s="47"/>
      <c r="C444" s="51"/>
      <c r="D444" s="24"/>
      <c r="E444" s="27"/>
      <c r="F444" s="21" t="s">
        <v>139</v>
      </c>
      <c r="G444" s="18">
        <f t="shared" si="144"/>
        <v>0</v>
      </c>
      <c r="H444" s="18">
        <f t="shared" si="144"/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20"/>
    </row>
    <row r="445" spans="1:17" ht="12.75">
      <c r="A445" s="45"/>
      <c r="B445" s="47"/>
      <c r="C445" s="51"/>
      <c r="D445" s="24"/>
      <c r="E445" s="28"/>
      <c r="F445" s="21" t="s">
        <v>140</v>
      </c>
      <c r="G445" s="18">
        <f t="shared" si="144"/>
        <v>0</v>
      </c>
      <c r="H445" s="18">
        <f t="shared" si="144"/>
        <v>0</v>
      </c>
      <c r="I445" s="19">
        <v>0</v>
      </c>
      <c r="J445" s="19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20"/>
    </row>
    <row r="446" spans="1:17" ht="12.75">
      <c r="A446" s="44" t="s">
        <v>219</v>
      </c>
      <c r="B446" s="46" t="s">
        <v>25</v>
      </c>
      <c r="C446" s="50">
        <v>70</v>
      </c>
      <c r="D446" s="23"/>
      <c r="E446" s="11"/>
      <c r="F446" s="12" t="s">
        <v>136</v>
      </c>
      <c r="G446" s="13">
        <f aca="true" t="shared" si="145" ref="G446:P446">SUM(G447:G451)</f>
        <v>0</v>
      </c>
      <c r="H446" s="13">
        <f t="shared" si="145"/>
        <v>0</v>
      </c>
      <c r="I446" s="13">
        <f t="shared" si="145"/>
        <v>0</v>
      </c>
      <c r="J446" s="13">
        <f t="shared" si="145"/>
        <v>0</v>
      </c>
      <c r="K446" s="13">
        <f t="shared" si="145"/>
        <v>0</v>
      </c>
      <c r="L446" s="13">
        <f t="shared" si="145"/>
        <v>0</v>
      </c>
      <c r="M446" s="13">
        <f t="shared" si="145"/>
        <v>0</v>
      </c>
      <c r="N446" s="13">
        <f t="shared" si="145"/>
        <v>0</v>
      </c>
      <c r="O446" s="13">
        <f t="shared" si="145"/>
        <v>0</v>
      </c>
      <c r="P446" s="13">
        <f t="shared" si="145"/>
        <v>0</v>
      </c>
      <c r="Q446" s="14"/>
    </row>
    <row r="447" spans="1:17" ht="12.75">
      <c r="A447" s="45"/>
      <c r="B447" s="47"/>
      <c r="C447" s="51"/>
      <c r="D447" s="24"/>
      <c r="E447" s="11"/>
      <c r="F447" s="21" t="s">
        <v>134</v>
      </c>
      <c r="G447" s="18">
        <f aca="true" t="shared" si="146" ref="G447:H451">I447+K447+M447+O447</f>
        <v>0</v>
      </c>
      <c r="H447" s="18">
        <f t="shared" si="146"/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20"/>
    </row>
    <row r="448" spans="1:17" ht="12.75">
      <c r="A448" s="45"/>
      <c r="B448" s="47"/>
      <c r="C448" s="51"/>
      <c r="D448" s="24"/>
      <c r="E448" s="22"/>
      <c r="F448" s="21" t="s">
        <v>137</v>
      </c>
      <c r="G448" s="18">
        <f t="shared" si="146"/>
        <v>0</v>
      </c>
      <c r="H448" s="18">
        <f t="shared" si="146"/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20"/>
    </row>
    <row r="449" spans="1:17" ht="12.75">
      <c r="A449" s="45"/>
      <c r="B449" s="47"/>
      <c r="C449" s="51"/>
      <c r="D449" s="24"/>
      <c r="E449" s="27"/>
      <c r="F449" s="21" t="s">
        <v>138</v>
      </c>
      <c r="G449" s="18">
        <f t="shared" si="146"/>
        <v>0</v>
      </c>
      <c r="H449" s="18">
        <f t="shared" si="146"/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20"/>
    </row>
    <row r="450" spans="1:17" ht="12.75">
      <c r="A450" s="45"/>
      <c r="B450" s="47"/>
      <c r="C450" s="51"/>
      <c r="D450" s="24"/>
      <c r="E450" s="27"/>
      <c r="F450" s="21" t="s">
        <v>139</v>
      </c>
      <c r="G450" s="18">
        <f t="shared" si="146"/>
        <v>0</v>
      </c>
      <c r="H450" s="18">
        <f t="shared" si="146"/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20"/>
    </row>
    <row r="451" spans="1:17" ht="12.75">
      <c r="A451" s="45"/>
      <c r="B451" s="47"/>
      <c r="C451" s="51"/>
      <c r="D451" s="24"/>
      <c r="E451" s="28"/>
      <c r="F451" s="21" t="s">
        <v>140</v>
      </c>
      <c r="G451" s="18">
        <f t="shared" si="146"/>
        <v>0</v>
      </c>
      <c r="H451" s="18">
        <f t="shared" si="146"/>
        <v>0</v>
      </c>
      <c r="I451" s="19">
        <v>0</v>
      </c>
      <c r="J451" s="19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20"/>
    </row>
    <row r="452" spans="1:17" ht="12.75" customHeight="1">
      <c r="A452" s="44" t="s">
        <v>220</v>
      </c>
      <c r="B452" s="46" t="s">
        <v>26</v>
      </c>
      <c r="C452" s="50">
        <v>90</v>
      </c>
      <c r="D452" s="23"/>
      <c r="E452" s="11"/>
      <c r="F452" s="12" t="s">
        <v>136</v>
      </c>
      <c r="G452" s="13">
        <f aca="true" t="shared" si="147" ref="G452:P452">SUM(G453:G457)</f>
        <v>0</v>
      </c>
      <c r="H452" s="13">
        <f t="shared" si="147"/>
        <v>0</v>
      </c>
      <c r="I452" s="13">
        <f t="shared" si="147"/>
        <v>0</v>
      </c>
      <c r="J452" s="13">
        <f t="shared" si="147"/>
        <v>0</v>
      </c>
      <c r="K452" s="13">
        <f t="shared" si="147"/>
        <v>0</v>
      </c>
      <c r="L452" s="13">
        <f t="shared" si="147"/>
        <v>0</v>
      </c>
      <c r="M452" s="13">
        <f t="shared" si="147"/>
        <v>0</v>
      </c>
      <c r="N452" s="13">
        <f t="shared" si="147"/>
        <v>0</v>
      </c>
      <c r="O452" s="13">
        <f t="shared" si="147"/>
        <v>0</v>
      </c>
      <c r="P452" s="13">
        <f t="shared" si="147"/>
        <v>0</v>
      </c>
      <c r="Q452" s="14"/>
    </row>
    <row r="453" spans="1:17" ht="12.75">
      <c r="A453" s="45"/>
      <c r="B453" s="47"/>
      <c r="C453" s="51"/>
      <c r="D453" s="24"/>
      <c r="E453" s="11"/>
      <c r="F453" s="21" t="s">
        <v>134</v>
      </c>
      <c r="G453" s="18">
        <f aca="true" t="shared" si="148" ref="G453:H457">I453+K453+M453+O453</f>
        <v>0</v>
      </c>
      <c r="H453" s="18">
        <f t="shared" si="148"/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20"/>
    </row>
    <row r="454" spans="1:17" ht="12.75">
      <c r="A454" s="45"/>
      <c r="B454" s="47"/>
      <c r="C454" s="51"/>
      <c r="D454" s="24"/>
      <c r="E454" s="22"/>
      <c r="F454" s="21" t="s">
        <v>137</v>
      </c>
      <c r="G454" s="18">
        <f t="shared" si="148"/>
        <v>0</v>
      </c>
      <c r="H454" s="18">
        <f t="shared" si="148"/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20"/>
    </row>
    <row r="455" spans="1:17" ht="12.75">
      <c r="A455" s="45"/>
      <c r="B455" s="47"/>
      <c r="C455" s="51"/>
      <c r="D455" s="24"/>
      <c r="E455" s="27"/>
      <c r="F455" s="21" t="s">
        <v>138</v>
      </c>
      <c r="G455" s="18">
        <f t="shared" si="148"/>
        <v>0</v>
      </c>
      <c r="H455" s="18">
        <f t="shared" si="148"/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20"/>
    </row>
    <row r="456" spans="1:17" ht="12.75">
      <c r="A456" s="45"/>
      <c r="B456" s="47"/>
      <c r="C456" s="51"/>
      <c r="D456" s="24"/>
      <c r="E456" s="27"/>
      <c r="F456" s="21" t="s">
        <v>139</v>
      </c>
      <c r="G456" s="18">
        <f t="shared" si="148"/>
        <v>0</v>
      </c>
      <c r="H456" s="18">
        <f t="shared" si="148"/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20"/>
    </row>
    <row r="457" spans="1:17" ht="12.75">
      <c r="A457" s="45"/>
      <c r="B457" s="47"/>
      <c r="C457" s="51"/>
      <c r="D457" s="24"/>
      <c r="E457" s="28"/>
      <c r="F457" s="21" t="s">
        <v>140</v>
      </c>
      <c r="G457" s="18">
        <f t="shared" si="148"/>
        <v>0</v>
      </c>
      <c r="H457" s="18">
        <f t="shared" si="148"/>
        <v>0</v>
      </c>
      <c r="I457" s="19">
        <v>0</v>
      </c>
      <c r="J457" s="19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20"/>
    </row>
    <row r="458" spans="1:17" ht="12.75" customHeight="1">
      <c r="A458" s="44" t="s">
        <v>221</v>
      </c>
      <c r="B458" s="46" t="s">
        <v>27</v>
      </c>
      <c r="C458" s="50">
        <v>80</v>
      </c>
      <c r="D458" s="23"/>
      <c r="E458" s="11"/>
      <c r="F458" s="12" t="s">
        <v>136</v>
      </c>
      <c r="G458" s="13">
        <f aca="true" t="shared" si="149" ref="G458:P458">SUM(G459:G463)</f>
        <v>0</v>
      </c>
      <c r="H458" s="13">
        <f t="shared" si="149"/>
        <v>0</v>
      </c>
      <c r="I458" s="13">
        <f t="shared" si="149"/>
        <v>0</v>
      </c>
      <c r="J458" s="13">
        <f t="shared" si="149"/>
        <v>0</v>
      </c>
      <c r="K458" s="13">
        <f t="shared" si="149"/>
        <v>0</v>
      </c>
      <c r="L458" s="13">
        <f t="shared" si="149"/>
        <v>0</v>
      </c>
      <c r="M458" s="13">
        <f t="shared" si="149"/>
        <v>0</v>
      </c>
      <c r="N458" s="13">
        <f t="shared" si="149"/>
        <v>0</v>
      </c>
      <c r="O458" s="13">
        <f t="shared" si="149"/>
        <v>0</v>
      </c>
      <c r="P458" s="13">
        <f t="shared" si="149"/>
        <v>0</v>
      </c>
      <c r="Q458" s="14"/>
    </row>
    <row r="459" spans="1:17" ht="12.75">
      <c r="A459" s="45"/>
      <c r="B459" s="47"/>
      <c r="C459" s="51"/>
      <c r="D459" s="24"/>
      <c r="E459" s="11"/>
      <c r="F459" s="21" t="s">
        <v>134</v>
      </c>
      <c r="G459" s="18">
        <f aca="true" t="shared" si="150" ref="G459:H463">I459+K459+M459+O459</f>
        <v>0</v>
      </c>
      <c r="H459" s="18">
        <f t="shared" si="150"/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20"/>
    </row>
    <row r="460" spans="1:17" ht="12.75">
      <c r="A460" s="45"/>
      <c r="B460" s="47"/>
      <c r="C460" s="51"/>
      <c r="D460" s="24"/>
      <c r="E460" s="22"/>
      <c r="F460" s="21" t="s">
        <v>137</v>
      </c>
      <c r="G460" s="18">
        <f t="shared" si="150"/>
        <v>0</v>
      </c>
      <c r="H460" s="18">
        <f t="shared" si="150"/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0</v>
      </c>
      <c r="Q460" s="20"/>
    </row>
    <row r="461" spans="1:17" ht="12.75">
      <c r="A461" s="45"/>
      <c r="B461" s="47"/>
      <c r="C461" s="51"/>
      <c r="D461" s="24"/>
      <c r="E461" s="27"/>
      <c r="F461" s="21" t="s">
        <v>138</v>
      </c>
      <c r="G461" s="18">
        <f t="shared" si="150"/>
        <v>0</v>
      </c>
      <c r="H461" s="18">
        <f t="shared" si="150"/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20"/>
    </row>
    <row r="462" spans="1:17" ht="12.75">
      <c r="A462" s="45"/>
      <c r="B462" s="47"/>
      <c r="C462" s="51"/>
      <c r="D462" s="24"/>
      <c r="E462" s="27"/>
      <c r="F462" s="21" t="s">
        <v>139</v>
      </c>
      <c r="G462" s="18">
        <f t="shared" si="150"/>
        <v>0</v>
      </c>
      <c r="H462" s="18">
        <f t="shared" si="150"/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20"/>
    </row>
    <row r="463" spans="1:17" ht="12.75">
      <c r="A463" s="45"/>
      <c r="B463" s="47"/>
      <c r="C463" s="51"/>
      <c r="D463" s="24"/>
      <c r="E463" s="28"/>
      <c r="F463" s="21" t="s">
        <v>140</v>
      </c>
      <c r="G463" s="18">
        <f t="shared" si="150"/>
        <v>0</v>
      </c>
      <c r="H463" s="18">
        <f t="shared" si="150"/>
        <v>0</v>
      </c>
      <c r="I463" s="19">
        <v>0</v>
      </c>
      <c r="J463" s="19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20"/>
    </row>
    <row r="464" spans="1:17" ht="12.75">
      <c r="A464" s="44" t="s">
        <v>222</v>
      </c>
      <c r="B464" s="46" t="s">
        <v>28</v>
      </c>
      <c r="C464" s="50">
        <v>50</v>
      </c>
      <c r="D464" s="23"/>
      <c r="E464" s="11"/>
      <c r="F464" s="12" t="s">
        <v>136</v>
      </c>
      <c r="G464" s="13">
        <f aca="true" t="shared" si="151" ref="G464:P464">SUM(G465:G469)</f>
        <v>0</v>
      </c>
      <c r="H464" s="13">
        <f t="shared" si="151"/>
        <v>0</v>
      </c>
      <c r="I464" s="13">
        <f t="shared" si="151"/>
        <v>0</v>
      </c>
      <c r="J464" s="13">
        <f t="shared" si="151"/>
        <v>0</v>
      </c>
      <c r="K464" s="13">
        <f t="shared" si="151"/>
        <v>0</v>
      </c>
      <c r="L464" s="13">
        <f t="shared" si="151"/>
        <v>0</v>
      </c>
      <c r="M464" s="13">
        <f t="shared" si="151"/>
        <v>0</v>
      </c>
      <c r="N464" s="13">
        <f t="shared" si="151"/>
        <v>0</v>
      </c>
      <c r="O464" s="13">
        <f t="shared" si="151"/>
        <v>0</v>
      </c>
      <c r="P464" s="13">
        <f t="shared" si="151"/>
        <v>0</v>
      </c>
      <c r="Q464" s="14"/>
    </row>
    <row r="465" spans="1:17" ht="12.75">
      <c r="A465" s="45"/>
      <c r="B465" s="47"/>
      <c r="C465" s="51"/>
      <c r="D465" s="24"/>
      <c r="E465" s="11"/>
      <c r="F465" s="21" t="s">
        <v>134</v>
      </c>
      <c r="G465" s="18">
        <f aca="true" t="shared" si="152" ref="G465:H469">I465+K465+M465+O465</f>
        <v>0</v>
      </c>
      <c r="H465" s="18">
        <f t="shared" si="152"/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20"/>
    </row>
    <row r="466" spans="1:17" ht="12.75">
      <c r="A466" s="45"/>
      <c r="B466" s="47"/>
      <c r="C466" s="51"/>
      <c r="D466" s="24"/>
      <c r="E466" s="22"/>
      <c r="F466" s="21" t="s">
        <v>137</v>
      </c>
      <c r="G466" s="18">
        <f t="shared" si="152"/>
        <v>0</v>
      </c>
      <c r="H466" s="18">
        <f t="shared" si="152"/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20"/>
    </row>
    <row r="467" spans="1:17" ht="12.75">
      <c r="A467" s="45"/>
      <c r="B467" s="47"/>
      <c r="C467" s="51"/>
      <c r="D467" s="24"/>
      <c r="E467" s="27"/>
      <c r="F467" s="21" t="s">
        <v>138</v>
      </c>
      <c r="G467" s="18">
        <f t="shared" si="152"/>
        <v>0</v>
      </c>
      <c r="H467" s="18">
        <f t="shared" si="152"/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20"/>
    </row>
    <row r="468" spans="1:17" ht="12.75">
      <c r="A468" s="45"/>
      <c r="B468" s="47"/>
      <c r="C468" s="51"/>
      <c r="D468" s="24"/>
      <c r="E468" s="27"/>
      <c r="F468" s="21" t="s">
        <v>139</v>
      </c>
      <c r="G468" s="18">
        <f t="shared" si="152"/>
        <v>0</v>
      </c>
      <c r="H468" s="18">
        <f t="shared" si="152"/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20"/>
    </row>
    <row r="469" spans="1:17" ht="12.75">
      <c r="A469" s="45"/>
      <c r="B469" s="47"/>
      <c r="C469" s="51"/>
      <c r="D469" s="24"/>
      <c r="E469" s="28"/>
      <c r="F469" s="21" t="s">
        <v>140</v>
      </c>
      <c r="G469" s="18">
        <f t="shared" si="152"/>
        <v>0</v>
      </c>
      <c r="H469" s="18">
        <f t="shared" si="152"/>
        <v>0</v>
      </c>
      <c r="I469" s="19">
        <v>0</v>
      </c>
      <c r="J469" s="19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20"/>
    </row>
    <row r="470" spans="1:17" ht="12.75">
      <c r="A470" s="44" t="s">
        <v>223</v>
      </c>
      <c r="B470" s="46" t="s">
        <v>29</v>
      </c>
      <c r="C470" s="50">
        <v>50</v>
      </c>
      <c r="D470" s="23"/>
      <c r="E470" s="11"/>
      <c r="F470" s="12" t="s">
        <v>136</v>
      </c>
      <c r="G470" s="13">
        <f aca="true" t="shared" si="153" ref="G470:P470">SUM(G471:G475)</f>
        <v>0</v>
      </c>
      <c r="H470" s="13">
        <f t="shared" si="153"/>
        <v>0</v>
      </c>
      <c r="I470" s="13">
        <f t="shared" si="153"/>
        <v>0</v>
      </c>
      <c r="J470" s="13">
        <f t="shared" si="153"/>
        <v>0</v>
      </c>
      <c r="K470" s="13">
        <f t="shared" si="153"/>
        <v>0</v>
      </c>
      <c r="L470" s="13">
        <f t="shared" si="153"/>
        <v>0</v>
      </c>
      <c r="M470" s="13">
        <f t="shared" si="153"/>
        <v>0</v>
      </c>
      <c r="N470" s="13">
        <f t="shared" si="153"/>
        <v>0</v>
      </c>
      <c r="O470" s="13">
        <f t="shared" si="153"/>
        <v>0</v>
      </c>
      <c r="P470" s="13">
        <f t="shared" si="153"/>
        <v>0</v>
      </c>
      <c r="Q470" s="14"/>
    </row>
    <row r="471" spans="1:17" ht="12.75">
      <c r="A471" s="45"/>
      <c r="B471" s="47"/>
      <c r="C471" s="51"/>
      <c r="D471" s="24"/>
      <c r="E471" s="11"/>
      <c r="F471" s="21" t="s">
        <v>134</v>
      </c>
      <c r="G471" s="18">
        <f aca="true" t="shared" si="154" ref="G471:H475">I471+K471+M471+O471</f>
        <v>0</v>
      </c>
      <c r="H471" s="18">
        <f t="shared" si="154"/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20"/>
    </row>
    <row r="472" spans="1:17" ht="12.75">
      <c r="A472" s="45"/>
      <c r="B472" s="47"/>
      <c r="C472" s="51"/>
      <c r="D472" s="24"/>
      <c r="E472" s="22"/>
      <c r="F472" s="21" t="s">
        <v>137</v>
      </c>
      <c r="G472" s="18">
        <f t="shared" si="154"/>
        <v>0</v>
      </c>
      <c r="H472" s="18">
        <f t="shared" si="154"/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20"/>
    </row>
    <row r="473" spans="1:17" ht="12.75">
      <c r="A473" s="45"/>
      <c r="B473" s="47"/>
      <c r="C473" s="51"/>
      <c r="D473" s="24"/>
      <c r="E473" s="27"/>
      <c r="F473" s="21" t="s">
        <v>138</v>
      </c>
      <c r="G473" s="18">
        <f t="shared" si="154"/>
        <v>0</v>
      </c>
      <c r="H473" s="18">
        <f t="shared" si="154"/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20"/>
    </row>
    <row r="474" spans="1:17" ht="12.75">
      <c r="A474" s="45"/>
      <c r="B474" s="47"/>
      <c r="C474" s="51"/>
      <c r="D474" s="24"/>
      <c r="E474" s="27"/>
      <c r="F474" s="21" t="s">
        <v>139</v>
      </c>
      <c r="G474" s="18">
        <f t="shared" si="154"/>
        <v>0</v>
      </c>
      <c r="H474" s="18">
        <f t="shared" si="154"/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20"/>
    </row>
    <row r="475" spans="1:17" ht="12.75">
      <c r="A475" s="45"/>
      <c r="B475" s="47"/>
      <c r="C475" s="51"/>
      <c r="D475" s="24"/>
      <c r="E475" s="28"/>
      <c r="F475" s="21" t="s">
        <v>140</v>
      </c>
      <c r="G475" s="18">
        <f t="shared" si="154"/>
        <v>0</v>
      </c>
      <c r="H475" s="18">
        <f t="shared" si="154"/>
        <v>0</v>
      </c>
      <c r="I475" s="19">
        <v>0</v>
      </c>
      <c r="J475" s="19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20"/>
    </row>
    <row r="476" spans="1:17" ht="12.75" customHeight="1">
      <c r="A476" s="44" t="s">
        <v>224</v>
      </c>
      <c r="B476" s="46" t="s">
        <v>30</v>
      </c>
      <c r="C476" s="50">
        <v>60</v>
      </c>
      <c r="D476" s="23"/>
      <c r="E476" s="11"/>
      <c r="F476" s="12" t="s">
        <v>136</v>
      </c>
      <c r="G476" s="13">
        <f aca="true" t="shared" si="155" ref="G476:P476">SUM(G477:G481)</f>
        <v>0</v>
      </c>
      <c r="H476" s="13">
        <f t="shared" si="155"/>
        <v>0</v>
      </c>
      <c r="I476" s="13">
        <f t="shared" si="155"/>
        <v>0</v>
      </c>
      <c r="J476" s="13">
        <f t="shared" si="155"/>
        <v>0</v>
      </c>
      <c r="K476" s="13">
        <f t="shared" si="155"/>
        <v>0</v>
      </c>
      <c r="L476" s="13">
        <f t="shared" si="155"/>
        <v>0</v>
      </c>
      <c r="M476" s="13">
        <f t="shared" si="155"/>
        <v>0</v>
      </c>
      <c r="N476" s="13">
        <f t="shared" si="155"/>
        <v>0</v>
      </c>
      <c r="O476" s="13">
        <f t="shared" si="155"/>
        <v>0</v>
      </c>
      <c r="P476" s="13">
        <f t="shared" si="155"/>
        <v>0</v>
      </c>
      <c r="Q476" s="14"/>
    </row>
    <row r="477" spans="1:17" ht="12.75">
      <c r="A477" s="45"/>
      <c r="B477" s="47"/>
      <c r="C477" s="51"/>
      <c r="D477" s="24"/>
      <c r="E477" s="11"/>
      <c r="F477" s="21" t="s">
        <v>134</v>
      </c>
      <c r="G477" s="18">
        <f aca="true" t="shared" si="156" ref="G477:H481">I477+K477+M477+O477</f>
        <v>0</v>
      </c>
      <c r="H477" s="18">
        <f t="shared" si="156"/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20"/>
    </row>
    <row r="478" spans="1:17" ht="12.75">
      <c r="A478" s="45"/>
      <c r="B478" s="47"/>
      <c r="C478" s="51"/>
      <c r="D478" s="24"/>
      <c r="E478" s="22"/>
      <c r="F478" s="21" t="s">
        <v>137</v>
      </c>
      <c r="G478" s="18">
        <f t="shared" si="156"/>
        <v>0</v>
      </c>
      <c r="H478" s="18">
        <f t="shared" si="156"/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20"/>
    </row>
    <row r="479" spans="1:17" ht="12.75">
      <c r="A479" s="45"/>
      <c r="B479" s="47"/>
      <c r="C479" s="51"/>
      <c r="D479" s="24"/>
      <c r="E479" s="27"/>
      <c r="F479" s="21" t="s">
        <v>138</v>
      </c>
      <c r="G479" s="18">
        <f t="shared" si="156"/>
        <v>0</v>
      </c>
      <c r="H479" s="18">
        <f t="shared" si="156"/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20"/>
    </row>
    <row r="480" spans="1:17" ht="12.75">
      <c r="A480" s="45"/>
      <c r="B480" s="47"/>
      <c r="C480" s="51"/>
      <c r="D480" s="24"/>
      <c r="E480" s="27"/>
      <c r="F480" s="21" t="s">
        <v>139</v>
      </c>
      <c r="G480" s="18">
        <f t="shared" si="156"/>
        <v>0</v>
      </c>
      <c r="H480" s="18">
        <f t="shared" si="156"/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20"/>
    </row>
    <row r="481" spans="1:17" ht="12.75">
      <c r="A481" s="45"/>
      <c r="B481" s="47"/>
      <c r="C481" s="51"/>
      <c r="D481" s="24"/>
      <c r="E481" s="28"/>
      <c r="F481" s="21" t="s">
        <v>140</v>
      </c>
      <c r="G481" s="18">
        <f t="shared" si="156"/>
        <v>0</v>
      </c>
      <c r="H481" s="18">
        <f t="shared" si="156"/>
        <v>0</v>
      </c>
      <c r="I481" s="19">
        <v>0</v>
      </c>
      <c r="J481" s="19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20"/>
    </row>
    <row r="482" spans="1:17" ht="12.75">
      <c r="A482" s="44" t="s">
        <v>225</v>
      </c>
      <c r="B482" s="46" t="s">
        <v>31</v>
      </c>
      <c r="C482" s="50">
        <v>70</v>
      </c>
      <c r="D482" s="23"/>
      <c r="E482" s="11"/>
      <c r="F482" s="12" t="s">
        <v>136</v>
      </c>
      <c r="G482" s="13">
        <f aca="true" t="shared" si="157" ref="G482:P482">SUM(G483:G487)</f>
        <v>0</v>
      </c>
      <c r="H482" s="13">
        <f t="shared" si="157"/>
        <v>0</v>
      </c>
      <c r="I482" s="13">
        <f t="shared" si="157"/>
        <v>0</v>
      </c>
      <c r="J482" s="13">
        <f t="shared" si="157"/>
        <v>0</v>
      </c>
      <c r="K482" s="13">
        <f t="shared" si="157"/>
        <v>0</v>
      </c>
      <c r="L482" s="13">
        <f t="shared" si="157"/>
        <v>0</v>
      </c>
      <c r="M482" s="13">
        <f t="shared" si="157"/>
        <v>0</v>
      </c>
      <c r="N482" s="13">
        <f t="shared" si="157"/>
        <v>0</v>
      </c>
      <c r="O482" s="13">
        <f t="shared" si="157"/>
        <v>0</v>
      </c>
      <c r="P482" s="13">
        <f t="shared" si="157"/>
        <v>0</v>
      </c>
      <c r="Q482" s="14"/>
    </row>
    <row r="483" spans="1:17" ht="12.75">
      <c r="A483" s="45"/>
      <c r="B483" s="47"/>
      <c r="C483" s="51"/>
      <c r="D483" s="24"/>
      <c r="E483" s="11"/>
      <c r="F483" s="21" t="s">
        <v>134</v>
      </c>
      <c r="G483" s="18">
        <f aca="true" t="shared" si="158" ref="G483:H487">I483+K483+M483+O483</f>
        <v>0</v>
      </c>
      <c r="H483" s="18">
        <f t="shared" si="158"/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20"/>
    </row>
    <row r="484" spans="1:17" ht="12.75">
      <c r="A484" s="45"/>
      <c r="B484" s="47"/>
      <c r="C484" s="51"/>
      <c r="D484" s="24"/>
      <c r="E484" s="22"/>
      <c r="F484" s="21" t="s">
        <v>137</v>
      </c>
      <c r="G484" s="18">
        <f t="shared" si="158"/>
        <v>0</v>
      </c>
      <c r="H484" s="18">
        <f t="shared" si="158"/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20"/>
    </row>
    <row r="485" spans="1:17" ht="12.75">
      <c r="A485" s="45"/>
      <c r="B485" s="47"/>
      <c r="C485" s="51"/>
      <c r="D485" s="24"/>
      <c r="E485" s="27"/>
      <c r="F485" s="21" t="s">
        <v>138</v>
      </c>
      <c r="G485" s="18">
        <f t="shared" si="158"/>
        <v>0</v>
      </c>
      <c r="H485" s="18">
        <f t="shared" si="158"/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20"/>
    </row>
    <row r="486" spans="1:17" ht="12.75">
      <c r="A486" s="45"/>
      <c r="B486" s="47"/>
      <c r="C486" s="51"/>
      <c r="D486" s="24"/>
      <c r="E486" s="27"/>
      <c r="F486" s="21" t="s">
        <v>139</v>
      </c>
      <c r="G486" s="18">
        <f t="shared" si="158"/>
        <v>0</v>
      </c>
      <c r="H486" s="18">
        <f t="shared" si="158"/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20"/>
    </row>
    <row r="487" spans="1:17" ht="12.75">
      <c r="A487" s="45"/>
      <c r="B487" s="47"/>
      <c r="C487" s="51"/>
      <c r="D487" s="24"/>
      <c r="E487" s="28"/>
      <c r="F487" s="21" t="s">
        <v>140</v>
      </c>
      <c r="G487" s="18">
        <f t="shared" si="158"/>
        <v>0</v>
      </c>
      <c r="H487" s="18">
        <f t="shared" si="158"/>
        <v>0</v>
      </c>
      <c r="I487" s="19">
        <v>0</v>
      </c>
      <c r="J487" s="19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20"/>
    </row>
    <row r="488" spans="1:17" ht="12.75">
      <c r="A488" s="44" t="s">
        <v>226</v>
      </c>
      <c r="B488" s="46" t="s">
        <v>32</v>
      </c>
      <c r="C488" s="50">
        <v>50</v>
      </c>
      <c r="D488" s="23"/>
      <c r="E488" s="11"/>
      <c r="F488" s="12" t="s">
        <v>136</v>
      </c>
      <c r="G488" s="13">
        <f aca="true" t="shared" si="159" ref="G488:P488">SUM(G489:G493)</f>
        <v>0</v>
      </c>
      <c r="H488" s="13">
        <f t="shared" si="159"/>
        <v>0</v>
      </c>
      <c r="I488" s="13">
        <f t="shared" si="159"/>
        <v>0</v>
      </c>
      <c r="J488" s="13">
        <f t="shared" si="159"/>
        <v>0</v>
      </c>
      <c r="K488" s="13">
        <f t="shared" si="159"/>
        <v>0</v>
      </c>
      <c r="L488" s="13">
        <f t="shared" si="159"/>
        <v>0</v>
      </c>
      <c r="M488" s="13">
        <f t="shared" si="159"/>
        <v>0</v>
      </c>
      <c r="N488" s="13">
        <f t="shared" si="159"/>
        <v>0</v>
      </c>
      <c r="O488" s="13">
        <f t="shared" si="159"/>
        <v>0</v>
      </c>
      <c r="P488" s="13">
        <f t="shared" si="159"/>
        <v>0</v>
      </c>
      <c r="Q488" s="14"/>
    </row>
    <row r="489" spans="1:17" ht="12.75">
      <c r="A489" s="45"/>
      <c r="B489" s="47"/>
      <c r="C489" s="51"/>
      <c r="D489" s="24"/>
      <c r="E489" s="11"/>
      <c r="F489" s="21" t="s">
        <v>134</v>
      </c>
      <c r="G489" s="18">
        <f aca="true" t="shared" si="160" ref="G489:H493">I489+K489+M489+O489</f>
        <v>0</v>
      </c>
      <c r="H489" s="18">
        <f t="shared" si="160"/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20"/>
    </row>
    <row r="490" spans="1:17" ht="12.75">
      <c r="A490" s="45"/>
      <c r="B490" s="47"/>
      <c r="C490" s="51"/>
      <c r="D490" s="24"/>
      <c r="E490" s="22"/>
      <c r="F490" s="21" t="s">
        <v>137</v>
      </c>
      <c r="G490" s="18">
        <f t="shared" si="160"/>
        <v>0</v>
      </c>
      <c r="H490" s="18">
        <f t="shared" si="160"/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20"/>
    </row>
    <row r="491" spans="1:17" ht="12.75">
      <c r="A491" s="45"/>
      <c r="B491" s="47"/>
      <c r="C491" s="51"/>
      <c r="D491" s="24"/>
      <c r="E491" s="27"/>
      <c r="F491" s="21" t="s">
        <v>138</v>
      </c>
      <c r="G491" s="18">
        <f t="shared" si="160"/>
        <v>0</v>
      </c>
      <c r="H491" s="18">
        <f t="shared" si="160"/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20"/>
    </row>
    <row r="492" spans="1:17" ht="12.75">
      <c r="A492" s="45"/>
      <c r="B492" s="47"/>
      <c r="C492" s="51"/>
      <c r="D492" s="24"/>
      <c r="E492" s="27"/>
      <c r="F492" s="21" t="s">
        <v>139</v>
      </c>
      <c r="G492" s="18">
        <f t="shared" si="160"/>
        <v>0</v>
      </c>
      <c r="H492" s="18">
        <f t="shared" si="160"/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20"/>
    </row>
    <row r="493" spans="1:17" ht="12.75">
      <c r="A493" s="45"/>
      <c r="B493" s="47"/>
      <c r="C493" s="51"/>
      <c r="D493" s="24"/>
      <c r="E493" s="28"/>
      <c r="F493" s="21" t="s">
        <v>140</v>
      </c>
      <c r="G493" s="18">
        <f t="shared" si="160"/>
        <v>0</v>
      </c>
      <c r="H493" s="18">
        <f t="shared" si="160"/>
        <v>0</v>
      </c>
      <c r="I493" s="19">
        <v>0</v>
      </c>
      <c r="J493" s="19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20"/>
    </row>
    <row r="494" spans="1:17" ht="12.75">
      <c r="A494" s="44" t="s">
        <v>227</v>
      </c>
      <c r="B494" s="46" t="s">
        <v>33</v>
      </c>
      <c r="C494" s="50">
        <v>100</v>
      </c>
      <c r="D494" s="23"/>
      <c r="E494" s="11"/>
      <c r="F494" s="12" t="s">
        <v>136</v>
      </c>
      <c r="G494" s="13">
        <f aca="true" t="shared" si="161" ref="G494:P494">SUM(G495:G499)</f>
        <v>0</v>
      </c>
      <c r="H494" s="13">
        <f t="shared" si="161"/>
        <v>0</v>
      </c>
      <c r="I494" s="13">
        <f t="shared" si="161"/>
        <v>0</v>
      </c>
      <c r="J494" s="13">
        <f t="shared" si="161"/>
        <v>0</v>
      </c>
      <c r="K494" s="13">
        <f t="shared" si="161"/>
        <v>0</v>
      </c>
      <c r="L494" s="13">
        <f t="shared" si="161"/>
        <v>0</v>
      </c>
      <c r="M494" s="13">
        <f t="shared" si="161"/>
        <v>0</v>
      </c>
      <c r="N494" s="13">
        <f t="shared" si="161"/>
        <v>0</v>
      </c>
      <c r="O494" s="13">
        <f t="shared" si="161"/>
        <v>0</v>
      </c>
      <c r="P494" s="13">
        <f t="shared" si="161"/>
        <v>0</v>
      </c>
      <c r="Q494" s="14"/>
    </row>
    <row r="495" spans="1:17" ht="12.75">
      <c r="A495" s="45"/>
      <c r="B495" s="47"/>
      <c r="C495" s="51"/>
      <c r="D495" s="24"/>
      <c r="E495" s="11"/>
      <c r="F495" s="21" t="s">
        <v>134</v>
      </c>
      <c r="G495" s="18">
        <f aca="true" t="shared" si="162" ref="G495:H499">I495+K495+M495+O495</f>
        <v>0</v>
      </c>
      <c r="H495" s="18">
        <f t="shared" si="162"/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20"/>
    </row>
    <row r="496" spans="1:17" ht="12.75">
      <c r="A496" s="45"/>
      <c r="B496" s="47"/>
      <c r="C496" s="51"/>
      <c r="D496" s="24"/>
      <c r="E496" s="22"/>
      <c r="F496" s="21" t="s">
        <v>137</v>
      </c>
      <c r="G496" s="18">
        <f t="shared" si="162"/>
        <v>0</v>
      </c>
      <c r="H496" s="18">
        <f t="shared" si="162"/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20"/>
    </row>
    <row r="497" spans="1:17" ht="12.75">
      <c r="A497" s="45"/>
      <c r="B497" s="47"/>
      <c r="C497" s="51"/>
      <c r="D497" s="24"/>
      <c r="E497" s="27"/>
      <c r="F497" s="21" t="s">
        <v>138</v>
      </c>
      <c r="G497" s="18">
        <f t="shared" si="162"/>
        <v>0</v>
      </c>
      <c r="H497" s="18">
        <f t="shared" si="162"/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20"/>
    </row>
    <row r="498" spans="1:17" ht="12.75">
      <c r="A498" s="45"/>
      <c r="B498" s="47"/>
      <c r="C498" s="51"/>
      <c r="D498" s="24"/>
      <c r="E498" s="27"/>
      <c r="F498" s="21" t="s">
        <v>139</v>
      </c>
      <c r="G498" s="18">
        <f t="shared" si="162"/>
        <v>0</v>
      </c>
      <c r="H498" s="18">
        <f t="shared" si="162"/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20"/>
    </row>
    <row r="499" spans="1:17" ht="12.75">
      <c r="A499" s="45"/>
      <c r="B499" s="47"/>
      <c r="C499" s="51"/>
      <c r="D499" s="24"/>
      <c r="E499" s="28"/>
      <c r="F499" s="21" t="s">
        <v>140</v>
      </c>
      <c r="G499" s="18">
        <f t="shared" si="162"/>
        <v>0</v>
      </c>
      <c r="H499" s="18">
        <f t="shared" si="162"/>
        <v>0</v>
      </c>
      <c r="I499" s="19">
        <v>0</v>
      </c>
      <c r="J499" s="19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20"/>
    </row>
    <row r="500" spans="1:17" ht="12.75">
      <c r="A500" s="44" t="s">
        <v>228</v>
      </c>
      <c r="B500" s="46" t="s">
        <v>34</v>
      </c>
      <c r="C500" s="50">
        <v>100</v>
      </c>
      <c r="D500" s="23"/>
      <c r="E500" s="11"/>
      <c r="F500" s="12" t="s">
        <v>136</v>
      </c>
      <c r="G500" s="13">
        <f aca="true" t="shared" si="163" ref="G500:P500">SUM(G501:G505)</f>
        <v>0</v>
      </c>
      <c r="H500" s="13">
        <f t="shared" si="163"/>
        <v>0</v>
      </c>
      <c r="I500" s="13">
        <f t="shared" si="163"/>
        <v>0</v>
      </c>
      <c r="J500" s="13">
        <f t="shared" si="163"/>
        <v>0</v>
      </c>
      <c r="K500" s="13">
        <f t="shared" si="163"/>
        <v>0</v>
      </c>
      <c r="L500" s="13">
        <f t="shared" si="163"/>
        <v>0</v>
      </c>
      <c r="M500" s="13">
        <f t="shared" si="163"/>
        <v>0</v>
      </c>
      <c r="N500" s="13">
        <f t="shared" si="163"/>
        <v>0</v>
      </c>
      <c r="O500" s="13">
        <f t="shared" si="163"/>
        <v>0</v>
      </c>
      <c r="P500" s="13">
        <f t="shared" si="163"/>
        <v>0</v>
      </c>
      <c r="Q500" s="14"/>
    </row>
    <row r="501" spans="1:17" ht="12.75">
      <c r="A501" s="45"/>
      <c r="B501" s="47"/>
      <c r="C501" s="51"/>
      <c r="D501" s="24"/>
      <c r="E501" s="11"/>
      <c r="F501" s="21" t="s">
        <v>134</v>
      </c>
      <c r="G501" s="18">
        <f aca="true" t="shared" si="164" ref="G501:H505">I501+K501+M501+O501</f>
        <v>0</v>
      </c>
      <c r="H501" s="18">
        <f t="shared" si="164"/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20"/>
    </row>
    <row r="502" spans="1:17" ht="12.75">
      <c r="A502" s="45"/>
      <c r="B502" s="47"/>
      <c r="C502" s="51"/>
      <c r="D502" s="24"/>
      <c r="E502" s="22"/>
      <c r="F502" s="21" t="s">
        <v>137</v>
      </c>
      <c r="G502" s="18">
        <f t="shared" si="164"/>
        <v>0</v>
      </c>
      <c r="H502" s="18">
        <f t="shared" si="164"/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20"/>
    </row>
    <row r="503" spans="1:17" ht="12.75">
      <c r="A503" s="45"/>
      <c r="B503" s="47"/>
      <c r="C503" s="51"/>
      <c r="D503" s="24"/>
      <c r="E503" s="27"/>
      <c r="F503" s="21" t="s">
        <v>138</v>
      </c>
      <c r="G503" s="18">
        <f t="shared" si="164"/>
        <v>0</v>
      </c>
      <c r="H503" s="18">
        <f t="shared" si="164"/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20"/>
    </row>
    <row r="504" spans="1:17" ht="12.75">
      <c r="A504" s="45"/>
      <c r="B504" s="47"/>
      <c r="C504" s="51"/>
      <c r="D504" s="24"/>
      <c r="E504" s="27"/>
      <c r="F504" s="21" t="s">
        <v>139</v>
      </c>
      <c r="G504" s="18">
        <f t="shared" si="164"/>
        <v>0</v>
      </c>
      <c r="H504" s="18">
        <f t="shared" si="164"/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20"/>
    </row>
    <row r="505" spans="1:17" ht="12.75">
      <c r="A505" s="45"/>
      <c r="B505" s="47"/>
      <c r="C505" s="51"/>
      <c r="D505" s="24"/>
      <c r="E505" s="28"/>
      <c r="F505" s="21" t="s">
        <v>140</v>
      </c>
      <c r="G505" s="18">
        <f t="shared" si="164"/>
        <v>0</v>
      </c>
      <c r="H505" s="18">
        <f t="shared" si="164"/>
        <v>0</v>
      </c>
      <c r="I505" s="19">
        <v>0</v>
      </c>
      <c r="J505" s="19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20"/>
    </row>
    <row r="506" spans="1:17" ht="12.75">
      <c r="A506" s="44" t="s">
        <v>229</v>
      </c>
      <c r="B506" s="46" t="s">
        <v>35</v>
      </c>
      <c r="C506" s="50">
        <v>100</v>
      </c>
      <c r="D506" s="23"/>
      <c r="E506" s="11"/>
      <c r="F506" s="12" t="s">
        <v>136</v>
      </c>
      <c r="G506" s="13">
        <f aca="true" t="shared" si="165" ref="G506:P506">SUM(G507:G511)</f>
        <v>0</v>
      </c>
      <c r="H506" s="13">
        <f t="shared" si="165"/>
        <v>0</v>
      </c>
      <c r="I506" s="13">
        <f t="shared" si="165"/>
        <v>0</v>
      </c>
      <c r="J506" s="13">
        <f t="shared" si="165"/>
        <v>0</v>
      </c>
      <c r="K506" s="13">
        <f t="shared" si="165"/>
        <v>0</v>
      </c>
      <c r="L506" s="13">
        <f t="shared" si="165"/>
        <v>0</v>
      </c>
      <c r="M506" s="13">
        <f t="shared" si="165"/>
        <v>0</v>
      </c>
      <c r="N506" s="13">
        <f t="shared" si="165"/>
        <v>0</v>
      </c>
      <c r="O506" s="13">
        <f t="shared" si="165"/>
        <v>0</v>
      </c>
      <c r="P506" s="13">
        <f t="shared" si="165"/>
        <v>0</v>
      </c>
      <c r="Q506" s="14"/>
    </row>
    <row r="507" spans="1:17" ht="12.75">
      <c r="A507" s="45"/>
      <c r="B507" s="47"/>
      <c r="C507" s="51"/>
      <c r="D507" s="24"/>
      <c r="E507" s="11"/>
      <c r="F507" s="21" t="s">
        <v>134</v>
      </c>
      <c r="G507" s="18">
        <f aca="true" t="shared" si="166" ref="G507:H511">I507+K507+M507+O507</f>
        <v>0</v>
      </c>
      <c r="H507" s="18">
        <f t="shared" si="166"/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20"/>
    </row>
    <row r="508" spans="1:17" ht="12.75">
      <c r="A508" s="45"/>
      <c r="B508" s="47"/>
      <c r="C508" s="51"/>
      <c r="D508" s="24"/>
      <c r="E508" s="22"/>
      <c r="F508" s="21" t="s">
        <v>137</v>
      </c>
      <c r="G508" s="18">
        <f t="shared" si="166"/>
        <v>0</v>
      </c>
      <c r="H508" s="18">
        <f t="shared" si="166"/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18">
        <v>0</v>
      </c>
      <c r="Q508" s="20"/>
    </row>
    <row r="509" spans="1:17" ht="12.75">
      <c r="A509" s="45"/>
      <c r="B509" s="47"/>
      <c r="C509" s="51"/>
      <c r="D509" s="24"/>
      <c r="E509" s="27"/>
      <c r="F509" s="21" t="s">
        <v>138</v>
      </c>
      <c r="G509" s="18">
        <f t="shared" si="166"/>
        <v>0</v>
      </c>
      <c r="H509" s="18">
        <f t="shared" si="166"/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20"/>
    </row>
    <row r="510" spans="1:17" ht="12.75">
      <c r="A510" s="45"/>
      <c r="B510" s="47"/>
      <c r="C510" s="51"/>
      <c r="D510" s="24"/>
      <c r="E510" s="27"/>
      <c r="F510" s="21" t="s">
        <v>139</v>
      </c>
      <c r="G510" s="18">
        <f t="shared" si="166"/>
        <v>0</v>
      </c>
      <c r="H510" s="18">
        <f t="shared" si="166"/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20"/>
    </row>
    <row r="511" spans="1:17" ht="12.75">
      <c r="A511" s="45"/>
      <c r="B511" s="47"/>
      <c r="C511" s="51"/>
      <c r="D511" s="24"/>
      <c r="E511" s="28"/>
      <c r="F511" s="21" t="s">
        <v>140</v>
      </c>
      <c r="G511" s="18">
        <f t="shared" si="166"/>
        <v>0</v>
      </c>
      <c r="H511" s="18">
        <f t="shared" si="166"/>
        <v>0</v>
      </c>
      <c r="I511" s="19">
        <v>0</v>
      </c>
      <c r="J511" s="19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18">
        <v>0</v>
      </c>
      <c r="Q511" s="20"/>
    </row>
    <row r="512" spans="1:17" ht="12.75">
      <c r="A512" s="44" t="s">
        <v>230</v>
      </c>
      <c r="B512" s="46" t="s">
        <v>36</v>
      </c>
      <c r="C512" s="50">
        <v>70</v>
      </c>
      <c r="D512" s="23"/>
      <c r="E512" s="11"/>
      <c r="F512" s="12" t="s">
        <v>136</v>
      </c>
      <c r="G512" s="13">
        <f aca="true" t="shared" si="167" ref="G512:P512">SUM(G513:G517)</f>
        <v>0</v>
      </c>
      <c r="H512" s="13">
        <f t="shared" si="167"/>
        <v>0</v>
      </c>
      <c r="I512" s="13">
        <f t="shared" si="167"/>
        <v>0</v>
      </c>
      <c r="J512" s="13">
        <f t="shared" si="167"/>
        <v>0</v>
      </c>
      <c r="K512" s="13">
        <f t="shared" si="167"/>
        <v>0</v>
      </c>
      <c r="L512" s="13">
        <f t="shared" si="167"/>
        <v>0</v>
      </c>
      <c r="M512" s="13">
        <f t="shared" si="167"/>
        <v>0</v>
      </c>
      <c r="N512" s="13">
        <f t="shared" si="167"/>
        <v>0</v>
      </c>
      <c r="O512" s="13">
        <f t="shared" si="167"/>
        <v>0</v>
      </c>
      <c r="P512" s="13">
        <f t="shared" si="167"/>
        <v>0</v>
      </c>
      <c r="Q512" s="14"/>
    </row>
    <row r="513" spans="1:17" ht="12.75">
      <c r="A513" s="45"/>
      <c r="B513" s="47"/>
      <c r="C513" s="51"/>
      <c r="D513" s="24"/>
      <c r="E513" s="11"/>
      <c r="F513" s="21" t="s">
        <v>134</v>
      </c>
      <c r="G513" s="18">
        <f aca="true" t="shared" si="168" ref="G513:H517">I513+K513+M513+O513</f>
        <v>0</v>
      </c>
      <c r="H513" s="18">
        <f t="shared" si="168"/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20"/>
    </row>
    <row r="514" spans="1:17" ht="12.75">
      <c r="A514" s="45"/>
      <c r="B514" s="47"/>
      <c r="C514" s="51"/>
      <c r="D514" s="24"/>
      <c r="E514" s="22"/>
      <c r="F514" s="21" t="s">
        <v>137</v>
      </c>
      <c r="G514" s="18">
        <f t="shared" si="168"/>
        <v>0</v>
      </c>
      <c r="H514" s="18">
        <f t="shared" si="168"/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20"/>
    </row>
    <row r="515" spans="1:17" ht="12.75">
      <c r="A515" s="45"/>
      <c r="B515" s="47"/>
      <c r="C515" s="51"/>
      <c r="D515" s="24"/>
      <c r="E515" s="27"/>
      <c r="F515" s="21" t="s">
        <v>138</v>
      </c>
      <c r="G515" s="18">
        <f t="shared" si="168"/>
        <v>0</v>
      </c>
      <c r="H515" s="18">
        <f t="shared" si="168"/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20"/>
    </row>
    <row r="516" spans="1:17" ht="12.75">
      <c r="A516" s="45"/>
      <c r="B516" s="47"/>
      <c r="C516" s="51"/>
      <c r="D516" s="24"/>
      <c r="E516" s="27"/>
      <c r="F516" s="21" t="s">
        <v>139</v>
      </c>
      <c r="G516" s="18">
        <f t="shared" si="168"/>
        <v>0</v>
      </c>
      <c r="H516" s="18">
        <f t="shared" si="168"/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20"/>
    </row>
    <row r="517" spans="1:17" ht="12.75">
      <c r="A517" s="45"/>
      <c r="B517" s="47"/>
      <c r="C517" s="51"/>
      <c r="D517" s="24"/>
      <c r="E517" s="28"/>
      <c r="F517" s="21" t="s">
        <v>140</v>
      </c>
      <c r="G517" s="18">
        <f t="shared" si="168"/>
        <v>0</v>
      </c>
      <c r="H517" s="18">
        <f t="shared" si="168"/>
        <v>0</v>
      </c>
      <c r="I517" s="19">
        <v>0</v>
      </c>
      <c r="J517" s="19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18">
        <v>0</v>
      </c>
      <c r="Q517" s="20"/>
    </row>
    <row r="518" spans="1:17" ht="12.75" customHeight="1">
      <c r="A518" s="44" t="s">
        <v>231</v>
      </c>
      <c r="B518" s="46" t="s">
        <v>37</v>
      </c>
      <c r="C518" s="50">
        <v>150</v>
      </c>
      <c r="D518" s="23"/>
      <c r="E518" s="11"/>
      <c r="F518" s="12" t="s">
        <v>136</v>
      </c>
      <c r="G518" s="13">
        <f aca="true" t="shared" si="169" ref="G518:P518">SUM(G519:G523)</f>
        <v>0</v>
      </c>
      <c r="H518" s="13">
        <f t="shared" si="169"/>
        <v>0</v>
      </c>
      <c r="I518" s="13">
        <f t="shared" si="169"/>
        <v>0</v>
      </c>
      <c r="J518" s="13">
        <f t="shared" si="169"/>
        <v>0</v>
      </c>
      <c r="K518" s="13">
        <f t="shared" si="169"/>
        <v>0</v>
      </c>
      <c r="L518" s="13">
        <f t="shared" si="169"/>
        <v>0</v>
      </c>
      <c r="M518" s="13">
        <f t="shared" si="169"/>
        <v>0</v>
      </c>
      <c r="N518" s="13">
        <f t="shared" si="169"/>
        <v>0</v>
      </c>
      <c r="O518" s="13">
        <f t="shared" si="169"/>
        <v>0</v>
      </c>
      <c r="P518" s="13">
        <f t="shared" si="169"/>
        <v>0</v>
      </c>
      <c r="Q518" s="14"/>
    </row>
    <row r="519" spans="1:17" ht="12.75">
      <c r="A519" s="45"/>
      <c r="B519" s="47"/>
      <c r="C519" s="51"/>
      <c r="D519" s="24"/>
      <c r="E519" s="11"/>
      <c r="F519" s="21" t="s">
        <v>134</v>
      </c>
      <c r="G519" s="18">
        <f aca="true" t="shared" si="170" ref="G519:H523">I519+K519+M519+O519</f>
        <v>0</v>
      </c>
      <c r="H519" s="18">
        <f t="shared" si="170"/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20"/>
    </row>
    <row r="520" spans="1:17" ht="12.75">
      <c r="A520" s="45"/>
      <c r="B520" s="47"/>
      <c r="C520" s="51"/>
      <c r="D520" s="24"/>
      <c r="E520" s="22"/>
      <c r="F520" s="21" t="s">
        <v>137</v>
      </c>
      <c r="G520" s="18">
        <f t="shared" si="170"/>
        <v>0</v>
      </c>
      <c r="H520" s="18">
        <f t="shared" si="170"/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20"/>
    </row>
    <row r="521" spans="1:17" ht="12.75">
      <c r="A521" s="45"/>
      <c r="B521" s="47"/>
      <c r="C521" s="51"/>
      <c r="D521" s="24"/>
      <c r="E521" s="27"/>
      <c r="F521" s="21" t="s">
        <v>138</v>
      </c>
      <c r="G521" s="18">
        <f t="shared" si="170"/>
        <v>0</v>
      </c>
      <c r="H521" s="18">
        <f t="shared" si="170"/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20"/>
    </row>
    <row r="522" spans="1:17" ht="12.75">
      <c r="A522" s="45"/>
      <c r="B522" s="47"/>
      <c r="C522" s="51"/>
      <c r="D522" s="24"/>
      <c r="E522" s="27"/>
      <c r="F522" s="21" t="s">
        <v>139</v>
      </c>
      <c r="G522" s="18">
        <f t="shared" si="170"/>
        <v>0</v>
      </c>
      <c r="H522" s="18">
        <f t="shared" si="170"/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20"/>
    </row>
    <row r="523" spans="1:17" ht="12.75">
      <c r="A523" s="45"/>
      <c r="B523" s="47"/>
      <c r="C523" s="51"/>
      <c r="D523" s="24"/>
      <c r="E523" s="28"/>
      <c r="F523" s="21" t="s">
        <v>140</v>
      </c>
      <c r="G523" s="18">
        <f t="shared" si="170"/>
        <v>0</v>
      </c>
      <c r="H523" s="18">
        <f t="shared" si="170"/>
        <v>0</v>
      </c>
      <c r="I523" s="19">
        <v>0</v>
      </c>
      <c r="J523" s="19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20"/>
    </row>
    <row r="524" spans="1:17" ht="12.75">
      <c r="A524" s="44" t="s">
        <v>232</v>
      </c>
      <c r="B524" s="46" t="s">
        <v>38</v>
      </c>
      <c r="C524" s="50">
        <v>130</v>
      </c>
      <c r="D524" s="23"/>
      <c r="E524" s="11"/>
      <c r="F524" s="12" t="s">
        <v>136</v>
      </c>
      <c r="G524" s="13">
        <f aca="true" t="shared" si="171" ref="G524:P524">SUM(G525:G529)</f>
        <v>0</v>
      </c>
      <c r="H524" s="13">
        <f t="shared" si="171"/>
        <v>0</v>
      </c>
      <c r="I524" s="13">
        <f t="shared" si="171"/>
        <v>0</v>
      </c>
      <c r="J524" s="13">
        <f t="shared" si="171"/>
        <v>0</v>
      </c>
      <c r="K524" s="13">
        <f t="shared" si="171"/>
        <v>0</v>
      </c>
      <c r="L524" s="13">
        <f t="shared" si="171"/>
        <v>0</v>
      </c>
      <c r="M524" s="13">
        <f t="shared" si="171"/>
        <v>0</v>
      </c>
      <c r="N524" s="13">
        <f t="shared" si="171"/>
        <v>0</v>
      </c>
      <c r="O524" s="13">
        <f t="shared" si="171"/>
        <v>0</v>
      </c>
      <c r="P524" s="13">
        <f t="shared" si="171"/>
        <v>0</v>
      </c>
      <c r="Q524" s="14"/>
    </row>
    <row r="525" spans="1:17" ht="12.75">
      <c r="A525" s="45"/>
      <c r="B525" s="47"/>
      <c r="C525" s="51"/>
      <c r="D525" s="24"/>
      <c r="E525" s="11"/>
      <c r="F525" s="21" t="s">
        <v>134</v>
      </c>
      <c r="G525" s="18">
        <f aca="true" t="shared" si="172" ref="G525:H529">I525+K525+M525+O525</f>
        <v>0</v>
      </c>
      <c r="H525" s="18">
        <f t="shared" si="172"/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20"/>
    </row>
    <row r="526" spans="1:17" ht="12.75">
      <c r="A526" s="45"/>
      <c r="B526" s="47"/>
      <c r="C526" s="51"/>
      <c r="D526" s="24"/>
      <c r="E526" s="22"/>
      <c r="F526" s="21" t="s">
        <v>137</v>
      </c>
      <c r="G526" s="18">
        <f t="shared" si="172"/>
        <v>0</v>
      </c>
      <c r="H526" s="18">
        <f t="shared" si="172"/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20"/>
    </row>
    <row r="527" spans="1:17" ht="12.75">
      <c r="A527" s="45"/>
      <c r="B527" s="47"/>
      <c r="C527" s="51"/>
      <c r="D527" s="24"/>
      <c r="E527" s="27"/>
      <c r="F527" s="21" t="s">
        <v>138</v>
      </c>
      <c r="G527" s="18">
        <f t="shared" si="172"/>
        <v>0</v>
      </c>
      <c r="H527" s="18">
        <f t="shared" si="172"/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20"/>
    </row>
    <row r="528" spans="1:17" ht="12.75">
      <c r="A528" s="45"/>
      <c r="B528" s="47"/>
      <c r="C528" s="51"/>
      <c r="D528" s="24"/>
      <c r="E528" s="27"/>
      <c r="F528" s="21" t="s">
        <v>139</v>
      </c>
      <c r="G528" s="18">
        <f t="shared" si="172"/>
        <v>0</v>
      </c>
      <c r="H528" s="18">
        <f t="shared" si="172"/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20"/>
    </row>
    <row r="529" spans="1:17" ht="12.75">
      <c r="A529" s="45"/>
      <c r="B529" s="47"/>
      <c r="C529" s="51"/>
      <c r="D529" s="24"/>
      <c r="E529" s="28"/>
      <c r="F529" s="21" t="s">
        <v>140</v>
      </c>
      <c r="G529" s="18">
        <f t="shared" si="172"/>
        <v>0</v>
      </c>
      <c r="H529" s="18">
        <f t="shared" si="172"/>
        <v>0</v>
      </c>
      <c r="I529" s="19">
        <v>0</v>
      </c>
      <c r="J529" s="19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20"/>
    </row>
    <row r="530" spans="1:17" ht="12.75">
      <c r="A530" s="44" t="s">
        <v>233</v>
      </c>
      <c r="B530" s="46" t="s">
        <v>39</v>
      </c>
      <c r="C530" s="50">
        <v>100</v>
      </c>
      <c r="D530" s="23"/>
      <c r="E530" s="11"/>
      <c r="F530" s="12" t="s">
        <v>136</v>
      </c>
      <c r="G530" s="13">
        <f aca="true" t="shared" si="173" ref="G530:P530">SUM(G531:G535)</f>
        <v>0</v>
      </c>
      <c r="H530" s="13">
        <f t="shared" si="173"/>
        <v>0</v>
      </c>
      <c r="I530" s="13">
        <f t="shared" si="173"/>
        <v>0</v>
      </c>
      <c r="J530" s="13">
        <f t="shared" si="173"/>
        <v>0</v>
      </c>
      <c r="K530" s="13">
        <f t="shared" si="173"/>
        <v>0</v>
      </c>
      <c r="L530" s="13">
        <f t="shared" si="173"/>
        <v>0</v>
      </c>
      <c r="M530" s="13">
        <f t="shared" si="173"/>
        <v>0</v>
      </c>
      <c r="N530" s="13">
        <f t="shared" si="173"/>
        <v>0</v>
      </c>
      <c r="O530" s="13">
        <f t="shared" si="173"/>
        <v>0</v>
      </c>
      <c r="P530" s="13">
        <f t="shared" si="173"/>
        <v>0</v>
      </c>
      <c r="Q530" s="14"/>
    </row>
    <row r="531" spans="1:17" ht="12.75">
      <c r="A531" s="45"/>
      <c r="B531" s="47"/>
      <c r="C531" s="51"/>
      <c r="D531" s="24"/>
      <c r="E531" s="11"/>
      <c r="F531" s="21" t="s">
        <v>134</v>
      </c>
      <c r="G531" s="18">
        <f aca="true" t="shared" si="174" ref="G531:H535">I531+K531+M531+O531</f>
        <v>0</v>
      </c>
      <c r="H531" s="18">
        <f t="shared" si="174"/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20"/>
    </row>
    <row r="532" spans="1:17" ht="12.75">
      <c r="A532" s="45"/>
      <c r="B532" s="47"/>
      <c r="C532" s="51"/>
      <c r="D532" s="24"/>
      <c r="E532" s="22"/>
      <c r="F532" s="21" t="s">
        <v>137</v>
      </c>
      <c r="G532" s="18">
        <f t="shared" si="174"/>
        <v>0</v>
      </c>
      <c r="H532" s="18">
        <f t="shared" si="174"/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20"/>
    </row>
    <row r="533" spans="1:17" ht="12.75">
      <c r="A533" s="45"/>
      <c r="B533" s="47"/>
      <c r="C533" s="51"/>
      <c r="D533" s="24"/>
      <c r="E533" s="27"/>
      <c r="F533" s="21" t="s">
        <v>138</v>
      </c>
      <c r="G533" s="18">
        <f t="shared" si="174"/>
        <v>0</v>
      </c>
      <c r="H533" s="18">
        <f t="shared" si="174"/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20"/>
    </row>
    <row r="534" spans="1:17" ht="12.75">
      <c r="A534" s="45"/>
      <c r="B534" s="47"/>
      <c r="C534" s="51"/>
      <c r="D534" s="24"/>
      <c r="E534" s="27"/>
      <c r="F534" s="21" t="s">
        <v>139</v>
      </c>
      <c r="G534" s="18">
        <f t="shared" si="174"/>
        <v>0</v>
      </c>
      <c r="H534" s="18">
        <f t="shared" si="174"/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20"/>
    </row>
    <row r="535" spans="1:17" ht="12.75">
      <c r="A535" s="45"/>
      <c r="B535" s="47"/>
      <c r="C535" s="51"/>
      <c r="D535" s="24"/>
      <c r="E535" s="28"/>
      <c r="F535" s="21" t="s">
        <v>140</v>
      </c>
      <c r="G535" s="18">
        <f t="shared" si="174"/>
        <v>0</v>
      </c>
      <c r="H535" s="18">
        <f t="shared" si="174"/>
        <v>0</v>
      </c>
      <c r="I535" s="19">
        <v>0</v>
      </c>
      <c r="J535" s="19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20"/>
    </row>
    <row r="536" spans="1:17" ht="12.75" customHeight="1">
      <c r="A536" s="44" t="s">
        <v>234</v>
      </c>
      <c r="B536" s="46" t="s">
        <v>40</v>
      </c>
      <c r="C536" s="50">
        <v>150</v>
      </c>
      <c r="D536" s="46"/>
      <c r="E536" s="11"/>
      <c r="F536" s="12" t="s">
        <v>136</v>
      </c>
      <c r="G536" s="13">
        <f aca="true" t="shared" si="175" ref="G536:P536">SUM(G537:G541)</f>
        <v>0</v>
      </c>
      <c r="H536" s="13">
        <f t="shared" si="175"/>
        <v>0</v>
      </c>
      <c r="I536" s="13">
        <f t="shared" si="175"/>
        <v>0</v>
      </c>
      <c r="J536" s="13">
        <f t="shared" si="175"/>
        <v>0</v>
      </c>
      <c r="K536" s="13">
        <f t="shared" si="175"/>
        <v>0</v>
      </c>
      <c r="L536" s="13">
        <f t="shared" si="175"/>
        <v>0</v>
      </c>
      <c r="M536" s="13">
        <f t="shared" si="175"/>
        <v>0</v>
      </c>
      <c r="N536" s="13">
        <f t="shared" si="175"/>
        <v>0</v>
      </c>
      <c r="O536" s="13">
        <f t="shared" si="175"/>
        <v>0</v>
      </c>
      <c r="P536" s="13">
        <f t="shared" si="175"/>
        <v>0</v>
      </c>
      <c r="Q536" s="14"/>
    </row>
    <row r="537" spans="1:17" ht="12.75">
      <c r="A537" s="45"/>
      <c r="B537" s="47"/>
      <c r="C537" s="51"/>
      <c r="D537" s="47"/>
      <c r="E537" s="11"/>
      <c r="F537" s="21" t="s">
        <v>134</v>
      </c>
      <c r="G537" s="18">
        <f aca="true" t="shared" si="176" ref="G537:H541">I537+K537+M537+O537</f>
        <v>0</v>
      </c>
      <c r="H537" s="18">
        <f t="shared" si="176"/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20"/>
    </row>
    <row r="538" spans="1:17" ht="12.75">
      <c r="A538" s="45"/>
      <c r="B538" s="47"/>
      <c r="C538" s="51"/>
      <c r="D538" s="47"/>
      <c r="E538" s="22"/>
      <c r="F538" s="21" t="s">
        <v>137</v>
      </c>
      <c r="G538" s="18">
        <f t="shared" si="176"/>
        <v>0</v>
      </c>
      <c r="H538" s="18">
        <f t="shared" si="176"/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20"/>
    </row>
    <row r="539" spans="1:17" ht="12.75">
      <c r="A539" s="45"/>
      <c r="B539" s="47"/>
      <c r="C539" s="51"/>
      <c r="D539" s="47"/>
      <c r="E539" s="27"/>
      <c r="F539" s="21" t="s">
        <v>138</v>
      </c>
      <c r="G539" s="18">
        <f t="shared" si="176"/>
        <v>0</v>
      </c>
      <c r="H539" s="18">
        <f t="shared" si="176"/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20"/>
    </row>
    <row r="540" spans="1:17" ht="12.75">
      <c r="A540" s="45"/>
      <c r="B540" s="47"/>
      <c r="C540" s="51"/>
      <c r="D540" s="47"/>
      <c r="E540" s="27"/>
      <c r="F540" s="21" t="s">
        <v>139</v>
      </c>
      <c r="G540" s="18">
        <f t="shared" si="176"/>
        <v>0</v>
      </c>
      <c r="H540" s="18">
        <f t="shared" si="176"/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20"/>
    </row>
    <row r="541" spans="1:17" ht="12.75">
      <c r="A541" s="45"/>
      <c r="B541" s="47"/>
      <c r="C541" s="51"/>
      <c r="D541" s="47"/>
      <c r="E541" s="28"/>
      <c r="F541" s="21" t="s">
        <v>140</v>
      </c>
      <c r="G541" s="18">
        <f t="shared" si="176"/>
        <v>0</v>
      </c>
      <c r="H541" s="18">
        <f t="shared" si="176"/>
        <v>0</v>
      </c>
      <c r="I541" s="19">
        <v>0</v>
      </c>
      <c r="J541" s="19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20"/>
    </row>
    <row r="542" spans="1:17" ht="12.75">
      <c r="A542" s="44" t="s">
        <v>235</v>
      </c>
      <c r="B542" s="46" t="s">
        <v>41</v>
      </c>
      <c r="C542" s="50">
        <v>130</v>
      </c>
      <c r="D542" s="46"/>
      <c r="E542" s="11"/>
      <c r="F542" s="12" t="s">
        <v>136</v>
      </c>
      <c r="G542" s="13">
        <f aca="true" t="shared" si="177" ref="G542:P542">SUM(G543:G547)</f>
        <v>0</v>
      </c>
      <c r="H542" s="13">
        <f t="shared" si="177"/>
        <v>0</v>
      </c>
      <c r="I542" s="13">
        <f t="shared" si="177"/>
        <v>0</v>
      </c>
      <c r="J542" s="13">
        <f t="shared" si="177"/>
        <v>0</v>
      </c>
      <c r="K542" s="13">
        <f t="shared" si="177"/>
        <v>0</v>
      </c>
      <c r="L542" s="13">
        <f t="shared" si="177"/>
        <v>0</v>
      </c>
      <c r="M542" s="13">
        <f t="shared" si="177"/>
        <v>0</v>
      </c>
      <c r="N542" s="13">
        <f t="shared" si="177"/>
        <v>0</v>
      </c>
      <c r="O542" s="13">
        <f t="shared" si="177"/>
        <v>0</v>
      </c>
      <c r="P542" s="13">
        <f t="shared" si="177"/>
        <v>0</v>
      </c>
      <c r="Q542" s="14"/>
    </row>
    <row r="543" spans="1:17" ht="12.75">
      <c r="A543" s="45"/>
      <c r="B543" s="47"/>
      <c r="C543" s="51"/>
      <c r="D543" s="47"/>
      <c r="E543" s="11"/>
      <c r="F543" s="21" t="s">
        <v>134</v>
      </c>
      <c r="G543" s="18">
        <f aca="true" t="shared" si="178" ref="G543:H547">I543+K543+M543+O543</f>
        <v>0</v>
      </c>
      <c r="H543" s="18">
        <f t="shared" si="178"/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20"/>
    </row>
    <row r="544" spans="1:17" ht="12.75">
      <c r="A544" s="45"/>
      <c r="B544" s="47"/>
      <c r="C544" s="51"/>
      <c r="D544" s="47"/>
      <c r="E544" s="22"/>
      <c r="F544" s="21" t="s">
        <v>137</v>
      </c>
      <c r="G544" s="18">
        <f t="shared" si="178"/>
        <v>0</v>
      </c>
      <c r="H544" s="18">
        <f t="shared" si="178"/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20"/>
    </row>
    <row r="545" spans="1:17" ht="12.75">
      <c r="A545" s="45"/>
      <c r="B545" s="47"/>
      <c r="C545" s="51"/>
      <c r="D545" s="47"/>
      <c r="E545" s="27"/>
      <c r="F545" s="21" t="s">
        <v>138</v>
      </c>
      <c r="G545" s="18">
        <f t="shared" si="178"/>
        <v>0</v>
      </c>
      <c r="H545" s="18">
        <f t="shared" si="178"/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20"/>
    </row>
    <row r="546" spans="1:17" ht="12.75">
      <c r="A546" s="45"/>
      <c r="B546" s="47"/>
      <c r="C546" s="51"/>
      <c r="D546" s="47"/>
      <c r="E546" s="27"/>
      <c r="F546" s="21" t="s">
        <v>139</v>
      </c>
      <c r="G546" s="18">
        <f t="shared" si="178"/>
        <v>0</v>
      </c>
      <c r="H546" s="18">
        <f t="shared" si="178"/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20"/>
    </row>
    <row r="547" spans="1:17" ht="12.75">
      <c r="A547" s="45"/>
      <c r="B547" s="47"/>
      <c r="C547" s="51"/>
      <c r="D547" s="47"/>
      <c r="E547" s="28"/>
      <c r="F547" s="21" t="s">
        <v>140</v>
      </c>
      <c r="G547" s="18">
        <f t="shared" si="178"/>
        <v>0</v>
      </c>
      <c r="H547" s="18">
        <f t="shared" si="178"/>
        <v>0</v>
      </c>
      <c r="I547" s="19">
        <v>0</v>
      </c>
      <c r="J547" s="19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20"/>
    </row>
    <row r="548" spans="1:17" ht="12.75">
      <c r="A548" s="44" t="s">
        <v>236</v>
      </c>
      <c r="B548" s="46" t="s">
        <v>42</v>
      </c>
      <c r="C548" s="50">
        <v>50</v>
      </c>
      <c r="D548" s="23"/>
      <c r="E548" s="11"/>
      <c r="F548" s="12" t="s">
        <v>136</v>
      </c>
      <c r="G548" s="13">
        <f aca="true" t="shared" si="179" ref="G548:P548">SUM(G549:G553)</f>
        <v>0</v>
      </c>
      <c r="H548" s="13">
        <f t="shared" si="179"/>
        <v>0</v>
      </c>
      <c r="I548" s="13">
        <f t="shared" si="179"/>
        <v>0</v>
      </c>
      <c r="J548" s="13">
        <f t="shared" si="179"/>
        <v>0</v>
      </c>
      <c r="K548" s="13">
        <f t="shared" si="179"/>
        <v>0</v>
      </c>
      <c r="L548" s="13">
        <f t="shared" si="179"/>
        <v>0</v>
      </c>
      <c r="M548" s="13">
        <f t="shared" si="179"/>
        <v>0</v>
      </c>
      <c r="N548" s="13">
        <f t="shared" si="179"/>
        <v>0</v>
      </c>
      <c r="O548" s="13">
        <f t="shared" si="179"/>
        <v>0</v>
      </c>
      <c r="P548" s="13">
        <f t="shared" si="179"/>
        <v>0</v>
      </c>
      <c r="Q548" s="14"/>
    </row>
    <row r="549" spans="1:17" ht="12.75">
      <c r="A549" s="45"/>
      <c r="B549" s="47"/>
      <c r="C549" s="51"/>
      <c r="D549" s="24"/>
      <c r="E549" s="11"/>
      <c r="F549" s="21" t="s">
        <v>134</v>
      </c>
      <c r="G549" s="18">
        <f aca="true" t="shared" si="180" ref="G549:H553">I549+K549+M549+O549</f>
        <v>0</v>
      </c>
      <c r="H549" s="18">
        <f t="shared" si="180"/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20"/>
    </row>
    <row r="550" spans="1:17" ht="12.75">
      <c r="A550" s="45"/>
      <c r="B550" s="47"/>
      <c r="C550" s="51"/>
      <c r="D550" s="24"/>
      <c r="E550" s="22"/>
      <c r="F550" s="21" t="s">
        <v>137</v>
      </c>
      <c r="G550" s="18">
        <f t="shared" si="180"/>
        <v>0</v>
      </c>
      <c r="H550" s="18">
        <f t="shared" si="180"/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20"/>
    </row>
    <row r="551" spans="1:17" ht="12.75">
      <c r="A551" s="45"/>
      <c r="B551" s="47"/>
      <c r="C551" s="51"/>
      <c r="D551" s="24"/>
      <c r="E551" s="27"/>
      <c r="F551" s="21" t="s">
        <v>138</v>
      </c>
      <c r="G551" s="18">
        <f t="shared" si="180"/>
        <v>0</v>
      </c>
      <c r="H551" s="18">
        <f t="shared" si="180"/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20"/>
    </row>
    <row r="552" spans="1:17" ht="12.75">
      <c r="A552" s="45"/>
      <c r="B552" s="47"/>
      <c r="C552" s="51"/>
      <c r="D552" s="24"/>
      <c r="E552" s="27"/>
      <c r="F552" s="21" t="s">
        <v>139</v>
      </c>
      <c r="G552" s="18">
        <f t="shared" si="180"/>
        <v>0</v>
      </c>
      <c r="H552" s="18">
        <f t="shared" si="180"/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20"/>
    </row>
    <row r="553" spans="1:17" ht="12.75">
      <c r="A553" s="45"/>
      <c r="B553" s="47"/>
      <c r="C553" s="51"/>
      <c r="D553" s="24"/>
      <c r="E553" s="28"/>
      <c r="F553" s="21" t="s">
        <v>140</v>
      </c>
      <c r="G553" s="18">
        <f t="shared" si="180"/>
        <v>0</v>
      </c>
      <c r="H553" s="18">
        <f t="shared" si="180"/>
        <v>0</v>
      </c>
      <c r="I553" s="19">
        <v>0</v>
      </c>
      <c r="J553" s="19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v>0</v>
      </c>
      <c r="Q553" s="20"/>
    </row>
    <row r="554" spans="1:17" ht="12.75">
      <c r="A554" s="44" t="s">
        <v>237</v>
      </c>
      <c r="B554" s="46" t="s">
        <v>43</v>
      </c>
      <c r="C554" s="50">
        <v>50</v>
      </c>
      <c r="D554" s="23"/>
      <c r="E554" s="11"/>
      <c r="F554" s="12" t="s">
        <v>136</v>
      </c>
      <c r="G554" s="13">
        <f aca="true" t="shared" si="181" ref="G554:P554">SUM(G555:G559)</f>
        <v>0</v>
      </c>
      <c r="H554" s="13">
        <f t="shared" si="181"/>
        <v>0</v>
      </c>
      <c r="I554" s="13">
        <f t="shared" si="181"/>
        <v>0</v>
      </c>
      <c r="J554" s="13">
        <f t="shared" si="181"/>
        <v>0</v>
      </c>
      <c r="K554" s="13">
        <f t="shared" si="181"/>
        <v>0</v>
      </c>
      <c r="L554" s="13">
        <f t="shared" si="181"/>
        <v>0</v>
      </c>
      <c r="M554" s="13">
        <f t="shared" si="181"/>
        <v>0</v>
      </c>
      <c r="N554" s="13">
        <f t="shared" si="181"/>
        <v>0</v>
      </c>
      <c r="O554" s="13">
        <f t="shared" si="181"/>
        <v>0</v>
      </c>
      <c r="P554" s="13">
        <f t="shared" si="181"/>
        <v>0</v>
      </c>
      <c r="Q554" s="14"/>
    </row>
    <row r="555" spans="1:17" ht="12.75">
      <c r="A555" s="45"/>
      <c r="B555" s="47"/>
      <c r="C555" s="51"/>
      <c r="D555" s="24"/>
      <c r="E555" s="11"/>
      <c r="F555" s="21" t="s">
        <v>134</v>
      </c>
      <c r="G555" s="18">
        <f aca="true" t="shared" si="182" ref="G555:H559">I555+K555+M555+O555</f>
        <v>0</v>
      </c>
      <c r="H555" s="18">
        <f t="shared" si="182"/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0</v>
      </c>
      <c r="Q555" s="20"/>
    </row>
    <row r="556" spans="1:17" ht="12.75">
      <c r="A556" s="45"/>
      <c r="B556" s="47"/>
      <c r="C556" s="51"/>
      <c r="D556" s="24"/>
      <c r="E556" s="22"/>
      <c r="F556" s="21" t="s">
        <v>137</v>
      </c>
      <c r="G556" s="18">
        <f t="shared" si="182"/>
        <v>0</v>
      </c>
      <c r="H556" s="18">
        <f t="shared" si="182"/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0</v>
      </c>
      <c r="Q556" s="20"/>
    </row>
    <row r="557" spans="1:17" ht="12.75">
      <c r="A557" s="45"/>
      <c r="B557" s="47"/>
      <c r="C557" s="51"/>
      <c r="D557" s="24"/>
      <c r="E557" s="27"/>
      <c r="F557" s="21" t="s">
        <v>138</v>
      </c>
      <c r="G557" s="18">
        <f t="shared" si="182"/>
        <v>0</v>
      </c>
      <c r="H557" s="18">
        <f t="shared" si="182"/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20"/>
    </row>
    <row r="558" spans="1:17" ht="12.75">
      <c r="A558" s="45"/>
      <c r="B558" s="47"/>
      <c r="C558" s="51"/>
      <c r="D558" s="24"/>
      <c r="E558" s="27"/>
      <c r="F558" s="21" t="s">
        <v>139</v>
      </c>
      <c r="G558" s="18">
        <f t="shared" si="182"/>
        <v>0</v>
      </c>
      <c r="H558" s="18">
        <f t="shared" si="182"/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20"/>
    </row>
    <row r="559" spans="1:17" ht="12.75">
      <c r="A559" s="45"/>
      <c r="B559" s="47"/>
      <c r="C559" s="51"/>
      <c r="D559" s="24"/>
      <c r="E559" s="28"/>
      <c r="F559" s="21" t="s">
        <v>140</v>
      </c>
      <c r="G559" s="18">
        <f t="shared" si="182"/>
        <v>0</v>
      </c>
      <c r="H559" s="18">
        <f t="shared" si="182"/>
        <v>0</v>
      </c>
      <c r="I559" s="19">
        <v>0</v>
      </c>
      <c r="J559" s="19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20"/>
    </row>
    <row r="560" spans="1:17" ht="12.75">
      <c r="A560" s="44" t="s">
        <v>238</v>
      </c>
      <c r="B560" s="46" t="s">
        <v>44</v>
      </c>
      <c r="C560" s="50">
        <v>70</v>
      </c>
      <c r="D560" s="23"/>
      <c r="E560" s="11"/>
      <c r="F560" s="12" t="s">
        <v>136</v>
      </c>
      <c r="G560" s="13">
        <f aca="true" t="shared" si="183" ref="G560:P560">SUM(G561:G565)</f>
        <v>0</v>
      </c>
      <c r="H560" s="13">
        <f t="shared" si="183"/>
        <v>0</v>
      </c>
      <c r="I560" s="13">
        <f t="shared" si="183"/>
        <v>0</v>
      </c>
      <c r="J560" s="13">
        <f t="shared" si="183"/>
        <v>0</v>
      </c>
      <c r="K560" s="13">
        <f t="shared" si="183"/>
        <v>0</v>
      </c>
      <c r="L560" s="13">
        <f t="shared" si="183"/>
        <v>0</v>
      </c>
      <c r="M560" s="13">
        <f t="shared" si="183"/>
        <v>0</v>
      </c>
      <c r="N560" s="13">
        <f t="shared" si="183"/>
        <v>0</v>
      </c>
      <c r="O560" s="13">
        <f t="shared" si="183"/>
        <v>0</v>
      </c>
      <c r="P560" s="13">
        <f t="shared" si="183"/>
        <v>0</v>
      </c>
      <c r="Q560" s="14"/>
    </row>
    <row r="561" spans="1:17" ht="12.75">
      <c r="A561" s="45"/>
      <c r="B561" s="47"/>
      <c r="C561" s="51"/>
      <c r="D561" s="24"/>
      <c r="E561" s="11"/>
      <c r="F561" s="21" t="s">
        <v>134</v>
      </c>
      <c r="G561" s="18">
        <f aca="true" t="shared" si="184" ref="G561:H565">I561+K561+M561+O561</f>
        <v>0</v>
      </c>
      <c r="H561" s="18">
        <f t="shared" si="184"/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20"/>
    </row>
    <row r="562" spans="1:17" ht="12.75">
      <c r="A562" s="45"/>
      <c r="B562" s="47"/>
      <c r="C562" s="51"/>
      <c r="D562" s="24"/>
      <c r="E562" s="22"/>
      <c r="F562" s="21" t="s">
        <v>137</v>
      </c>
      <c r="G562" s="18">
        <f t="shared" si="184"/>
        <v>0</v>
      </c>
      <c r="H562" s="18">
        <f t="shared" si="184"/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20"/>
    </row>
    <row r="563" spans="1:17" ht="12.75">
      <c r="A563" s="45"/>
      <c r="B563" s="47"/>
      <c r="C563" s="51"/>
      <c r="D563" s="24"/>
      <c r="E563" s="27"/>
      <c r="F563" s="21" t="s">
        <v>138</v>
      </c>
      <c r="G563" s="18">
        <f t="shared" si="184"/>
        <v>0</v>
      </c>
      <c r="H563" s="18">
        <f t="shared" si="184"/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20"/>
    </row>
    <row r="564" spans="1:17" ht="12.75">
      <c r="A564" s="45"/>
      <c r="B564" s="47"/>
      <c r="C564" s="51"/>
      <c r="D564" s="24"/>
      <c r="E564" s="27"/>
      <c r="F564" s="21" t="s">
        <v>139</v>
      </c>
      <c r="G564" s="18">
        <f t="shared" si="184"/>
        <v>0</v>
      </c>
      <c r="H564" s="18">
        <f t="shared" si="184"/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20"/>
    </row>
    <row r="565" spans="1:17" ht="12.75">
      <c r="A565" s="45"/>
      <c r="B565" s="47"/>
      <c r="C565" s="51"/>
      <c r="D565" s="24"/>
      <c r="E565" s="28"/>
      <c r="F565" s="21" t="s">
        <v>140</v>
      </c>
      <c r="G565" s="18">
        <f t="shared" si="184"/>
        <v>0</v>
      </c>
      <c r="H565" s="18">
        <f t="shared" si="184"/>
        <v>0</v>
      </c>
      <c r="I565" s="19">
        <v>0</v>
      </c>
      <c r="J565" s="19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20"/>
    </row>
    <row r="566" spans="1:17" ht="12.75">
      <c r="A566" s="44" t="s">
        <v>239</v>
      </c>
      <c r="B566" s="46" t="s">
        <v>45</v>
      </c>
      <c r="C566" s="50">
        <v>50</v>
      </c>
      <c r="D566" s="23"/>
      <c r="E566" s="11"/>
      <c r="F566" s="12" t="s">
        <v>136</v>
      </c>
      <c r="G566" s="13">
        <f aca="true" t="shared" si="185" ref="G566:P566">SUM(G567:G571)</f>
        <v>0</v>
      </c>
      <c r="H566" s="13">
        <f t="shared" si="185"/>
        <v>0</v>
      </c>
      <c r="I566" s="13">
        <f t="shared" si="185"/>
        <v>0</v>
      </c>
      <c r="J566" s="13">
        <f t="shared" si="185"/>
        <v>0</v>
      </c>
      <c r="K566" s="13">
        <f t="shared" si="185"/>
        <v>0</v>
      </c>
      <c r="L566" s="13">
        <f t="shared" si="185"/>
        <v>0</v>
      </c>
      <c r="M566" s="13">
        <f t="shared" si="185"/>
        <v>0</v>
      </c>
      <c r="N566" s="13">
        <f t="shared" si="185"/>
        <v>0</v>
      </c>
      <c r="O566" s="13">
        <f t="shared" si="185"/>
        <v>0</v>
      </c>
      <c r="P566" s="13">
        <f t="shared" si="185"/>
        <v>0</v>
      </c>
      <c r="Q566" s="14"/>
    </row>
    <row r="567" spans="1:17" ht="12.75">
      <c r="A567" s="45"/>
      <c r="B567" s="47"/>
      <c r="C567" s="51"/>
      <c r="D567" s="24"/>
      <c r="E567" s="11"/>
      <c r="F567" s="21" t="s">
        <v>134</v>
      </c>
      <c r="G567" s="18">
        <f aca="true" t="shared" si="186" ref="G567:H571">I567+K567+M567+O567</f>
        <v>0</v>
      </c>
      <c r="H567" s="18">
        <f t="shared" si="186"/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20"/>
    </row>
    <row r="568" spans="1:17" ht="12.75">
      <c r="A568" s="45"/>
      <c r="B568" s="47"/>
      <c r="C568" s="51"/>
      <c r="D568" s="24"/>
      <c r="E568" s="22"/>
      <c r="F568" s="21" t="s">
        <v>137</v>
      </c>
      <c r="G568" s="18">
        <f t="shared" si="186"/>
        <v>0</v>
      </c>
      <c r="H568" s="18">
        <f t="shared" si="186"/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20"/>
    </row>
    <row r="569" spans="1:17" ht="12.75">
      <c r="A569" s="45"/>
      <c r="B569" s="47"/>
      <c r="C569" s="51"/>
      <c r="D569" s="24"/>
      <c r="E569" s="27"/>
      <c r="F569" s="21" t="s">
        <v>138</v>
      </c>
      <c r="G569" s="18">
        <f t="shared" si="186"/>
        <v>0</v>
      </c>
      <c r="H569" s="18">
        <f t="shared" si="186"/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20"/>
    </row>
    <row r="570" spans="1:17" ht="12.75">
      <c r="A570" s="45"/>
      <c r="B570" s="47"/>
      <c r="C570" s="51"/>
      <c r="D570" s="24"/>
      <c r="E570" s="27"/>
      <c r="F570" s="21" t="s">
        <v>139</v>
      </c>
      <c r="G570" s="18">
        <f t="shared" si="186"/>
        <v>0</v>
      </c>
      <c r="H570" s="18">
        <f t="shared" si="186"/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20"/>
    </row>
    <row r="571" spans="1:17" ht="12.75">
      <c r="A571" s="45"/>
      <c r="B571" s="47"/>
      <c r="C571" s="51"/>
      <c r="D571" s="24"/>
      <c r="E571" s="28"/>
      <c r="F571" s="21" t="s">
        <v>140</v>
      </c>
      <c r="G571" s="18">
        <f t="shared" si="186"/>
        <v>0</v>
      </c>
      <c r="H571" s="18">
        <f t="shared" si="186"/>
        <v>0</v>
      </c>
      <c r="I571" s="19">
        <v>0</v>
      </c>
      <c r="J571" s="19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20"/>
    </row>
    <row r="572" spans="1:17" ht="12.75">
      <c r="A572" s="44" t="s">
        <v>240</v>
      </c>
      <c r="B572" s="46" t="s">
        <v>46</v>
      </c>
      <c r="C572" s="50">
        <v>50</v>
      </c>
      <c r="D572" s="23"/>
      <c r="E572" s="11"/>
      <c r="F572" s="12" t="s">
        <v>136</v>
      </c>
      <c r="G572" s="13">
        <f aca="true" t="shared" si="187" ref="G572:P572">SUM(G573:G577)</f>
        <v>0</v>
      </c>
      <c r="H572" s="13">
        <f t="shared" si="187"/>
        <v>0</v>
      </c>
      <c r="I572" s="13">
        <f t="shared" si="187"/>
        <v>0</v>
      </c>
      <c r="J572" s="13">
        <f t="shared" si="187"/>
        <v>0</v>
      </c>
      <c r="K572" s="13">
        <f t="shared" si="187"/>
        <v>0</v>
      </c>
      <c r="L572" s="13">
        <f t="shared" si="187"/>
        <v>0</v>
      </c>
      <c r="M572" s="13">
        <f t="shared" si="187"/>
        <v>0</v>
      </c>
      <c r="N572" s="13">
        <f t="shared" si="187"/>
        <v>0</v>
      </c>
      <c r="O572" s="13">
        <f t="shared" si="187"/>
        <v>0</v>
      </c>
      <c r="P572" s="13">
        <f t="shared" si="187"/>
        <v>0</v>
      </c>
      <c r="Q572" s="14"/>
    </row>
    <row r="573" spans="1:17" ht="12.75">
      <c r="A573" s="45"/>
      <c r="B573" s="47"/>
      <c r="C573" s="51"/>
      <c r="D573" s="24"/>
      <c r="E573" s="11"/>
      <c r="F573" s="21" t="s">
        <v>134</v>
      </c>
      <c r="G573" s="18">
        <f aca="true" t="shared" si="188" ref="G573:H577">I573+K573+M573+O573</f>
        <v>0</v>
      </c>
      <c r="H573" s="18">
        <f t="shared" si="188"/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20"/>
    </row>
    <row r="574" spans="1:17" ht="12.75">
      <c r="A574" s="45"/>
      <c r="B574" s="47"/>
      <c r="C574" s="51"/>
      <c r="D574" s="24"/>
      <c r="E574" s="22"/>
      <c r="F574" s="21" t="s">
        <v>137</v>
      </c>
      <c r="G574" s="18">
        <f t="shared" si="188"/>
        <v>0</v>
      </c>
      <c r="H574" s="18">
        <f t="shared" si="188"/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20"/>
    </row>
    <row r="575" spans="1:17" ht="12.75">
      <c r="A575" s="45"/>
      <c r="B575" s="47"/>
      <c r="C575" s="51"/>
      <c r="D575" s="24"/>
      <c r="E575" s="27"/>
      <c r="F575" s="21" t="s">
        <v>138</v>
      </c>
      <c r="G575" s="18">
        <f t="shared" si="188"/>
        <v>0</v>
      </c>
      <c r="H575" s="18">
        <f t="shared" si="188"/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20"/>
    </row>
    <row r="576" spans="1:17" ht="12.75">
      <c r="A576" s="45"/>
      <c r="B576" s="47"/>
      <c r="C576" s="51"/>
      <c r="D576" s="24"/>
      <c r="E576" s="27"/>
      <c r="F576" s="21" t="s">
        <v>139</v>
      </c>
      <c r="G576" s="18">
        <f t="shared" si="188"/>
        <v>0</v>
      </c>
      <c r="H576" s="18">
        <f t="shared" si="188"/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20"/>
    </row>
    <row r="577" spans="1:17" ht="12.75">
      <c r="A577" s="45"/>
      <c r="B577" s="47"/>
      <c r="C577" s="51"/>
      <c r="D577" s="24"/>
      <c r="E577" s="28"/>
      <c r="F577" s="21" t="s">
        <v>140</v>
      </c>
      <c r="G577" s="18">
        <f t="shared" si="188"/>
        <v>0</v>
      </c>
      <c r="H577" s="18">
        <f t="shared" si="188"/>
        <v>0</v>
      </c>
      <c r="I577" s="19">
        <v>0</v>
      </c>
      <c r="J577" s="19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0</v>
      </c>
      <c r="Q577" s="20"/>
    </row>
    <row r="578" spans="1:17" ht="12.75">
      <c r="A578" s="44" t="s">
        <v>241</v>
      </c>
      <c r="B578" s="46" t="s">
        <v>47</v>
      </c>
      <c r="C578" s="50">
        <v>30</v>
      </c>
      <c r="D578" s="23"/>
      <c r="E578" s="11"/>
      <c r="F578" s="12" t="s">
        <v>136</v>
      </c>
      <c r="G578" s="13">
        <f aca="true" t="shared" si="189" ref="G578:P578">SUM(G579:G583)</f>
        <v>0</v>
      </c>
      <c r="H578" s="13">
        <f t="shared" si="189"/>
        <v>0</v>
      </c>
      <c r="I578" s="13">
        <f t="shared" si="189"/>
        <v>0</v>
      </c>
      <c r="J578" s="13">
        <f t="shared" si="189"/>
        <v>0</v>
      </c>
      <c r="K578" s="13">
        <f t="shared" si="189"/>
        <v>0</v>
      </c>
      <c r="L578" s="13">
        <f t="shared" si="189"/>
        <v>0</v>
      </c>
      <c r="M578" s="13">
        <f t="shared" si="189"/>
        <v>0</v>
      </c>
      <c r="N578" s="13">
        <f t="shared" si="189"/>
        <v>0</v>
      </c>
      <c r="O578" s="13">
        <f t="shared" si="189"/>
        <v>0</v>
      </c>
      <c r="P578" s="13">
        <f t="shared" si="189"/>
        <v>0</v>
      </c>
      <c r="Q578" s="14"/>
    </row>
    <row r="579" spans="1:17" ht="12.75">
      <c r="A579" s="45"/>
      <c r="B579" s="47"/>
      <c r="C579" s="51"/>
      <c r="D579" s="24"/>
      <c r="E579" s="11"/>
      <c r="F579" s="21" t="s">
        <v>134</v>
      </c>
      <c r="G579" s="18">
        <f aca="true" t="shared" si="190" ref="G579:H583">I579+K579+M579+O579</f>
        <v>0</v>
      </c>
      <c r="H579" s="18">
        <f t="shared" si="190"/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0</v>
      </c>
      <c r="Q579" s="20"/>
    </row>
    <row r="580" spans="1:17" ht="12.75">
      <c r="A580" s="45"/>
      <c r="B580" s="47"/>
      <c r="C580" s="51"/>
      <c r="D580" s="24"/>
      <c r="E580" s="22"/>
      <c r="F580" s="21" t="s">
        <v>137</v>
      </c>
      <c r="G580" s="18">
        <f t="shared" si="190"/>
        <v>0</v>
      </c>
      <c r="H580" s="18">
        <f t="shared" si="190"/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20"/>
    </row>
    <row r="581" spans="1:17" ht="12.75">
      <c r="A581" s="45"/>
      <c r="B581" s="47"/>
      <c r="C581" s="51"/>
      <c r="D581" s="24"/>
      <c r="E581" s="27"/>
      <c r="F581" s="21" t="s">
        <v>138</v>
      </c>
      <c r="G581" s="18">
        <f t="shared" si="190"/>
        <v>0</v>
      </c>
      <c r="H581" s="18">
        <f t="shared" si="190"/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20"/>
    </row>
    <row r="582" spans="1:17" ht="12.75">
      <c r="A582" s="45"/>
      <c r="B582" s="47"/>
      <c r="C582" s="51"/>
      <c r="D582" s="24"/>
      <c r="E582" s="27"/>
      <c r="F582" s="21" t="s">
        <v>139</v>
      </c>
      <c r="G582" s="18">
        <f t="shared" si="190"/>
        <v>0</v>
      </c>
      <c r="H582" s="18">
        <f t="shared" si="190"/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20"/>
    </row>
    <row r="583" spans="1:17" ht="12.75">
      <c r="A583" s="45"/>
      <c r="B583" s="47"/>
      <c r="C583" s="51"/>
      <c r="D583" s="24"/>
      <c r="E583" s="28"/>
      <c r="F583" s="21" t="s">
        <v>140</v>
      </c>
      <c r="G583" s="18">
        <f t="shared" si="190"/>
        <v>0</v>
      </c>
      <c r="H583" s="18">
        <f t="shared" si="190"/>
        <v>0</v>
      </c>
      <c r="I583" s="19">
        <v>0</v>
      </c>
      <c r="J583" s="19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8">
        <v>0</v>
      </c>
      <c r="Q583" s="20"/>
    </row>
    <row r="584" spans="1:17" ht="12.75" customHeight="1">
      <c r="A584" s="44" t="s">
        <v>242</v>
      </c>
      <c r="B584" s="46" t="s">
        <v>48</v>
      </c>
      <c r="C584" s="50">
        <v>80</v>
      </c>
      <c r="D584" s="23"/>
      <c r="E584" s="11"/>
      <c r="F584" s="12" t="s">
        <v>136</v>
      </c>
      <c r="G584" s="13">
        <f aca="true" t="shared" si="191" ref="G584:P584">SUM(G585:G589)</f>
        <v>0</v>
      </c>
      <c r="H584" s="13">
        <f t="shared" si="191"/>
        <v>0</v>
      </c>
      <c r="I584" s="13">
        <f t="shared" si="191"/>
        <v>0</v>
      </c>
      <c r="J584" s="13">
        <f t="shared" si="191"/>
        <v>0</v>
      </c>
      <c r="K584" s="13">
        <f t="shared" si="191"/>
        <v>0</v>
      </c>
      <c r="L584" s="13">
        <f t="shared" si="191"/>
        <v>0</v>
      </c>
      <c r="M584" s="13">
        <f t="shared" si="191"/>
        <v>0</v>
      </c>
      <c r="N584" s="13">
        <f t="shared" si="191"/>
        <v>0</v>
      </c>
      <c r="O584" s="13">
        <f t="shared" si="191"/>
        <v>0</v>
      </c>
      <c r="P584" s="13">
        <f t="shared" si="191"/>
        <v>0</v>
      </c>
      <c r="Q584" s="14"/>
    </row>
    <row r="585" spans="1:17" ht="12.75">
      <c r="A585" s="45"/>
      <c r="B585" s="47"/>
      <c r="C585" s="51"/>
      <c r="D585" s="24"/>
      <c r="E585" s="11"/>
      <c r="F585" s="21" t="s">
        <v>134</v>
      </c>
      <c r="G585" s="18">
        <f aca="true" t="shared" si="192" ref="G585:H589">I585+K585+M585+O585</f>
        <v>0</v>
      </c>
      <c r="H585" s="18">
        <f t="shared" si="192"/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20"/>
    </row>
    <row r="586" spans="1:17" ht="12.75">
      <c r="A586" s="45"/>
      <c r="B586" s="47"/>
      <c r="C586" s="51"/>
      <c r="D586" s="24"/>
      <c r="E586" s="22"/>
      <c r="F586" s="21" t="s">
        <v>137</v>
      </c>
      <c r="G586" s="18">
        <f t="shared" si="192"/>
        <v>0</v>
      </c>
      <c r="H586" s="18">
        <f t="shared" si="192"/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20"/>
    </row>
    <row r="587" spans="1:17" ht="12.75">
      <c r="A587" s="45"/>
      <c r="B587" s="47"/>
      <c r="C587" s="51"/>
      <c r="D587" s="24"/>
      <c r="E587" s="27"/>
      <c r="F587" s="21" t="s">
        <v>138</v>
      </c>
      <c r="G587" s="18">
        <f t="shared" si="192"/>
        <v>0</v>
      </c>
      <c r="H587" s="18">
        <f t="shared" si="192"/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20"/>
    </row>
    <row r="588" spans="1:17" ht="12.75">
      <c r="A588" s="45"/>
      <c r="B588" s="47"/>
      <c r="C588" s="51"/>
      <c r="D588" s="24"/>
      <c r="E588" s="27"/>
      <c r="F588" s="21" t="s">
        <v>139</v>
      </c>
      <c r="G588" s="18">
        <f t="shared" si="192"/>
        <v>0</v>
      </c>
      <c r="H588" s="18">
        <f t="shared" si="192"/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20"/>
    </row>
    <row r="589" spans="1:17" ht="12.75">
      <c r="A589" s="45"/>
      <c r="B589" s="47"/>
      <c r="C589" s="51"/>
      <c r="D589" s="24"/>
      <c r="E589" s="28"/>
      <c r="F589" s="21" t="s">
        <v>140</v>
      </c>
      <c r="G589" s="18">
        <f t="shared" si="192"/>
        <v>0</v>
      </c>
      <c r="H589" s="18">
        <f t="shared" si="192"/>
        <v>0</v>
      </c>
      <c r="I589" s="19">
        <v>0</v>
      </c>
      <c r="J589" s="19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20"/>
    </row>
    <row r="590" spans="1:17" ht="12.75">
      <c r="A590" s="44" t="s">
        <v>243</v>
      </c>
      <c r="B590" s="46" t="s">
        <v>49</v>
      </c>
      <c r="C590" s="50">
        <v>60</v>
      </c>
      <c r="D590" s="23"/>
      <c r="E590" s="11"/>
      <c r="F590" s="12" t="s">
        <v>136</v>
      </c>
      <c r="G590" s="13">
        <f aca="true" t="shared" si="193" ref="G590:P590">SUM(G591:G595)</f>
        <v>0</v>
      </c>
      <c r="H590" s="13">
        <f t="shared" si="193"/>
        <v>0</v>
      </c>
      <c r="I590" s="13">
        <f t="shared" si="193"/>
        <v>0</v>
      </c>
      <c r="J590" s="13">
        <f t="shared" si="193"/>
        <v>0</v>
      </c>
      <c r="K590" s="13">
        <f t="shared" si="193"/>
        <v>0</v>
      </c>
      <c r="L590" s="13">
        <f t="shared" si="193"/>
        <v>0</v>
      </c>
      <c r="M590" s="13">
        <f t="shared" si="193"/>
        <v>0</v>
      </c>
      <c r="N590" s="13">
        <f t="shared" si="193"/>
        <v>0</v>
      </c>
      <c r="O590" s="13">
        <f t="shared" si="193"/>
        <v>0</v>
      </c>
      <c r="P590" s="13">
        <f t="shared" si="193"/>
        <v>0</v>
      </c>
      <c r="Q590" s="14"/>
    </row>
    <row r="591" spans="1:17" ht="12.75">
      <c r="A591" s="45"/>
      <c r="B591" s="47"/>
      <c r="C591" s="51"/>
      <c r="D591" s="24"/>
      <c r="E591" s="11"/>
      <c r="F591" s="21" t="s">
        <v>134</v>
      </c>
      <c r="G591" s="18">
        <f aca="true" t="shared" si="194" ref="G591:H595">I591+K591+M591+O591</f>
        <v>0</v>
      </c>
      <c r="H591" s="18">
        <f t="shared" si="194"/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20"/>
    </row>
    <row r="592" spans="1:17" ht="12.75">
      <c r="A592" s="45"/>
      <c r="B592" s="47"/>
      <c r="C592" s="51"/>
      <c r="D592" s="24"/>
      <c r="E592" s="22"/>
      <c r="F592" s="21" t="s">
        <v>137</v>
      </c>
      <c r="G592" s="18">
        <f t="shared" si="194"/>
        <v>0</v>
      </c>
      <c r="H592" s="18">
        <f t="shared" si="194"/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20"/>
    </row>
    <row r="593" spans="1:17" ht="12.75">
      <c r="A593" s="45"/>
      <c r="B593" s="47"/>
      <c r="C593" s="51"/>
      <c r="D593" s="24"/>
      <c r="E593" s="27"/>
      <c r="F593" s="21" t="s">
        <v>138</v>
      </c>
      <c r="G593" s="18">
        <f t="shared" si="194"/>
        <v>0</v>
      </c>
      <c r="H593" s="18">
        <f t="shared" si="194"/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0</v>
      </c>
      <c r="Q593" s="20"/>
    </row>
    <row r="594" spans="1:17" ht="12.75">
      <c r="A594" s="45"/>
      <c r="B594" s="47"/>
      <c r="C594" s="51"/>
      <c r="D594" s="24"/>
      <c r="E594" s="27"/>
      <c r="F594" s="21" t="s">
        <v>139</v>
      </c>
      <c r="G594" s="18">
        <f t="shared" si="194"/>
        <v>0</v>
      </c>
      <c r="H594" s="18">
        <f t="shared" si="194"/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20"/>
    </row>
    <row r="595" spans="1:17" ht="12.75">
      <c r="A595" s="45"/>
      <c r="B595" s="47"/>
      <c r="C595" s="51"/>
      <c r="D595" s="24"/>
      <c r="E595" s="28"/>
      <c r="F595" s="21" t="s">
        <v>140</v>
      </c>
      <c r="G595" s="18">
        <f t="shared" si="194"/>
        <v>0</v>
      </c>
      <c r="H595" s="18">
        <f t="shared" si="194"/>
        <v>0</v>
      </c>
      <c r="I595" s="19">
        <v>0</v>
      </c>
      <c r="J595" s="19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20"/>
    </row>
    <row r="596" spans="1:17" ht="12.75">
      <c r="A596" s="44" t="s">
        <v>244</v>
      </c>
      <c r="B596" s="46" t="s">
        <v>50</v>
      </c>
      <c r="C596" s="50">
        <v>50</v>
      </c>
      <c r="D596" s="23"/>
      <c r="E596" s="11"/>
      <c r="F596" s="12" t="s">
        <v>136</v>
      </c>
      <c r="G596" s="13">
        <f aca="true" t="shared" si="195" ref="G596:P596">SUM(G597:G601)</f>
        <v>0</v>
      </c>
      <c r="H596" s="13">
        <f t="shared" si="195"/>
        <v>0</v>
      </c>
      <c r="I596" s="13">
        <f t="shared" si="195"/>
        <v>0</v>
      </c>
      <c r="J596" s="13">
        <f t="shared" si="195"/>
        <v>0</v>
      </c>
      <c r="K596" s="13">
        <f t="shared" si="195"/>
        <v>0</v>
      </c>
      <c r="L596" s="13">
        <f t="shared" si="195"/>
        <v>0</v>
      </c>
      <c r="M596" s="13">
        <f t="shared" si="195"/>
        <v>0</v>
      </c>
      <c r="N596" s="13">
        <f t="shared" si="195"/>
        <v>0</v>
      </c>
      <c r="O596" s="13">
        <f t="shared" si="195"/>
        <v>0</v>
      </c>
      <c r="P596" s="13">
        <f t="shared" si="195"/>
        <v>0</v>
      </c>
      <c r="Q596" s="14"/>
    </row>
    <row r="597" spans="1:17" ht="12.75">
      <c r="A597" s="45"/>
      <c r="B597" s="47"/>
      <c r="C597" s="51"/>
      <c r="D597" s="24"/>
      <c r="E597" s="11"/>
      <c r="F597" s="21" t="s">
        <v>134</v>
      </c>
      <c r="G597" s="18">
        <f aca="true" t="shared" si="196" ref="G597:H601">I597+K597+M597+O597</f>
        <v>0</v>
      </c>
      <c r="H597" s="18">
        <f t="shared" si="196"/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20"/>
    </row>
    <row r="598" spans="1:17" ht="12.75">
      <c r="A598" s="45"/>
      <c r="B598" s="47"/>
      <c r="C598" s="51"/>
      <c r="D598" s="24"/>
      <c r="E598" s="22"/>
      <c r="F598" s="21" t="s">
        <v>137</v>
      </c>
      <c r="G598" s="18">
        <f t="shared" si="196"/>
        <v>0</v>
      </c>
      <c r="H598" s="18">
        <f t="shared" si="196"/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20"/>
    </row>
    <row r="599" spans="1:17" ht="12.75">
      <c r="A599" s="45"/>
      <c r="B599" s="47"/>
      <c r="C599" s="51"/>
      <c r="D599" s="24"/>
      <c r="E599" s="27"/>
      <c r="F599" s="21" t="s">
        <v>138</v>
      </c>
      <c r="G599" s="18">
        <f t="shared" si="196"/>
        <v>0</v>
      </c>
      <c r="H599" s="18">
        <f t="shared" si="196"/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20"/>
    </row>
    <row r="600" spans="1:17" ht="12.75">
      <c r="A600" s="45"/>
      <c r="B600" s="47"/>
      <c r="C600" s="51"/>
      <c r="D600" s="24"/>
      <c r="E600" s="27"/>
      <c r="F600" s="21" t="s">
        <v>139</v>
      </c>
      <c r="G600" s="18">
        <f t="shared" si="196"/>
        <v>0</v>
      </c>
      <c r="H600" s="18">
        <f t="shared" si="196"/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20"/>
    </row>
    <row r="601" spans="1:17" ht="12.75">
      <c r="A601" s="45"/>
      <c r="B601" s="47"/>
      <c r="C601" s="51"/>
      <c r="D601" s="24"/>
      <c r="E601" s="28"/>
      <c r="F601" s="21" t="s">
        <v>140</v>
      </c>
      <c r="G601" s="18">
        <f t="shared" si="196"/>
        <v>0</v>
      </c>
      <c r="H601" s="18">
        <f t="shared" si="196"/>
        <v>0</v>
      </c>
      <c r="I601" s="19">
        <v>0</v>
      </c>
      <c r="J601" s="19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20"/>
    </row>
    <row r="602" spans="1:17" ht="12.75">
      <c r="A602" s="44" t="s">
        <v>245</v>
      </c>
      <c r="B602" s="46" t="s">
        <v>51</v>
      </c>
      <c r="C602" s="50">
        <v>90</v>
      </c>
      <c r="D602" s="23"/>
      <c r="E602" s="11"/>
      <c r="F602" s="12" t="s">
        <v>136</v>
      </c>
      <c r="G602" s="13">
        <f aca="true" t="shared" si="197" ref="G602:P602">SUM(G603:G607)</f>
        <v>0</v>
      </c>
      <c r="H602" s="13">
        <f t="shared" si="197"/>
        <v>0</v>
      </c>
      <c r="I602" s="13">
        <f t="shared" si="197"/>
        <v>0</v>
      </c>
      <c r="J602" s="13">
        <f t="shared" si="197"/>
        <v>0</v>
      </c>
      <c r="K602" s="13">
        <f t="shared" si="197"/>
        <v>0</v>
      </c>
      <c r="L602" s="13">
        <f t="shared" si="197"/>
        <v>0</v>
      </c>
      <c r="M602" s="13">
        <f t="shared" si="197"/>
        <v>0</v>
      </c>
      <c r="N602" s="13">
        <f t="shared" si="197"/>
        <v>0</v>
      </c>
      <c r="O602" s="13">
        <f t="shared" si="197"/>
        <v>0</v>
      </c>
      <c r="P602" s="13">
        <f t="shared" si="197"/>
        <v>0</v>
      </c>
      <c r="Q602" s="14"/>
    </row>
    <row r="603" spans="1:17" ht="12.75">
      <c r="A603" s="45"/>
      <c r="B603" s="47"/>
      <c r="C603" s="51"/>
      <c r="D603" s="24"/>
      <c r="E603" s="11"/>
      <c r="F603" s="21" t="s">
        <v>134</v>
      </c>
      <c r="G603" s="18">
        <f aca="true" t="shared" si="198" ref="G603:H607">I603+K603+M603+O603</f>
        <v>0</v>
      </c>
      <c r="H603" s="18">
        <f t="shared" si="198"/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20"/>
    </row>
    <row r="604" spans="1:17" ht="12.75">
      <c r="A604" s="45"/>
      <c r="B604" s="47"/>
      <c r="C604" s="51"/>
      <c r="D604" s="24"/>
      <c r="E604" s="22"/>
      <c r="F604" s="21" t="s">
        <v>137</v>
      </c>
      <c r="G604" s="18">
        <f t="shared" si="198"/>
        <v>0</v>
      </c>
      <c r="H604" s="18">
        <f t="shared" si="198"/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20"/>
    </row>
    <row r="605" spans="1:17" ht="12.75">
      <c r="A605" s="45"/>
      <c r="B605" s="47"/>
      <c r="C605" s="51"/>
      <c r="D605" s="24"/>
      <c r="E605" s="27"/>
      <c r="F605" s="21" t="s">
        <v>138</v>
      </c>
      <c r="G605" s="18">
        <f t="shared" si="198"/>
        <v>0</v>
      </c>
      <c r="H605" s="18">
        <f t="shared" si="198"/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20"/>
    </row>
    <row r="606" spans="1:17" ht="12.75">
      <c r="A606" s="45"/>
      <c r="B606" s="47"/>
      <c r="C606" s="51"/>
      <c r="D606" s="24"/>
      <c r="E606" s="27"/>
      <c r="F606" s="21" t="s">
        <v>139</v>
      </c>
      <c r="G606" s="18">
        <f t="shared" si="198"/>
        <v>0</v>
      </c>
      <c r="H606" s="18">
        <f t="shared" si="198"/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20"/>
    </row>
    <row r="607" spans="1:17" ht="12.75">
      <c r="A607" s="45"/>
      <c r="B607" s="47"/>
      <c r="C607" s="51"/>
      <c r="D607" s="24"/>
      <c r="E607" s="28"/>
      <c r="F607" s="21" t="s">
        <v>140</v>
      </c>
      <c r="G607" s="18">
        <f t="shared" si="198"/>
        <v>0</v>
      </c>
      <c r="H607" s="18">
        <f t="shared" si="198"/>
        <v>0</v>
      </c>
      <c r="I607" s="19">
        <v>0</v>
      </c>
      <c r="J607" s="19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20"/>
    </row>
    <row r="608" spans="1:17" ht="12.75">
      <c r="A608" s="44" t="s">
        <v>246</v>
      </c>
      <c r="B608" s="46" t="s">
        <v>52</v>
      </c>
      <c r="C608" s="50">
        <v>1000</v>
      </c>
      <c r="D608" s="23"/>
      <c r="E608" s="11"/>
      <c r="F608" s="12" t="s">
        <v>136</v>
      </c>
      <c r="G608" s="13">
        <f aca="true" t="shared" si="199" ref="G608:P608">SUM(G609:G613)</f>
        <v>0</v>
      </c>
      <c r="H608" s="13">
        <f t="shared" si="199"/>
        <v>0</v>
      </c>
      <c r="I608" s="13">
        <f t="shared" si="199"/>
        <v>0</v>
      </c>
      <c r="J608" s="13">
        <f t="shared" si="199"/>
        <v>0</v>
      </c>
      <c r="K608" s="13">
        <f t="shared" si="199"/>
        <v>0</v>
      </c>
      <c r="L608" s="13">
        <f t="shared" si="199"/>
        <v>0</v>
      </c>
      <c r="M608" s="13">
        <f t="shared" si="199"/>
        <v>0</v>
      </c>
      <c r="N608" s="13">
        <f t="shared" si="199"/>
        <v>0</v>
      </c>
      <c r="O608" s="13">
        <f t="shared" si="199"/>
        <v>0</v>
      </c>
      <c r="P608" s="13">
        <f t="shared" si="199"/>
        <v>0</v>
      </c>
      <c r="Q608" s="14"/>
    </row>
    <row r="609" spans="1:17" ht="12.75">
      <c r="A609" s="45"/>
      <c r="B609" s="47"/>
      <c r="C609" s="51"/>
      <c r="D609" s="24"/>
      <c r="E609" s="11"/>
      <c r="F609" s="21" t="s">
        <v>134</v>
      </c>
      <c r="G609" s="18">
        <f aca="true" t="shared" si="200" ref="G609:H613">I609+K609+M609+O609</f>
        <v>0</v>
      </c>
      <c r="H609" s="18">
        <f t="shared" si="200"/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20"/>
    </row>
    <row r="610" spans="1:17" ht="12.75">
      <c r="A610" s="45"/>
      <c r="B610" s="47"/>
      <c r="C610" s="51"/>
      <c r="D610" s="24"/>
      <c r="E610" s="22"/>
      <c r="F610" s="21" t="s">
        <v>137</v>
      </c>
      <c r="G610" s="18">
        <f t="shared" si="200"/>
        <v>0</v>
      </c>
      <c r="H610" s="18">
        <f t="shared" si="200"/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20"/>
    </row>
    <row r="611" spans="1:17" ht="12.75">
      <c r="A611" s="45"/>
      <c r="B611" s="47"/>
      <c r="C611" s="51"/>
      <c r="D611" s="24"/>
      <c r="E611" s="27"/>
      <c r="F611" s="21" t="s">
        <v>138</v>
      </c>
      <c r="G611" s="18">
        <f t="shared" si="200"/>
        <v>0</v>
      </c>
      <c r="H611" s="18">
        <f t="shared" si="200"/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20"/>
    </row>
    <row r="612" spans="1:17" ht="12.75">
      <c r="A612" s="45"/>
      <c r="B612" s="47"/>
      <c r="C612" s="51"/>
      <c r="D612" s="24"/>
      <c r="E612" s="27"/>
      <c r="F612" s="21" t="s">
        <v>139</v>
      </c>
      <c r="G612" s="18">
        <f t="shared" si="200"/>
        <v>0</v>
      </c>
      <c r="H612" s="18">
        <f t="shared" si="200"/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20"/>
    </row>
    <row r="613" spans="1:17" ht="12.75">
      <c r="A613" s="45"/>
      <c r="B613" s="47"/>
      <c r="C613" s="51"/>
      <c r="D613" s="24"/>
      <c r="E613" s="28"/>
      <c r="F613" s="21" t="s">
        <v>140</v>
      </c>
      <c r="G613" s="18">
        <f t="shared" si="200"/>
        <v>0</v>
      </c>
      <c r="H613" s="18">
        <f t="shared" si="200"/>
        <v>0</v>
      </c>
      <c r="I613" s="19">
        <v>0</v>
      </c>
      <c r="J613" s="19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20"/>
    </row>
    <row r="614" spans="1:17" ht="12.75" customHeight="1">
      <c r="A614" s="44" t="s">
        <v>247</v>
      </c>
      <c r="B614" s="46" t="s">
        <v>53</v>
      </c>
      <c r="C614" s="50">
        <v>80</v>
      </c>
      <c r="D614" s="23"/>
      <c r="E614" s="11"/>
      <c r="F614" s="12" t="s">
        <v>136</v>
      </c>
      <c r="G614" s="13">
        <f aca="true" t="shared" si="201" ref="G614:P614">SUM(G615:G619)</f>
        <v>0</v>
      </c>
      <c r="H614" s="13">
        <f t="shared" si="201"/>
        <v>0</v>
      </c>
      <c r="I614" s="13">
        <f t="shared" si="201"/>
        <v>0</v>
      </c>
      <c r="J614" s="13">
        <f t="shared" si="201"/>
        <v>0</v>
      </c>
      <c r="K614" s="13">
        <f t="shared" si="201"/>
        <v>0</v>
      </c>
      <c r="L614" s="13">
        <f t="shared" si="201"/>
        <v>0</v>
      </c>
      <c r="M614" s="13">
        <f t="shared" si="201"/>
        <v>0</v>
      </c>
      <c r="N614" s="13">
        <f t="shared" si="201"/>
        <v>0</v>
      </c>
      <c r="O614" s="13">
        <f t="shared" si="201"/>
        <v>0</v>
      </c>
      <c r="P614" s="13">
        <f t="shared" si="201"/>
        <v>0</v>
      </c>
      <c r="Q614" s="14"/>
    </row>
    <row r="615" spans="1:17" ht="12.75">
      <c r="A615" s="45"/>
      <c r="B615" s="47"/>
      <c r="C615" s="51"/>
      <c r="D615" s="24"/>
      <c r="E615" s="11"/>
      <c r="F615" s="21" t="s">
        <v>134</v>
      </c>
      <c r="G615" s="18">
        <f aca="true" t="shared" si="202" ref="G615:H619">I615+K615+M615+O615</f>
        <v>0</v>
      </c>
      <c r="H615" s="18">
        <f t="shared" si="202"/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20"/>
    </row>
    <row r="616" spans="1:17" ht="12.75">
      <c r="A616" s="45"/>
      <c r="B616" s="47"/>
      <c r="C616" s="51"/>
      <c r="D616" s="24"/>
      <c r="E616" s="22"/>
      <c r="F616" s="21" t="s">
        <v>137</v>
      </c>
      <c r="G616" s="18">
        <f t="shared" si="202"/>
        <v>0</v>
      </c>
      <c r="H616" s="18">
        <f t="shared" si="202"/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20"/>
    </row>
    <row r="617" spans="1:17" ht="12.75">
      <c r="A617" s="45"/>
      <c r="B617" s="47"/>
      <c r="C617" s="51"/>
      <c r="D617" s="24"/>
      <c r="E617" s="27"/>
      <c r="F617" s="21" t="s">
        <v>138</v>
      </c>
      <c r="G617" s="18">
        <f t="shared" si="202"/>
        <v>0</v>
      </c>
      <c r="H617" s="18">
        <f t="shared" si="202"/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20"/>
    </row>
    <row r="618" spans="1:17" ht="12.75">
      <c r="A618" s="45"/>
      <c r="B618" s="47"/>
      <c r="C618" s="51"/>
      <c r="D618" s="24"/>
      <c r="E618" s="27"/>
      <c r="F618" s="21" t="s">
        <v>139</v>
      </c>
      <c r="G618" s="18">
        <f t="shared" si="202"/>
        <v>0</v>
      </c>
      <c r="H618" s="18">
        <f t="shared" si="202"/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0</v>
      </c>
      <c r="N618" s="18">
        <v>0</v>
      </c>
      <c r="O618" s="18">
        <v>0</v>
      </c>
      <c r="P618" s="18">
        <v>0</v>
      </c>
      <c r="Q618" s="20"/>
    </row>
    <row r="619" spans="1:17" ht="12.75">
      <c r="A619" s="45"/>
      <c r="B619" s="47"/>
      <c r="C619" s="51"/>
      <c r="D619" s="24"/>
      <c r="E619" s="28"/>
      <c r="F619" s="21" t="s">
        <v>140</v>
      </c>
      <c r="G619" s="18">
        <f t="shared" si="202"/>
        <v>0</v>
      </c>
      <c r="H619" s="18">
        <f t="shared" si="202"/>
        <v>0</v>
      </c>
      <c r="I619" s="19">
        <v>0</v>
      </c>
      <c r="J619" s="19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v>0</v>
      </c>
      <c r="P619" s="18">
        <v>0</v>
      </c>
      <c r="Q619" s="20"/>
    </row>
    <row r="620" spans="1:17" ht="12.75">
      <c r="A620" s="44" t="s">
        <v>248</v>
      </c>
      <c r="B620" s="46" t="s">
        <v>55</v>
      </c>
      <c r="C620" s="50">
        <v>240</v>
      </c>
      <c r="D620" s="23"/>
      <c r="E620" s="11"/>
      <c r="F620" s="12" t="s">
        <v>136</v>
      </c>
      <c r="G620" s="13">
        <f aca="true" t="shared" si="203" ref="G620:P620">SUM(G621:G625)</f>
        <v>0</v>
      </c>
      <c r="H620" s="13">
        <f t="shared" si="203"/>
        <v>0</v>
      </c>
      <c r="I620" s="13">
        <f t="shared" si="203"/>
        <v>0</v>
      </c>
      <c r="J620" s="13">
        <f t="shared" si="203"/>
        <v>0</v>
      </c>
      <c r="K620" s="13">
        <f t="shared" si="203"/>
        <v>0</v>
      </c>
      <c r="L620" s="13">
        <f t="shared" si="203"/>
        <v>0</v>
      </c>
      <c r="M620" s="13">
        <f t="shared" si="203"/>
        <v>0</v>
      </c>
      <c r="N620" s="13">
        <f t="shared" si="203"/>
        <v>0</v>
      </c>
      <c r="O620" s="13">
        <f t="shared" si="203"/>
        <v>0</v>
      </c>
      <c r="P620" s="13">
        <f t="shared" si="203"/>
        <v>0</v>
      </c>
      <c r="Q620" s="14"/>
    </row>
    <row r="621" spans="1:17" ht="12.75">
      <c r="A621" s="45"/>
      <c r="B621" s="47"/>
      <c r="C621" s="51"/>
      <c r="D621" s="24"/>
      <c r="E621" s="11"/>
      <c r="F621" s="21" t="s">
        <v>134</v>
      </c>
      <c r="G621" s="18">
        <f aca="true" t="shared" si="204" ref="G621:H625">I621+K621+M621+O621</f>
        <v>0</v>
      </c>
      <c r="H621" s="18">
        <f t="shared" si="204"/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20"/>
    </row>
    <row r="622" spans="1:17" ht="12.75">
      <c r="A622" s="45"/>
      <c r="B622" s="47"/>
      <c r="C622" s="51"/>
      <c r="D622" s="24"/>
      <c r="E622" s="22"/>
      <c r="F622" s="21" t="s">
        <v>137</v>
      </c>
      <c r="G622" s="18">
        <f t="shared" si="204"/>
        <v>0</v>
      </c>
      <c r="H622" s="18">
        <f t="shared" si="204"/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20"/>
    </row>
    <row r="623" spans="1:17" ht="12.75">
      <c r="A623" s="45"/>
      <c r="B623" s="47"/>
      <c r="C623" s="51"/>
      <c r="D623" s="24"/>
      <c r="E623" s="27"/>
      <c r="F623" s="21" t="s">
        <v>138</v>
      </c>
      <c r="G623" s="18">
        <f t="shared" si="204"/>
        <v>0</v>
      </c>
      <c r="H623" s="18">
        <f t="shared" si="204"/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20"/>
    </row>
    <row r="624" spans="1:17" ht="12.75">
      <c r="A624" s="45"/>
      <c r="B624" s="47"/>
      <c r="C624" s="51"/>
      <c r="D624" s="24"/>
      <c r="E624" s="27"/>
      <c r="F624" s="21" t="s">
        <v>139</v>
      </c>
      <c r="G624" s="18">
        <f t="shared" si="204"/>
        <v>0</v>
      </c>
      <c r="H624" s="18">
        <f t="shared" si="204"/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20"/>
    </row>
    <row r="625" spans="1:17" ht="12.75">
      <c r="A625" s="45"/>
      <c r="B625" s="47"/>
      <c r="C625" s="51"/>
      <c r="D625" s="24"/>
      <c r="E625" s="28"/>
      <c r="F625" s="21" t="s">
        <v>140</v>
      </c>
      <c r="G625" s="18">
        <f t="shared" si="204"/>
        <v>0</v>
      </c>
      <c r="H625" s="18">
        <f t="shared" si="204"/>
        <v>0</v>
      </c>
      <c r="I625" s="19">
        <v>0</v>
      </c>
      <c r="J625" s="19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20"/>
    </row>
    <row r="626" spans="1:17" ht="12.75">
      <c r="A626" s="44" t="s">
        <v>249</v>
      </c>
      <c r="B626" s="46" t="s">
        <v>56</v>
      </c>
      <c r="C626" s="50">
        <v>240</v>
      </c>
      <c r="D626" s="23"/>
      <c r="E626" s="11"/>
      <c r="F626" s="12" t="s">
        <v>136</v>
      </c>
      <c r="G626" s="13">
        <f aca="true" t="shared" si="205" ref="G626:P626">SUM(G627:G631)</f>
        <v>0</v>
      </c>
      <c r="H626" s="13">
        <f t="shared" si="205"/>
        <v>0</v>
      </c>
      <c r="I626" s="13">
        <f t="shared" si="205"/>
        <v>0</v>
      </c>
      <c r="J626" s="13">
        <f t="shared" si="205"/>
        <v>0</v>
      </c>
      <c r="K626" s="13">
        <f t="shared" si="205"/>
        <v>0</v>
      </c>
      <c r="L626" s="13">
        <f t="shared" si="205"/>
        <v>0</v>
      </c>
      <c r="M626" s="13">
        <f t="shared" si="205"/>
        <v>0</v>
      </c>
      <c r="N626" s="13">
        <f t="shared" si="205"/>
        <v>0</v>
      </c>
      <c r="O626" s="13">
        <f t="shared" si="205"/>
        <v>0</v>
      </c>
      <c r="P626" s="13">
        <f t="shared" si="205"/>
        <v>0</v>
      </c>
      <c r="Q626" s="14"/>
    </row>
    <row r="627" spans="1:17" ht="12.75">
      <c r="A627" s="45"/>
      <c r="B627" s="47"/>
      <c r="C627" s="51"/>
      <c r="D627" s="24"/>
      <c r="E627" s="11"/>
      <c r="F627" s="21" t="s">
        <v>134</v>
      </c>
      <c r="G627" s="18">
        <f aca="true" t="shared" si="206" ref="G627:H631">I627+K627+M627+O627</f>
        <v>0</v>
      </c>
      <c r="H627" s="18">
        <f t="shared" si="206"/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20"/>
    </row>
    <row r="628" spans="1:17" ht="12.75">
      <c r="A628" s="45"/>
      <c r="B628" s="47"/>
      <c r="C628" s="51"/>
      <c r="D628" s="24"/>
      <c r="E628" s="22"/>
      <c r="F628" s="21" t="s">
        <v>137</v>
      </c>
      <c r="G628" s="18">
        <f t="shared" si="206"/>
        <v>0</v>
      </c>
      <c r="H628" s="18">
        <f t="shared" si="206"/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20"/>
    </row>
    <row r="629" spans="1:17" ht="12.75">
      <c r="A629" s="45"/>
      <c r="B629" s="47"/>
      <c r="C629" s="51"/>
      <c r="D629" s="24"/>
      <c r="E629" s="27"/>
      <c r="F629" s="21" t="s">
        <v>138</v>
      </c>
      <c r="G629" s="18">
        <f t="shared" si="206"/>
        <v>0</v>
      </c>
      <c r="H629" s="18">
        <f t="shared" si="206"/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20"/>
    </row>
    <row r="630" spans="1:17" ht="12.75">
      <c r="A630" s="45"/>
      <c r="B630" s="47"/>
      <c r="C630" s="51"/>
      <c r="D630" s="24"/>
      <c r="E630" s="27"/>
      <c r="F630" s="21" t="s">
        <v>139</v>
      </c>
      <c r="G630" s="18">
        <f t="shared" si="206"/>
        <v>0</v>
      </c>
      <c r="H630" s="18">
        <f t="shared" si="206"/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20"/>
    </row>
    <row r="631" spans="1:17" ht="12.75">
      <c r="A631" s="45"/>
      <c r="B631" s="47"/>
      <c r="C631" s="51"/>
      <c r="D631" s="24"/>
      <c r="E631" s="28"/>
      <c r="F631" s="21" t="s">
        <v>140</v>
      </c>
      <c r="G631" s="18">
        <f t="shared" si="206"/>
        <v>0</v>
      </c>
      <c r="H631" s="18">
        <f t="shared" si="206"/>
        <v>0</v>
      </c>
      <c r="I631" s="19">
        <v>0</v>
      </c>
      <c r="J631" s="19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20"/>
    </row>
    <row r="632" spans="1:17" ht="12.75">
      <c r="A632" s="44" t="s">
        <v>250</v>
      </c>
      <c r="B632" s="46" t="s">
        <v>57</v>
      </c>
      <c r="C632" s="50">
        <v>160</v>
      </c>
      <c r="D632" s="23"/>
      <c r="E632" s="11"/>
      <c r="F632" s="12" t="s">
        <v>136</v>
      </c>
      <c r="G632" s="13">
        <f aca="true" t="shared" si="207" ref="G632:P632">SUM(G633:G637)</f>
        <v>0</v>
      </c>
      <c r="H632" s="13">
        <f t="shared" si="207"/>
        <v>0</v>
      </c>
      <c r="I632" s="13">
        <f t="shared" si="207"/>
        <v>0</v>
      </c>
      <c r="J632" s="13">
        <f t="shared" si="207"/>
        <v>0</v>
      </c>
      <c r="K632" s="13">
        <f t="shared" si="207"/>
        <v>0</v>
      </c>
      <c r="L632" s="13">
        <f t="shared" si="207"/>
        <v>0</v>
      </c>
      <c r="M632" s="13">
        <f t="shared" si="207"/>
        <v>0</v>
      </c>
      <c r="N632" s="13">
        <f t="shared" si="207"/>
        <v>0</v>
      </c>
      <c r="O632" s="13">
        <f t="shared" si="207"/>
        <v>0</v>
      </c>
      <c r="P632" s="13">
        <f t="shared" si="207"/>
        <v>0</v>
      </c>
      <c r="Q632" s="14"/>
    </row>
    <row r="633" spans="1:17" ht="12.75">
      <c r="A633" s="45"/>
      <c r="B633" s="47"/>
      <c r="C633" s="51"/>
      <c r="D633" s="24"/>
      <c r="E633" s="11"/>
      <c r="F633" s="21" t="s">
        <v>134</v>
      </c>
      <c r="G633" s="18">
        <f aca="true" t="shared" si="208" ref="G633:H637">I633+K633+M633+O633</f>
        <v>0</v>
      </c>
      <c r="H633" s="18">
        <f t="shared" si="208"/>
        <v>0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20"/>
    </row>
    <row r="634" spans="1:17" ht="12.75">
      <c r="A634" s="45"/>
      <c r="B634" s="47"/>
      <c r="C634" s="51"/>
      <c r="D634" s="24"/>
      <c r="E634" s="22"/>
      <c r="F634" s="21" t="s">
        <v>137</v>
      </c>
      <c r="G634" s="18">
        <f t="shared" si="208"/>
        <v>0</v>
      </c>
      <c r="H634" s="18">
        <f t="shared" si="208"/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20"/>
    </row>
    <row r="635" spans="1:17" ht="12.75">
      <c r="A635" s="45"/>
      <c r="B635" s="47"/>
      <c r="C635" s="51"/>
      <c r="D635" s="24"/>
      <c r="E635" s="27"/>
      <c r="F635" s="21" t="s">
        <v>138</v>
      </c>
      <c r="G635" s="18">
        <f t="shared" si="208"/>
        <v>0</v>
      </c>
      <c r="H635" s="18">
        <f t="shared" si="208"/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20"/>
    </row>
    <row r="636" spans="1:17" ht="12.75">
      <c r="A636" s="45"/>
      <c r="B636" s="47"/>
      <c r="C636" s="51"/>
      <c r="D636" s="24"/>
      <c r="E636" s="27"/>
      <c r="F636" s="21" t="s">
        <v>139</v>
      </c>
      <c r="G636" s="18">
        <f t="shared" si="208"/>
        <v>0</v>
      </c>
      <c r="H636" s="18">
        <f t="shared" si="208"/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20"/>
    </row>
    <row r="637" spans="1:17" ht="12.75">
      <c r="A637" s="45"/>
      <c r="B637" s="47"/>
      <c r="C637" s="51"/>
      <c r="D637" s="24"/>
      <c r="E637" s="28"/>
      <c r="F637" s="21" t="s">
        <v>140</v>
      </c>
      <c r="G637" s="18">
        <f t="shared" si="208"/>
        <v>0</v>
      </c>
      <c r="H637" s="18">
        <f t="shared" si="208"/>
        <v>0</v>
      </c>
      <c r="I637" s="19">
        <v>0</v>
      </c>
      <c r="J637" s="19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20"/>
    </row>
    <row r="638" spans="1:17" ht="12.75">
      <c r="A638" s="44" t="s">
        <v>251</v>
      </c>
      <c r="B638" s="46" t="s">
        <v>58</v>
      </c>
      <c r="C638" s="50">
        <v>180</v>
      </c>
      <c r="D638" s="23"/>
      <c r="E638" s="11"/>
      <c r="F638" s="12" t="s">
        <v>136</v>
      </c>
      <c r="G638" s="13">
        <f aca="true" t="shared" si="209" ref="G638:P638">SUM(G639:G643)</f>
        <v>0</v>
      </c>
      <c r="H638" s="13">
        <f t="shared" si="209"/>
        <v>0</v>
      </c>
      <c r="I638" s="13">
        <f t="shared" si="209"/>
        <v>0</v>
      </c>
      <c r="J638" s="13">
        <f t="shared" si="209"/>
        <v>0</v>
      </c>
      <c r="K638" s="13">
        <f t="shared" si="209"/>
        <v>0</v>
      </c>
      <c r="L638" s="13">
        <f t="shared" si="209"/>
        <v>0</v>
      </c>
      <c r="M638" s="13">
        <f t="shared" si="209"/>
        <v>0</v>
      </c>
      <c r="N638" s="13">
        <f t="shared" si="209"/>
        <v>0</v>
      </c>
      <c r="O638" s="13">
        <f t="shared" si="209"/>
        <v>0</v>
      </c>
      <c r="P638" s="13">
        <f t="shared" si="209"/>
        <v>0</v>
      </c>
      <c r="Q638" s="14"/>
    </row>
    <row r="639" spans="1:17" ht="12.75">
      <c r="A639" s="45"/>
      <c r="B639" s="47"/>
      <c r="C639" s="51"/>
      <c r="D639" s="24"/>
      <c r="E639" s="11"/>
      <c r="F639" s="21" t="s">
        <v>134</v>
      </c>
      <c r="G639" s="18">
        <f aca="true" t="shared" si="210" ref="G639:H643">I639+K639+M639+O639</f>
        <v>0</v>
      </c>
      <c r="H639" s="18">
        <f t="shared" si="210"/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  <c r="Q639" s="20"/>
    </row>
    <row r="640" spans="1:17" ht="12.75">
      <c r="A640" s="45"/>
      <c r="B640" s="47"/>
      <c r="C640" s="51"/>
      <c r="D640" s="24"/>
      <c r="E640" s="22"/>
      <c r="F640" s="21" t="s">
        <v>137</v>
      </c>
      <c r="G640" s="18">
        <f t="shared" si="210"/>
        <v>0</v>
      </c>
      <c r="H640" s="18">
        <f t="shared" si="210"/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  <c r="P640" s="18">
        <v>0</v>
      </c>
      <c r="Q640" s="20"/>
    </row>
    <row r="641" spans="1:17" ht="12.75">
      <c r="A641" s="45"/>
      <c r="B641" s="47"/>
      <c r="C641" s="51"/>
      <c r="D641" s="24"/>
      <c r="E641" s="27"/>
      <c r="F641" s="21" t="s">
        <v>138</v>
      </c>
      <c r="G641" s="18">
        <f t="shared" si="210"/>
        <v>0</v>
      </c>
      <c r="H641" s="18">
        <f t="shared" si="210"/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20"/>
    </row>
    <row r="642" spans="1:17" ht="12.75">
      <c r="A642" s="45"/>
      <c r="B642" s="47"/>
      <c r="C642" s="51"/>
      <c r="D642" s="24"/>
      <c r="E642" s="27"/>
      <c r="F642" s="21" t="s">
        <v>139</v>
      </c>
      <c r="G642" s="18">
        <f t="shared" si="210"/>
        <v>0</v>
      </c>
      <c r="H642" s="18">
        <f t="shared" si="210"/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20"/>
    </row>
    <row r="643" spans="1:17" ht="12.75">
      <c r="A643" s="45"/>
      <c r="B643" s="47"/>
      <c r="C643" s="51"/>
      <c r="D643" s="24"/>
      <c r="E643" s="28"/>
      <c r="F643" s="21" t="s">
        <v>140</v>
      </c>
      <c r="G643" s="18">
        <f t="shared" si="210"/>
        <v>0</v>
      </c>
      <c r="H643" s="18">
        <f t="shared" si="210"/>
        <v>0</v>
      </c>
      <c r="I643" s="19">
        <v>0</v>
      </c>
      <c r="J643" s="19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20"/>
    </row>
    <row r="644" spans="1:17" ht="12.75">
      <c r="A644" s="44" t="s">
        <v>252</v>
      </c>
      <c r="B644" s="46" t="s">
        <v>59</v>
      </c>
      <c r="C644" s="50">
        <v>240</v>
      </c>
      <c r="D644" s="23"/>
      <c r="E644" s="11"/>
      <c r="F644" s="12" t="s">
        <v>136</v>
      </c>
      <c r="G644" s="13">
        <f aca="true" t="shared" si="211" ref="G644:P644">SUM(G645:G649)</f>
        <v>0</v>
      </c>
      <c r="H644" s="13">
        <f t="shared" si="211"/>
        <v>0</v>
      </c>
      <c r="I644" s="13">
        <f t="shared" si="211"/>
        <v>0</v>
      </c>
      <c r="J644" s="13">
        <f t="shared" si="211"/>
        <v>0</v>
      </c>
      <c r="K644" s="13">
        <f t="shared" si="211"/>
        <v>0</v>
      </c>
      <c r="L644" s="13">
        <f t="shared" si="211"/>
        <v>0</v>
      </c>
      <c r="M644" s="13">
        <f t="shared" si="211"/>
        <v>0</v>
      </c>
      <c r="N644" s="13">
        <f t="shared" si="211"/>
        <v>0</v>
      </c>
      <c r="O644" s="13">
        <f t="shared" si="211"/>
        <v>0</v>
      </c>
      <c r="P644" s="13">
        <f t="shared" si="211"/>
        <v>0</v>
      </c>
      <c r="Q644" s="14"/>
    </row>
    <row r="645" spans="1:17" ht="12.75">
      <c r="A645" s="45"/>
      <c r="B645" s="47"/>
      <c r="C645" s="51"/>
      <c r="D645" s="24"/>
      <c r="E645" s="11"/>
      <c r="F645" s="21" t="s">
        <v>134</v>
      </c>
      <c r="G645" s="18">
        <f aca="true" t="shared" si="212" ref="G645:H649">I645+K645+M645+O645</f>
        <v>0</v>
      </c>
      <c r="H645" s="18">
        <f t="shared" si="212"/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20"/>
    </row>
    <row r="646" spans="1:17" ht="12.75">
      <c r="A646" s="45"/>
      <c r="B646" s="47"/>
      <c r="C646" s="51"/>
      <c r="D646" s="24"/>
      <c r="E646" s="22"/>
      <c r="F646" s="21" t="s">
        <v>137</v>
      </c>
      <c r="G646" s="18">
        <f t="shared" si="212"/>
        <v>0</v>
      </c>
      <c r="H646" s="18">
        <f t="shared" si="212"/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20"/>
    </row>
    <row r="647" spans="1:17" ht="12.75">
      <c r="A647" s="45"/>
      <c r="B647" s="47"/>
      <c r="C647" s="51"/>
      <c r="D647" s="24"/>
      <c r="E647" s="27"/>
      <c r="F647" s="21" t="s">
        <v>138</v>
      </c>
      <c r="G647" s="18">
        <f t="shared" si="212"/>
        <v>0</v>
      </c>
      <c r="H647" s="18">
        <f t="shared" si="212"/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20"/>
    </row>
    <row r="648" spans="1:17" ht="12.75">
      <c r="A648" s="45"/>
      <c r="B648" s="47"/>
      <c r="C648" s="51"/>
      <c r="D648" s="24"/>
      <c r="E648" s="27"/>
      <c r="F648" s="21" t="s">
        <v>139</v>
      </c>
      <c r="G648" s="18">
        <f t="shared" si="212"/>
        <v>0</v>
      </c>
      <c r="H648" s="18">
        <f t="shared" si="212"/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20"/>
    </row>
    <row r="649" spans="1:17" ht="12.75">
      <c r="A649" s="45"/>
      <c r="B649" s="47"/>
      <c r="C649" s="51"/>
      <c r="D649" s="24"/>
      <c r="E649" s="28"/>
      <c r="F649" s="21" t="s">
        <v>140</v>
      </c>
      <c r="G649" s="18">
        <f t="shared" si="212"/>
        <v>0</v>
      </c>
      <c r="H649" s="18">
        <f t="shared" si="212"/>
        <v>0</v>
      </c>
      <c r="I649" s="19">
        <v>0</v>
      </c>
      <c r="J649" s="19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20"/>
    </row>
    <row r="650" spans="1:17" ht="12.75">
      <c r="A650" s="44" t="s">
        <v>253</v>
      </c>
      <c r="B650" s="46" t="s">
        <v>60</v>
      </c>
      <c r="C650" s="50">
        <v>500</v>
      </c>
      <c r="D650" s="23"/>
      <c r="E650" s="11"/>
      <c r="F650" s="12" t="s">
        <v>136</v>
      </c>
      <c r="G650" s="13">
        <f aca="true" t="shared" si="213" ref="G650:P650">SUM(G651:G655)</f>
        <v>0</v>
      </c>
      <c r="H650" s="13">
        <f t="shared" si="213"/>
        <v>0</v>
      </c>
      <c r="I650" s="13">
        <f t="shared" si="213"/>
        <v>0</v>
      </c>
      <c r="J650" s="13">
        <f t="shared" si="213"/>
        <v>0</v>
      </c>
      <c r="K650" s="13">
        <f t="shared" si="213"/>
        <v>0</v>
      </c>
      <c r="L650" s="13">
        <f t="shared" si="213"/>
        <v>0</v>
      </c>
      <c r="M650" s="13">
        <f t="shared" si="213"/>
        <v>0</v>
      </c>
      <c r="N650" s="13">
        <f t="shared" si="213"/>
        <v>0</v>
      </c>
      <c r="O650" s="13">
        <f t="shared" si="213"/>
        <v>0</v>
      </c>
      <c r="P650" s="13">
        <f t="shared" si="213"/>
        <v>0</v>
      </c>
      <c r="Q650" s="14"/>
    </row>
    <row r="651" spans="1:17" ht="12.75">
      <c r="A651" s="45"/>
      <c r="B651" s="47"/>
      <c r="C651" s="51"/>
      <c r="D651" s="24"/>
      <c r="E651" s="11"/>
      <c r="F651" s="21" t="s">
        <v>134</v>
      </c>
      <c r="G651" s="18">
        <f aca="true" t="shared" si="214" ref="G651:H655">I651+K651+M651+O651</f>
        <v>0</v>
      </c>
      <c r="H651" s="18">
        <f t="shared" si="214"/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20"/>
    </row>
    <row r="652" spans="1:17" ht="12.75">
      <c r="A652" s="45"/>
      <c r="B652" s="47"/>
      <c r="C652" s="51"/>
      <c r="D652" s="24"/>
      <c r="E652" s="22"/>
      <c r="F652" s="21" t="s">
        <v>137</v>
      </c>
      <c r="G652" s="18">
        <f t="shared" si="214"/>
        <v>0</v>
      </c>
      <c r="H652" s="18">
        <f t="shared" si="214"/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20"/>
    </row>
    <row r="653" spans="1:17" ht="12.75">
      <c r="A653" s="45"/>
      <c r="B653" s="47"/>
      <c r="C653" s="51"/>
      <c r="D653" s="24"/>
      <c r="E653" s="27"/>
      <c r="F653" s="21" t="s">
        <v>138</v>
      </c>
      <c r="G653" s="18">
        <f t="shared" si="214"/>
        <v>0</v>
      </c>
      <c r="H653" s="18">
        <f t="shared" si="214"/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20"/>
    </row>
    <row r="654" spans="1:17" ht="12.75">
      <c r="A654" s="45"/>
      <c r="B654" s="47"/>
      <c r="C654" s="51"/>
      <c r="D654" s="24"/>
      <c r="E654" s="27"/>
      <c r="F654" s="21" t="s">
        <v>139</v>
      </c>
      <c r="G654" s="18">
        <f t="shared" si="214"/>
        <v>0</v>
      </c>
      <c r="H654" s="18">
        <f t="shared" si="214"/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20"/>
    </row>
    <row r="655" spans="1:17" ht="12.75">
      <c r="A655" s="45"/>
      <c r="B655" s="47"/>
      <c r="C655" s="51"/>
      <c r="D655" s="24"/>
      <c r="E655" s="28"/>
      <c r="F655" s="21" t="s">
        <v>140</v>
      </c>
      <c r="G655" s="18">
        <f t="shared" si="214"/>
        <v>0</v>
      </c>
      <c r="H655" s="18">
        <f t="shared" si="214"/>
        <v>0</v>
      </c>
      <c r="I655" s="19">
        <v>0</v>
      </c>
      <c r="J655" s="19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20"/>
    </row>
    <row r="656" spans="1:17" ht="12.75">
      <c r="A656" s="44" t="s">
        <v>254</v>
      </c>
      <c r="B656" s="46" t="s">
        <v>61</v>
      </c>
      <c r="C656" s="50">
        <v>110</v>
      </c>
      <c r="D656" s="23"/>
      <c r="E656" s="11"/>
      <c r="F656" s="12" t="s">
        <v>136</v>
      </c>
      <c r="G656" s="13">
        <f aca="true" t="shared" si="215" ref="G656:P656">SUM(G657:G661)</f>
        <v>0</v>
      </c>
      <c r="H656" s="13">
        <f t="shared" si="215"/>
        <v>0</v>
      </c>
      <c r="I656" s="13">
        <f t="shared" si="215"/>
        <v>0</v>
      </c>
      <c r="J656" s="13">
        <f t="shared" si="215"/>
        <v>0</v>
      </c>
      <c r="K656" s="13">
        <f t="shared" si="215"/>
        <v>0</v>
      </c>
      <c r="L656" s="13">
        <f t="shared" si="215"/>
        <v>0</v>
      </c>
      <c r="M656" s="13">
        <f t="shared" si="215"/>
        <v>0</v>
      </c>
      <c r="N656" s="13">
        <f t="shared" si="215"/>
        <v>0</v>
      </c>
      <c r="O656" s="13">
        <f t="shared" si="215"/>
        <v>0</v>
      </c>
      <c r="P656" s="13">
        <f t="shared" si="215"/>
        <v>0</v>
      </c>
      <c r="Q656" s="14"/>
    </row>
    <row r="657" spans="1:17" ht="12.75">
      <c r="A657" s="45"/>
      <c r="B657" s="47"/>
      <c r="C657" s="51"/>
      <c r="D657" s="24"/>
      <c r="E657" s="11"/>
      <c r="F657" s="21" t="s">
        <v>134</v>
      </c>
      <c r="G657" s="18">
        <f aca="true" t="shared" si="216" ref="G657:H661">I657+K657+M657+O657</f>
        <v>0</v>
      </c>
      <c r="H657" s="18">
        <f t="shared" si="216"/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20"/>
    </row>
    <row r="658" spans="1:17" ht="12.75">
      <c r="A658" s="45"/>
      <c r="B658" s="47"/>
      <c r="C658" s="51"/>
      <c r="D658" s="24"/>
      <c r="E658" s="22"/>
      <c r="F658" s="21" t="s">
        <v>137</v>
      </c>
      <c r="G658" s="18">
        <f t="shared" si="216"/>
        <v>0</v>
      </c>
      <c r="H658" s="18">
        <f t="shared" si="216"/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20"/>
    </row>
    <row r="659" spans="1:17" ht="12.75">
      <c r="A659" s="45"/>
      <c r="B659" s="47"/>
      <c r="C659" s="51"/>
      <c r="D659" s="24"/>
      <c r="E659" s="27"/>
      <c r="F659" s="21" t="s">
        <v>138</v>
      </c>
      <c r="G659" s="18">
        <f t="shared" si="216"/>
        <v>0</v>
      </c>
      <c r="H659" s="18">
        <f t="shared" si="216"/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20"/>
    </row>
    <row r="660" spans="1:17" ht="12.75">
      <c r="A660" s="45"/>
      <c r="B660" s="47"/>
      <c r="C660" s="51"/>
      <c r="D660" s="24"/>
      <c r="E660" s="27"/>
      <c r="F660" s="21" t="s">
        <v>139</v>
      </c>
      <c r="G660" s="18">
        <f t="shared" si="216"/>
        <v>0</v>
      </c>
      <c r="H660" s="18">
        <f t="shared" si="216"/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20"/>
    </row>
    <row r="661" spans="1:17" ht="12.75">
      <c r="A661" s="45"/>
      <c r="B661" s="47"/>
      <c r="C661" s="51"/>
      <c r="D661" s="24"/>
      <c r="E661" s="28"/>
      <c r="F661" s="21" t="s">
        <v>140</v>
      </c>
      <c r="G661" s="18">
        <f t="shared" si="216"/>
        <v>0</v>
      </c>
      <c r="H661" s="18">
        <f t="shared" si="216"/>
        <v>0</v>
      </c>
      <c r="I661" s="19">
        <v>0</v>
      </c>
      <c r="J661" s="19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20"/>
    </row>
    <row r="662" spans="1:17" ht="12.75">
      <c r="A662" s="44" t="s">
        <v>255</v>
      </c>
      <c r="B662" s="46" t="s">
        <v>62</v>
      </c>
      <c r="C662" s="50">
        <v>1130</v>
      </c>
      <c r="D662" s="23"/>
      <c r="E662" s="11"/>
      <c r="F662" s="12" t="s">
        <v>136</v>
      </c>
      <c r="G662" s="13">
        <f aca="true" t="shared" si="217" ref="G662:P662">SUM(G663:G667)</f>
        <v>0</v>
      </c>
      <c r="H662" s="13">
        <f t="shared" si="217"/>
        <v>0</v>
      </c>
      <c r="I662" s="13">
        <f t="shared" si="217"/>
        <v>0</v>
      </c>
      <c r="J662" s="13">
        <f t="shared" si="217"/>
        <v>0</v>
      </c>
      <c r="K662" s="13">
        <f t="shared" si="217"/>
        <v>0</v>
      </c>
      <c r="L662" s="13">
        <f t="shared" si="217"/>
        <v>0</v>
      </c>
      <c r="M662" s="13">
        <f t="shared" si="217"/>
        <v>0</v>
      </c>
      <c r="N662" s="13">
        <f t="shared" si="217"/>
        <v>0</v>
      </c>
      <c r="O662" s="13">
        <f t="shared" si="217"/>
        <v>0</v>
      </c>
      <c r="P662" s="13">
        <f t="shared" si="217"/>
        <v>0</v>
      </c>
      <c r="Q662" s="14"/>
    </row>
    <row r="663" spans="1:17" ht="12.75">
      <c r="A663" s="45"/>
      <c r="B663" s="47"/>
      <c r="C663" s="51"/>
      <c r="D663" s="24"/>
      <c r="E663" s="11"/>
      <c r="F663" s="21" t="s">
        <v>134</v>
      </c>
      <c r="G663" s="18">
        <f aca="true" t="shared" si="218" ref="G663:H667">I663+K663+M663+O663</f>
        <v>0</v>
      </c>
      <c r="H663" s="18">
        <f t="shared" si="218"/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20"/>
    </row>
    <row r="664" spans="1:17" ht="12.75">
      <c r="A664" s="45"/>
      <c r="B664" s="47"/>
      <c r="C664" s="51"/>
      <c r="D664" s="24"/>
      <c r="E664" s="22"/>
      <c r="F664" s="21" t="s">
        <v>137</v>
      </c>
      <c r="G664" s="18">
        <f t="shared" si="218"/>
        <v>0</v>
      </c>
      <c r="H664" s="18">
        <f t="shared" si="218"/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20"/>
    </row>
    <row r="665" spans="1:17" ht="12.75">
      <c r="A665" s="45"/>
      <c r="B665" s="47"/>
      <c r="C665" s="51"/>
      <c r="D665" s="24"/>
      <c r="E665" s="27"/>
      <c r="F665" s="21" t="s">
        <v>138</v>
      </c>
      <c r="G665" s="18">
        <f t="shared" si="218"/>
        <v>0</v>
      </c>
      <c r="H665" s="18">
        <f t="shared" si="218"/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20"/>
    </row>
    <row r="666" spans="1:17" ht="12.75">
      <c r="A666" s="45"/>
      <c r="B666" s="47"/>
      <c r="C666" s="51"/>
      <c r="D666" s="24"/>
      <c r="E666" s="27"/>
      <c r="F666" s="21" t="s">
        <v>139</v>
      </c>
      <c r="G666" s="18">
        <f t="shared" si="218"/>
        <v>0</v>
      </c>
      <c r="H666" s="18">
        <f t="shared" si="218"/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20"/>
    </row>
    <row r="667" spans="1:17" ht="12.75">
      <c r="A667" s="45"/>
      <c r="B667" s="47"/>
      <c r="C667" s="51"/>
      <c r="D667" s="24"/>
      <c r="E667" s="28"/>
      <c r="F667" s="21" t="s">
        <v>140</v>
      </c>
      <c r="G667" s="18">
        <f t="shared" si="218"/>
        <v>0</v>
      </c>
      <c r="H667" s="18">
        <f t="shared" si="218"/>
        <v>0</v>
      </c>
      <c r="I667" s="19">
        <v>0</v>
      </c>
      <c r="J667" s="19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20"/>
    </row>
    <row r="668" spans="1:17" ht="12.75">
      <c r="A668" s="44" t="s">
        <v>256</v>
      </c>
      <c r="B668" s="46" t="s">
        <v>63</v>
      </c>
      <c r="C668" s="50">
        <v>80</v>
      </c>
      <c r="D668" s="23"/>
      <c r="E668" s="11"/>
      <c r="F668" s="12" t="s">
        <v>136</v>
      </c>
      <c r="G668" s="13">
        <f aca="true" t="shared" si="219" ref="G668:P668">SUM(G669:G673)</f>
        <v>0</v>
      </c>
      <c r="H668" s="13">
        <f t="shared" si="219"/>
        <v>0</v>
      </c>
      <c r="I668" s="13">
        <f t="shared" si="219"/>
        <v>0</v>
      </c>
      <c r="J668" s="13">
        <f t="shared" si="219"/>
        <v>0</v>
      </c>
      <c r="K668" s="13">
        <f t="shared" si="219"/>
        <v>0</v>
      </c>
      <c r="L668" s="13">
        <f t="shared" si="219"/>
        <v>0</v>
      </c>
      <c r="M668" s="13">
        <f t="shared" si="219"/>
        <v>0</v>
      </c>
      <c r="N668" s="13">
        <f t="shared" si="219"/>
        <v>0</v>
      </c>
      <c r="O668" s="13">
        <f t="shared" si="219"/>
        <v>0</v>
      </c>
      <c r="P668" s="13">
        <f t="shared" si="219"/>
        <v>0</v>
      </c>
      <c r="Q668" s="14"/>
    </row>
    <row r="669" spans="1:17" ht="12.75">
      <c r="A669" s="45"/>
      <c r="B669" s="47"/>
      <c r="C669" s="51"/>
      <c r="D669" s="24"/>
      <c r="E669" s="11"/>
      <c r="F669" s="21" t="s">
        <v>134</v>
      </c>
      <c r="G669" s="18">
        <f aca="true" t="shared" si="220" ref="G669:H673">I669+K669+M669+O669</f>
        <v>0</v>
      </c>
      <c r="H669" s="18">
        <f t="shared" si="220"/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20"/>
    </row>
    <row r="670" spans="1:17" ht="12.75">
      <c r="A670" s="45"/>
      <c r="B670" s="47"/>
      <c r="C670" s="51"/>
      <c r="D670" s="24"/>
      <c r="E670" s="22"/>
      <c r="F670" s="21" t="s">
        <v>137</v>
      </c>
      <c r="G670" s="18">
        <f t="shared" si="220"/>
        <v>0</v>
      </c>
      <c r="H670" s="18">
        <f t="shared" si="220"/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20"/>
    </row>
    <row r="671" spans="1:17" ht="12.75">
      <c r="A671" s="45"/>
      <c r="B671" s="47"/>
      <c r="C671" s="51"/>
      <c r="D671" s="24"/>
      <c r="E671" s="27"/>
      <c r="F671" s="21" t="s">
        <v>138</v>
      </c>
      <c r="G671" s="18">
        <f t="shared" si="220"/>
        <v>0</v>
      </c>
      <c r="H671" s="18">
        <f t="shared" si="220"/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  <c r="Q671" s="20"/>
    </row>
    <row r="672" spans="1:17" ht="12.75">
      <c r="A672" s="45"/>
      <c r="B672" s="47"/>
      <c r="C672" s="51"/>
      <c r="D672" s="24"/>
      <c r="E672" s="27"/>
      <c r="F672" s="21" t="s">
        <v>139</v>
      </c>
      <c r="G672" s="18">
        <f t="shared" si="220"/>
        <v>0</v>
      </c>
      <c r="H672" s="18">
        <f t="shared" si="220"/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0</v>
      </c>
      <c r="Q672" s="20"/>
    </row>
    <row r="673" spans="1:17" ht="12.75">
      <c r="A673" s="45"/>
      <c r="B673" s="47"/>
      <c r="C673" s="51"/>
      <c r="D673" s="24"/>
      <c r="E673" s="28"/>
      <c r="F673" s="21" t="s">
        <v>140</v>
      </c>
      <c r="G673" s="18">
        <f t="shared" si="220"/>
        <v>0</v>
      </c>
      <c r="H673" s="18">
        <f t="shared" si="220"/>
        <v>0</v>
      </c>
      <c r="I673" s="19">
        <v>0</v>
      </c>
      <c r="J673" s="19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20"/>
    </row>
    <row r="674" spans="1:17" ht="12.75">
      <c r="A674" s="44" t="s">
        <v>257</v>
      </c>
      <c r="B674" s="46" t="s">
        <v>64</v>
      </c>
      <c r="C674" s="50">
        <v>420</v>
      </c>
      <c r="D674" s="23"/>
      <c r="E674" s="11"/>
      <c r="F674" s="12" t="s">
        <v>136</v>
      </c>
      <c r="G674" s="13">
        <f aca="true" t="shared" si="221" ref="G674:P674">SUM(G675:G679)</f>
        <v>0</v>
      </c>
      <c r="H674" s="13">
        <f t="shared" si="221"/>
        <v>0</v>
      </c>
      <c r="I674" s="13">
        <f t="shared" si="221"/>
        <v>0</v>
      </c>
      <c r="J674" s="13">
        <f t="shared" si="221"/>
        <v>0</v>
      </c>
      <c r="K674" s="13">
        <f t="shared" si="221"/>
        <v>0</v>
      </c>
      <c r="L674" s="13">
        <f t="shared" si="221"/>
        <v>0</v>
      </c>
      <c r="M674" s="13">
        <f t="shared" si="221"/>
        <v>0</v>
      </c>
      <c r="N674" s="13">
        <f t="shared" si="221"/>
        <v>0</v>
      </c>
      <c r="O674" s="13">
        <f t="shared" si="221"/>
        <v>0</v>
      </c>
      <c r="P674" s="13">
        <f t="shared" si="221"/>
        <v>0</v>
      </c>
      <c r="Q674" s="14"/>
    </row>
    <row r="675" spans="1:17" ht="12.75">
      <c r="A675" s="45"/>
      <c r="B675" s="47"/>
      <c r="C675" s="51"/>
      <c r="D675" s="24"/>
      <c r="E675" s="11"/>
      <c r="F675" s="21" t="s">
        <v>134</v>
      </c>
      <c r="G675" s="18">
        <f aca="true" t="shared" si="222" ref="G675:H679">I675+K675+M675+O675</f>
        <v>0</v>
      </c>
      <c r="H675" s="18">
        <f t="shared" si="222"/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20"/>
    </row>
    <row r="676" spans="1:17" ht="12.75">
      <c r="A676" s="45"/>
      <c r="B676" s="47"/>
      <c r="C676" s="51"/>
      <c r="D676" s="24"/>
      <c r="E676" s="22"/>
      <c r="F676" s="21" t="s">
        <v>137</v>
      </c>
      <c r="G676" s="18">
        <f t="shared" si="222"/>
        <v>0</v>
      </c>
      <c r="H676" s="18">
        <f t="shared" si="222"/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20"/>
    </row>
    <row r="677" spans="1:17" ht="12.75">
      <c r="A677" s="45"/>
      <c r="B677" s="47"/>
      <c r="C677" s="51"/>
      <c r="D677" s="24"/>
      <c r="E677" s="27"/>
      <c r="F677" s="21" t="s">
        <v>138</v>
      </c>
      <c r="G677" s="18">
        <f t="shared" si="222"/>
        <v>0</v>
      </c>
      <c r="H677" s="18">
        <f t="shared" si="222"/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20"/>
    </row>
    <row r="678" spans="1:17" ht="12.75">
      <c r="A678" s="45"/>
      <c r="B678" s="47"/>
      <c r="C678" s="51"/>
      <c r="D678" s="24"/>
      <c r="E678" s="27"/>
      <c r="F678" s="21" t="s">
        <v>139</v>
      </c>
      <c r="G678" s="18">
        <f t="shared" si="222"/>
        <v>0</v>
      </c>
      <c r="H678" s="18">
        <f t="shared" si="222"/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20"/>
    </row>
    <row r="679" spans="1:17" ht="12.75">
      <c r="A679" s="45"/>
      <c r="B679" s="47"/>
      <c r="C679" s="51"/>
      <c r="D679" s="24"/>
      <c r="E679" s="28"/>
      <c r="F679" s="21" t="s">
        <v>140</v>
      </c>
      <c r="G679" s="18">
        <f t="shared" si="222"/>
        <v>0</v>
      </c>
      <c r="H679" s="18">
        <f t="shared" si="222"/>
        <v>0</v>
      </c>
      <c r="I679" s="19">
        <v>0</v>
      </c>
      <c r="J679" s="19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20"/>
    </row>
    <row r="680" spans="1:17" ht="12.75">
      <c r="A680" s="44" t="s">
        <v>258</v>
      </c>
      <c r="B680" s="46" t="s">
        <v>65</v>
      </c>
      <c r="C680" s="50">
        <v>60</v>
      </c>
      <c r="D680" s="23"/>
      <c r="E680" s="11"/>
      <c r="F680" s="12" t="s">
        <v>136</v>
      </c>
      <c r="G680" s="13">
        <f aca="true" t="shared" si="223" ref="G680:P680">SUM(G681:G685)</f>
        <v>0</v>
      </c>
      <c r="H680" s="13">
        <f t="shared" si="223"/>
        <v>0</v>
      </c>
      <c r="I680" s="13">
        <f t="shared" si="223"/>
        <v>0</v>
      </c>
      <c r="J680" s="13">
        <f t="shared" si="223"/>
        <v>0</v>
      </c>
      <c r="K680" s="13">
        <f t="shared" si="223"/>
        <v>0</v>
      </c>
      <c r="L680" s="13">
        <f t="shared" si="223"/>
        <v>0</v>
      </c>
      <c r="M680" s="13">
        <f t="shared" si="223"/>
        <v>0</v>
      </c>
      <c r="N680" s="13">
        <f t="shared" si="223"/>
        <v>0</v>
      </c>
      <c r="O680" s="13">
        <f t="shared" si="223"/>
        <v>0</v>
      </c>
      <c r="P680" s="13">
        <f t="shared" si="223"/>
        <v>0</v>
      </c>
      <c r="Q680" s="14"/>
    </row>
    <row r="681" spans="1:17" ht="12.75">
      <c r="A681" s="45"/>
      <c r="B681" s="47"/>
      <c r="C681" s="51"/>
      <c r="D681" s="24"/>
      <c r="E681" s="11"/>
      <c r="F681" s="21" t="s">
        <v>134</v>
      </c>
      <c r="G681" s="18">
        <f aca="true" t="shared" si="224" ref="G681:H685">I681+K681+M681+O681</f>
        <v>0</v>
      </c>
      <c r="H681" s="18">
        <f t="shared" si="224"/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20"/>
    </row>
    <row r="682" spans="1:17" ht="12.75">
      <c r="A682" s="45"/>
      <c r="B682" s="47"/>
      <c r="C682" s="51"/>
      <c r="D682" s="24"/>
      <c r="E682" s="22"/>
      <c r="F682" s="21" t="s">
        <v>137</v>
      </c>
      <c r="G682" s="18">
        <f t="shared" si="224"/>
        <v>0</v>
      </c>
      <c r="H682" s="18">
        <f t="shared" si="224"/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20"/>
    </row>
    <row r="683" spans="1:17" ht="12.75">
      <c r="A683" s="45"/>
      <c r="B683" s="47"/>
      <c r="C683" s="51"/>
      <c r="D683" s="24"/>
      <c r="E683" s="27"/>
      <c r="F683" s="21" t="s">
        <v>138</v>
      </c>
      <c r="G683" s="18">
        <f t="shared" si="224"/>
        <v>0</v>
      </c>
      <c r="H683" s="18">
        <f t="shared" si="224"/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20"/>
    </row>
    <row r="684" spans="1:17" ht="12.75">
      <c r="A684" s="45"/>
      <c r="B684" s="47"/>
      <c r="C684" s="51"/>
      <c r="D684" s="24"/>
      <c r="E684" s="27"/>
      <c r="F684" s="21" t="s">
        <v>139</v>
      </c>
      <c r="G684" s="18">
        <f t="shared" si="224"/>
        <v>0</v>
      </c>
      <c r="H684" s="18">
        <f t="shared" si="224"/>
        <v>0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20"/>
    </row>
    <row r="685" spans="1:17" ht="12.75">
      <c r="A685" s="45"/>
      <c r="B685" s="47"/>
      <c r="C685" s="51"/>
      <c r="D685" s="24"/>
      <c r="E685" s="28"/>
      <c r="F685" s="21" t="s">
        <v>140</v>
      </c>
      <c r="G685" s="18">
        <f t="shared" si="224"/>
        <v>0</v>
      </c>
      <c r="H685" s="18">
        <f t="shared" si="224"/>
        <v>0</v>
      </c>
      <c r="I685" s="19">
        <v>0</v>
      </c>
      <c r="J685" s="19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20"/>
    </row>
    <row r="686" spans="1:17" ht="12.75">
      <c r="A686" s="44" t="s">
        <v>259</v>
      </c>
      <c r="B686" s="46" t="s">
        <v>66</v>
      </c>
      <c r="C686" s="50">
        <v>550</v>
      </c>
      <c r="D686" s="23"/>
      <c r="E686" s="11"/>
      <c r="F686" s="12" t="s">
        <v>136</v>
      </c>
      <c r="G686" s="13">
        <f aca="true" t="shared" si="225" ref="G686:P686">SUM(G687:G691)</f>
        <v>0</v>
      </c>
      <c r="H686" s="13">
        <f t="shared" si="225"/>
        <v>0</v>
      </c>
      <c r="I686" s="13">
        <f t="shared" si="225"/>
        <v>0</v>
      </c>
      <c r="J686" s="13">
        <f t="shared" si="225"/>
        <v>0</v>
      </c>
      <c r="K686" s="13">
        <f t="shared" si="225"/>
        <v>0</v>
      </c>
      <c r="L686" s="13">
        <f t="shared" si="225"/>
        <v>0</v>
      </c>
      <c r="M686" s="13">
        <f t="shared" si="225"/>
        <v>0</v>
      </c>
      <c r="N686" s="13">
        <f t="shared" si="225"/>
        <v>0</v>
      </c>
      <c r="O686" s="13">
        <f t="shared" si="225"/>
        <v>0</v>
      </c>
      <c r="P686" s="13">
        <f t="shared" si="225"/>
        <v>0</v>
      </c>
      <c r="Q686" s="14"/>
    </row>
    <row r="687" spans="1:17" ht="12.75">
      <c r="A687" s="45"/>
      <c r="B687" s="47"/>
      <c r="C687" s="51"/>
      <c r="D687" s="24"/>
      <c r="E687" s="11"/>
      <c r="F687" s="21" t="s">
        <v>134</v>
      </c>
      <c r="G687" s="18">
        <f aca="true" t="shared" si="226" ref="G687:H691">I687+K687+M687+O687</f>
        <v>0</v>
      </c>
      <c r="H687" s="18">
        <f t="shared" si="226"/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20"/>
    </row>
    <row r="688" spans="1:17" ht="12.75">
      <c r="A688" s="45"/>
      <c r="B688" s="47"/>
      <c r="C688" s="51"/>
      <c r="D688" s="24"/>
      <c r="E688" s="22"/>
      <c r="F688" s="21" t="s">
        <v>137</v>
      </c>
      <c r="G688" s="18">
        <f t="shared" si="226"/>
        <v>0</v>
      </c>
      <c r="H688" s="18">
        <f t="shared" si="226"/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20"/>
    </row>
    <row r="689" spans="1:17" ht="12.75">
      <c r="A689" s="45"/>
      <c r="B689" s="47"/>
      <c r="C689" s="51"/>
      <c r="D689" s="24"/>
      <c r="E689" s="27"/>
      <c r="F689" s="21" t="s">
        <v>138</v>
      </c>
      <c r="G689" s="18">
        <f t="shared" si="226"/>
        <v>0</v>
      </c>
      <c r="H689" s="18">
        <f t="shared" si="226"/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20"/>
    </row>
    <row r="690" spans="1:17" ht="12.75">
      <c r="A690" s="45"/>
      <c r="B690" s="47"/>
      <c r="C690" s="51"/>
      <c r="D690" s="24"/>
      <c r="E690" s="27"/>
      <c r="F690" s="21" t="s">
        <v>139</v>
      </c>
      <c r="G690" s="18">
        <f t="shared" si="226"/>
        <v>0</v>
      </c>
      <c r="H690" s="18">
        <f t="shared" si="226"/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20"/>
    </row>
    <row r="691" spans="1:17" ht="12.75">
      <c r="A691" s="45"/>
      <c r="B691" s="47"/>
      <c r="C691" s="51"/>
      <c r="D691" s="24"/>
      <c r="E691" s="28"/>
      <c r="F691" s="21" t="s">
        <v>140</v>
      </c>
      <c r="G691" s="18">
        <f t="shared" si="226"/>
        <v>0</v>
      </c>
      <c r="H691" s="18">
        <f t="shared" si="226"/>
        <v>0</v>
      </c>
      <c r="I691" s="19">
        <v>0</v>
      </c>
      <c r="J691" s="19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20"/>
    </row>
    <row r="692" spans="1:17" ht="12.75">
      <c r="A692" s="44" t="s">
        <v>260</v>
      </c>
      <c r="B692" s="46" t="s">
        <v>67</v>
      </c>
      <c r="C692" s="50">
        <v>210</v>
      </c>
      <c r="D692" s="9"/>
      <c r="E692" s="11"/>
      <c r="F692" s="12" t="s">
        <v>136</v>
      </c>
      <c r="G692" s="13">
        <f aca="true" t="shared" si="227" ref="G692:P692">SUM(G693:G697)</f>
        <v>0</v>
      </c>
      <c r="H692" s="13">
        <f t="shared" si="227"/>
        <v>0</v>
      </c>
      <c r="I692" s="13">
        <f t="shared" si="227"/>
        <v>0</v>
      </c>
      <c r="J692" s="13">
        <f t="shared" si="227"/>
        <v>0</v>
      </c>
      <c r="K692" s="13">
        <f t="shared" si="227"/>
        <v>0</v>
      </c>
      <c r="L692" s="13">
        <f t="shared" si="227"/>
        <v>0</v>
      </c>
      <c r="M692" s="13">
        <f t="shared" si="227"/>
        <v>0</v>
      </c>
      <c r="N692" s="13">
        <f t="shared" si="227"/>
        <v>0</v>
      </c>
      <c r="O692" s="13">
        <f t="shared" si="227"/>
        <v>0</v>
      </c>
      <c r="P692" s="13">
        <f t="shared" si="227"/>
        <v>0</v>
      </c>
      <c r="Q692" s="14"/>
    </row>
    <row r="693" spans="1:17" ht="12.75">
      <c r="A693" s="45"/>
      <c r="B693" s="47"/>
      <c r="C693" s="51"/>
      <c r="D693" s="33"/>
      <c r="E693" s="11"/>
      <c r="F693" s="21" t="s">
        <v>134</v>
      </c>
      <c r="G693" s="18">
        <f aca="true" t="shared" si="228" ref="G693:H697">I693+K693+M693+O693</f>
        <v>0</v>
      </c>
      <c r="H693" s="18">
        <f t="shared" si="228"/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20"/>
    </row>
    <row r="694" spans="1:17" ht="12.75">
      <c r="A694" s="45"/>
      <c r="B694" s="47"/>
      <c r="C694" s="51"/>
      <c r="D694" s="33"/>
      <c r="E694" s="22"/>
      <c r="F694" s="21" t="s">
        <v>137</v>
      </c>
      <c r="G694" s="18">
        <f t="shared" si="228"/>
        <v>0</v>
      </c>
      <c r="H694" s="18">
        <f t="shared" si="228"/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20"/>
    </row>
    <row r="695" spans="1:17" ht="12.75">
      <c r="A695" s="45"/>
      <c r="B695" s="47"/>
      <c r="C695" s="51"/>
      <c r="D695" s="33"/>
      <c r="E695" s="27"/>
      <c r="F695" s="21" t="s">
        <v>138</v>
      </c>
      <c r="G695" s="18">
        <f t="shared" si="228"/>
        <v>0</v>
      </c>
      <c r="H695" s="18">
        <f t="shared" si="228"/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20"/>
    </row>
    <row r="696" spans="1:17" ht="12.75">
      <c r="A696" s="45"/>
      <c r="B696" s="47"/>
      <c r="C696" s="51"/>
      <c r="D696" s="33"/>
      <c r="E696" s="27"/>
      <c r="F696" s="21" t="s">
        <v>139</v>
      </c>
      <c r="G696" s="18">
        <f t="shared" si="228"/>
        <v>0</v>
      </c>
      <c r="H696" s="18">
        <f t="shared" si="228"/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20"/>
    </row>
    <row r="697" spans="1:17" ht="12.75">
      <c r="A697" s="45"/>
      <c r="B697" s="47"/>
      <c r="C697" s="51"/>
      <c r="D697" s="33"/>
      <c r="E697" s="28"/>
      <c r="F697" s="21" t="s">
        <v>140</v>
      </c>
      <c r="G697" s="18">
        <f t="shared" si="228"/>
        <v>0</v>
      </c>
      <c r="H697" s="18">
        <f t="shared" si="228"/>
        <v>0</v>
      </c>
      <c r="I697" s="19">
        <v>0</v>
      </c>
      <c r="J697" s="19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20"/>
    </row>
    <row r="698" spans="1:17" ht="12.75">
      <c r="A698" s="44" t="s">
        <v>261</v>
      </c>
      <c r="B698" s="46" t="s">
        <v>68</v>
      </c>
      <c r="C698" s="50">
        <v>230</v>
      </c>
      <c r="D698" s="9"/>
      <c r="E698" s="11"/>
      <c r="F698" s="12" t="s">
        <v>136</v>
      </c>
      <c r="G698" s="13">
        <f aca="true" t="shared" si="229" ref="G698:P698">SUM(G699:G703)</f>
        <v>0</v>
      </c>
      <c r="H698" s="13">
        <f t="shared" si="229"/>
        <v>0</v>
      </c>
      <c r="I698" s="13">
        <f t="shared" si="229"/>
        <v>0</v>
      </c>
      <c r="J698" s="13">
        <f t="shared" si="229"/>
        <v>0</v>
      </c>
      <c r="K698" s="13">
        <f t="shared" si="229"/>
        <v>0</v>
      </c>
      <c r="L698" s="13">
        <f t="shared" si="229"/>
        <v>0</v>
      </c>
      <c r="M698" s="13">
        <f t="shared" si="229"/>
        <v>0</v>
      </c>
      <c r="N698" s="13">
        <f t="shared" si="229"/>
        <v>0</v>
      </c>
      <c r="O698" s="13">
        <f t="shared" si="229"/>
        <v>0</v>
      </c>
      <c r="P698" s="13">
        <f t="shared" si="229"/>
        <v>0</v>
      </c>
      <c r="Q698" s="14"/>
    </row>
    <row r="699" spans="1:17" ht="12.75">
      <c r="A699" s="45"/>
      <c r="B699" s="47"/>
      <c r="C699" s="51"/>
      <c r="D699" s="33"/>
      <c r="E699" s="11"/>
      <c r="F699" s="21" t="s">
        <v>134</v>
      </c>
      <c r="G699" s="18">
        <f aca="true" t="shared" si="230" ref="G699:H703">I699+K699+M699+O699</f>
        <v>0</v>
      </c>
      <c r="H699" s="18">
        <f t="shared" si="230"/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20"/>
    </row>
    <row r="700" spans="1:17" ht="12.75">
      <c r="A700" s="45"/>
      <c r="B700" s="47"/>
      <c r="C700" s="51"/>
      <c r="D700" s="33"/>
      <c r="E700" s="22"/>
      <c r="F700" s="21" t="s">
        <v>137</v>
      </c>
      <c r="G700" s="18">
        <f t="shared" si="230"/>
        <v>0</v>
      </c>
      <c r="H700" s="18">
        <f t="shared" si="230"/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20"/>
    </row>
    <row r="701" spans="1:17" ht="12.75">
      <c r="A701" s="45"/>
      <c r="B701" s="47"/>
      <c r="C701" s="51"/>
      <c r="D701" s="33"/>
      <c r="E701" s="27"/>
      <c r="F701" s="21" t="s">
        <v>138</v>
      </c>
      <c r="G701" s="18">
        <f t="shared" si="230"/>
        <v>0</v>
      </c>
      <c r="H701" s="18">
        <f t="shared" si="230"/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20"/>
    </row>
    <row r="702" spans="1:17" ht="12.75">
      <c r="A702" s="45"/>
      <c r="B702" s="47"/>
      <c r="C702" s="51"/>
      <c r="D702" s="33"/>
      <c r="E702" s="27"/>
      <c r="F702" s="21" t="s">
        <v>139</v>
      </c>
      <c r="G702" s="18">
        <f t="shared" si="230"/>
        <v>0</v>
      </c>
      <c r="H702" s="18">
        <f t="shared" si="230"/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20"/>
    </row>
    <row r="703" spans="1:17" ht="12.75">
      <c r="A703" s="45"/>
      <c r="B703" s="47"/>
      <c r="C703" s="51"/>
      <c r="D703" s="33"/>
      <c r="E703" s="28"/>
      <c r="F703" s="21" t="s">
        <v>140</v>
      </c>
      <c r="G703" s="18">
        <f t="shared" si="230"/>
        <v>0</v>
      </c>
      <c r="H703" s="18">
        <f t="shared" si="230"/>
        <v>0</v>
      </c>
      <c r="I703" s="19">
        <v>0</v>
      </c>
      <c r="J703" s="19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20"/>
    </row>
    <row r="704" spans="1:17" ht="12.75">
      <c r="A704" s="44" t="s">
        <v>262</v>
      </c>
      <c r="B704" s="46" t="s">
        <v>69</v>
      </c>
      <c r="C704" s="50">
        <v>206</v>
      </c>
      <c r="D704" s="23"/>
      <c r="E704" s="11"/>
      <c r="F704" s="12" t="s">
        <v>136</v>
      </c>
      <c r="G704" s="13">
        <f aca="true" t="shared" si="231" ref="G704:P704">SUM(G705:G709)</f>
        <v>0</v>
      </c>
      <c r="H704" s="13">
        <f t="shared" si="231"/>
        <v>0</v>
      </c>
      <c r="I704" s="13">
        <f t="shared" si="231"/>
        <v>0</v>
      </c>
      <c r="J704" s="13">
        <f t="shared" si="231"/>
        <v>0</v>
      </c>
      <c r="K704" s="13">
        <f t="shared" si="231"/>
        <v>0</v>
      </c>
      <c r="L704" s="13">
        <f t="shared" si="231"/>
        <v>0</v>
      </c>
      <c r="M704" s="13">
        <f t="shared" si="231"/>
        <v>0</v>
      </c>
      <c r="N704" s="13">
        <f t="shared" si="231"/>
        <v>0</v>
      </c>
      <c r="O704" s="13">
        <f t="shared" si="231"/>
        <v>0</v>
      </c>
      <c r="P704" s="13">
        <f t="shared" si="231"/>
        <v>0</v>
      </c>
      <c r="Q704" s="14"/>
    </row>
    <row r="705" spans="1:17" ht="12.75">
      <c r="A705" s="45"/>
      <c r="B705" s="47"/>
      <c r="C705" s="51"/>
      <c r="D705" s="24"/>
      <c r="E705" s="11"/>
      <c r="F705" s="21" t="s">
        <v>134</v>
      </c>
      <c r="G705" s="18">
        <f aca="true" t="shared" si="232" ref="G705:H709">I705+K705+M705+O705</f>
        <v>0</v>
      </c>
      <c r="H705" s="18">
        <f t="shared" si="232"/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20"/>
    </row>
    <row r="706" spans="1:17" ht="12.75">
      <c r="A706" s="45"/>
      <c r="B706" s="47"/>
      <c r="C706" s="51"/>
      <c r="D706" s="24"/>
      <c r="E706" s="22"/>
      <c r="F706" s="21" t="s">
        <v>137</v>
      </c>
      <c r="G706" s="18">
        <f t="shared" si="232"/>
        <v>0</v>
      </c>
      <c r="H706" s="18">
        <f t="shared" si="232"/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20"/>
    </row>
    <row r="707" spans="1:17" ht="12.75">
      <c r="A707" s="45"/>
      <c r="B707" s="47"/>
      <c r="C707" s="51"/>
      <c r="D707" s="24"/>
      <c r="E707" s="27"/>
      <c r="F707" s="21" t="s">
        <v>138</v>
      </c>
      <c r="G707" s="18">
        <f t="shared" si="232"/>
        <v>0</v>
      </c>
      <c r="H707" s="18">
        <f t="shared" si="232"/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20"/>
    </row>
    <row r="708" spans="1:17" ht="12.75">
      <c r="A708" s="45"/>
      <c r="B708" s="47"/>
      <c r="C708" s="51"/>
      <c r="D708" s="24"/>
      <c r="E708" s="27"/>
      <c r="F708" s="21" t="s">
        <v>139</v>
      </c>
      <c r="G708" s="18">
        <f t="shared" si="232"/>
        <v>0</v>
      </c>
      <c r="H708" s="18">
        <f t="shared" si="232"/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20"/>
    </row>
    <row r="709" spans="1:17" ht="12.75">
      <c r="A709" s="45"/>
      <c r="B709" s="47"/>
      <c r="C709" s="51"/>
      <c r="D709" s="24"/>
      <c r="E709" s="28"/>
      <c r="F709" s="21" t="s">
        <v>140</v>
      </c>
      <c r="G709" s="18">
        <f t="shared" si="232"/>
        <v>0</v>
      </c>
      <c r="H709" s="18">
        <f t="shared" si="232"/>
        <v>0</v>
      </c>
      <c r="I709" s="19">
        <v>0</v>
      </c>
      <c r="J709" s="19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20"/>
    </row>
    <row r="710" spans="1:17" ht="12.75">
      <c r="A710" s="44" t="s">
        <v>263</v>
      </c>
      <c r="B710" s="46" t="s">
        <v>70</v>
      </c>
      <c r="C710" s="50">
        <v>100</v>
      </c>
      <c r="D710" s="23"/>
      <c r="E710" s="11"/>
      <c r="F710" s="12" t="s">
        <v>136</v>
      </c>
      <c r="G710" s="13">
        <f aca="true" t="shared" si="233" ref="G710:P710">SUM(G711:G715)</f>
        <v>0</v>
      </c>
      <c r="H710" s="13">
        <f t="shared" si="233"/>
        <v>0</v>
      </c>
      <c r="I710" s="13">
        <f t="shared" si="233"/>
        <v>0</v>
      </c>
      <c r="J710" s="13">
        <f t="shared" si="233"/>
        <v>0</v>
      </c>
      <c r="K710" s="13">
        <f t="shared" si="233"/>
        <v>0</v>
      </c>
      <c r="L710" s="13">
        <f t="shared" si="233"/>
        <v>0</v>
      </c>
      <c r="M710" s="13">
        <f t="shared" si="233"/>
        <v>0</v>
      </c>
      <c r="N710" s="13">
        <f t="shared" si="233"/>
        <v>0</v>
      </c>
      <c r="O710" s="13">
        <f t="shared" si="233"/>
        <v>0</v>
      </c>
      <c r="P710" s="13">
        <f t="shared" si="233"/>
        <v>0</v>
      </c>
      <c r="Q710" s="14"/>
    </row>
    <row r="711" spans="1:17" ht="12.75">
      <c r="A711" s="45"/>
      <c r="B711" s="47"/>
      <c r="C711" s="51"/>
      <c r="D711" s="24"/>
      <c r="E711" s="11"/>
      <c r="F711" s="21" t="s">
        <v>134</v>
      </c>
      <c r="G711" s="18">
        <f aca="true" t="shared" si="234" ref="G711:H715">I711+K711+M711+O711</f>
        <v>0</v>
      </c>
      <c r="H711" s="18">
        <f t="shared" si="234"/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20"/>
    </row>
    <row r="712" spans="1:17" ht="12.75">
      <c r="A712" s="45"/>
      <c r="B712" s="47"/>
      <c r="C712" s="51"/>
      <c r="D712" s="24"/>
      <c r="E712" s="22"/>
      <c r="F712" s="21" t="s">
        <v>137</v>
      </c>
      <c r="G712" s="18">
        <f t="shared" si="234"/>
        <v>0</v>
      </c>
      <c r="H712" s="18">
        <f t="shared" si="234"/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20"/>
    </row>
    <row r="713" spans="1:17" ht="12.75">
      <c r="A713" s="45"/>
      <c r="B713" s="47"/>
      <c r="C713" s="51"/>
      <c r="D713" s="24"/>
      <c r="E713" s="27"/>
      <c r="F713" s="21" t="s">
        <v>138</v>
      </c>
      <c r="G713" s="18">
        <f t="shared" si="234"/>
        <v>0</v>
      </c>
      <c r="H713" s="18">
        <f t="shared" si="234"/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20"/>
    </row>
    <row r="714" spans="1:17" ht="12.75">
      <c r="A714" s="45"/>
      <c r="B714" s="47"/>
      <c r="C714" s="51"/>
      <c r="D714" s="24"/>
      <c r="E714" s="27"/>
      <c r="F714" s="21" t="s">
        <v>139</v>
      </c>
      <c r="G714" s="18">
        <f t="shared" si="234"/>
        <v>0</v>
      </c>
      <c r="H714" s="18">
        <f t="shared" si="234"/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20"/>
    </row>
    <row r="715" spans="1:17" ht="12.75">
      <c r="A715" s="45"/>
      <c r="B715" s="47"/>
      <c r="C715" s="51"/>
      <c r="D715" s="24"/>
      <c r="E715" s="28"/>
      <c r="F715" s="21" t="s">
        <v>140</v>
      </c>
      <c r="G715" s="18">
        <f t="shared" si="234"/>
        <v>0</v>
      </c>
      <c r="H715" s="18">
        <f t="shared" si="234"/>
        <v>0</v>
      </c>
      <c r="I715" s="19">
        <v>0</v>
      </c>
      <c r="J715" s="19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20"/>
    </row>
    <row r="716" spans="1:17" ht="12.75">
      <c r="A716" s="44" t="s">
        <v>264</v>
      </c>
      <c r="B716" s="46" t="s">
        <v>71</v>
      </c>
      <c r="C716" s="50">
        <v>180</v>
      </c>
      <c r="D716" s="46"/>
      <c r="E716" s="11"/>
      <c r="F716" s="12" t="s">
        <v>136</v>
      </c>
      <c r="G716" s="13">
        <f aca="true" t="shared" si="235" ref="G716:P716">SUM(G717:G721)</f>
        <v>0</v>
      </c>
      <c r="H716" s="13">
        <f t="shared" si="235"/>
        <v>0</v>
      </c>
      <c r="I716" s="13">
        <f t="shared" si="235"/>
        <v>0</v>
      </c>
      <c r="J716" s="13">
        <f t="shared" si="235"/>
        <v>0</v>
      </c>
      <c r="K716" s="13">
        <f t="shared" si="235"/>
        <v>0</v>
      </c>
      <c r="L716" s="13">
        <f t="shared" si="235"/>
        <v>0</v>
      </c>
      <c r="M716" s="13">
        <f t="shared" si="235"/>
        <v>0</v>
      </c>
      <c r="N716" s="13">
        <f t="shared" si="235"/>
        <v>0</v>
      </c>
      <c r="O716" s="13">
        <f t="shared" si="235"/>
        <v>0</v>
      </c>
      <c r="P716" s="13">
        <f t="shared" si="235"/>
        <v>0</v>
      </c>
      <c r="Q716" s="14"/>
    </row>
    <row r="717" spans="1:17" ht="12.75">
      <c r="A717" s="45"/>
      <c r="B717" s="47"/>
      <c r="C717" s="51"/>
      <c r="D717" s="47"/>
      <c r="E717" s="11"/>
      <c r="F717" s="21" t="s">
        <v>134</v>
      </c>
      <c r="G717" s="18">
        <f aca="true" t="shared" si="236" ref="G717:H721">I717+K717+M717+O717</f>
        <v>0</v>
      </c>
      <c r="H717" s="18">
        <f t="shared" si="236"/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20"/>
    </row>
    <row r="718" spans="1:17" ht="12.75">
      <c r="A718" s="45"/>
      <c r="B718" s="47"/>
      <c r="C718" s="51"/>
      <c r="D718" s="47"/>
      <c r="E718" s="22"/>
      <c r="F718" s="21" t="s">
        <v>137</v>
      </c>
      <c r="G718" s="18">
        <f t="shared" si="236"/>
        <v>0</v>
      </c>
      <c r="H718" s="18">
        <f t="shared" si="236"/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20"/>
    </row>
    <row r="719" spans="1:17" ht="12.75">
      <c r="A719" s="45"/>
      <c r="B719" s="47"/>
      <c r="C719" s="51"/>
      <c r="D719" s="47"/>
      <c r="E719" s="27"/>
      <c r="F719" s="21" t="s">
        <v>138</v>
      </c>
      <c r="G719" s="18">
        <f t="shared" si="236"/>
        <v>0</v>
      </c>
      <c r="H719" s="18">
        <f t="shared" si="236"/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20"/>
    </row>
    <row r="720" spans="1:17" ht="12.75">
      <c r="A720" s="45"/>
      <c r="B720" s="47"/>
      <c r="C720" s="51"/>
      <c r="D720" s="47"/>
      <c r="E720" s="27"/>
      <c r="F720" s="21" t="s">
        <v>139</v>
      </c>
      <c r="G720" s="18">
        <f t="shared" si="236"/>
        <v>0</v>
      </c>
      <c r="H720" s="18">
        <f t="shared" si="236"/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0</v>
      </c>
      <c r="Q720" s="20"/>
    </row>
    <row r="721" spans="1:17" ht="12.75">
      <c r="A721" s="45"/>
      <c r="B721" s="47"/>
      <c r="C721" s="51"/>
      <c r="D721" s="47"/>
      <c r="E721" s="28"/>
      <c r="F721" s="21" t="s">
        <v>140</v>
      </c>
      <c r="G721" s="18">
        <f t="shared" si="236"/>
        <v>0</v>
      </c>
      <c r="H721" s="18">
        <f t="shared" si="236"/>
        <v>0</v>
      </c>
      <c r="I721" s="19">
        <v>0</v>
      </c>
      <c r="J721" s="19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20"/>
    </row>
    <row r="722" spans="1:17" ht="12.75">
      <c r="A722" s="44" t="s">
        <v>265</v>
      </c>
      <c r="B722" s="46" t="s">
        <v>72</v>
      </c>
      <c r="C722" s="50">
        <v>810</v>
      </c>
      <c r="D722" s="9"/>
      <c r="E722" s="11"/>
      <c r="F722" s="12" t="s">
        <v>136</v>
      </c>
      <c r="G722" s="13">
        <f aca="true" t="shared" si="237" ref="G722:P722">SUM(G723:G727)</f>
        <v>0</v>
      </c>
      <c r="H722" s="13">
        <f t="shared" si="237"/>
        <v>0</v>
      </c>
      <c r="I722" s="13">
        <f t="shared" si="237"/>
        <v>0</v>
      </c>
      <c r="J722" s="13">
        <f t="shared" si="237"/>
        <v>0</v>
      </c>
      <c r="K722" s="13">
        <f t="shared" si="237"/>
        <v>0</v>
      </c>
      <c r="L722" s="13">
        <f t="shared" si="237"/>
        <v>0</v>
      </c>
      <c r="M722" s="13">
        <f t="shared" si="237"/>
        <v>0</v>
      </c>
      <c r="N722" s="13">
        <f t="shared" si="237"/>
        <v>0</v>
      </c>
      <c r="O722" s="13">
        <f t="shared" si="237"/>
        <v>0</v>
      </c>
      <c r="P722" s="13">
        <f t="shared" si="237"/>
        <v>0</v>
      </c>
      <c r="Q722" s="14"/>
    </row>
    <row r="723" spans="1:17" ht="12.75">
      <c r="A723" s="45"/>
      <c r="B723" s="47"/>
      <c r="C723" s="51"/>
      <c r="D723" s="33"/>
      <c r="E723" s="11"/>
      <c r="F723" s="21" t="s">
        <v>134</v>
      </c>
      <c r="G723" s="18">
        <f aca="true" t="shared" si="238" ref="G723:H727">I723+K723+M723+O723</f>
        <v>0</v>
      </c>
      <c r="H723" s="18">
        <f t="shared" si="238"/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20"/>
    </row>
    <row r="724" spans="1:17" ht="12.75">
      <c r="A724" s="45"/>
      <c r="B724" s="47"/>
      <c r="C724" s="51"/>
      <c r="D724" s="33"/>
      <c r="E724" s="22"/>
      <c r="F724" s="21" t="s">
        <v>137</v>
      </c>
      <c r="G724" s="18">
        <f t="shared" si="238"/>
        <v>0</v>
      </c>
      <c r="H724" s="18">
        <f t="shared" si="238"/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20"/>
    </row>
    <row r="725" spans="1:17" ht="12.75">
      <c r="A725" s="45"/>
      <c r="B725" s="47"/>
      <c r="C725" s="51"/>
      <c r="D725" s="33"/>
      <c r="E725" s="27"/>
      <c r="F725" s="21" t="s">
        <v>138</v>
      </c>
      <c r="G725" s="18">
        <f t="shared" si="238"/>
        <v>0</v>
      </c>
      <c r="H725" s="18">
        <f t="shared" si="238"/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20"/>
    </row>
    <row r="726" spans="1:17" ht="12.75">
      <c r="A726" s="45"/>
      <c r="B726" s="47"/>
      <c r="C726" s="51"/>
      <c r="D726" s="33"/>
      <c r="E726" s="27"/>
      <c r="F726" s="21" t="s">
        <v>139</v>
      </c>
      <c r="G726" s="18">
        <f t="shared" si="238"/>
        <v>0</v>
      </c>
      <c r="H726" s="18">
        <f t="shared" si="238"/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20"/>
    </row>
    <row r="727" spans="1:17" ht="12.75">
      <c r="A727" s="45"/>
      <c r="B727" s="47"/>
      <c r="C727" s="51"/>
      <c r="D727" s="33"/>
      <c r="E727" s="28"/>
      <c r="F727" s="21" t="s">
        <v>140</v>
      </c>
      <c r="G727" s="18">
        <f t="shared" si="238"/>
        <v>0</v>
      </c>
      <c r="H727" s="18">
        <f t="shared" si="238"/>
        <v>0</v>
      </c>
      <c r="I727" s="19">
        <v>0</v>
      </c>
      <c r="J727" s="19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20"/>
    </row>
    <row r="728" spans="1:17" ht="12.75">
      <c r="A728" s="44" t="s">
        <v>266</v>
      </c>
      <c r="B728" s="46" t="s">
        <v>73</v>
      </c>
      <c r="C728" s="50">
        <v>340</v>
      </c>
      <c r="D728" s="9"/>
      <c r="E728" s="11"/>
      <c r="F728" s="12" t="s">
        <v>136</v>
      </c>
      <c r="G728" s="13">
        <f aca="true" t="shared" si="239" ref="G728:P728">SUM(G729:G733)</f>
        <v>0</v>
      </c>
      <c r="H728" s="13">
        <f t="shared" si="239"/>
        <v>0</v>
      </c>
      <c r="I728" s="13">
        <f t="shared" si="239"/>
        <v>0</v>
      </c>
      <c r="J728" s="13">
        <f t="shared" si="239"/>
        <v>0</v>
      </c>
      <c r="K728" s="13">
        <f t="shared" si="239"/>
        <v>0</v>
      </c>
      <c r="L728" s="13">
        <f t="shared" si="239"/>
        <v>0</v>
      </c>
      <c r="M728" s="13">
        <f t="shared" si="239"/>
        <v>0</v>
      </c>
      <c r="N728" s="13">
        <f t="shared" si="239"/>
        <v>0</v>
      </c>
      <c r="O728" s="13">
        <f t="shared" si="239"/>
        <v>0</v>
      </c>
      <c r="P728" s="13">
        <f t="shared" si="239"/>
        <v>0</v>
      </c>
      <c r="Q728" s="14"/>
    </row>
    <row r="729" spans="1:17" ht="12.75">
      <c r="A729" s="45"/>
      <c r="B729" s="47"/>
      <c r="C729" s="51"/>
      <c r="D729" s="33"/>
      <c r="E729" s="11"/>
      <c r="F729" s="21" t="s">
        <v>134</v>
      </c>
      <c r="G729" s="18">
        <f aca="true" t="shared" si="240" ref="G729:H733">I729+K729+M729+O729</f>
        <v>0</v>
      </c>
      <c r="H729" s="18">
        <f t="shared" si="240"/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20"/>
    </row>
    <row r="730" spans="1:17" ht="12.75">
      <c r="A730" s="45"/>
      <c r="B730" s="47"/>
      <c r="C730" s="51"/>
      <c r="D730" s="33"/>
      <c r="E730" s="22"/>
      <c r="F730" s="21" t="s">
        <v>137</v>
      </c>
      <c r="G730" s="18">
        <f t="shared" si="240"/>
        <v>0</v>
      </c>
      <c r="H730" s="18">
        <f t="shared" si="240"/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20"/>
    </row>
    <row r="731" spans="1:17" ht="12.75">
      <c r="A731" s="45"/>
      <c r="B731" s="47"/>
      <c r="C731" s="51"/>
      <c r="D731" s="33"/>
      <c r="E731" s="27"/>
      <c r="F731" s="21" t="s">
        <v>138</v>
      </c>
      <c r="G731" s="18">
        <f t="shared" si="240"/>
        <v>0</v>
      </c>
      <c r="H731" s="18">
        <f t="shared" si="240"/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20"/>
    </row>
    <row r="732" spans="1:17" ht="12.75">
      <c r="A732" s="45"/>
      <c r="B732" s="47"/>
      <c r="C732" s="51"/>
      <c r="D732" s="33"/>
      <c r="E732" s="27"/>
      <c r="F732" s="21" t="s">
        <v>139</v>
      </c>
      <c r="G732" s="18">
        <f t="shared" si="240"/>
        <v>0</v>
      </c>
      <c r="H732" s="18">
        <f t="shared" si="240"/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20"/>
    </row>
    <row r="733" spans="1:17" ht="12.75">
      <c r="A733" s="45"/>
      <c r="B733" s="47"/>
      <c r="C733" s="51"/>
      <c r="D733" s="33"/>
      <c r="E733" s="28"/>
      <c r="F733" s="21" t="s">
        <v>140</v>
      </c>
      <c r="G733" s="18">
        <f t="shared" si="240"/>
        <v>0</v>
      </c>
      <c r="H733" s="18">
        <f t="shared" si="240"/>
        <v>0</v>
      </c>
      <c r="I733" s="19">
        <v>0</v>
      </c>
      <c r="J733" s="19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20"/>
    </row>
    <row r="734" spans="1:17" ht="12.75">
      <c r="A734" s="44" t="s">
        <v>267</v>
      </c>
      <c r="B734" s="46" t="s">
        <v>74</v>
      </c>
      <c r="C734" s="50">
        <v>670</v>
      </c>
      <c r="D734" s="9"/>
      <c r="E734" s="11"/>
      <c r="F734" s="12" t="s">
        <v>136</v>
      </c>
      <c r="G734" s="13">
        <f aca="true" t="shared" si="241" ref="G734:P734">SUM(G735:G739)</f>
        <v>0</v>
      </c>
      <c r="H734" s="13">
        <f t="shared" si="241"/>
        <v>0</v>
      </c>
      <c r="I734" s="13">
        <f t="shared" si="241"/>
        <v>0</v>
      </c>
      <c r="J734" s="13">
        <f t="shared" si="241"/>
        <v>0</v>
      </c>
      <c r="K734" s="13">
        <f t="shared" si="241"/>
        <v>0</v>
      </c>
      <c r="L734" s="13">
        <f t="shared" si="241"/>
        <v>0</v>
      </c>
      <c r="M734" s="13">
        <f t="shared" si="241"/>
        <v>0</v>
      </c>
      <c r="N734" s="13">
        <f t="shared" si="241"/>
        <v>0</v>
      </c>
      <c r="O734" s="13">
        <f t="shared" si="241"/>
        <v>0</v>
      </c>
      <c r="P734" s="13">
        <f t="shared" si="241"/>
        <v>0</v>
      </c>
      <c r="Q734" s="14"/>
    </row>
    <row r="735" spans="1:17" ht="12.75">
      <c r="A735" s="45"/>
      <c r="B735" s="47"/>
      <c r="C735" s="51"/>
      <c r="D735" s="25"/>
      <c r="E735" s="11"/>
      <c r="F735" s="21" t="s">
        <v>134</v>
      </c>
      <c r="G735" s="18">
        <f aca="true" t="shared" si="242" ref="G735:H739">I735+K735+M735+O735</f>
        <v>0</v>
      </c>
      <c r="H735" s="18">
        <f t="shared" si="242"/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20"/>
    </row>
    <row r="736" spans="1:17" ht="12.75">
      <c r="A736" s="45"/>
      <c r="B736" s="47"/>
      <c r="C736" s="51"/>
      <c r="D736" s="33"/>
      <c r="E736" s="22"/>
      <c r="F736" s="21" t="s">
        <v>137</v>
      </c>
      <c r="G736" s="18">
        <f t="shared" si="242"/>
        <v>0</v>
      </c>
      <c r="H736" s="18">
        <f t="shared" si="242"/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20"/>
    </row>
    <row r="737" spans="1:17" ht="12.75">
      <c r="A737" s="45"/>
      <c r="B737" s="47"/>
      <c r="C737" s="51"/>
      <c r="D737" s="33"/>
      <c r="E737" s="27"/>
      <c r="F737" s="21" t="s">
        <v>138</v>
      </c>
      <c r="G737" s="18">
        <f t="shared" si="242"/>
        <v>0</v>
      </c>
      <c r="H737" s="18">
        <f t="shared" si="242"/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20"/>
    </row>
    <row r="738" spans="1:17" ht="12.75">
      <c r="A738" s="45"/>
      <c r="B738" s="47"/>
      <c r="C738" s="51"/>
      <c r="D738" s="33"/>
      <c r="E738" s="27"/>
      <c r="F738" s="21" t="s">
        <v>139</v>
      </c>
      <c r="G738" s="18">
        <f t="shared" si="242"/>
        <v>0</v>
      </c>
      <c r="H738" s="18">
        <f t="shared" si="242"/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20"/>
    </row>
    <row r="739" spans="1:17" ht="12.75">
      <c r="A739" s="45"/>
      <c r="B739" s="47"/>
      <c r="C739" s="51"/>
      <c r="D739" s="33"/>
      <c r="E739" s="28"/>
      <c r="F739" s="21" t="s">
        <v>140</v>
      </c>
      <c r="G739" s="18">
        <f t="shared" si="242"/>
        <v>0</v>
      </c>
      <c r="H739" s="18">
        <f t="shared" si="242"/>
        <v>0</v>
      </c>
      <c r="I739" s="19">
        <v>0</v>
      </c>
      <c r="J739" s="19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20"/>
    </row>
    <row r="740" spans="1:17" ht="12.75">
      <c r="A740" s="44" t="s">
        <v>268</v>
      </c>
      <c r="B740" s="46" t="s">
        <v>75</v>
      </c>
      <c r="C740" s="50">
        <v>320</v>
      </c>
      <c r="D740" s="9"/>
      <c r="E740" s="11"/>
      <c r="F740" s="12" t="s">
        <v>136</v>
      </c>
      <c r="G740" s="13">
        <f aca="true" t="shared" si="243" ref="G740:P740">SUM(G741:G745)</f>
        <v>0</v>
      </c>
      <c r="H740" s="13">
        <f t="shared" si="243"/>
        <v>0</v>
      </c>
      <c r="I740" s="13">
        <f t="shared" si="243"/>
        <v>0</v>
      </c>
      <c r="J740" s="13">
        <f t="shared" si="243"/>
        <v>0</v>
      </c>
      <c r="K740" s="13">
        <f t="shared" si="243"/>
        <v>0</v>
      </c>
      <c r="L740" s="13">
        <f t="shared" si="243"/>
        <v>0</v>
      </c>
      <c r="M740" s="13">
        <f t="shared" si="243"/>
        <v>0</v>
      </c>
      <c r="N740" s="13">
        <f t="shared" si="243"/>
        <v>0</v>
      </c>
      <c r="O740" s="13">
        <f t="shared" si="243"/>
        <v>0</v>
      </c>
      <c r="P740" s="13">
        <f t="shared" si="243"/>
        <v>0</v>
      </c>
      <c r="Q740" s="14"/>
    </row>
    <row r="741" spans="1:17" ht="12.75">
      <c r="A741" s="45"/>
      <c r="B741" s="47"/>
      <c r="C741" s="51"/>
      <c r="D741" s="33"/>
      <c r="E741" s="11"/>
      <c r="F741" s="21" t="s">
        <v>134</v>
      </c>
      <c r="G741" s="18">
        <f aca="true" t="shared" si="244" ref="G741:H745">I741+K741+M741+O741</f>
        <v>0</v>
      </c>
      <c r="H741" s="18">
        <f t="shared" si="244"/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20"/>
    </row>
    <row r="742" spans="1:17" ht="12.75">
      <c r="A742" s="45"/>
      <c r="B742" s="47"/>
      <c r="C742" s="51"/>
      <c r="D742" s="33"/>
      <c r="E742" s="22"/>
      <c r="F742" s="21" t="s">
        <v>137</v>
      </c>
      <c r="G742" s="18">
        <f t="shared" si="244"/>
        <v>0</v>
      </c>
      <c r="H742" s="18">
        <f t="shared" si="244"/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20"/>
    </row>
    <row r="743" spans="1:17" ht="12.75">
      <c r="A743" s="45"/>
      <c r="B743" s="47"/>
      <c r="C743" s="51"/>
      <c r="D743" s="33"/>
      <c r="E743" s="27"/>
      <c r="F743" s="21" t="s">
        <v>138</v>
      </c>
      <c r="G743" s="18">
        <f t="shared" si="244"/>
        <v>0</v>
      </c>
      <c r="H743" s="18">
        <f t="shared" si="244"/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20"/>
    </row>
    <row r="744" spans="1:17" ht="12.75">
      <c r="A744" s="45"/>
      <c r="B744" s="47"/>
      <c r="C744" s="51"/>
      <c r="D744" s="33"/>
      <c r="E744" s="27"/>
      <c r="F744" s="21" t="s">
        <v>139</v>
      </c>
      <c r="G744" s="18">
        <f t="shared" si="244"/>
        <v>0</v>
      </c>
      <c r="H744" s="18">
        <f t="shared" si="244"/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20"/>
    </row>
    <row r="745" spans="1:17" ht="12.75">
      <c r="A745" s="45"/>
      <c r="B745" s="47"/>
      <c r="C745" s="51"/>
      <c r="D745" s="33"/>
      <c r="E745" s="28"/>
      <c r="F745" s="21" t="s">
        <v>140</v>
      </c>
      <c r="G745" s="18">
        <f t="shared" si="244"/>
        <v>0</v>
      </c>
      <c r="H745" s="18">
        <f t="shared" si="244"/>
        <v>0</v>
      </c>
      <c r="I745" s="19">
        <v>0</v>
      </c>
      <c r="J745" s="19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20"/>
    </row>
    <row r="746" spans="1:17" ht="12.75">
      <c r="A746" s="44" t="s">
        <v>269</v>
      </c>
      <c r="B746" s="46" t="s">
        <v>76</v>
      </c>
      <c r="C746" s="50">
        <v>550</v>
      </c>
      <c r="D746" s="23"/>
      <c r="E746" s="11"/>
      <c r="F746" s="12" t="s">
        <v>136</v>
      </c>
      <c r="G746" s="13">
        <f aca="true" t="shared" si="245" ref="G746:P746">SUM(G747:G751)</f>
        <v>0</v>
      </c>
      <c r="H746" s="13">
        <f t="shared" si="245"/>
        <v>0</v>
      </c>
      <c r="I746" s="13">
        <f t="shared" si="245"/>
        <v>0</v>
      </c>
      <c r="J746" s="13">
        <f t="shared" si="245"/>
        <v>0</v>
      </c>
      <c r="K746" s="13">
        <f t="shared" si="245"/>
        <v>0</v>
      </c>
      <c r="L746" s="13">
        <f t="shared" si="245"/>
        <v>0</v>
      </c>
      <c r="M746" s="13">
        <f t="shared" si="245"/>
        <v>0</v>
      </c>
      <c r="N746" s="13">
        <f t="shared" si="245"/>
        <v>0</v>
      </c>
      <c r="O746" s="13">
        <f t="shared" si="245"/>
        <v>0</v>
      </c>
      <c r="P746" s="13">
        <f t="shared" si="245"/>
        <v>0</v>
      </c>
      <c r="Q746" s="14"/>
    </row>
    <row r="747" spans="1:17" ht="12.75">
      <c r="A747" s="45"/>
      <c r="B747" s="47"/>
      <c r="C747" s="51"/>
      <c r="D747" s="24"/>
      <c r="E747" s="11"/>
      <c r="F747" s="21" t="s">
        <v>134</v>
      </c>
      <c r="G747" s="18">
        <f aca="true" t="shared" si="246" ref="G747:H751">I747+K747+M747+O747</f>
        <v>0</v>
      </c>
      <c r="H747" s="18">
        <f t="shared" si="246"/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20"/>
    </row>
    <row r="748" spans="1:17" ht="12.75">
      <c r="A748" s="45"/>
      <c r="B748" s="47"/>
      <c r="C748" s="51"/>
      <c r="D748" s="24"/>
      <c r="E748" s="22"/>
      <c r="F748" s="21" t="s">
        <v>137</v>
      </c>
      <c r="G748" s="18">
        <f t="shared" si="246"/>
        <v>0</v>
      </c>
      <c r="H748" s="18">
        <f t="shared" si="246"/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20"/>
    </row>
    <row r="749" spans="1:17" ht="12.75">
      <c r="A749" s="45"/>
      <c r="B749" s="47"/>
      <c r="C749" s="51"/>
      <c r="D749" s="24"/>
      <c r="E749" s="27"/>
      <c r="F749" s="21" t="s">
        <v>138</v>
      </c>
      <c r="G749" s="18">
        <f t="shared" si="246"/>
        <v>0</v>
      </c>
      <c r="H749" s="18">
        <f t="shared" si="246"/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20"/>
    </row>
    <row r="750" spans="1:17" ht="12.75">
      <c r="A750" s="45"/>
      <c r="B750" s="47"/>
      <c r="C750" s="51"/>
      <c r="D750" s="24"/>
      <c r="E750" s="27"/>
      <c r="F750" s="21" t="s">
        <v>139</v>
      </c>
      <c r="G750" s="18">
        <f t="shared" si="246"/>
        <v>0</v>
      </c>
      <c r="H750" s="18">
        <f t="shared" si="246"/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20"/>
    </row>
    <row r="751" spans="1:17" ht="12.75">
      <c r="A751" s="45"/>
      <c r="B751" s="47"/>
      <c r="C751" s="51"/>
      <c r="D751" s="24"/>
      <c r="E751" s="28"/>
      <c r="F751" s="21" t="s">
        <v>140</v>
      </c>
      <c r="G751" s="18">
        <f t="shared" si="246"/>
        <v>0</v>
      </c>
      <c r="H751" s="18">
        <f t="shared" si="246"/>
        <v>0</v>
      </c>
      <c r="I751" s="19">
        <v>0</v>
      </c>
      <c r="J751" s="19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20"/>
    </row>
    <row r="752" spans="1:17" ht="12.75">
      <c r="A752" s="44" t="s">
        <v>270</v>
      </c>
      <c r="B752" s="46" t="s">
        <v>77</v>
      </c>
      <c r="C752" s="50">
        <v>200</v>
      </c>
      <c r="D752" s="23"/>
      <c r="E752" s="11"/>
      <c r="F752" s="12" t="s">
        <v>136</v>
      </c>
      <c r="G752" s="13">
        <f aca="true" t="shared" si="247" ref="G752:P752">SUM(G753:G757)</f>
        <v>0</v>
      </c>
      <c r="H752" s="13">
        <f t="shared" si="247"/>
        <v>0</v>
      </c>
      <c r="I752" s="13">
        <f t="shared" si="247"/>
        <v>0</v>
      </c>
      <c r="J752" s="13">
        <f t="shared" si="247"/>
        <v>0</v>
      </c>
      <c r="K752" s="13">
        <f t="shared" si="247"/>
        <v>0</v>
      </c>
      <c r="L752" s="13">
        <f t="shared" si="247"/>
        <v>0</v>
      </c>
      <c r="M752" s="13">
        <f t="shared" si="247"/>
        <v>0</v>
      </c>
      <c r="N752" s="13">
        <f t="shared" si="247"/>
        <v>0</v>
      </c>
      <c r="O752" s="13">
        <f t="shared" si="247"/>
        <v>0</v>
      </c>
      <c r="P752" s="13">
        <f t="shared" si="247"/>
        <v>0</v>
      </c>
      <c r="Q752" s="14"/>
    </row>
    <row r="753" spans="1:17" ht="12.75">
      <c r="A753" s="45"/>
      <c r="B753" s="47"/>
      <c r="C753" s="51"/>
      <c r="D753" s="24"/>
      <c r="E753" s="11"/>
      <c r="F753" s="21" t="s">
        <v>134</v>
      </c>
      <c r="G753" s="18">
        <f aca="true" t="shared" si="248" ref="G753:H757">I753+K753+M753+O753</f>
        <v>0</v>
      </c>
      <c r="H753" s="18">
        <f t="shared" si="248"/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20"/>
    </row>
    <row r="754" spans="1:17" ht="12.75">
      <c r="A754" s="45"/>
      <c r="B754" s="47"/>
      <c r="C754" s="51"/>
      <c r="D754" s="24"/>
      <c r="E754" s="22"/>
      <c r="F754" s="21" t="s">
        <v>137</v>
      </c>
      <c r="G754" s="18">
        <f t="shared" si="248"/>
        <v>0</v>
      </c>
      <c r="H754" s="18">
        <f t="shared" si="248"/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20"/>
    </row>
    <row r="755" spans="1:17" ht="12.75">
      <c r="A755" s="45"/>
      <c r="B755" s="47"/>
      <c r="C755" s="51"/>
      <c r="D755" s="24"/>
      <c r="E755" s="27"/>
      <c r="F755" s="21" t="s">
        <v>138</v>
      </c>
      <c r="G755" s="18">
        <f t="shared" si="248"/>
        <v>0</v>
      </c>
      <c r="H755" s="18">
        <f t="shared" si="248"/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20"/>
    </row>
    <row r="756" spans="1:17" ht="12.75">
      <c r="A756" s="45"/>
      <c r="B756" s="47"/>
      <c r="C756" s="51"/>
      <c r="D756" s="24"/>
      <c r="E756" s="27"/>
      <c r="F756" s="21" t="s">
        <v>139</v>
      </c>
      <c r="G756" s="18">
        <f t="shared" si="248"/>
        <v>0</v>
      </c>
      <c r="H756" s="18">
        <f t="shared" si="248"/>
        <v>0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20"/>
    </row>
    <row r="757" spans="1:17" ht="12.75">
      <c r="A757" s="45"/>
      <c r="B757" s="47"/>
      <c r="C757" s="51"/>
      <c r="D757" s="24"/>
      <c r="E757" s="28"/>
      <c r="F757" s="21" t="s">
        <v>140</v>
      </c>
      <c r="G757" s="18">
        <f t="shared" si="248"/>
        <v>0</v>
      </c>
      <c r="H757" s="18">
        <f t="shared" si="248"/>
        <v>0</v>
      </c>
      <c r="I757" s="19">
        <v>0</v>
      </c>
      <c r="J757" s="19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20"/>
    </row>
    <row r="758" spans="1:17" ht="12.75">
      <c r="A758" s="44" t="s">
        <v>271</v>
      </c>
      <c r="B758" s="46" t="s">
        <v>78</v>
      </c>
      <c r="C758" s="50">
        <v>220</v>
      </c>
      <c r="D758" s="46"/>
      <c r="E758" s="11"/>
      <c r="F758" s="12" t="s">
        <v>136</v>
      </c>
      <c r="G758" s="13">
        <f aca="true" t="shared" si="249" ref="G758:P758">SUM(G759:G763)</f>
        <v>0</v>
      </c>
      <c r="H758" s="13">
        <f t="shared" si="249"/>
        <v>0</v>
      </c>
      <c r="I758" s="13">
        <f t="shared" si="249"/>
        <v>0</v>
      </c>
      <c r="J758" s="13">
        <f t="shared" si="249"/>
        <v>0</v>
      </c>
      <c r="K758" s="13">
        <f t="shared" si="249"/>
        <v>0</v>
      </c>
      <c r="L758" s="13">
        <f t="shared" si="249"/>
        <v>0</v>
      </c>
      <c r="M758" s="13">
        <f t="shared" si="249"/>
        <v>0</v>
      </c>
      <c r="N758" s="13">
        <f t="shared" si="249"/>
        <v>0</v>
      </c>
      <c r="O758" s="13">
        <f t="shared" si="249"/>
        <v>0</v>
      </c>
      <c r="P758" s="13">
        <f t="shared" si="249"/>
        <v>0</v>
      </c>
      <c r="Q758" s="14"/>
    </row>
    <row r="759" spans="1:17" ht="12.75">
      <c r="A759" s="45"/>
      <c r="B759" s="47"/>
      <c r="C759" s="51"/>
      <c r="D759" s="47"/>
      <c r="E759" s="11"/>
      <c r="F759" s="21" t="s">
        <v>134</v>
      </c>
      <c r="G759" s="18">
        <f aca="true" t="shared" si="250" ref="G759:H763">I759+K759+M759+O759</f>
        <v>0</v>
      </c>
      <c r="H759" s="18">
        <f t="shared" si="250"/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20"/>
    </row>
    <row r="760" spans="1:17" ht="12.75">
      <c r="A760" s="45"/>
      <c r="B760" s="47"/>
      <c r="C760" s="51"/>
      <c r="D760" s="47"/>
      <c r="E760" s="22"/>
      <c r="F760" s="21" t="s">
        <v>137</v>
      </c>
      <c r="G760" s="18">
        <f t="shared" si="250"/>
        <v>0</v>
      </c>
      <c r="H760" s="18">
        <f t="shared" si="250"/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20"/>
    </row>
    <row r="761" spans="1:17" ht="12.75">
      <c r="A761" s="45"/>
      <c r="B761" s="47"/>
      <c r="C761" s="51"/>
      <c r="D761" s="47"/>
      <c r="E761" s="27"/>
      <c r="F761" s="21" t="s">
        <v>138</v>
      </c>
      <c r="G761" s="18">
        <f t="shared" si="250"/>
        <v>0</v>
      </c>
      <c r="H761" s="18">
        <f t="shared" si="250"/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20"/>
    </row>
    <row r="762" spans="1:17" ht="12.75">
      <c r="A762" s="45"/>
      <c r="B762" s="47"/>
      <c r="C762" s="51"/>
      <c r="D762" s="47"/>
      <c r="E762" s="27"/>
      <c r="F762" s="21" t="s">
        <v>139</v>
      </c>
      <c r="G762" s="18">
        <f t="shared" si="250"/>
        <v>0</v>
      </c>
      <c r="H762" s="18">
        <f t="shared" si="250"/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20"/>
    </row>
    <row r="763" spans="1:17" ht="12.75">
      <c r="A763" s="45"/>
      <c r="B763" s="47"/>
      <c r="C763" s="51"/>
      <c r="D763" s="47"/>
      <c r="E763" s="28"/>
      <c r="F763" s="21" t="s">
        <v>140</v>
      </c>
      <c r="G763" s="18">
        <f t="shared" si="250"/>
        <v>0</v>
      </c>
      <c r="H763" s="18">
        <f t="shared" si="250"/>
        <v>0</v>
      </c>
      <c r="I763" s="19">
        <v>0</v>
      </c>
      <c r="J763" s="19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20"/>
    </row>
    <row r="764" spans="1:17" ht="12.75">
      <c r="A764" s="44" t="s">
        <v>272</v>
      </c>
      <c r="B764" s="46" t="s">
        <v>79</v>
      </c>
      <c r="C764" s="50">
        <v>400</v>
      </c>
      <c r="D764" s="9"/>
      <c r="E764" s="11"/>
      <c r="F764" s="12" t="s">
        <v>136</v>
      </c>
      <c r="G764" s="13">
        <f aca="true" t="shared" si="251" ref="G764:P764">SUM(G765:G769)</f>
        <v>0</v>
      </c>
      <c r="H764" s="13">
        <f t="shared" si="251"/>
        <v>0</v>
      </c>
      <c r="I764" s="13">
        <f t="shared" si="251"/>
        <v>0</v>
      </c>
      <c r="J764" s="13">
        <f t="shared" si="251"/>
        <v>0</v>
      </c>
      <c r="K764" s="13">
        <f t="shared" si="251"/>
        <v>0</v>
      </c>
      <c r="L764" s="13">
        <f t="shared" si="251"/>
        <v>0</v>
      </c>
      <c r="M764" s="13">
        <f t="shared" si="251"/>
        <v>0</v>
      </c>
      <c r="N764" s="13">
        <f t="shared" si="251"/>
        <v>0</v>
      </c>
      <c r="O764" s="13">
        <f t="shared" si="251"/>
        <v>0</v>
      </c>
      <c r="P764" s="13">
        <f t="shared" si="251"/>
        <v>0</v>
      </c>
      <c r="Q764" s="14"/>
    </row>
    <row r="765" spans="1:17" ht="12.75">
      <c r="A765" s="45"/>
      <c r="B765" s="47"/>
      <c r="C765" s="51"/>
      <c r="D765" s="33"/>
      <c r="E765" s="11"/>
      <c r="F765" s="21" t="s">
        <v>134</v>
      </c>
      <c r="G765" s="18">
        <f aca="true" t="shared" si="252" ref="G765:H769">I765+K765+M765+O765</f>
        <v>0</v>
      </c>
      <c r="H765" s="18">
        <f t="shared" si="252"/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20"/>
    </row>
    <row r="766" spans="1:17" ht="12.75">
      <c r="A766" s="45"/>
      <c r="B766" s="47"/>
      <c r="C766" s="51"/>
      <c r="D766" s="33"/>
      <c r="E766" s="22"/>
      <c r="F766" s="21" t="s">
        <v>137</v>
      </c>
      <c r="G766" s="18">
        <f t="shared" si="252"/>
        <v>0</v>
      </c>
      <c r="H766" s="18">
        <f t="shared" si="252"/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20"/>
    </row>
    <row r="767" spans="1:17" ht="12.75">
      <c r="A767" s="45"/>
      <c r="B767" s="47"/>
      <c r="C767" s="51"/>
      <c r="D767" s="33"/>
      <c r="E767" s="27"/>
      <c r="F767" s="21" t="s">
        <v>138</v>
      </c>
      <c r="G767" s="18">
        <f t="shared" si="252"/>
        <v>0</v>
      </c>
      <c r="H767" s="18">
        <f t="shared" si="252"/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20"/>
    </row>
    <row r="768" spans="1:17" ht="12.75">
      <c r="A768" s="45"/>
      <c r="B768" s="47"/>
      <c r="C768" s="51"/>
      <c r="D768" s="33"/>
      <c r="E768" s="27"/>
      <c r="F768" s="21" t="s">
        <v>139</v>
      </c>
      <c r="G768" s="18">
        <f t="shared" si="252"/>
        <v>0</v>
      </c>
      <c r="H768" s="18">
        <f t="shared" si="252"/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20"/>
    </row>
    <row r="769" spans="1:17" ht="12.75">
      <c r="A769" s="45"/>
      <c r="B769" s="47"/>
      <c r="C769" s="51"/>
      <c r="D769" s="33"/>
      <c r="E769" s="28"/>
      <c r="F769" s="21" t="s">
        <v>140</v>
      </c>
      <c r="G769" s="18">
        <f t="shared" si="252"/>
        <v>0</v>
      </c>
      <c r="H769" s="18">
        <f t="shared" si="252"/>
        <v>0</v>
      </c>
      <c r="I769" s="19">
        <v>0</v>
      </c>
      <c r="J769" s="19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20"/>
    </row>
    <row r="770" spans="1:17" ht="12.75">
      <c r="A770" s="44" t="s">
        <v>273</v>
      </c>
      <c r="B770" s="46" t="s">
        <v>80</v>
      </c>
      <c r="C770" s="50">
        <v>350</v>
      </c>
      <c r="D770" s="23"/>
      <c r="E770" s="11"/>
      <c r="F770" s="12" t="s">
        <v>136</v>
      </c>
      <c r="G770" s="13">
        <f aca="true" t="shared" si="253" ref="G770:P770">SUM(G771:G775)</f>
        <v>0</v>
      </c>
      <c r="H770" s="13">
        <f t="shared" si="253"/>
        <v>0</v>
      </c>
      <c r="I770" s="13">
        <f t="shared" si="253"/>
        <v>0</v>
      </c>
      <c r="J770" s="13">
        <f t="shared" si="253"/>
        <v>0</v>
      </c>
      <c r="K770" s="13">
        <f t="shared" si="253"/>
        <v>0</v>
      </c>
      <c r="L770" s="13">
        <f t="shared" si="253"/>
        <v>0</v>
      </c>
      <c r="M770" s="13">
        <f t="shared" si="253"/>
        <v>0</v>
      </c>
      <c r="N770" s="13">
        <f t="shared" si="253"/>
        <v>0</v>
      </c>
      <c r="O770" s="13">
        <f t="shared" si="253"/>
        <v>0</v>
      </c>
      <c r="P770" s="13">
        <f t="shared" si="253"/>
        <v>0</v>
      </c>
      <c r="Q770" s="14"/>
    </row>
    <row r="771" spans="1:17" ht="12.75">
      <c r="A771" s="45"/>
      <c r="B771" s="47"/>
      <c r="C771" s="51"/>
      <c r="D771" s="24"/>
      <c r="E771" s="11"/>
      <c r="F771" s="21" t="s">
        <v>134</v>
      </c>
      <c r="G771" s="18">
        <f aca="true" t="shared" si="254" ref="G771:H775">I771+K771+M771+O771</f>
        <v>0</v>
      </c>
      <c r="H771" s="18">
        <f t="shared" si="254"/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20"/>
    </row>
    <row r="772" spans="1:17" ht="12.75">
      <c r="A772" s="45"/>
      <c r="B772" s="47"/>
      <c r="C772" s="51"/>
      <c r="D772" s="24"/>
      <c r="E772" s="22"/>
      <c r="F772" s="21" t="s">
        <v>137</v>
      </c>
      <c r="G772" s="18">
        <f t="shared" si="254"/>
        <v>0</v>
      </c>
      <c r="H772" s="18">
        <f t="shared" si="254"/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20"/>
    </row>
    <row r="773" spans="1:17" ht="12.75">
      <c r="A773" s="45"/>
      <c r="B773" s="47"/>
      <c r="C773" s="51"/>
      <c r="D773" s="24"/>
      <c r="E773" s="27"/>
      <c r="F773" s="21" t="s">
        <v>138</v>
      </c>
      <c r="G773" s="18">
        <f t="shared" si="254"/>
        <v>0</v>
      </c>
      <c r="H773" s="18">
        <f t="shared" si="254"/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20"/>
    </row>
    <row r="774" spans="1:17" ht="12.75">
      <c r="A774" s="45"/>
      <c r="B774" s="47"/>
      <c r="C774" s="51"/>
      <c r="D774" s="24"/>
      <c r="E774" s="27"/>
      <c r="F774" s="21" t="s">
        <v>139</v>
      </c>
      <c r="G774" s="18">
        <f t="shared" si="254"/>
        <v>0</v>
      </c>
      <c r="H774" s="18">
        <f t="shared" si="254"/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20"/>
    </row>
    <row r="775" spans="1:17" ht="12.75">
      <c r="A775" s="45"/>
      <c r="B775" s="47"/>
      <c r="C775" s="51"/>
      <c r="D775" s="24"/>
      <c r="E775" s="28"/>
      <c r="F775" s="21" t="s">
        <v>140</v>
      </c>
      <c r="G775" s="18">
        <f t="shared" si="254"/>
        <v>0</v>
      </c>
      <c r="H775" s="18">
        <f t="shared" si="254"/>
        <v>0</v>
      </c>
      <c r="I775" s="19">
        <v>0</v>
      </c>
      <c r="J775" s="19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20"/>
    </row>
    <row r="776" spans="1:17" ht="12.75">
      <c r="A776" s="44" t="s">
        <v>282</v>
      </c>
      <c r="B776" s="46" t="s">
        <v>283</v>
      </c>
      <c r="C776" s="50">
        <v>850</v>
      </c>
      <c r="D776" s="23"/>
      <c r="E776" s="11"/>
      <c r="F776" s="12" t="s">
        <v>136</v>
      </c>
      <c r="G776" s="13">
        <f aca="true" t="shared" si="255" ref="G776:P776">SUM(G777:G781)</f>
        <v>9592.72</v>
      </c>
      <c r="H776" s="13">
        <f t="shared" si="255"/>
        <v>0</v>
      </c>
      <c r="I776" s="13">
        <f t="shared" si="255"/>
        <v>9592.72</v>
      </c>
      <c r="J776" s="13">
        <f t="shared" si="255"/>
        <v>0</v>
      </c>
      <c r="K776" s="13">
        <f t="shared" si="255"/>
        <v>0</v>
      </c>
      <c r="L776" s="13">
        <f t="shared" si="255"/>
        <v>0</v>
      </c>
      <c r="M776" s="13">
        <f t="shared" si="255"/>
        <v>0</v>
      </c>
      <c r="N776" s="13">
        <f t="shared" si="255"/>
        <v>0</v>
      </c>
      <c r="O776" s="13">
        <f t="shared" si="255"/>
        <v>0</v>
      </c>
      <c r="P776" s="13">
        <f t="shared" si="255"/>
        <v>0</v>
      </c>
      <c r="Q776" s="14"/>
    </row>
    <row r="777" spans="1:17" ht="12.75">
      <c r="A777" s="45"/>
      <c r="B777" s="47"/>
      <c r="C777" s="51"/>
      <c r="D777" s="24"/>
      <c r="E777" s="11"/>
      <c r="F777" s="21" t="s">
        <v>134</v>
      </c>
      <c r="G777" s="18">
        <f aca="true" t="shared" si="256" ref="G777:H781">I777+K777+M777+O777</f>
        <v>0</v>
      </c>
      <c r="H777" s="18">
        <f t="shared" si="256"/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20"/>
    </row>
    <row r="778" spans="1:17" ht="12.75">
      <c r="A778" s="45"/>
      <c r="B778" s="47"/>
      <c r="C778" s="51"/>
      <c r="D778" s="24"/>
      <c r="E778" s="22"/>
      <c r="F778" s="21" t="s">
        <v>137</v>
      </c>
      <c r="G778" s="18">
        <f t="shared" si="256"/>
        <v>0</v>
      </c>
      <c r="H778" s="18">
        <f t="shared" si="256"/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20"/>
    </row>
    <row r="779" spans="1:17" ht="12.75">
      <c r="A779" s="45"/>
      <c r="B779" s="47"/>
      <c r="C779" s="51"/>
      <c r="D779" s="24"/>
      <c r="E779" s="27"/>
      <c r="F779" s="21" t="s">
        <v>138</v>
      </c>
      <c r="G779" s="18">
        <f t="shared" si="256"/>
        <v>0</v>
      </c>
      <c r="H779" s="18">
        <f t="shared" si="256"/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20"/>
    </row>
    <row r="780" spans="1:17" ht="12.75">
      <c r="A780" s="45"/>
      <c r="B780" s="47"/>
      <c r="C780" s="51"/>
      <c r="D780" s="24"/>
      <c r="E780" s="28" t="s">
        <v>174</v>
      </c>
      <c r="F780" s="21" t="s">
        <v>139</v>
      </c>
      <c r="G780" s="18">
        <f t="shared" si="256"/>
        <v>1592.72</v>
      </c>
      <c r="H780" s="18">
        <f t="shared" si="256"/>
        <v>0</v>
      </c>
      <c r="I780" s="18">
        <v>1592.72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20"/>
    </row>
    <row r="781" spans="1:17" ht="12.75">
      <c r="A781" s="45"/>
      <c r="B781" s="47"/>
      <c r="C781" s="51"/>
      <c r="D781" s="24"/>
      <c r="E781" s="28" t="s">
        <v>133</v>
      </c>
      <c r="F781" s="21" t="s">
        <v>140</v>
      </c>
      <c r="G781" s="18">
        <f t="shared" si="256"/>
        <v>8000</v>
      </c>
      <c r="H781" s="18">
        <f t="shared" si="256"/>
        <v>0</v>
      </c>
      <c r="I781" s="19">
        <v>8000</v>
      </c>
      <c r="J781" s="19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20"/>
    </row>
    <row r="782" spans="1:17" ht="12.75">
      <c r="A782" s="44" t="s">
        <v>288</v>
      </c>
      <c r="B782" s="46" t="s">
        <v>289</v>
      </c>
      <c r="C782" s="50">
        <v>850</v>
      </c>
      <c r="D782" s="23"/>
      <c r="E782" s="11"/>
      <c r="F782" s="12" t="s">
        <v>136</v>
      </c>
      <c r="G782" s="13">
        <f aca="true" t="shared" si="257" ref="G782:P782">SUM(G783:G787)</f>
        <v>78</v>
      </c>
      <c r="H782" s="13">
        <f t="shared" si="257"/>
        <v>78</v>
      </c>
      <c r="I782" s="13">
        <f t="shared" si="257"/>
        <v>78</v>
      </c>
      <c r="J782" s="13">
        <f t="shared" si="257"/>
        <v>78</v>
      </c>
      <c r="K782" s="13">
        <f t="shared" si="257"/>
        <v>0</v>
      </c>
      <c r="L782" s="13">
        <f t="shared" si="257"/>
        <v>0</v>
      </c>
      <c r="M782" s="13">
        <f t="shared" si="257"/>
        <v>0</v>
      </c>
      <c r="N782" s="13">
        <f t="shared" si="257"/>
        <v>0</v>
      </c>
      <c r="O782" s="13">
        <f t="shared" si="257"/>
        <v>0</v>
      </c>
      <c r="P782" s="13">
        <f t="shared" si="257"/>
        <v>0</v>
      </c>
      <c r="Q782" s="14"/>
    </row>
    <row r="783" spans="1:17" ht="12.75">
      <c r="A783" s="45"/>
      <c r="B783" s="47"/>
      <c r="C783" s="51"/>
      <c r="D783" s="24"/>
      <c r="E783" s="11"/>
      <c r="F783" s="21" t="s">
        <v>134</v>
      </c>
      <c r="G783" s="18">
        <f aca="true" t="shared" si="258" ref="G783:H787">I783+K783+M783+O783</f>
        <v>0</v>
      </c>
      <c r="H783" s="18">
        <f t="shared" si="258"/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20"/>
    </row>
    <row r="784" spans="1:17" ht="12.75">
      <c r="A784" s="45"/>
      <c r="B784" s="47"/>
      <c r="C784" s="51"/>
      <c r="D784" s="24"/>
      <c r="E784" s="22"/>
      <c r="F784" s="21" t="s">
        <v>137</v>
      </c>
      <c r="G784" s="18">
        <f t="shared" si="258"/>
        <v>0</v>
      </c>
      <c r="H784" s="18">
        <f t="shared" si="258"/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20"/>
    </row>
    <row r="785" spans="1:17" ht="12.75">
      <c r="A785" s="45"/>
      <c r="B785" s="47"/>
      <c r="C785" s="51"/>
      <c r="D785" s="24"/>
      <c r="E785" s="27"/>
      <c r="F785" s="21" t="s">
        <v>138</v>
      </c>
      <c r="G785" s="18">
        <f t="shared" si="258"/>
        <v>78</v>
      </c>
      <c r="H785" s="18">
        <f t="shared" si="258"/>
        <v>78</v>
      </c>
      <c r="I785" s="18">
        <v>78</v>
      </c>
      <c r="J785" s="18">
        <v>78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20"/>
    </row>
    <row r="786" spans="1:17" ht="12.75">
      <c r="A786" s="45"/>
      <c r="B786" s="47"/>
      <c r="C786" s="51"/>
      <c r="D786" s="24"/>
      <c r="E786" s="28" t="s">
        <v>174</v>
      </c>
      <c r="F786" s="21" t="s">
        <v>139</v>
      </c>
      <c r="G786" s="18">
        <f t="shared" si="258"/>
        <v>0</v>
      </c>
      <c r="H786" s="18">
        <f t="shared" si="258"/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20"/>
    </row>
    <row r="787" spans="1:17" ht="12.75">
      <c r="A787" s="45"/>
      <c r="B787" s="47"/>
      <c r="C787" s="51"/>
      <c r="D787" s="24"/>
      <c r="E787" s="28" t="s">
        <v>133</v>
      </c>
      <c r="F787" s="21" t="s">
        <v>140</v>
      </c>
      <c r="G787" s="18">
        <f t="shared" si="258"/>
        <v>0</v>
      </c>
      <c r="H787" s="18">
        <f t="shared" si="258"/>
        <v>0</v>
      </c>
      <c r="I787" s="19">
        <v>0</v>
      </c>
      <c r="J787" s="19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20"/>
    </row>
    <row r="788" spans="1:17" s="35" customFormat="1" ht="12.75">
      <c r="A788" s="54" t="s">
        <v>275</v>
      </c>
      <c r="B788" s="55"/>
      <c r="C788" s="55"/>
      <c r="D788" s="55"/>
      <c r="E788" s="56"/>
      <c r="F788" s="12" t="s">
        <v>136</v>
      </c>
      <c r="G788" s="13">
        <f aca="true" t="shared" si="259" ref="G788:P788">SUM(G789:G793)</f>
        <v>250408.12</v>
      </c>
      <c r="H788" s="13">
        <f t="shared" si="259"/>
        <v>39827.5</v>
      </c>
      <c r="I788" s="13">
        <f t="shared" si="259"/>
        <v>250408.12</v>
      </c>
      <c r="J788" s="13">
        <f t="shared" si="259"/>
        <v>39827.5</v>
      </c>
      <c r="K788" s="13">
        <f t="shared" si="259"/>
        <v>0</v>
      </c>
      <c r="L788" s="13">
        <f t="shared" si="259"/>
        <v>0</v>
      </c>
      <c r="M788" s="13">
        <f t="shared" si="259"/>
        <v>0</v>
      </c>
      <c r="N788" s="13">
        <f t="shared" si="259"/>
        <v>0</v>
      </c>
      <c r="O788" s="13">
        <f t="shared" si="259"/>
        <v>0</v>
      </c>
      <c r="P788" s="13">
        <f t="shared" si="259"/>
        <v>0</v>
      </c>
      <c r="Q788" s="34"/>
    </row>
    <row r="789" spans="1:17" s="35" customFormat="1" ht="12.75">
      <c r="A789" s="57"/>
      <c r="B789" s="58"/>
      <c r="C789" s="58"/>
      <c r="D789" s="58"/>
      <c r="E789" s="59"/>
      <c r="F789" s="36" t="s">
        <v>134</v>
      </c>
      <c r="G789" s="37">
        <f aca="true" t="shared" si="260" ref="G789:H793">I789+K789+M789+O789</f>
        <v>2862.1</v>
      </c>
      <c r="H789" s="37">
        <f t="shared" si="260"/>
        <v>2862.1</v>
      </c>
      <c r="I789" s="13">
        <f aca="true" t="shared" si="261" ref="I789:P789">I13+I14+I20+I26+I32+I38+I44+I50+I56+I62+I68+I74+I80+I86+I92+I98+I104+I110+I116+I122+I128+I134+I140+I146+I152+I158+I164+I170+I176+I182+I188+I194+I200+I206+I212+I218+I224+I230+I236+I242+I248+I254+I260+I266+I272+I278+I284+I290+I296+I302+I314+I320+I326+I332+I338+I344+I350+I356+I362+I368+I374+I380+I387+I393+I399+I405+I411+I417+I423+I429+I435+I441+I447+I453+I459+I465+I471+I477+I483+I489+I495+I501+I507+I513+I519+I525+I531+I537+I543+I549+I555+I561+I567+I573+I579+I585+I591+I597+I603+I609+I615+I621+I627+I633+I639+I645+I651+I657+I663+I669+I675+I681+I687+I693+I699+I705+I711+I717+I723+I729+I735+I741+I747+I753+I759+I765+I777</f>
        <v>2862.1</v>
      </c>
      <c r="J789" s="13">
        <f t="shared" si="261"/>
        <v>2862.1</v>
      </c>
      <c r="K789" s="13">
        <f t="shared" si="261"/>
        <v>0</v>
      </c>
      <c r="L789" s="13">
        <f t="shared" si="261"/>
        <v>0</v>
      </c>
      <c r="M789" s="13">
        <f t="shared" si="261"/>
        <v>0</v>
      </c>
      <c r="N789" s="13">
        <f t="shared" si="261"/>
        <v>0</v>
      </c>
      <c r="O789" s="13">
        <f t="shared" si="261"/>
        <v>0</v>
      </c>
      <c r="P789" s="13">
        <f t="shared" si="261"/>
        <v>0</v>
      </c>
      <c r="Q789" s="34"/>
    </row>
    <row r="790" spans="1:17" s="35" customFormat="1" ht="12.75">
      <c r="A790" s="57"/>
      <c r="B790" s="58"/>
      <c r="C790" s="58"/>
      <c r="D790" s="58"/>
      <c r="E790" s="59"/>
      <c r="F790" s="36" t="s">
        <v>137</v>
      </c>
      <c r="G790" s="37">
        <f t="shared" si="260"/>
        <v>0</v>
      </c>
      <c r="H790" s="37">
        <f t="shared" si="260"/>
        <v>0</v>
      </c>
      <c r="I790" s="13">
        <f aca="true" t="shared" si="262" ref="I790:P790">I15+I21+I27+I33+I39+I45+I51+I57+I63+I69+I75+I81+I87+I93+I99+I105+I111+I117+I123+I129+I135+I141+I147+I153+I159+I165+I171+I177+I183+I189+I195+I201+I207+I213+I219+I225+I231+I237+I243+I249+I255+I261+I267+I273+I279+I285+I291+I297+I303+I315+I321+I327+I333+I339+I345+I351+I357+I363+I369+I375+I381+I388+I394+I400+I406+I412+I418+I424+I430+I436+I442+I448+I454+I460+I466+I472+I478+I484+I490+I496+I502+I508+I514+I520+I526+I532+I538+I544+I550+I556+I562+I568+I574+I580+I586+I592+I598+I604+I610+I616+I622+I628+I634+I640+I646+I652+I658+I664+I670+I676+I682+I688+I694+I700+I706+I712+I718+I724+I730+I736+I742+I748+I754+I760+I766+I778</f>
        <v>0</v>
      </c>
      <c r="J790" s="13">
        <f t="shared" si="262"/>
        <v>0</v>
      </c>
      <c r="K790" s="13">
        <f t="shared" si="262"/>
        <v>0</v>
      </c>
      <c r="L790" s="13">
        <f t="shared" si="262"/>
        <v>0</v>
      </c>
      <c r="M790" s="13">
        <f t="shared" si="262"/>
        <v>0</v>
      </c>
      <c r="N790" s="13">
        <f t="shared" si="262"/>
        <v>0</v>
      </c>
      <c r="O790" s="13">
        <f t="shared" si="262"/>
        <v>0</v>
      </c>
      <c r="P790" s="13">
        <f t="shared" si="262"/>
        <v>0</v>
      </c>
      <c r="Q790" s="34"/>
    </row>
    <row r="791" spans="1:17" s="35" customFormat="1" ht="12.75">
      <c r="A791" s="57"/>
      <c r="B791" s="58"/>
      <c r="C791" s="58"/>
      <c r="D791" s="58"/>
      <c r="E791" s="59"/>
      <c r="F791" s="36" t="s">
        <v>138</v>
      </c>
      <c r="G791" s="37">
        <f t="shared" si="260"/>
        <v>22090.699999999997</v>
      </c>
      <c r="H791" s="37">
        <f t="shared" si="260"/>
        <v>22090.699999999997</v>
      </c>
      <c r="I791" s="13">
        <f aca="true" t="shared" si="263" ref="I791:O791">I16+I22+I28+I34+I40+I46+I52+I58+I64+I70+I76+I82+I88+I94+I100+I106+I112+I118+I124+I130+I136+I142+I148+I154+I160+I166+I172+I178+I184+I190+I196+I202+I208+I214+I220+I226+I232+I238+I244+I250+I256+I262+I268+I274+I280+I286+I292+I298+I304+I316+I322+I328+I334+I340+I346+I352+I358+I364+I370+I376+I382+I389+I395+I401+I407+I413+I419+I425+I431+I437+I443+I449+I455+I461+I467+I473+I479+I485+I491+I497+I503+I509+I515+I521+I527+I533+I539+I545+I551+I557+I563+I569+I575+I581+I587+I593+I599+I605+I611+I617+I623+I629+I635+I641+I647+I653+I659+I665+I671+I677+I683+I689+I695+I701+I707+I713+I719+I725+I731+I737+I743+I749+I755+I761+I767+I779+I785</f>
        <v>22090.699999999997</v>
      </c>
      <c r="J791" s="13">
        <f t="shared" si="263"/>
        <v>22090.699999999997</v>
      </c>
      <c r="K791" s="13">
        <f t="shared" si="263"/>
        <v>0</v>
      </c>
      <c r="L791" s="13">
        <f t="shared" si="263"/>
        <v>0</v>
      </c>
      <c r="M791" s="13">
        <f t="shared" si="263"/>
        <v>0</v>
      </c>
      <c r="N791" s="13">
        <f t="shared" si="263"/>
        <v>0</v>
      </c>
      <c r="O791" s="13">
        <f t="shared" si="263"/>
        <v>0</v>
      </c>
      <c r="P791" s="13">
        <f>P16+P22+P28+P34+P40+P46+P52+P58+P64+P70+P76+P82+P88+P94+P100+P106+P112+P118+P124+P130+P136+P142+P148+P154+P160+P166+P172+P178+P184+P190+P196+P202+P208+P214+P220+P226+P232+P238+P244+P250+P256+P262+P268+P274+P280+P286+P292+P298+P304+P316+P322+P328+P334+P340+P346+P352+P358+P364+P370+P376+P382+P389+P395+P401+P407+P413+P419+P425+P431+P437+P443+P449+P455+P461+P467+P473+P479+P485+P491+P497+P503+P509+P515+P521+P527+P533+P539+P545+P551+P557+P563+P569+P575+P581+P587+P593+P599+P605+P611+P617+P623+P629+P635+P641+P647+P653+P659+P665+P671+P677+P683+P689+P695+P701+P707+P713+P719+P725+P731+P737+P743+P749+P755+P761+P767+P779</f>
        <v>0</v>
      </c>
      <c r="Q791" s="34"/>
    </row>
    <row r="792" spans="1:17" s="35" customFormat="1" ht="12.75" customHeight="1">
      <c r="A792" s="57"/>
      <c r="B792" s="58"/>
      <c r="C792" s="58"/>
      <c r="D792" s="58"/>
      <c r="E792" s="59"/>
      <c r="F792" s="36" t="s">
        <v>139</v>
      </c>
      <c r="G792" s="37">
        <f t="shared" si="260"/>
        <v>74002.42000000001</v>
      </c>
      <c r="H792" s="37">
        <f t="shared" si="260"/>
        <v>14874.7</v>
      </c>
      <c r="I792" s="13">
        <f aca="true" t="shared" si="264" ref="I792:O793">I17+I23+I29+I35+I41+I47+I53+I59+I65+I71+I77+I83+I89+I95+I101+I107+I113+I119+I125+I131+I137+I143+I149+I155+I161+I167+I173+I179+I185+I191+I197+I203+I209+I215+I221+I227+I233+I239+I245+I251+I257+I263+I269+I275+I281+I287+I293+I299+I305+I317+I323+I329+I335+I341+I347+I353+I359+I365+I371+I377+I383+I390+I396+I402+I408+I414+I420+I426+I432+I438+I444+I450+I456+I462+I468+I474+I480+I486+I492+I498+I504+I510+I516+I522+I528+I534+I540+I546+I552+I558+I564+I570+I576+I582+I588+I594+I600+I606+I612+I618+I624+I630+I636+I642+I648+I654+I660+I666+I672+I678+I684+I690+I696+I702+I708+I714+I720+I726+I732+I738+I744+I750+I756+I762+I768+I780</f>
        <v>74002.42000000001</v>
      </c>
      <c r="J792" s="13">
        <f t="shared" si="264"/>
        <v>14874.7</v>
      </c>
      <c r="K792" s="13">
        <f t="shared" si="264"/>
        <v>0</v>
      </c>
      <c r="L792" s="13">
        <f t="shared" si="264"/>
        <v>0</v>
      </c>
      <c r="M792" s="13">
        <f t="shared" si="264"/>
        <v>0</v>
      </c>
      <c r="N792" s="13">
        <f t="shared" si="264"/>
        <v>0</v>
      </c>
      <c r="O792" s="13">
        <f t="shared" si="264"/>
        <v>0</v>
      </c>
      <c r="P792" s="13">
        <f>P17+P23+P29+P35+P41+P47+P53+P59+P65+P71+P77+P83+P89+P95+P101+P107+P113+P119+P125+P131+P137+P143+P149+P155+P161+P167+P173+P179+P185+P191+P197+P203+P209+P215+P221+P227+P233+P239+P245+P251+P257+P263+P269+P275+P281+P287+P293+P299+P305+P317+P323+P329+P335+P341+P347+P353+P359+P365+P371+P377+P383+P390+P396+P402+P408+P414+P420+P426+P432+P438+P444+P450+P456+P462+P468+P474+P480+P486+P492+P498+P504+P510+P516+P522+P528+P534+P540+P546+P552+P558+P564+P570+P576+P582+P588+P594+P600+P606+P612+P618+P624+P630+P636+P642+P648+P654+P660+P666+P672+P678+P684+P690+P696+P702+P708+P714+P720+P726+P732+P738+P744+P750+P756+P762+P768+P780</f>
        <v>0</v>
      </c>
      <c r="Q792" s="34"/>
    </row>
    <row r="793" spans="1:17" s="35" customFormat="1" ht="12.75" customHeight="1">
      <c r="A793" s="57"/>
      <c r="B793" s="58"/>
      <c r="C793" s="58"/>
      <c r="D793" s="58"/>
      <c r="E793" s="59"/>
      <c r="F793" s="36" t="s">
        <v>140</v>
      </c>
      <c r="G793" s="37">
        <f t="shared" si="260"/>
        <v>151452.9</v>
      </c>
      <c r="H793" s="37">
        <f t="shared" si="260"/>
        <v>0</v>
      </c>
      <c r="I793" s="13">
        <f t="shared" si="264"/>
        <v>151452.9</v>
      </c>
      <c r="J793" s="13">
        <f t="shared" si="264"/>
        <v>0</v>
      </c>
      <c r="K793" s="13">
        <f t="shared" si="264"/>
        <v>0</v>
      </c>
      <c r="L793" s="13">
        <f t="shared" si="264"/>
        <v>0</v>
      </c>
      <c r="M793" s="13">
        <f t="shared" si="264"/>
        <v>0</v>
      </c>
      <c r="N793" s="13">
        <f t="shared" si="264"/>
        <v>0</v>
      </c>
      <c r="O793" s="13">
        <f t="shared" si="264"/>
        <v>0</v>
      </c>
      <c r="P793" s="13">
        <f>P18+P24+P30+P36+P42+P48+P54+P60+P66+P72+P78+P84+P90+P96+P102+P108+P114+P120+P126+P132+P138+P144+P150+P156+P162+P168+P174+P180+P186+P192+P198+P204+P210+P216+P222+P228+P234+P240+P246+P252+P258+P264+P270+P276+P282+P288+P294+P300+P306+P318+P324+P330+P336+P342+P348+P354+P360+P366+P372+P378+P384+P391+P397+P403+P409+P415+P421+P427+P433+P439+P445+P451+P457+P463+P469+P475+P481+P487+P493+P499+P505+P511+P517+P523+P529+P535+P541+P547+P553+P559+P565+P571+P577+P583+P589+P595+P601+P607+P613+P619+P625+P631+P637+P643+P649+P655+P661+P667+P673+P679+P685+P691+P697+P703+P709+P715+P721+P727+P733+P739+P745+P751+P757+P763+P769+P781</f>
        <v>0</v>
      </c>
      <c r="Q793" s="34"/>
    </row>
    <row r="794" spans="1:17" s="35" customFormat="1" ht="12.75" customHeight="1">
      <c r="A794" s="54" t="s">
        <v>276</v>
      </c>
      <c r="B794" s="55"/>
      <c r="C794" s="55"/>
      <c r="D794" s="55"/>
      <c r="E794" s="56"/>
      <c r="F794" s="12" t="s">
        <v>136</v>
      </c>
      <c r="G794" s="13">
        <f aca="true" t="shared" si="265" ref="G794:P794">SUM(G795:G799)</f>
        <v>242953.6</v>
      </c>
      <c r="H794" s="13">
        <f t="shared" si="265"/>
        <v>37065.799999999996</v>
      </c>
      <c r="I794" s="13">
        <f t="shared" si="265"/>
        <v>242953.6</v>
      </c>
      <c r="J794" s="13">
        <f t="shared" si="265"/>
        <v>37065.799999999996</v>
      </c>
      <c r="K794" s="13">
        <f t="shared" si="265"/>
        <v>0</v>
      </c>
      <c r="L794" s="13">
        <f t="shared" si="265"/>
        <v>0</v>
      </c>
      <c r="M794" s="13">
        <f t="shared" si="265"/>
        <v>0</v>
      </c>
      <c r="N794" s="13">
        <f t="shared" si="265"/>
        <v>0</v>
      </c>
      <c r="O794" s="13">
        <f t="shared" si="265"/>
        <v>0</v>
      </c>
      <c r="P794" s="13">
        <f t="shared" si="265"/>
        <v>0</v>
      </c>
      <c r="Q794" s="34"/>
    </row>
    <row r="795" spans="1:17" s="35" customFormat="1" ht="12.75" customHeight="1">
      <c r="A795" s="57"/>
      <c r="B795" s="58"/>
      <c r="C795" s="58"/>
      <c r="D795" s="58"/>
      <c r="E795" s="59"/>
      <c r="F795" s="36" t="s">
        <v>134</v>
      </c>
      <c r="G795" s="37">
        <f aca="true" t="shared" si="266" ref="G795:H799">I795+K795+M795+O795</f>
        <v>2472.1</v>
      </c>
      <c r="H795" s="37">
        <f t="shared" si="266"/>
        <v>2472.1</v>
      </c>
      <c r="I795" s="13">
        <f aca="true" t="shared" si="267" ref="I795:P799">I789-I801</f>
        <v>2472.1</v>
      </c>
      <c r="J795" s="13">
        <f t="shared" si="267"/>
        <v>2472.1</v>
      </c>
      <c r="K795" s="13">
        <f t="shared" si="267"/>
        <v>0</v>
      </c>
      <c r="L795" s="13">
        <f t="shared" si="267"/>
        <v>0</v>
      </c>
      <c r="M795" s="13">
        <f t="shared" si="267"/>
        <v>0</v>
      </c>
      <c r="N795" s="13">
        <f t="shared" si="267"/>
        <v>0</v>
      </c>
      <c r="O795" s="13">
        <f t="shared" si="267"/>
        <v>0</v>
      </c>
      <c r="P795" s="13">
        <f t="shared" si="267"/>
        <v>0</v>
      </c>
      <c r="Q795" s="34"/>
    </row>
    <row r="796" spans="1:17" s="35" customFormat="1" ht="12.75" customHeight="1">
      <c r="A796" s="57"/>
      <c r="B796" s="58"/>
      <c r="C796" s="58"/>
      <c r="D796" s="58"/>
      <c r="E796" s="59"/>
      <c r="F796" s="36" t="s">
        <v>137</v>
      </c>
      <c r="G796" s="37">
        <f t="shared" si="266"/>
        <v>0</v>
      </c>
      <c r="H796" s="37">
        <f t="shared" si="266"/>
        <v>0</v>
      </c>
      <c r="I796" s="13">
        <f t="shared" si="267"/>
        <v>0</v>
      </c>
      <c r="J796" s="13">
        <f t="shared" si="267"/>
        <v>0</v>
      </c>
      <c r="K796" s="13">
        <f t="shared" si="267"/>
        <v>0</v>
      </c>
      <c r="L796" s="13">
        <f t="shared" si="267"/>
        <v>0</v>
      </c>
      <c r="M796" s="13">
        <f t="shared" si="267"/>
        <v>0</v>
      </c>
      <c r="N796" s="13">
        <f t="shared" si="267"/>
        <v>0</v>
      </c>
      <c r="O796" s="13">
        <f t="shared" si="267"/>
        <v>0</v>
      </c>
      <c r="P796" s="13">
        <f t="shared" si="267"/>
        <v>0</v>
      </c>
      <c r="Q796" s="34"/>
    </row>
    <row r="797" spans="1:17" s="35" customFormat="1" ht="12.75" customHeight="1">
      <c r="A797" s="57"/>
      <c r="B797" s="58"/>
      <c r="C797" s="58"/>
      <c r="D797" s="58"/>
      <c r="E797" s="59"/>
      <c r="F797" s="36" t="s">
        <v>138</v>
      </c>
      <c r="G797" s="37">
        <f t="shared" si="266"/>
        <v>20575.699999999997</v>
      </c>
      <c r="H797" s="37">
        <f t="shared" si="266"/>
        <v>20575.699999999997</v>
      </c>
      <c r="I797" s="13">
        <f t="shared" si="267"/>
        <v>20575.699999999997</v>
      </c>
      <c r="J797" s="13">
        <f t="shared" si="267"/>
        <v>20575.699999999997</v>
      </c>
      <c r="K797" s="13">
        <f t="shared" si="267"/>
        <v>0</v>
      </c>
      <c r="L797" s="13">
        <f t="shared" si="267"/>
        <v>0</v>
      </c>
      <c r="M797" s="13">
        <f t="shared" si="267"/>
        <v>0</v>
      </c>
      <c r="N797" s="13">
        <f t="shared" si="267"/>
        <v>0</v>
      </c>
      <c r="O797" s="13">
        <f t="shared" si="267"/>
        <v>0</v>
      </c>
      <c r="P797" s="13">
        <f t="shared" si="267"/>
        <v>0</v>
      </c>
      <c r="Q797" s="34"/>
    </row>
    <row r="798" spans="1:17" s="35" customFormat="1" ht="12.75" customHeight="1">
      <c r="A798" s="57"/>
      <c r="B798" s="58"/>
      <c r="C798" s="58"/>
      <c r="D798" s="58"/>
      <c r="E798" s="59"/>
      <c r="F798" s="36" t="s">
        <v>139</v>
      </c>
      <c r="G798" s="37">
        <f t="shared" si="266"/>
        <v>68875.40000000001</v>
      </c>
      <c r="H798" s="37">
        <f t="shared" si="266"/>
        <v>14018</v>
      </c>
      <c r="I798" s="13">
        <f t="shared" si="267"/>
        <v>68875.40000000001</v>
      </c>
      <c r="J798" s="13">
        <f t="shared" si="267"/>
        <v>14018</v>
      </c>
      <c r="K798" s="13">
        <f t="shared" si="267"/>
        <v>0</v>
      </c>
      <c r="L798" s="13">
        <f t="shared" si="267"/>
        <v>0</v>
      </c>
      <c r="M798" s="13">
        <f t="shared" si="267"/>
        <v>0</v>
      </c>
      <c r="N798" s="13">
        <f t="shared" si="267"/>
        <v>0</v>
      </c>
      <c r="O798" s="13">
        <f t="shared" si="267"/>
        <v>0</v>
      </c>
      <c r="P798" s="13">
        <f t="shared" si="267"/>
        <v>0</v>
      </c>
      <c r="Q798" s="34"/>
    </row>
    <row r="799" spans="1:17" s="35" customFormat="1" ht="12.75" customHeight="1">
      <c r="A799" s="57"/>
      <c r="B799" s="58"/>
      <c r="C799" s="58"/>
      <c r="D799" s="58"/>
      <c r="E799" s="59"/>
      <c r="F799" s="36" t="s">
        <v>140</v>
      </c>
      <c r="G799" s="37">
        <f t="shared" si="266"/>
        <v>151030.4</v>
      </c>
      <c r="H799" s="37">
        <f t="shared" si="266"/>
        <v>0</v>
      </c>
      <c r="I799" s="13">
        <f t="shared" si="267"/>
        <v>151030.4</v>
      </c>
      <c r="J799" s="13">
        <f t="shared" si="267"/>
        <v>0</v>
      </c>
      <c r="K799" s="13">
        <f t="shared" si="267"/>
        <v>0</v>
      </c>
      <c r="L799" s="13">
        <f t="shared" si="267"/>
        <v>0</v>
      </c>
      <c r="M799" s="13">
        <f t="shared" si="267"/>
        <v>0</v>
      </c>
      <c r="N799" s="13">
        <f t="shared" si="267"/>
        <v>0</v>
      </c>
      <c r="O799" s="13">
        <f t="shared" si="267"/>
        <v>0</v>
      </c>
      <c r="P799" s="13">
        <f t="shared" si="267"/>
        <v>0</v>
      </c>
      <c r="Q799" s="34"/>
    </row>
    <row r="800" spans="1:17" s="35" customFormat="1" ht="12.75" customHeight="1">
      <c r="A800" s="54" t="s">
        <v>277</v>
      </c>
      <c r="B800" s="55"/>
      <c r="C800" s="55"/>
      <c r="D800" s="55"/>
      <c r="E800" s="56"/>
      <c r="F800" s="12" t="s">
        <v>136</v>
      </c>
      <c r="G800" s="13">
        <f aca="true" t="shared" si="268" ref="G800:P800">SUM(G801:G805)</f>
        <v>7454.52</v>
      </c>
      <c r="H800" s="13">
        <f t="shared" si="268"/>
        <v>2761.7</v>
      </c>
      <c r="I800" s="13">
        <f t="shared" si="268"/>
        <v>7454.52</v>
      </c>
      <c r="J800" s="13">
        <f t="shared" si="268"/>
        <v>2761.7</v>
      </c>
      <c r="K800" s="13">
        <f t="shared" si="268"/>
        <v>0</v>
      </c>
      <c r="L800" s="13">
        <f t="shared" si="268"/>
        <v>0</v>
      </c>
      <c r="M800" s="13">
        <f t="shared" si="268"/>
        <v>0</v>
      </c>
      <c r="N800" s="13">
        <f t="shared" si="268"/>
        <v>0</v>
      </c>
      <c r="O800" s="13">
        <f t="shared" si="268"/>
        <v>0</v>
      </c>
      <c r="P800" s="13">
        <f t="shared" si="268"/>
        <v>0</v>
      </c>
      <c r="Q800" s="34"/>
    </row>
    <row r="801" spans="1:17" s="35" customFormat="1" ht="12.75" customHeight="1">
      <c r="A801" s="57"/>
      <c r="B801" s="58"/>
      <c r="C801" s="58"/>
      <c r="D801" s="58"/>
      <c r="E801" s="59"/>
      <c r="F801" s="36" t="s">
        <v>134</v>
      </c>
      <c r="G801" s="37">
        <f aca="true" t="shared" si="269" ref="G801:H805">I801+K801+M801+O801</f>
        <v>390</v>
      </c>
      <c r="H801" s="37">
        <f t="shared" si="269"/>
        <v>390</v>
      </c>
      <c r="I801" s="13">
        <f aca="true" t="shared" si="270" ref="I801:P801">I14+I20</f>
        <v>390</v>
      </c>
      <c r="J801" s="13">
        <f t="shared" si="270"/>
        <v>390</v>
      </c>
      <c r="K801" s="13">
        <f t="shared" si="270"/>
        <v>0</v>
      </c>
      <c r="L801" s="13">
        <f t="shared" si="270"/>
        <v>0</v>
      </c>
      <c r="M801" s="13">
        <f t="shared" si="270"/>
        <v>0</v>
      </c>
      <c r="N801" s="13">
        <f t="shared" si="270"/>
        <v>0</v>
      </c>
      <c r="O801" s="13">
        <f t="shared" si="270"/>
        <v>0</v>
      </c>
      <c r="P801" s="13">
        <f t="shared" si="270"/>
        <v>0</v>
      </c>
      <c r="Q801" s="34"/>
    </row>
    <row r="802" spans="1:17" s="35" customFormat="1" ht="12.75" customHeight="1">
      <c r="A802" s="57"/>
      <c r="B802" s="58"/>
      <c r="C802" s="58"/>
      <c r="D802" s="58"/>
      <c r="E802" s="59"/>
      <c r="F802" s="36" t="s">
        <v>137</v>
      </c>
      <c r="G802" s="37">
        <f t="shared" si="269"/>
        <v>0</v>
      </c>
      <c r="H802" s="37">
        <f t="shared" si="269"/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34"/>
    </row>
    <row r="803" spans="1:17" s="35" customFormat="1" ht="12.75" customHeight="1">
      <c r="A803" s="57"/>
      <c r="B803" s="58"/>
      <c r="C803" s="58"/>
      <c r="D803" s="58"/>
      <c r="E803" s="59"/>
      <c r="F803" s="36" t="s">
        <v>138</v>
      </c>
      <c r="G803" s="37">
        <f t="shared" si="269"/>
        <v>1515</v>
      </c>
      <c r="H803" s="37">
        <f t="shared" si="269"/>
        <v>1515</v>
      </c>
      <c r="I803" s="13">
        <f aca="true" t="shared" si="271" ref="I803:P803">I28+I64+I76+I94+I100+I106+I112+I118+I124+I130+I136+I142+I148+I154</f>
        <v>1515</v>
      </c>
      <c r="J803" s="13">
        <f t="shared" si="271"/>
        <v>1515</v>
      </c>
      <c r="K803" s="13">
        <f t="shared" si="271"/>
        <v>0</v>
      </c>
      <c r="L803" s="13">
        <f t="shared" si="271"/>
        <v>0</v>
      </c>
      <c r="M803" s="13">
        <f t="shared" si="271"/>
        <v>0</v>
      </c>
      <c r="N803" s="13">
        <f t="shared" si="271"/>
        <v>0</v>
      </c>
      <c r="O803" s="13">
        <f t="shared" si="271"/>
        <v>0</v>
      </c>
      <c r="P803" s="13">
        <f t="shared" si="271"/>
        <v>0</v>
      </c>
      <c r="Q803" s="34"/>
    </row>
    <row r="804" spans="1:17" s="35" customFormat="1" ht="12.75" customHeight="1">
      <c r="A804" s="57"/>
      <c r="B804" s="58"/>
      <c r="C804" s="58"/>
      <c r="D804" s="58"/>
      <c r="E804" s="59"/>
      <c r="F804" s="36" t="s">
        <v>139</v>
      </c>
      <c r="G804" s="37">
        <f t="shared" si="269"/>
        <v>5127.02</v>
      </c>
      <c r="H804" s="37">
        <f t="shared" si="269"/>
        <v>856.7</v>
      </c>
      <c r="I804" s="13">
        <f aca="true" t="shared" si="272" ref="I804:P804">I65+I77+I95+I780+I786</f>
        <v>5127.02</v>
      </c>
      <c r="J804" s="13">
        <f t="shared" si="272"/>
        <v>856.7</v>
      </c>
      <c r="K804" s="13">
        <f t="shared" si="272"/>
        <v>0</v>
      </c>
      <c r="L804" s="13">
        <f t="shared" si="272"/>
        <v>0</v>
      </c>
      <c r="M804" s="13">
        <f t="shared" si="272"/>
        <v>0</v>
      </c>
      <c r="N804" s="13">
        <f t="shared" si="272"/>
        <v>0</v>
      </c>
      <c r="O804" s="13">
        <f t="shared" si="272"/>
        <v>0</v>
      </c>
      <c r="P804" s="13">
        <f t="shared" si="272"/>
        <v>0</v>
      </c>
      <c r="Q804" s="34"/>
    </row>
    <row r="805" spans="1:17" s="35" customFormat="1" ht="12.75" customHeight="1">
      <c r="A805" s="57"/>
      <c r="B805" s="58"/>
      <c r="C805" s="58"/>
      <c r="D805" s="58"/>
      <c r="E805" s="59"/>
      <c r="F805" s="36" t="s">
        <v>140</v>
      </c>
      <c r="G805" s="37">
        <f t="shared" si="269"/>
        <v>422.5</v>
      </c>
      <c r="H805" s="37">
        <f t="shared" si="269"/>
        <v>0</v>
      </c>
      <c r="I805" s="13">
        <f>I234</f>
        <v>422.5</v>
      </c>
      <c r="J805" s="13">
        <f aca="true" t="shared" si="273" ref="J805:P805">J234</f>
        <v>0</v>
      </c>
      <c r="K805" s="13">
        <f t="shared" si="273"/>
        <v>0</v>
      </c>
      <c r="L805" s="13">
        <f t="shared" si="273"/>
        <v>0</v>
      </c>
      <c r="M805" s="13">
        <f t="shared" si="273"/>
        <v>0</v>
      </c>
      <c r="N805" s="13">
        <f t="shared" si="273"/>
        <v>0</v>
      </c>
      <c r="O805" s="13">
        <f t="shared" si="273"/>
        <v>0</v>
      </c>
      <c r="P805" s="13">
        <f t="shared" si="273"/>
        <v>0</v>
      </c>
      <c r="Q805" s="34"/>
    </row>
    <row r="806" spans="1:17" ht="17.25" customHeight="1">
      <c r="A806" s="38"/>
      <c r="B806" s="38"/>
      <c r="C806" s="38"/>
      <c r="D806" s="38"/>
      <c r="E806" s="38"/>
      <c r="F806" s="38"/>
      <c r="G806" s="38"/>
      <c r="H806" s="38"/>
      <c r="I806" s="39"/>
      <c r="J806" s="39"/>
      <c r="K806" s="39"/>
      <c r="L806" s="39"/>
      <c r="M806" s="39"/>
      <c r="N806" s="39"/>
      <c r="O806" s="40"/>
      <c r="P806" s="38"/>
      <c r="Q806" s="38"/>
    </row>
    <row r="807" spans="1:17" ht="17.25" customHeight="1">
      <c r="A807" s="38"/>
      <c r="B807" s="38"/>
      <c r="C807" s="38"/>
      <c r="D807" s="38"/>
      <c r="E807" s="38"/>
      <c r="F807" s="38"/>
      <c r="G807" s="38"/>
      <c r="H807" s="38"/>
      <c r="I807" s="39"/>
      <c r="J807" s="39"/>
      <c r="K807" s="39"/>
      <c r="L807" s="39"/>
      <c r="M807" s="39"/>
      <c r="N807" s="39"/>
      <c r="O807" s="40"/>
      <c r="P807" s="38"/>
      <c r="Q807" s="38"/>
    </row>
    <row r="808" ht="12.75">
      <c r="A808" s="41"/>
    </row>
    <row r="809" ht="12.75">
      <c r="A809" s="41"/>
    </row>
    <row r="810" spans="1:13" ht="12.75">
      <c r="A810" s="41"/>
      <c r="M810" s="41"/>
    </row>
    <row r="811" ht="12.75">
      <c r="M811" s="41"/>
    </row>
    <row r="817" spans="2:8" ht="12.75">
      <c r="B817" s="41"/>
      <c r="C817" s="41"/>
      <c r="H817" s="41"/>
    </row>
  </sheetData>
  <sheetProtection/>
  <mergeCells count="428">
    <mergeCell ref="A668:A673"/>
    <mergeCell ref="B668:B673"/>
    <mergeCell ref="C668:C673"/>
    <mergeCell ref="A662:A667"/>
    <mergeCell ref="B746:B751"/>
    <mergeCell ref="C746:C751"/>
    <mergeCell ref="A692:A697"/>
    <mergeCell ref="B692:B697"/>
    <mergeCell ref="C692:C697"/>
    <mergeCell ref="B686:B691"/>
    <mergeCell ref="C686:C691"/>
    <mergeCell ref="A19:A24"/>
    <mergeCell ref="B19:B24"/>
    <mergeCell ref="C19:C24"/>
    <mergeCell ref="A25:A30"/>
    <mergeCell ref="B25:B30"/>
    <mergeCell ref="C25:C30"/>
    <mergeCell ref="C61:C66"/>
    <mergeCell ref="C674:C679"/>
    <mergeCell ref="B43:B48"/>
    <mergeCell ref="A12:A18"/>
    <mergeCell ref="B12:B18"/>
    <mergeCell ref="C12:C18"/>
    <mergeCell ref="A782:A787"/>
    <mergeCell ref="B782:B787"/>
    <mergeCell ref="C782:C787"/>
    <mergeCell ref="A776:A781"/>
    <mergeCell ref="A740:A745"/>
    <mergeCell ref="B740:B745"/>
    <mergeCell ref="C740:C745"/>
    <mergeCell ref="I7:N7"/>
    <mergeCell ref="A8:A10"/>
    <mergeCell ref="O4:Q4"/>
    <mergeCell ref="A6:Q6"/>
    <mergeCell ref="B8:B10"/>
    <mergeCell ref="C8:C10"/>
    <mergeCell ref="D8:D10"/>
    <mergeCell ref="E8:E10"/>
    <mergeCell ref="F8:F10"/>
    <mergeCell ref="G8:H9"/>
    <mergeCell ref="I8:P8"/>
    <mergeCell ref="Q8:Q10"/>
    <mergeCell ref="I9:J9"/>
    <mergeCell ref="K9:L9"/>
    <mergeCell ref="M9:N9"/>
    <mergeCell ref="O9:P9"/>
    <mergeCell ref="A788:E793"/>
    <mergeCell ref="A794:E799"/>
    <mergeCell ref="A800:E805"/>
    <mergeCell ref="B776:B781"/>
    <mergeCell ref="C776:C781"/>
    <mergeCell ref="B734:B739"/>
    <mergeCell ref="C734:C739"/>
    <mergeCell ref="A734:A739"/>
    <mergeCell ref="D758:D763"/>
    <mergeCell ref="A752:A757"/>
    <mergeCell ref="A770:A775"/>
    <mergeCell ref="B770:B775"/>
    <mergeCell ref="C770:C775"/>
    <mergeCell ref="A764:A769"/>
    <mergeCell ref="B764:B769"/>
    <mergeCell ref="C764:C769"/>
    <mergeCell ref="A758:A763"/>
    <mergeCell ref="A85:A90"/>
    <mergeCell ref="A686:A691"/>
    <mergeCell ref="B85:B90"/>
    <mergeCell ref="C85:C90"/>
    <mergeCell ref="D85:D90"/>
    <mergeCell ref="D115:D120"/>
    <mergeCell ref="A109:A114"/>
    <mergeCell ref="B109:B114"/>
    <mergeCell ref="C109:C114"/>
    <mergeCell ref="A79:A84"/>
    <mergeCell ref="B79:B84"/>
    <mergeCell ref="C79:C84"/>
    <mergeCell ref="A97:A102"/>
    <mergeCell ref="B97:B102"/>
    <mergeCell ref="C97:C102"/>
    <mergeCell ref="A91:A96"/>
    <mergeCell ref="B91:B96"/>
    <mergeCell ref="C91:C96"/>
    <mergeCell ref="A103:A108"/>
    <mergeCell ref="B103:B108"/>
    <mergeCell ref="C103:C108"/>
    <mergeCell ref="D103:D108"/>
    <mergeCell ref="A121:A126"/>
    <mergeCell ref="B121:B126"/>
    <mergeCell ref="C121:C126"/>
    <mergeCell ref="A115:A120"/>
    <mergeCell ref="B115:B120"/>
    <mergeCell ref="C115:C120"/>
    <mergeCell ref="A133:A138"/>
    <mergeCell ref="B133:B138"/>
    <mergeCell ref="C133:C138"/>
    <mergeCell ref="D133:D138"/>
    <mergeCell ref="A127:A132"/>
    <mergeCell ref="B127:B132"/>
    <mergeCell ref="C127:C132"/>
    <mergeCell ref="D127:D132"/>
    <mergeCell ref="A145:A150"/>
    <mergeCell ref="B145:B150"/>
    <mergeCell ref="C145:C150"/>
    <mergeCell ref="A139:A144"/>
    <mergeCell ref="B139:B144"/>
    <mergeCell ref="C139:C144"/>
    <mergeCell ref="A157:A162"/>
    <mergeCell ref="B157:B162"/>
    <mergeCell ref="C157:C162"/>
    <mergeCell ref="A151:A156"/>
    <mergeCell ref="B151:B156"/>
    <mergeCell ref="C151:C156"/>
    <mergeCell ref="A169:A174"/>
    <mergeCell ref="B169:B174"/>
    <mergeCell ref="C169:C174"/>
    <mergeCell ref="A163:A168"/>
    <mergeCell ref="B163:B168"/>
    <mergeCell ref="C163:C168"/>
    <mergeCell ref="A181:A186"/>
    <mergeCell ref="B181:B186"/>
    <mergeCell ref="C181:C186"/>
    <mergeCell ref="A175:A180"/>
    <mergeCell ref="B175:B180"/>
    <mergeCell ref="C175:C180"/>
    <mergeCell ref="A193:A198"/>
    <mergeCell ref="B193:B198"/>
    <mergeCell ref="C193:C198"/>
    <mergeCell ref="D193:D198"/>
    <mergeCell ref="A187:A192"/>
    <mergeCell ref="B187:B192"/>
    <mergeCell ref="C187:C192"/>
    <mergeCell ref="A205:A210"/>
    <mergeCell ref="B205:B210"/>
    <mergeCell ref="C205:C210"/>
    <mergeCell ref="A199:A204"/>
    <mergeCell ref="B199:B204"/>
    <mergeCell ref="C199:C204"/>
    <mergeCell ref="A217:A222"/>
    <mergeCell ref="B217:B222"/>
    <mergeCell ref="C217:C222"/>
    <mergeCell ref="A211:A216"/>
    <mergeCell ref="B211:B216"/>
    <mergeCell ref="C211:C216"/>
    <mergeCell ref="A229:A234"/>
    <mergeCell ref="B229:B234"/>
    <mergeCell ref="C229:C234"/>
    <mergeCell ref="A223:A228"/>
    <mergeCell ref="B223:B228"/>
    <mergeCell ref="C223:C228"/>
    <mergeCell ref="A241:A246"/>
    <mergeCell ref="B241:B246"/>
    <mergeCell ref="C241:C246"/>
    <mergeCell ref="A235:A240"/>
    <mergeCell ref="B235:B240"/>
    <mergeCell ref="C235:C240"/>
    <mergeCell ref="A253:A258"/>
    <mergeCell ref="B253:B258"/>
    <mergeCell ref="C253:C258"/>
    <mergeCell ref="D253:D258"/>
    <mergeCell ref="A247:A252"/>
    <mergeCell ref="B247:B252"/>
    <mergeCell ref="C247:C252"/>
    <mergeCell ref="D271:D276"/>
    <mergeCell ref="A265:A270"/>
    <mergeCell ref="B265:B270"/>
    <mergeCell ref="C265:C270"/>
    <mergeCell ref="D265:D270"/>
    <mergeCell ref="B259:B264"/>
    <mergeCell ref="A259:A264"/>
    <mergeCell ref="C259:C264"/>
    <mergeCell ref="D259:D264"/>
    <mergeCell ref="A271:A276"/>
    <mergeCell ref="B271:B276"/>
    <mergeCell ref="C271:C276"/>
    <mergeCell ref="A392:A397"/>
    <mergeCell ref="B392:B397"/>
    <mergeCell ref="C392:C397"/>
    <mergeCell ref="A277:A282"/>
    <mergeCell ref="B277:B282"/>
    <mergeCell ref="C277:C282"/>
    <mergeCell ref="A331:A336"/>
    <mergeCell ref="B331:B336"/>
    <mergeCell ref="A410:A415"/>
    <mergeCell ref="B410:B415"/>
    <mergeCell ref="C410:C415"/>
    <mergeCell ref="A289:A294"/>
    <mergeCell ref="B289:B294"/>
    <mergeCell ref="C289:C294"/>
    <mergeCell ref="B301:B306"/>
    <mergeCell ref="C301:C306"/>
    <mergeCell ref="B313:B318"/>
    <mergeCell ref="C313:C318"/>
    <mergeCell ref="D289:D294"/>
    <mergeCell ref="A283:A288"/>
    <mergeCell ref="B283:B288"/>
    <mergeCell ref="C283:C288"/>
    <mergeCell ref="D301:D306"/>
    <mergeCell ref="A295:A300"/>
    <mergeCell ref="B295:B300"/>
    <mergeCell ref="C295:C300"/>
    <mergeCell ref="D295:D300"/>
    <mergeCell ref="A301:A306"/>
    <mergeCell ref="A307:A312"/>
    <mergeCell ref="B307:B312"/>
    <mergeCell ref="C307:C312"/>
    <mergeCell ref="A319:A324"/>
    <mergeCell ref="B319:B324"/>
    <mergeCell ref="C319:C324"/>
    <mergeCell ref="A313:A318"/>
    <mergeCell ref="C331:C336"/>
    <mergeCell ref="A325:A330"/>
    <mergeCell ref="B325:B330"/>
    <mergeCell ref="C325:C330"/>
    <mergeCell ref="A343:A348"/>
    <mergeCell ref="B343:B348"/>
    <mergeCell ref="C343:C348"/>
    <mergeCell ref="A337:A342"/>
    <mergeCell ref="B337:B342"/>
    <mergeCell ref="C337:C342"/>
    <mergeCell ref="A355:A360"/>
    <mergeCell ref="B355:B360"/>
    <mergeCell ref="C355:C360"/>
    <mergeCell ref="A349:A354"/>
    <mergeCell ref="B349:B354"/>
    <mergeCell ref="C349:C354"/>
    <mergeCell ref="A367:A372"/>
    <mergeCell ref="B367:B372"/>
    <mergeCell ref="C367:C372"/>
    <mergeCell ref="A361:A366"/>
    <mergeCell ref="B361:B366"/>
    <mergeCell ref="C361:C366"/>
    <mergeCell ref="A434:A439"/>
    <mergeCell ref="B434:B439"/>
    <mergeCell ref="C434:C439"/>
    <mergeCell ref="A373:A378"/>
    <mergeCell ref="B373:B378"/>
    <mergeCell ref="C373:C378"/>
    <mergeCell ref="A404:A409"/>
    <mergeCell ref="B404:B409"/>
    <mergeCell ref="C404:C409"/>
    <mergeCell ref="A398:A403"/>
    <mergeCell ref="A446:A451"/>
    <mergeCell ref="B446:B451"/>
    <mergeCell ref="C446:C451"/>
    <mergeCell ref="A440:A445"/>
    <mergeCell ref="B440:B445"/>
    <mergeCell ref="C440:C445"/>
    <mergeCell ref="A452:A457"/>
    <mergeCell ref="B452:B457"/>
    <mergeCell ref="C452:C457"/>
    <mergeCell ref="A536:A541"/>
    <mergeCell ref="B536:B541"/>
    <mergeCell ref="C536:C541"/>
    <mergeCell ref="A458:A463"/>
    <mergeCell ref="B458:B463"/>
    <mergeCell ref="C458:C463"/>
    <mergeCell ref="A464:A469"/>
    <mergeCell ref="A470:A475"/>
    <mergeCell ref="B470:B475"/>
    <mergeCell ref="C470:C475"/>
    <mergeCell ref="C482:C487"/>
    <mergeCell ref="A488:A493"/>
    <mergeCell ref="B488:B493"/>
    <mergeCell ref="C488:C493"/>
    <mergeCell ref="B464:B469"/>
    <mergeCell ref="C464:C469"/>
    <mergeCell ref="A476:A481"/>
    <mergeCell ref="B476:B481"/>
    <mergeCell ref="C476:C481"/>
    <mergeCell ref="A572:A577"/>
    <mergeCell ref="B572:B577"/>
    <mergeCell ref="C572:C577"/>
    <mergeCell ref="A482:A487"/>
    <mergeCell ref="B482:B487"/>
    <mergeCell ref="C590:C595"/>
    <mergeCell ref="A494:A499"/>
    <mergeCell ref="B494:B499"/>
    <mergeCell ref="C494:C499"/>
    <mergeCell ref="A500:A505"/>
    <mergeCell ref="B500:B505"/>
    <mergeCell ref="C500:C505"/>
    <mergeCell ref="B584:B589"/>
    <mergeCell ref="A554:A559"/>
    <mergeCell ref="B554:B559"/>
    <mergeCell ref="C608:C613"/>
    <mergeCell ref="A506:A511"/>
    <mergeCell ref="B506:B511"/>
    <mergeCell ref="C506:C511"/>
    <mergeCell ref="A512:A517"/>
    <mergeCell ref="B512:B517"/>
    <mergeCell ref="C512:C517"/>
    <mergeCell ref="A584:A589"/>
    <mergeCell ref="A590:A595"/>
    <mergeCell ref="B590:B595"/>
    <mergeCell ref="A626:A631"/>
    <mergeCell ref="B626:B631"/>
    <mergeCell ref="C626:C631"/>
    <mergeCell ref="A518:A523"/>
    <mergeCell ref="B518:B523"/>
    <mergeCell ref="C518:C523"/>
    <mergeCell ref="A620:A625"/>
    <mergeCell ref="B620:B625"/>
    <mergeCell ref="C620:C625"/>
    <mergeCell ref="A614:A619"/>
    <mergeCell ref="A698:A703"/>
    <mergeCell ref="B698:B703"/>
    <mergeCell ref="C698:C703"/>
    <mergeCell ref="A644:A649"/>
    <mergeCell ref="B644:B649"/>
    <mergeCell ref="C644:C649"/>
    <mergeCell ref="A656:A661"/>
    <mergeCell ref="B656:B661"/>
    <mergeCell ref="A674:A679"/>
    <mergeCell ref="B674:B679"/>
    <mergeCell ref="A704:A709"/>
    <mergeCell ref="A722:A727"/>
    <mergeCell ref="B722:B727"/>
    <mergeCell ref="C722:C727"/>
    <mergeCell ref="A716:A721"/>
    <mergeCell ref="B662:B667"/>
    <mergeCell ref="C662:C667"/>
    <mergeCell ref="A680:A685"/>
    <mergeCell ref="B680:B685"/>
    <mergeCell ref="C680:C685"/>
    <mergeCell ref="A728:A733"/>
    <mergeCell ref="B728:B733"/>
    <mergeCell ref="C728:C733"/>
    <mergeCell ref="B758:B763"/>
    <mergeCell ref="C758:C763"/>
    <mergeCell ref="B716:B721"/>
    <mergeCell ref="C716:C721"/>
    <mergeCell ref="B752:B757"/>
    <mergeCell ref="C752:C757"/>
    <mergeCell ref="A746:A751"/>
    <mergeCell ref="D716:D721"/>
    <mergeCell ref="B704:B709"/>
    <mergeCell ref="C704:C709"/>
    <mergeCell ref="C656:C661"/>
    <mergeCell ref="A650:A655"/>
    <mergeCell ref="B650:B655"/>
    <mergeCell ref="C650:C655"/>
    <mergeCell ref="A710:A715"/>
    <mergeCell ref="B710:B715"/>
    <mergeCell ref="C710:C715"/>
    <mergeCell ref="A638:A643"/>
    <mergeCell ref="B638:B643"/>
    <mergeCell ref="C638:C643"/>
    <mergeCell ref="A632:A637"/>
    <mergeCell ref="B632:B637"/>
    <mergeCell ref="C632:C637"/>
    <mergeCell ref="B614:B619"/>
    <mergeCell ref="C614:C619"/>
    <mergeCell ref="A602:A607"/>
    <mergeCell ref="B602:B607"/>
    <mergeCell ref="C602:C607"/>
    <mergeCell ref="A596:A601"/>
    <mergeCell ref="B596:B601"/>
    <mergeCell ref="C596:C601"/>
    <mergeCell ref="A608:A613"/>
    <mergeCell ref="B608:B613"/>
    <mergeCell ref="C584:C589"/>
    <mergeCell ref="A578:A583"/>
    <mergeCell ref="B578:B583"/>
    <mergeCell ref="C578:C583"/>
    <mergeCell ref="D542:D547"/>
    <mergeCell ref="A566:A571"/>
    <mergeCell ref="B566:B571"/>
    <mergeCell ref="C566:C571"/>
    <mergeCell ref="A560:A565"/>
    <mergeCell ref="B560:B565"/>
    <mergeCell ref="C560:C565"/>
    <mergeCell ref="A548:A553"/>
    <mergeCell ref="B548:B553"/>
    <mergeCell ref="C548:C553"/>
    <mergeCell ref="A542:A547"/>
    <mergeCell ref="B542:B547"/>
    <mergeCell ref="C542:C547"/>
    <mergeCell ref="C554:C559"/>
    <mergeCell ref="D536:D541"/>
    <mergeCell ref="A530:A535"/>
    <mergeCell ref="B530:B535"/>
    <mergeCell ref="C530:C535"/>
    <mergeCell ref="A524:A529"/>
    <mergeCell ref="B524:B529"/>
    <mergeCell ref="C524:C529"/>
    <mergeCell ref="D428:D433"/>
    <mergeCell ref="A422:A427"/>
    <mergeCell ref="B422:B427"/>
    <mergeCell ref="C422:C427"/>
    <mergeCell ref="A416:A421"/>
    <mergeCell ref="B416:B421"/>
    <mergeCell ref="C416:C421"/>
    <mergeCell ref="A428:A433"/>
    <mergeCell ref="B428:B433"/>
    <mergeCell ref="C428:C433"/>
    <mergeCell ref="B398:B403"/>
    <mergeCell ref="C398:C403"/>
    <mergeCell ref="A386:A391"/>
    <mergeCell ref="B386:B391"/>
    <mergeCell ref="C386:C391"/>
    <mergeCell ref="A379:A385"/>
    <mergeCell ref="B379:B385"/>
    <mergeCell ref="C379:C385"/>
    <mergeCell ref="D49:D54"/>
    <mergeCell ref="A73:A78"/>
    <mergeCell ref="B73:B78"/>
    <mergeCell ref="C73:C78"/>
    <mergeCell ref="D73:D78"/>
    <mergeCell ref="A67:A72"/>
    <mergeCell ref="B67:B72"/>
    <mergeCell ref="C67:C72"/>
    <mergeCell ref="A61:A66"/>
    <mergeCell ref="B61:B66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C43:C48"/>
    <mergeCell ref="D43:D48"/>
    <mergeCell ref="A37:A42"/>
    <mergeCell ref="B37:B42"/>
    <mergeCell ref="C37:C42"/>
    <mergeCell ref="D37:D42"/>
    <mergeCell ref="A43:A48"/>
  </mergeCells>
  <printOptions/>
  <pageMargins left="0.35433070866141736" right="0.35433070866141736" top="0.35433070866141736" bottom="0.2362204724409449" header="0.35433070866141736" footer="0.2755905511811024"/>
  <pageSetup fitToHeight="99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indukaev</cp:lastModifiedBy>
  <cp:lastPrinted>2017-10-05T04:18:04Z</cp:lastPrinted>
  <dcterms:created xsi:type="dcterms:W3CDTF">2012-05-18T03:52:40Z</dcterms:created>
  <dcterms:modified xsi:type="dcterms:W3CDTF">2017-12-26T02:03:25Z</dcterms:modified>
  <cp:category/>
  <cp:version/>
  <cp:contentType/>
  <cp:contentStatus/>
</cp:coreProperties>
</file>