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<sst xmlns="http://schemas.openxmlformats.org/spreadsheetml/2006/main" count="221" uniqueCount="55">
  <si>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</si>
  <si>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</si>
  <si>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</si>
  <si>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</si>
  <si>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</si>
  <si>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</si>
  <si>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</si>
  <si>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</si>
  <si>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</si>
  <si>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</si>
  <si>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</si>
  <si>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</si>
  <si>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</si>
  <si>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</si>
  <si>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</si>
  <si>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</si>
  <si>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</si>
  <si>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</si>
  <si>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Управление культуры администрации Города Томска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</si>
  <si>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</si>
  <si>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</si>
  <si>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</si>
  <si>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</si>
  <si>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>Цель:</t>
    </r>
    <r>
      <rPr>
        <sz val="10"/>
        <color indexed="8"/>
        <rFont val="Times New Roman"/>
        <family val="1"/>
      </rPr>
      <t xml:space="preserve"> 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</si>
  <si>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Итого по Подпрограмме  2</t>
  </si>
  <si>
    <t>2.2.3. Создание туристско-рекреационного кластера Города Томска</t>
  </si>
  <si>
    <t>Приложение 2 к подпрограмме 2 «Развитие туризма».</t>
  </si>
  <si>
    <r>
      <t xml:space="preserve"> </t>
    </r>
    <r>
      <rPr>
        <sz val="10"/>
        <color indexed="8"/>
        <rFont val="Times New Roman"/>
        <family val="1"/>
      </rPr>
      <t xml:space="preserve"> муниципальной программы </t>
    </r>
  </si>
  <si>
    <t>«Развитие культуры и туризма»  муниципального образования «Город Томск</t>
  </si>
  <si>
    <t>на 2015-2020 годы</t>
  </si>
  <si>
    <t>Задача 1.1.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</si>
  <si>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1.1.1. Проведение информационно-пропагандистской кампании и распространение социальной рекламы о туризме.</t>
  </si>
  <si>
    <t>1.1.1.1 Разработка концепции туристского бренда Города Томска , включая создание бренд-бука</t>
  </si>
  <si>
    <t>1.1.1.2  Разработка маркетингового плана продвижения туристского бренда Города Томска</t>
  </si>
  <si>
    <t>1.1.1.3.Создание выставочного стенда о туристских возможностях и приобретение мобильного выставочного оборудования</t>
  </si>
  <si>
    <t xml:space="preserve">1.1.1.4 Разработка и изготовление рекламно-информационных материалов о туристских возможностях </t>
  </si>
  <si>
    <t>1.1.1.5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</si>
  <si>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1.1.1.6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</si>
  <si>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1.1.1.7 Размещение социальной рекламы о туризме на внутренних и наружных стационарных рекламных конструкциях</t>
  </si>
  <si>
    <t>1.1.1.8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</si>
  <si>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1.1.1.9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</si>
  <si>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1.1.1.10. Создание и обеспечение деятельности городского туристского информационного центра и сети туристских информационных пунктов</t>
  </si>
  <si>
    <t>1.1.3.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</si>
  <si>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 xml:space="preserve">1.1. 2.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</si>
  <si>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к постановлению администрации</t>
  </si>
  <si>
    <t>КЦСР 0320100000,                       КВР  000</t>
  </si>
  <si>
    <t>КЦСР 0320100590,                       КВР  621,622</t>
  </si>
  <si>
    <t>ПЕРЕЧЕНЬ МЕРОПРИЯТИЙ И РЕСУРСНОЕ ОБЕСПЕЧЕНИЕ ПОДПРОГРАММЫ 2 "РАЗВИТИЕ ТУРИЗМА"</t>
  </si>
  <si>
    <t>Наименования целей, задач, мероприятий муниципальной подпрограммы</t>
  </si>
  <si>
    <t>Укрупненное (основное)  мероприятие "Формирование единого туристско-информационного пространства и продвижение туристского продукта на мировом и внутреннем туристских рынках"(решается в рамках задачи 1.1)</t>
  </si>
  <si>
    <t>Укрупненное (основное)  мероприятие «Создание туристско-рекреационного комплекса Города Томска в.т.ч. Создание музея – заповедника «Томская крепость» (решается в рамках задачи 2.2)</t>
  </si>
  <si>
    <t>Код бюджетной классификации (КЦСР, КВР)</t>
  </si>
  <si>
    <t xml:space="preserve">Приложение 8
к постановлению
администрации Города Томска от    №
</t>
  </si>
  <si>
    <t xml:space="preserve">Задача  2.2. Создание туристско-рекреационного кластера города Томска
</t>
  </si>
  <si>
    <t xml:space="preserve">Города Томска от 20.03.2017 № 164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</si>
</sst>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5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1" fontId="0" fillId="0" borderId="0" xfId="0" applyNumberFormat="1" applyFill="1" applyAlignment="1">
      <alignment horizontal="center" vertical="center"/>
    </xf>
    <xf numFmtId="0" fontId="0" fillId="2" borderId="0" xfId="0" applyFill="1" applyAlignment="1">
      <alignment/>
    </xf>
    <xf numFmtId="173" fontId="5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41;&#1102;&#1076;&#1078;&#1077;&#1090;\&#1073;&#1102;&#1076;&#1078;&#1077;&#1090;%202016\&#1076;&#1086;&#1087;%20&#1087;&#1086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первоначальная"/>
      <sheetName val="2016 "/>
      <sheetName val="2016  (2)"/>
      <sheetName val="на презентацию"/>
      <sheetName val="2016 Аэлита поменялся расчет"/>
      <sheetName val="после тогго что выделили"/>
    </sheetNames>
    <sheetDataSet>
      <sheetData sheetId="5">
        <row r="65">
          <cell r="B65">
            <v>4550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PageLayoutView="0" workbookViewId="0" topLeftCell="A1">
      <selection activeCell="A3" sqref="A3:O3"/>
    </sheetView>
  </sheetViews>
  <sheetFormatPr defaultColWidth="9.00390625" defaultRowHeight="15.75"/>
  <cols>
    <col min="1" max="1" width="3.875" style="1" customWidth="1"/>
    <col min="2" max="2" width="34.25390625" style="3" customWidth="1"/>
    <col min="3" max="3" width="16.00390625" style="3" customWidth="1"/>
    <col min="4" max="4" width="9.00390625" style="4" customWidth="1"/>
    <col min="5" max="5" width="11.50390625" style="5" customWidth="1"/>
    <col min="6" max="6" width="9.75390625" style="5" customWidth="1"/>
    <col min="7" max="7" width="13.125" style="4" customWidth="1"/>
    <col min="8" max="8" width="9.875" style="4" customWidth="1"/>
    <col min="9" max="9" width="9.375" style="4" customWidth="1"/>
    <col min="10" max="10" width="8.875" style="4" customWidth="1"/>
    <col min="11" max="11" width="10.125" style="4" customWidth="1"/>
    <col min="12" max="12" width="9.125" style="4" bestFit="1" customWidth="1"/>
    <col min="13" max="14" width="7.125" style="4" customWidth="1"/>
    <col min="15" max="15" width="7.25390625" style="6" customWidth="1"/>
    <col min="16" max="16" width="5.875" style="1" hidden="1" customWidth="1"/>
    <col min="17" max="17" width="11.875" style="1" bestFit="1" customWidth="1"/>
    <col min="18" max="18" width="11.625" style="1" bestFit="1" customWidth="1"/>
    <col min="19" max="16384" width="9.00390625" style="1" customWidth="1"/>
  </cols>
  <sheetData>
    <row r="1" spans="1:15" s="29" customFormat="1" ht="15.75">
      <c r="A1" s="33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29" customFormat="1" ht="15.75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29" customFormat="1" ht="15.75">
      <c r="A3" s="34" t="s">
        <v>54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.75" customHeight="1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5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5.75">
      <c r="A6" s="35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.75">
      <c r="A7" s="35" t="s">
        <v>29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ht="15.75">
      <c r="A8" s="7"/>
    </row>
    <row r="9" spans="1:15" ht="15.75">
      <c r="A9" s="36" t="s">
        <v>47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ht="15.75">
      <c r="A10" s="7"/>
    </row>
    <row r="11" ht="15.75" hidden="1">
      <c r="A11" s="7"/>
    </row>
    <row r="12" ht="15.75">
      <c r="A12" s="7"/>
    </row>
    <row r="13" spans="1:16" ht="25.5" customHeight="1">
      <c r="A13" s="42" t="s">
        <v>0</v>
      </c>
      <c r="B13" s="43" t="s">
        <v>48</v>
      </c>
      <c r="C13" s="50" t="s">
        <v>51</v>
      </c>
      <c r="D13" s="42" t="s">
        <v>1</v>
      </c>
      <c r="E13" s="53" t="s">
        <v>17</v>
      </c>
      <c r="F13" s="53"/>
      <c r="G13" s="42" t="s">
        <v>2</v>
      </c>
      <c r="H13" s="42"/>
      <c r="I13" s="42"/>
      <c r="J13" s="42"/>
      <c r="K13" s="42"/>
      <c r="L13" s="42"/>
      <c r="M13" s="42"/>
      <c r="N13" s="42"/>
      <c r="O13" s="42" t="s">
        <v>3</v>
      </c>
      <c r="P13" s="8"/>
    </row>
    <row r="14" spans="1:16" ht="42" customHeight="1">
      <c r="A14" s="42"/>
      <c r="B14" s="44"/>
      <c r="C14" s="51"/>
      <c r="D14" s="42"/>
      <c r="E14" s="53"/>
      <c r="F14" s="53"/>
      <c r="G14" s="42" t="s">
        <v>4</v>
      </c>
      <c r="H14" s="42"/>
      <c r="I14" s="42" t="s">
        <v>5</v>
      </c>
      <c r="J14" s="42"/>
      <c r="K14" s="42" t="s">
        <v>6</v>
      </c>
      <c r="L14" s="42"/>
      <c r="M14" s="42" t="s">
        <v>7</v>
      </c>
      <c r="N14" s="42"/>
      <c r="O14" s="42"/>
      <c r="P14" s="8"/>
    </row>
    <row r="15" spans="1:16" s="2" customFormat="1" ht="25.5">
      <c r="A15" s="42"/>
      <c r="B15" s="45"/>
      <c r="C15" s="52"/>
      <c r="D15" s="42"/>
      <c r="E15" s="9" t="s">
        <v>8</v>
      </c>
      <c r="F15" s="9" t="s">
        <v>9</v>
      </c>
      <c r="G15" s="9" t="s">
        <v>8</v>
      </c>
      <c r="H15" s="9" t="s">
        <v>9</v>
      </c>
      <c r="I15" s="9" t="s">
        <v>8</v>
      </c>
      <c r="J15" s="9" t="s">
        <v>9</v>
      </c>
      <c r="K15" s="9" t="s">
        <v>8</v>
      </c>
      <c r="L15" s="9" t="s">
        <v>9</v>
      </c>
      <c r="M15" s="9" t="s">
        <v>8</v>
      </c>
      <c r="N15" s="9" t="s">
        <v>9</v>
      </c>
      <c r="O15" s="9"/>
      <c r="P15" s="10"/>
    </row>
    <row r="16" spans="1:16" s="4" customFormat="1" ht="15.75">
      <c r="A16" s="9">
        <v>1</v>
      </c>
      <c r="B16" s="9">
        <v>2</v>
      </c>
      <c r="C16" s="9">
        <v>3</v>
      </c>
      <c r="D16" s="9">
        <v>4</v>
      </c>
      <c r="E16" s="11">
        <v>5</v>
      </c>
      <c r="F16" s="11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12"/>
    </row>
    <row r="17" spans="1:16" ht="29.25" customHeight="1">
      <c r="A17" s="41" t="s">
        <v>23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8"/>
    </row>
    <row r="18" spans="1:16" ht="15.75" hidden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13"/>
    </row>
    <row r="19" spans="1:18" s="15" customFormat="1" ht="18" customHeight="1">
      <c r="A19" s="61">
        <v>1</v>
      </c>
      <c r="B19" s="46" t="s">
        <v>49</v>
      </c>
      <c r="C19" s="47" t="s">
        <v>45</v>
      </c>
      <c r="D19" s="11" t="s">
        <v>10</v>
      </c>
      <c r="E19" s="14">
        <f>SUM(E20:E25)</f>
        <v>13540</v>
      </c>
      <c r="F19" s="14">
        <f>SUM(F20:F25)</f>
        <v>750</v>
      </c>
      <c r="G19" s="14">
        <f>SUM(G20:G25)</f>
        <v>10540</v>
      </c>
      <c r="H19" s="14">
        <f aca="true" t="shared" si="0" ref="H19:N19">SUM(H20:H25)</f>
        <v>750</v>
      </c>
      <c r="I19" s="14">
        <f t="shared" si="0"/>
        <v>0</v>
      </c>
      <c r="J19" s="14">
        <f t="shared" si="0"/>
        <v>0</v>
      </c>
      <c r="K19" s="14">
        <f t="shared" si="0"/>
        <v>3000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38" t="s">
        <v>18</v>
      </c>
      <c r="P19" s="13"/>
      <c r="Q19" s="30"/>
      <c r="R19" s="30"/>
    </row>
    <row r="20" spans="1:16" s="15" customFormat="1" ht="18" customHeight="1">
      <c r="A20" s="62"/>
      <c r="B20" s="46"/>
      <c r="C20" s="48"/>
      <c r="D20" s="11" t="s">
        <v>11</v>
      </c>
      <c r="E20" s="14">
        <f aca="true" t="shared" si="1" ref="E20:F25">G20+I20+K20+M20</f>
        <v>6040</v>
      </c>
      <c r="F20" s="14">
        <f t="shared" si="1"/>
        <v>250</v>
      </c>
      <c r="G20" s="14">
        <f>G34</f>
        <v>4540</v>
      </c>
      <c r="H20" s="14">
        <f aca="true" t="shared" si="2" ref="H20:N20">H34</f>
        <v>250</v>
      </c>
      <c r="I20" s="14">
        <f t="shared" si="2"/>
        <v>0</v>
      </c>
      <c r="J20" s="14">
        <f t="shared" si="2"/>
        <v>0</v>
      </c>
      <c r="K20" s="14">
        <f t="shared" si="2"/>
        <v>1500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39"/>
      <c r="P20" s="13"/>
    </row>
    <row r="21" spans="1:16" s="15" customFormat="1" ht="18" customHeight="1">
      <c r="A21" s="62"/>
      <c r="B21" s="46"/>
      <c r="C21" s="48"/>
      <c r="D21" s="11" t="s">
        <v>12</v>
      </c>
      <c r="E21" s="14">
        <f t="shared" si="1"/>
        <v>4800</v>
      </c>
      <c r="F21" s="14">
        <f t="shared" si="1"/>
        <v>250</v>
      </c>
      <c r="G21" s="14">
        <f aca="true" t="shared" si="3" ref="G21:N21">G35</f>
        <v>3300</v>
      </c>
      <c r="H21" s="14">
        <f t="shared" si="3"/>
        <v>250</v>
      </c>
      <c r="I21" s="14">
        <f t="shared" si="3"/>
        <v>0</v>
      </c>
      <c r="J21" s="14">
        <f t="shared" si="3"/>
        <v>0</v>
      </c>
      <c r="K21" s="14">
        <f t="shared" si="3"/>
        <v>1500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39"/>
      <c r="P21" s="13"/>
    </row>
    <row r="22" spans="1:16" s="15" customFormat="1" ht="18" customHeight="1">
      <c r="A22" s="62"/>
      <c r="B22" s="46"/>
      <c r="C22" s="48"/>
      <c r="D22" s="11" t="s">
        <v>13</v>
      </c>
      <c r="E22" s="14">
        <f t="shared" si="1"/>
        <v>250</v>
      </c>
      <c r="F22" s="14">
        <f t="shared" si="1"/>
        <v>250</v>
      </c>
      <c r="G22" s="14">
        <f aca="true" t="shared" si="4" ref="G22:N22">G36</f>
        <v>250</v>
      </c>
      <c r="H22" s="14">
        <f t="shared" si="4"/>
        <v>250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39"/>
      <c r="P22" s="13"/>
    </row>
    <row r="23" spans="1:16" s="15" customFormat="1" ht="18" customHeight="1">
      <c r="A23" s="62"/>
      <c r="B23" s="46"/>
      <c r="C23" s="48"/>
      <c r="D23" s="11" t="s">
        <v>14</v>
      </c>
      <c r="E23" s="14">
        <f t="shared" si="1"/>
        <v>0</v>
      </c>
      <c r="F23" s="14">
        <f t="shared" si="1"/>
        <v>0</v>
      </c>
      <c r="G23" s="14">
        <f aca="true" t="shared" si="5" ref="G23:N23">G37</f>
        <v>0</v>
      </c>
      <c r="H23" s="14">
        <f t="shared" si="5"/>
        <v>0</v>
      </c>
      <c r="I23" s="14">
        <f t="shared" si="5"/>
        <v>0</v>
      </c>
      <c r="J23" s="14">
        <f t="shared" si="5"/>
        <v>0</v>
      </c>
      <c r="K23" s="14">
        <f t="shared" si="5"/>
        <v>0</v>
      </c>
      <c r="L23" s="14">
        <f t="shared" si="5"/>
        <v>0</v>
      </c>
      <c r="M23" s="14">
        <f t="shared" si="5"/>
        <v>0</v>
      </c>
      <c r="N23" s="14">
        <f t="shared" si="5"/>
        <v>0</v>
      </c>
      <c r="O23" s="39"/>
      <c r="P23" s="13"/>
    </row>
    <row r="24" spans="1:16" s="15" customFormat="1" ht="18" customHeight="1">
      <c r="A24" s="62"/>
      <c r="B24" s="46"/>
      <c r="C24" s="48"/>
      <c r="D24" s="11" t="s">
        <v>15</v>
      </c>
      <c r="E24" s="14">
        <f t="shared" si="1"/>
        <v>0</v>
      </c>
      <c r="F24" s="14">
        <f t="shared" si="1"/>
        <v>0</v>
      </c>
      <c r="G24" s="14">
        <f aca="true" t="shared" si="6" ref="G24:N24">G38</f>
        <v>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14">
        <f t="shared" si="6"/>
        <v>0</v>
      </c>
      <c r="M24" s="14">
        <f t="shared" si="6"/>
        <v>0</v>
      </c>
      <c r="N24" s="14">
        <f t="shared" si="6"/>
        <v>0</v>
      </c>
      <c r="O24" s="39"/>
      <c r="P24" s="13"/>
    </row>
    <row r="25" spans="1:16" s="15" customFormat="1" ht="18" customHeight="1">
      <c r="A25" s="31"/>
      <c r="B25" s="46"/>
      <c r="C25" s="49"/>
      <c r="D25" s="11" t="s">
        <v>16</v>
      </c>
      <c r="E25" s="14">
        <f t="shared" si="1"/>
        <v>2450</v>
      </c>
      <c r="F25" s="14">
        <f t="shared" si="1"/>
        <v>0</v>
      </c>
      <c r="G25" s="14">
        <f aca="true" t="shared" si="7" ref="G25:N25">G39</f>
        <v>2450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7"/>
        <v>0</v>
      </c>
      <c r="O25" s="40"/>
      <c r="P25" s="13"/>
    </row>
    <row r="26" spans="1:16" s="15" customFormat="1" ht="18" customHeight="1">
      <c r="A26" s="61">
        <v>2</v>
      </c>
      <c r="B26" s="46" t="s">
        <v>50</v>
      </c>
      <c r="C26" s="47"/>
      <c r="D26" s="11" t="s">
        <v>10</v>
      </c>
      <c r="E26" s="14">
        <f>SUM(E27:E32)</f>
        <v>81750</v>
      </c>
      <c r="F26" s="14">
        <f>SUM(F27:F32)</f>
        <v>0</v>
      </c>
      <c r="G26" s="14">
        <f>SUM(G27:G32)</f>
        <v>21250</v>
      </c>
      <c r="H26" s="14">
        <f aca="true" t="shared" si="8" ref="H26:N26">SUM(H27:H32)</f>
        <v>0</v>
      </c>
      <c r="I26" s="14">
        <f t="shared" si="8"/>
        <v>50000</v>
      </c>
      <c r="J26" s="14">
        <f t="shared" si="8"/>
        <v>0</v>
      </c>
      <c r="K26" s="14">
        <f t="shared" si="8"/>
        <v>10500</v>
      </c>
      <c r="L26" s="14">
        <f t="shared" si="8"/>
        <v>0</v>
      </c>
      <c r="M26" s="14">
        <f t="shared" si="8"/>
        <v>0</v>
      </c>
      <c r="N26" s="14">
        <f t="shared" si="8"/>
        <v>0</v>
      </c>
      <c r="O26" s="38" t="s">
        <v>18</v>
      </c>
      <c r="P26" s="13"/>
    </row>
    <row r="27" spans="1:16" s="15" customFormat="1" ht="18" customHeight="1">
      <c r="A27" s="62"/>
      <c r="B27" s="46"/>
      <c r="C27" s="48"/>
      <c r="D27" s="11" t="s">
        <v>11</v>
      </c>
      <c r="E27" s="14">
        <f aca="true" t="shared" si="9" ref="E27:E32">G27+I27+K27+M27</f>
        <v>2000</v>
      </c>
      <c r="F27" s="14">
        <f aca="true" t="shared" si="10" ref="F27:F32">H27+J27+L27+N27</f>
        <v>0</v>
      </c>
      <c r="G27" s="14">
        <f>G132</f>
        <v>2000</v>
      </c>
      <c r="H27" s="14">
        <f aca="true" t="shared" si="11" ref="H27:N27">H132</f>
        <v>0</v>
      </c>
      <c r="I27" s="14">
        <f t="shared" si="11"/>
        <v>0</v>
      </c>
      <c r="J27" s="14">
        <f t="shared" si="11"/>
        <v>0</v>
      </c>
      <c r="K27" s="14">
        <f t="shared" si="11"/>
        <v>0</v>
      </c>
      <c r="L27" s="14">
        <f t="shared" si="11"/>
        <v>0</v>
      </c>
      <c r="M27" s="14">
        <f t="shared" si="11"/>
        <v>0</v>
      </c>
      <c r="N27" s="14">
        <f t="shared" si="11"/>
        <v>0</v>
      </c>
      <c r="O27" s="39"/>
      <c r="P27" s="13"/>
    </row>
    <row r="28" spans="1:16" s="15" customFormat="1" ht="18" customHeight="1">
      <c r="A28" s="62"/>
      <c r="B28" s="46"/>
      <c r="C28" s="48"/>
      <c r="D28" s="11" t="s">
        <v>12</v>
      </c>
      <c r="E28" s="14">
        <f t="shared" si="9"/>
        <v>1500</v>
      </c>
      <c r="F28" s="14">
        <f t="shared" si="10"/>
        <v>0</v>
      </c>
      <c r="G28" s="14">
        <f aca="true" t="shared" si="12" ref="G28:N28">G133</f>
        <v>1500</v>
      </c>
      <c r="H28" s="14">
        <f t="shared" si="12"/>
        <v>0</v>
      </c>
      <c r="I28" s="14">
        <f t="shared" si="12"/>
        <v>0</v>
      </c>
      <c r="J28" s="14">
        <f t="shared" si="12"/>
        <v>0</v>
      </c>
      <c r="K28" s="14">
        <f t="shared" si="12"/>
        <v>0</v>
      </c>
      <c r="L28" s="14">
        <f t="shared" si="12"/>
        <v>0</v>
      </c>
      <c r="M28" s="14">
        <f t="shared" si="12"/>
        <v>0</v>
      </c>
      <c r="N28" s="14">
        <f t="shared" si="12"/>
        <v>0</v>
      </c>
      <c r="O28" s="39"/>
      <c r="P28" s="13"/>
    </row>
    <row r="29" spans="1:16" s="15" customFormat="1" ht="18" customHeight="1">
      <c r="A29" s="62"/>
      <c r="B29" s="46"/>
      <c r="C29" s="48"/>
      <c r="D29" s="11" t="s">
        <v>13</v>
      </c>
      <c r="E29" s="14">
        <f t="shared" si="9"/>
        <v>0</v>
      </c>
      <c r="F29" s="14">
        <f t="shared" si="10"/>
        <v>0</v>
      </c>
      <c r="G29" s="14">
        <f aca="true" t="shared" si="13" ref="G29:N29">G134</f>
        <v>0</v>
      </c>
      <c r="H29" s="14">
        <f t="shared" si="13"/>
        <v>0</v>
      </c>
      <c r="I29" s="14">
        <f t="shared" si="13"/>
        <v>0</v>
      </c>
      <c r="J29" s="14">
        <f t="shared" si="13"/>
        <v>0</v>
      </c>
      <c r="K29" s="14">
        <f t="shared" si="13"/>
        <v>0</v>
      </c>
      <c r="L29" s="14">
        <f t="shared" si="13"/>
        <v>0</v>
      </c>
      <c r="M29" s="14">
        <f t="shared" si="13"/>
        <v>0</v>
      </c>
      <c r="N29" s="14">
        <f t="shared" si="13"/>
        <v>0</v>
      </c>
      <c r="O29" s="39"/>
      <c r="P29" s="13"/>
    </row>
    <row r="30" spans="1:16" s="15" customFormat="1" ht="18" customHeight="1">
      <c r="A30" s="62"/>
      <c r="B30" s="46"/>
      <c r="C30" s="48"/>
      <c r="D30" s="11" t="s">
        <v>14</v>
      </c>
      <c r="E30" s="14">
        <f t="shared" si="9"/>
        <v>0</v>
      </c>
      <c r="F30" s="14">
        <f t="shared" si="10"/>
        <v>0</v>
      </c>
      <c r="G30" s="14">
        <f aca="true" t="shared" si="14" ref="G30:N30">G135</f>
        <v>0</v>
      </c>
      <c r="H30" s="14">
        <f t="shared" si="14"/>
        <v>0</v>
      </c>
      <c r="I30" s="14">
        <f t="shared" si="14"/>
        <v>0</v>
      </c>
      <c r="J30" s="14">
        <f t="shared" si="14"/>
        <v>0</v>
      </c>
      <c r="K30" s="14">
        <f t="shared" si="14"/>
        <v>0</v>
      </c>
      <c r="L30" s="14">
        <f t="shared" si="14"/>
        <v>0</v>
      </c>
      <c r="M30" s="14">
        <f t="shared" si="14"/>
        <v>0</v>
      </c>
      <c r="N30" s="14">
        <f t="shared" si="14"/>
        <v>0</v>
      </c>
      <c r="O30" s="39"/>
      <c r="P30" s="13"/>
    </row>
    <row r="31" spans="1:16" s="15" customFormat="1" ht="18" customHeight="1">
      <c r="A31" s="62"/>
      <c r="B31" s="46"/>
      <c r="C31" s="48"/>
      <c r="D31" s="11" t="s">
        <v>15</v>
      </c>
      <c r="E31" s="14">
        <f t="shared" si="9"/>
        <v>0</v>
      </c>
      <c r="F31" s="14">
        <f t="shared" si="10"/>
        <v>0</v>
      </c>
      <c r="G31" s="14">
        <f aca="true" t="shared" si="15" ref="G31:N31">G136</f>
        <v>0</v>
      </c>
      <c r="H31" s="14">
        <f t="shared" si="15"/>
        <v>0</v>
      </c>
      <c r="I31" s="14">
        <f t="shared" si="15"/>
        <v>0</v>
      </c>
      <c r="J31" s="14">
        <f t="shared" si="15"/>
        <v>0</v>
      </c>
      <c r="K31" s="14">
        <f t="shared" si="15"/>
        <v>0</v>
      </c>
      <c r="L31" s="14">
        <f t="shared" si="15"/>
        <v>0</v>
      </c>
      <c r="M31" s="14">
        <f t="shared" si="15"/>
        <v>0</v>
      </c>
      <c r="N31" s="14">
        <f t="shared" si="15"/>
        <v>0</v>
      </c>
      <c r="O31" s="39"/>
      <c r="P31" s="13"/>
    </row>
    <row r="32" spans="1:16" s="15" customFormat="1" ht="18" customHeight="1">
      <c r="A32" s="31"/>
      <c r="B32" s="46"/>
      <c r="C32" s="49"/>
      <c r="D32" s="11" t="s">
        <v>16</v>
      </c>
      <c r="E32" s="14">
        <f t="shared" si="9"/>
        <v>78250</v>
      </c>
      <c r="F32" s="14">
        <f t="shared" si="10"/>
        <v>0</v>
      </c>
      <c r="G32" s="14">
        <f aca="true" t="shared" si="16" ref="G32:N32">G137</f>
        <v>17750</v>
      </c>
      <c r="H32" s="14">
        <f t="shared" si="16"/>
        <v>0</v>
      </c>
      <c r="I32" s="14">
        <f t="shared" si="16"/>
        <v>50000</v>
      </c>
      <c r="J32" s="14">
        <f t="shared" si="16"/>
        <v>0</v>
      </c>
      <c r="K32" s="14">
        <f t="shared" si="16"/>
        <v>10500</v>
      </c>
      <c r="L32" s="14">
        <f t="shared" si="16"/>
        <v>0</v>
      </c>
      <c r="M32" s="14">
        <f t="shared" si="16"/>
        <v>0</v>
      </c>
      <c r="N32" s="14">
        <f t="shared" si="16"/>
        <v>0</v>
      </c>
      <c r="O32" s="39"/>
      <c r="P32" s="13"/>
    </row>
    <row r="33" spans="1:16" s="15" customFormat="1" ht="15" customHeight="1">
      <c r="A33" s="58">
        <v>3</v>
      </c>
      <c r="B33" s="46" t="s">
        <v>30</v>
      </c>
      <c r="C33" s="47" t="s">
        <v>45</v>
      </c>
      <c r="D33" s="11" t="s">
        <v>10</v>
      </c>
      <c r="E33" s="14">
        <f>SUM(E34:E39)</f>
        <v>13540</v>
      </c>
      <c r="F33" s="14">
        <f>SUM(F34:F39)</f>
        <v>750</v>
      </c>
      <c r="G33" s="14">
        <f>SUM(G34:G39)</f>
        <v>10540</v>
      </c>
      <c r="H33" s="14">
        <f aca="true" t="shared" si="17" ref="H33:N33">SUM(H34:H39)</f>
        <v>750</v>
      </c>
      <c r="I33" s="14">
        <f t="shared" si="17"/>
        <v>0</v>
      </c>
      <c r="J33" s="14">
        <f t="shared" si="17"/>
        <v>0</v>
      </c>
      <c r="K33" s="14">
        <f t="shared" si="17"/>
        <v>3000</v>
      </c>
      <c r="L33" s="14">
        <f t="shared" si="17"/>
        <v>0</v>
      </c>
      <c r="M33" s="14">
        <f t="shared" si="17"/>
        <v>0</v>
      </c>
      <c r="N33" s="14">
        <f t="shared" si="17"/>
        <v>0</v>
      </c>
      <c r="O33" s="39"/>
      <c r="P33" s="13"/>
    </row>
    <row r="34" spans="1:16" s="15" customFormat="1" ht="15.75">
      <c r="A34" s="59"/>
      <c r="B34" s="46"/>
      <c r="C34" s="48"/>
      <c r="D34" s="11" t="s">
        <v>11</v>
      </c>
      <c r="E34" s="14">
        <f aca="true" t="shared" si="18" ref="E34:F39">G34+I34+K34+M34</f>
        <v>6040</v>
      </c>
      <c r="F34" s="14">
        <f t="shared" si="18"/>
        <v>250</v>
      </c>
      <c r="G34" s="14">
        <f aca="true" t="shared" si="19" ref="G34:N35">G41+G118+G125</f>
        <v>4540</v>
      </c>
      <c r="H34" s="14">
        <f t="shared" si="19"/>
        <v>250</v>
      </c>
      <c r="I34" s="14">
        <f t="shared" si="19"/>
        <v>0</v>
      </c>
      <c r="J34" s="14">
        <f t="shared" si="19"/>
        <v>0</v>
      </c>
      <c r="K34" s="14">
        <f t="shared" si="19"/>
        <v>1500</v>
      </c>
      <c r="L34" s="14">
        <f t="shared" si="19"/>
        <v>0</v>
      </c>
      <c r="M34" s="14">
        <f t="shared" si="19"/>
        <v>0</v>
      </c>
      <c r="N34" s="14">
        <f t="shared" si="19"/>
        <v>0</v>
      </c>
      <c r="O34" s="39"/>
      <c r="P34" s="13"/>
    </row>
    <row r="35" spans="1:16" s="15" customFormat="1" ht="15.75">
      <c r="A35" s="59"/>
      <c r="B35" s="46"/>
      <c r="C35" s="48"/>
      <c r="D35" s="11" t="s">
        <v>12</v>
      </c>
      <c r="E35" s="14">
        <f t="shared" si="18"/>
        <v>4800</v>
      </c>
      <c r="F35" s="14">
        <f t="shared" si="18"/>
        <v>250</v>
      </c>
      <c r="G35" s="14">
        <f t="shared" si="19"/>
        <v>3300</v>
      </c>
      <c r="H35" s="14">
        <f t="shared" si="19"/>
        <v>250</v>
      </c>
      <c r="I35" s="14">
        <f t="shared" si="19"/>
        <v>0</v>
      </c>
      <c r="J35" s="14">
        <f t="shared" si="19"/>
        <v>0</v>
      </c>
      <c r="K35" s="14">
        <f t="shared" si="19"/>
        <v>1500</v>
      </c>
      <c r="L35" s="14">
        <f t="shared" si="19"/>
        <v>0</v>
      </c>
      <c r="M35" s="14">
        <f t="shared" si="19"/>
        <v>0</v>
      </c>
      <c r="N35" s="14">
        <f t="shared" si="19"/>
        <v>0</v>
      </c>
      <c r="O35" s="39"/>
      <c r="P35" s="13"/>
    </row>
    <row r="36" spans="1:16" s="15" customFormat="1" ht="15.75">
      <c r="A36" s="59"/>
      <c r="B36" s="46"/>
      <c r="C36" s="48"/>
      <c r="D36" s="11" t="s">
        <v>13</v>
      </c>
      <c r="E36" s="14">
        <f t="shared" si="18"/>
        <v>250</v>
      </c>
      <c r="F36" s="14">
        <f t="shared" si="18"/>
        <v>250</v>
      </c>
      <c r="G36" s="14">
        <f aca="true" t="shared" si="20" ref="G36:L36">G43+G120+G127</f>
        <v>250</v>
      </c>
      <c r="H36" s="14">
        <f t="shared" si="20"/>
        <v>250</v>
      </c>
      <c r="I36" s="14">
        <f t="shared" si="20"/>
        <v>0</v>
      </c>
      <c r="J36" s="14">
        <f t="shared" si="20"/>
        <v>0</v>
      </c>
      <c r="K36" s="14">
        <f t="shared" si="20"/>
        <v>0</v>
      </c>
      <c r="L36" s="14">
        <f t="shared" si="20"/>
        <v>0</v>
      </c>
      <c r="M36" s="14">
        <f aca="true" t="shared" si="21" ref="M36:N39">M43+M120+M127</f>
        <v>0</v>
      </c>
      <c r="N36" s="14">
        <f t="shared" si="21"/>
        <v>0</v>
      </c>
      <c r="O36" s="39"/>
      <c r="P36" s="13"/>
    </row>
    <row r="37" spans="1:16" s="15" customFormat="1" ht="15.75">
      <c r="A37" s="59"/>
      <c r="B37" s="46"/>
      <c r="C37" s="48"/>
      <c r="D37" s="11" t="s">
        <v>14</v>
      </c>
      <c r="E37" s="14">
        <f t="shared" si="18"/>
        <v>0</v>
      </c>
      <c r="F37" s="14">
        <f t="shared" si="18"/>
        <v>0</v>
      </c>
      <c r="G37" s="14">
        <f aca="true" t="shared" si="22" ref="G37:L37">G44+G121+G128</f>
        <v>0</v>
      </c>
      <c r="H37" s="14">
        <f t="shared" si="22"/>
        <v>0</v>
      </c>
      <c r="I37" s="14">
        <f t="shared" si="22"/>
        <v>0</v>
      </c>
      <c r="J37" s="14">
        <f t="shared" si="22"/>
        <v>0</v>
      </c>
      <c r="K37" s="14">
        <f t="shared" si="22"/>
        <v>0</v>
      </c>
      <c r="L37" s="14">
        <f t="shared" si="22"/>
        <v>0</v>
      </c>
      <c r="M37" s="14">
        <f t="shared" si="21"/>
        <v>0</v>
      </c>
      <c r="N37" s="14">
        <f t="shared" si="21"/>
        <v>0</v>
      </c>
      <c r="O37" s="39"/>
      <c r="P37" s="13"/>
    </row>
    <row r="38" spans="1:16" s="15" customFormat="1" ht="15.75">
      <c r="A38" s="59"/>
      <c r="B38" s="46"/>
      <c r="C38" s="48"/>
      <c r="D38" s="11" t="s">
        <v>15</v>
      </c>
      <c r="E38" s="14">
        <f t="shared" si="18"/>
        <v>0</v>
      </c>
      <c r="F38" s="14">
        <f t="shared" si="18"/>
        <v>0</v>
      </c>
      <c r="G38" s="14">
        <f aca="true" t="shared" si="23" ref="G38:L38">G45+G122+G129</f>
        <v>0</v>
      </c>
      <c r="H38" s="14">
        <f t="shared" si="23"/>
        <v>0</v>
      </c>
      <c r="I38" s="14">
        <f t="shared" si="23"/>
        <v>0</v>
      </c>
      <c r="J38" s="14">
        <f t="shared" si="23"/>
        <v>0</v>
      </c>
      <c r="K38" s="14">
        <f t="shared" si="23"/>
        <v>0</v>
      </c>
      <c r="L38" s="14">
        <f t="shared" si="23"/>
        <v>0</v>
      </c>
      <c r="M38" s="14">
        <f t="shared" si="21"/>
        <v>0</v>
      </c>
      <c r="N38" s="14">
        <f t="shared" si="21"/>
        <v>0</v>
      </c>
      <c r="O38" s="39"/>
      <c r="P38" s="13"/>
    </row>
    <row r="39" spans="1:16" s="15" customFormat="1" ht="15.75">
      <c r="A39" s="59"/>
      <c r="B39" s="46"/>
      <c r="C39" s="49"/>
      <c r="D39" s="11" t="s">
        <v>16</v>
      </c>
      <c r="E39" s="14">
        <f t="shared" si="18"/>
        <v>2450</v>
      </c>
      <c r="F39" s="14">
        <f t="shared" si="18"/>
        <v>0</v>
      </c>
      <c r="G39" s="14">
        <f aca="true" t="shared" si="24" ref="G39:L39">G46+G123+G130</f>
        <v>2450</v>
      </c>
      <c r="H39" s="14">
        <f t="shared" si="24"/>
        <v>0</v>
      </c>
      <c r="I39" s="14">
        <f t="shared" si="24"/>
        <v>0</v>
      </c>
      <c r="J39" s="14">
        <f t="shared" si="24"/>
        <v>0</v>
      </c>
      <c r="K39" s="14">
        <f t="shared" si="24"/>
        <v>0</v>
      </c>
      <c r="L39" s="14">
        <f t="shared" si="24"/>
        <v>0</v>
      </c>
      <c r="M39" s="14">
        <f t="shared" si="21"/>
        <v>0</v>
      </c>
      <c r="N39" s="14">
        <f t="shared" si="21"/>
        <v>0</v>
      </c>
      <c r="O39" s="39"/>
      <c r="P39" s="13"/>
    </row>
    <row r="40" spans="1:16" s="15" customFormat="1" ht="15.75">
      <c r="A40" s="59"/>
      <c r="B40" s="46" t="s">
        <v>31</v>
      </c>
      <c r="C40" s="47"/>
      <c r="D40" s="11" t="s">
        <v>10</v>
      </c>
      <c r="E40" s="14">
        <f>SUM(E41:E46)</f>
        <v>10440</v>
      </c>
      <c r="F40" s="14">
        <f>SUM(F41:F46)</f>
        <v>750</v>
      </c>
      <c r="G40" s="14">
        <f>SUM(G41:G46)</f>
        <v>8440</v>
      </c>
      <c r="H40" s="14">
        <f aca="true" t="shared" si="25" ref="H40:N40">SUM(H41:H46)</f>
        <v>750</v>
      </c>
      <c r="I40" s="14">
        <f t="shared" si="25"/>
        <v>0</v>
      </c>
      <c r="J40" s="14">
        <f t="shared" si="25"/>
        <v>0</v>
      </c>
      <c r="K40" s="14">
        <f t="shared" si="25"/>
        <v>2000</v>
      </c>
      <c r="L40" s="14">
        <f t="shared" si="25"/>
        <v>0</v>
      </c>
      <c r="M40" s="14">
        <f t="shared" si="25"/>
        <v>0</v>
      </c>
      <c r="N40" s="14">
        <f t="shared" si="25"/>
        <v>0</v>
      </c>
      <c r="O40" s="39"/>
      <c r="P40" s="13"/>
    </row>
    <row r="41" spans="1:16" s="15" customFormat="1" ht="15.75">
      <c r="A41" s="59"/>
      <c r="B41" s="46"/>
      <c r="C41" s="48"/>
      <c r="D41" s="11" t="s">
        <v>11</v>
      </c>
      <c r="E41" s="14">
        <f>G41+I41+K41+M41</f>
        <v>4740</v>
      </c>
      <c r="F41" s="14">
        <f aca="true" t="shared" si="26" ref="E41:F46">H41+J41+L41+N41</f>
        <v>250</v>
      </c>
      <c r="G41" s="14">
        <f aca="true" t="shared" si="27" ref="G41:N42">G48+G55+G62+G69+G76+G83+G90+G97+G104+G111</f>
        <v>3740</v>
      </c>
      <c r="H41" s="14">
        <f t="shared" si="27"/>
        <v>250</v>
      </c>
      <c r="I41" s="14">
        <f t="shared" si="27"/>
        <v>0</v>
      </c>
      <c r="J41" s="14">
        <f t="shared" si="27"/>
        <v>0</v>
      </c>
      <c r="K41" s="14">
        <f t="shared" si="27"/>
        <v>1000</v>
      </c>
      <c r="L41" s="14">
        <f t="shared" si="27"/>
        <v>0</v>
      </c>
      <c r="M41" s="14">
        <f t="shared" si="27"/>
        <v>0</v>
      </c>
      <c r="N41" s="14">
        <f t="shared" si="27"/>
        <v>0</v>
      </c>
      <c r="O41" s="39"/>
      <c r="P41" s="13"/>
    </row>
    <row r="42" spans="1:16" s="15" customFormat="1" ht="15.75">
      <c r="A42" s="59"/>
      <c r="B42" s="46"/>
      <c r="C42" s="48"/>
      <c r="D42" s="11" t="s">
        <v>12</v>
      </c>
      <c r="E42" s="14">
        <f t="shared" si="26"/>
        <v>3950</v>
      </c>
      <c r="F42" s="14">
        <f t="shared" si="26"/>
        <v>250</v>
      </c>
      <c r="G42" s="14">
        <f t="shared" si="27"/>
        <v>2950</v>
      </c>
      <c r="H42" s="14">
        <f t="shared" si="27"/>
        <v>250</v>
      </c>
      <c r="I42" s="14">
        <f t="shared" si="27"/>
        <v>0</v>
      </c>
      <c r="J42" s="14">
        <f t="shared" si="27"/>
        <v>0</v>
      </c>
      <c r="K42" s="14">
        <f t="shared" si="27"/>
        <v>1000</v>
      </c>
      <c r="L42" s="14">
        <f t="shared" si="27"/>
        <v>0</v>
      </c>
      <c r="M42" s="14">
        <f t="shared" si="27"/>
        <v>0</v>
      </c>
      <c r="N42" s="14">
        <f t="shared" si="27"/>
        <v>0</v>
      </c>
      <c r="O42" s="39"/>
      <c r="P42" s="13"/>
    </row>
    <row r="43" spans="1:16" s="15" customFormat="1" ht="15.75">
      <c r="A43" s="59"/>
      <c r="B43" s="46"/>
      <c r="C43" s="48"/>
      <c r="D43" s="11" t="s">
        <v>13</v>
      </c>
      <c r="E43" s="14">
        <f>G43+I43+K43+M43</f>
        <v>250</v>
      </c>
      <c r="F43" s="14">
        <f t="shared" si="26"/>
        <v>250</v>
      </c>
      <c r="G43" s="14">
        <f aca="true" t="shared" si="28" ref="G43:L43">G50+G57+G64+G71+G78+G85+G92+G99+G106+G113</f>
        <v>250</v>
      </c>
      <c r="H43" s="14">
        <f t="shared" si="28"/>
        <v>250</v>
      </c>
      <c r="I43" s="14">
        <f t="shared" si="28"/>
        <v>0</v>
      </c>
      <c r="J43" s="14">
        <f t="shared" si="28"/>
        <v>0</v>
      </c>
      <c r="K43" s="14">
        <f t="shared" si="28"/>
        <v>0</v>
      </c>
      <c r="L43" s="14">
        <f t="shared" si="28"/>
        <v>0</v>
      </c>
      <c r="M43" s="14">
        <f aca="true" t="shared" si="29" ref="M43:N46">M50+M57+M64+M71+M78+M85+M92+M99+M106+M113</f>
        <v>0</v>
      </c>
      <c r="N43" s="14">
        <f t="shared" si="29"/>
        <v>0</v>
      </c>
      <c r="O43" s="39"/>
      <c r="P43" s="13"/>
    </row>
    <row r="44" spans="1:16" s="15" customFormat="1" ht="15.75">
      <c r="A44" s="59"/>
      <c r="B44" s="46"/>
      <c r="C44" s="48"/>
      <c r="D44" s="11" t="s">
        <v>14</v>
      </c>
      <c r="E44" s="14">
        <f t="shared" si="26"/>
        <v>0</v>
      </c>
      <c r="F44" s="14">
        <f t="shared" si="26"/>
        <v>0</v>
      </c>
      <c r="G44" s="14">
        <f aca="true" t="shared" si="30" ref="G44:L44">G51+G58+G65+G72+G79+G86+G93+G100+G107+G114</f>
        <v>0</v>
      </c>
      <c r="H44" s="14">
        <f t="shared" si="30"/>
        <v>0</v>
      </c>
      <c r="I44" s="14">
        <f t="shared" si="30"/>
        <v>0</v>
      </c>
      <c r="J44" s="14">
        <f t="shared" si="30"/>
        <v>0</v>
      </c>
      <c r="K44" s="14">
        <f t="shared" si="30"/>
        <v>0</v>
      </c>
      <c r="L44" s="14">
        <f t="shared" si="30"/>
        <v>0</v>
      </c>
      <c r="M44" s="14">
        <f t="shared" si="29"/>
        <v>0</v>
      </c>
      <c r="N44" s="14">
        <f t="shared" si="29"/>
        <v>0</v>
      </c>
      <c r="O44" s="39"/>
      <c r="P44" s="13"/>
    </row>
    <row r="45" spans="1:16" s="15" customFormat="1" ht="15.75">
      <c r="A45" s="59"/>
      <c r="B45" s="46"/>
      <c r="C45" s="48"/>
      <c r="D45" s="11" t="s">
        <v>15</v>
      </c>
      <c r="E45" s="14">
        <f t="shared" si="26"/>
        <v>0</v>
      </c>
      <c r="F45" s="14">
        <f t="shared" si="26"/>
        <v>0</v>
      </c>
      <c r="G45" s="14">
        <f aca="true" t="shared" si="31" ref="G45:L45">G52+G59+G66+G73+G80+G87+G94+G101+G108+G115</f>
        <v>0</v>
      </c>
      <c r="H45" s="14">
        <f t="shared" si="31"/>
        <v>0</v>
      </c>
      <c r="I45" s="14">
        <f t="shared" si="31"/>
        <v>0</v>
      </c>
      <c r="J45" s="14">
        <f t="shared" si="31"/>
        <v>0</v>
      </c>
      <c r="K45" s="14">
        <f t="shared" si="31"/>
        <v>0</v>
      </c>
      <c r="L45" s="14">
        <f t="shared" si="31"/>
        <v>0</v>
      </c>
      <c r="M45" s="14">
        <f t="shared" si="29"/>
        <v>0</v>
      </c>
      <c r="N45" s="14">
        <f t="shared" si="29"/>
        <v>0</v>
      </c>
      <c r="O45" s="39"/>
      <c r="P45" s="13"/>
    </row>
    <row r="46" spans="1:16" s="15" customFormat="1" ht="15.75">
      <c r="A46" s="59"/>
      <c r="B46" s="46"/>
      <c r="C46" s="49"/>
      <c r="D46" s="11" t="s">
        <v>16</v>
      </c>
      <c r="E46" s="14">
        <f t="shared" si="26"/>
        <v>1500</v>
      </c>
      <c r="F46" s="14">
        <f t="shared" si="26"/>
        <v>0</v>
      </c>
      <c r="G46" s="14">
        <f aca="true" t="shared" si="32" ref="G46:L46">G53+G60+G67+G74+G81+G88+G95+G102+G109+G116</f>
        <v>1500</v>
      </c>
      <c r="H46" s="14">
        <f>H53+H60+H67+H74+H81+H88+H95+H102+H109+H116</f>
        <v>0</v>
      </c>
      <c r="I46" s="14">
        <f t="shared" si="32"/>
        <v>0</v>
      </c>
      <c r="J46" s="14">
        <f t="shared" si="32"/>
        <v>0</v>
      </c>
      <c r="K46" s="14">
        <f t="shared" si="32"/>
        <v>0</v>
      </c>
      <c r="L46" s="14">
        <f t="shared" si="32"/>
        <v>0</v>
      </c>
      <c r="M46" s="14">
        <f t="shared" si="29"/>
        <v>0</v>
      </c>
      <c r="N46" s="14">
        <f t="shared" si="29"/>
        <v>0</v>
      </c>
      <c r="O46" s="39"/>
      <c r="P46" s="13"/>
    </row>
    <row r="47" spans="1:16" ht="15.75">
      <c r="A47" s="59"/>
      <c r="B47" s="57" t="s">
        <v>32</v>
      </c>
      <c r="C47" s="47"/>
      <c r="D47" s="9" t="s">
        <v>10</v>
      </c>
      <c r="E47" s="14">
        <f>SUM(E48:E53)</f>
        <v>90</v>
      </c>
      <c r="F47" s="16">
        <f>SUM(F48:F53)</f>
        <v>0</v>
      </c>
      <c r="G47" s="17">
        <f>SUM(G48:G53)</f>
        <v>90</v>
      </c>
      <c r="H47" s="18">
        <f aca="true" t="shared" si="33" ref="H47:N47">SUM(H48:H53)</f>
        <v>0</v>
      </c>
      <c r="I47" s="14">
        <f t="shared" si="33"/>
        <v>0</v>
      </c>
      <c r="J47" s="14">
        <f t="shared" si="33"/>
        <v>0</v>
      </c>
      <c r="K47" s="14">
        <f t="shared" si="33"/>
        <v>0</v>
      </c>
      <c r="L47" s="14">
        <f t="shared" si="33"/>
        <v>0</v>
      </c>
      <c r="M47" s="14">
        <f t="shared" si="33"/>
        <v>0</v>
      </c>
      <c r="N47" s="14">
        <f t="shared" si="33"/>
        <v>0</v>
      </c>
      <c r="O47" s="39"/>
      <c r="P47" s="13"/>
    </row>
    <row r="48" spans="1:16" ht="15.75">
      <c r="A48" s="59"/>
      <c r="B48" s="57"/>
      <c r="C48" s="48"/>
      <c r="D48" s="9" t="s">
        <v>11</v>
      </c>
      <c r="E48" s="14">
        <f>G48+I48+K48+M48</f>
        <v>90</v>
      </c>
      <c r="F48" s="16">
        <f aca="true" t="shared" si="34" ref="E48:F53">H48+J48+L48+N48</f>
        <v>0</v>
      </c>
      <c r="G48" s="19">
        <v>90</v>
      </c>
      <c r="H48" s="20"/>
      <c r="I48" s="17"/>
      <c r="J48" s="17"/>
      <c r="K48" s="17"/>
      <c r="L48" s="17"/>
      <c r="M48" s="17"/>
      <c r="N48" s="17"/>
      <c r="O48" s="39"/>
      <c r="P48" s="13"/>
    </row>
    <row r="49" spans="1:16" ht="15.75">
      <c r="A49" s="59"/>
      <c r="B49" s="57"/>
      <c r="C49" s="48"/>
      <c r="D49" s="9" t="s">
        <v>12</v>
      </c>
      <c r="E49" s="14">
        <f t="shared" si="34"/>
        <v>0</v>
      </c>
      <c r="F49" s="16">
        <f t="shared" si="34"/>
        <v>0</v>
      </c>
      <c r="G49" s="17"/>
      <c r="H49" s="20"/>
      <c r="I49" s="17"/>
      <c r="J49" s="17"/>
      <c r="K49" s="17"/>
      <c r="L49" s="17"/>
      <c r="M49" s="17"/>
      <c r="N49" s="17"/>
      <c r="O49" s="39"/>
      <c r="P49" s="13"/>
    </row>
    <row r="50" spans="1:16" ht="15.75">
      <c r="A50" s="59"/>
      <c r="B50" s="57"/>
      <c r="C50" s="48"/>
      <c r="D50" s="9" t="s">
        <v>13</v>
      </c>
      <c r="E50" s="14">
        <f t="shared" si="34"/>
        <v>0</v>
      </c>
      <c r="F50" s="16">
        <f t="shared" si="34"/>
        <v>0</v>
      </c>
      <c r="G50" s="17"/>
      <c r="H50" s="20"/>
      <c r="I50" s="17"/>
      <c r="J50" s="17"/>
      <c r="K50" s="17"/>
      <c r="L50" s="17"/>
      <c r="M50" s="17"/>
      <c r="N50" s="17"/>
      <c r="O50" s="39"/>
      <c r="P50" s="13"/>
    </row>
    <row r="51" spans="1:16" ht="15.75">
      <c r="A51" s="59"/>
      <c r="B51" s="57"/>
      <c r="C51" s="48"/>
      <c r="D51" s="9" t="s">
        <v>14</v>
      </c>
      <c r="E51" s="14">
        <f t="shared" si="34"/>
        <v>0</v>
      </c>
      <c r="F51" s="16">
        <f t="shared" si="34"/>
        <v>0</v>
      </c>
      <c r="G51" s="17"/>
      <c r="H51" s="20"/>
      <c r="I51" s="17"/>
      <c r="J51" s="17"/>
      <c r="K51" s="17"/>
      <c r="L51" s="17"/>
      <c r="M51" s="17"/>
      <c r="N51" s="17"/>
      <c r="O51" s="39"/>
      <c r="P51" s="13"/>
    </row>
    <row r="52" spans="1:16" ht="15.75">
      <c r="A52" s="59"/>
      <c r="B52" s="57"/>
      <c r="C52" s="48"/>
      <c r="D52" s="9" t="s">
        <v>15</v>
      </c>
      <c r="E52" s="14">
        <f t="shared" si="34"/>
        <v>0</v>
      </c>
      <c r="F52" s="16">
        <f t="shared" si="34"/>
        <v>0</v>
      </c>
      <c r="G52" s="17"/>
      <c r="H52" s="20"/>
      <c r="I52" s="17"/>
      <c r="J52" s="17"/>
      <c r="K52" s="17"/>
      <c r="L52" s="17"/>
      <c r="M52" s="17"/>
      <c r="N52" s="17"/>
      <c r="O52" s="39"/>
      <c r="P52" s="13"/>
    </row>
    <row r="53" spans="1:16" ht="15.75">
      <c r="A53" s="59"/>
      <c r="B53" s="57"/>
      <c r="C53" s="49"/>
      <c r="D53" s="9" t="s">
        <v>16</v>
      </c>
      <c r="E53" s="14">
        <f t="shared" si="34"/>
        <v>0</v>
      </c>
      <c r="F53" s="16">
        <f t="shared" si="34"/>
        <v>0</v>
      </c>
      <c r="G53" s="17"/>
      <c r="H53" s="20"/>
      <c r="I53" s="17"/>
      <c r="J53" s="17"/>
      <c r="K53" s="17"/>
      <c r="L53" s="17"/>
      <c r="M53" s="17"/>
      <c r="N53" s="17"/>
      <c r="O53" s="39"/>
      <c r="P53" s="13"/>
    </row>
    <row r="54" spans="1:16" ht="15.75">
      <c r="A54" s="59"/>
      <c r="B54" s="57" t="s">
        <v>33</v>
      </c>
      <c r="C54" s="47"/>
      <c r="D54" s="9" t="s">
        <v>10</v>
      </c>
      <c r="E54" s="14">
        <f>SUM(E55:E60)</f>
        <v>70</v>
      </c>
      <c r="F54" s="16">
        <f>SUM(F55:F60)</f>
        <v>0</v>
      </c>
      <c r="G54" s="17">
        <f>SUM(G55:G60)</f>
        <v>70</v>
      </c>
      <c r="H54" s="18">
        <f aca="true" t="shared" si="35" ref="H54:N54">SUM(H55:H60)</f>
        <v>0</v>
      </c>
      <c r="I54" s="14">
        <f t="shared" si="35"/>
        <v>0</v>
      </c>
      <c r="J54" s="14">
        <f t="shared" si="35"/>
        <v>0</v>
      </c>
      <c r="K54" s="14">
        <f t="shared" si="35"/>
        <v>0</v>
      </c>
      <c r="L54" s="14">
        <f t="shared" si="35"/>
        <v>0</v>
      </c>
      <c r="M54" s="14">
        <f t="shared" si="35"/>
        <v>0</v>
      </c>
      <c r="N54" s="14">
        <f t="shared" si="35"/>
        <v>0</v>
      </c>
      <c r="O54" s="39"/>
      <c r="P54" s="13"/>
    </row>
    <row r="55" spans="1:16" ht="15.75">
      <c r="A55" s="59"/>
      <c r="B55" s="57"/>
      <c r="C55" s="48"/>
      <c r="D55" s="9" t="s">
        <v>11</v>
      </c>
      <c r="E55" s="14">
        <f>G55+I55+K55+M55</f>
        <v>70</v>
      </c>
      <c r="F55" s="16">
        <f aca="true" t="shared" si="36" ref="E55:F60">H55+J55+L55+N55</f>
        <v>0</v>
      </c>
      <c r="G55" s="19">
        <v>70</v>
      </c>
      <c r="H55" s="20"/>
      <c r="I55" s="17"/>
      <c r="J55" s="17"/>
      <c r="K55" s="17"/>
      <c r="L55" s="17"/>
      <c r="M55" s="17"/>
      <c r="N55" s="17"/>
      <c r="O55" s="39"/>
      <c r="P55" s="13"/>
    </row>
    <row r="56" spans="1:16" ht="15.75">
      <c r="A56" s="59"/>
      <c r="B56" s="57"/>
      <c r="C56" s="48"/>
      <c r="D56" s="9" t="s">
        <v>12</v>
      </c>
      <c r="E56" s="14">
        <f t="shared" si="36"/>
        <v>0</v>
      </c>
      <c r="F56" s="16">
        <f t="shared" si="36"/>
        <v>0</v>
      </c>
      <c r="G56" s="17"/>
      <c r="H56" s="20"/>
      <c r="I56" s="17"/>
      <c r="J56" s="17"/>
      <c r="K56" s="17"/>
      <c r="L56" s="17"/>
      <c r="M56" s="17"/>
      <c r="N56" s="17"/>
      <c r="O56" s="39"/>
      <c r="P56" s="13"/>
    </row>
    <row r="57" spans="1:16" ht="15.75">
      <c r="A57" s="59"/>
      <c r="B57" s="57"/>
      <c r="C57" s="48"/>
      <c r="D57" s="9" t="s">
        <v>13</v>
      </c>
      <c r="E57" s="14">
        <f>G57+I57+K57+M57</f>
        <v>0</v>
      </c>
      <c r="F57" s="16">
        <f t="shared" si="36"/>
        <v>0</v>
      </c>
      <c r="G57" s="17"/>
      <c r="H57" s="20"/>
      <c r="I57" s="17"/>
      <c r="J57" s="17"/>
      <c r="K57" s="17"/>
      <c r="L57" s="17"/>
      <c r="M57" s="17"/>
      <c r="N57" s="17"/>
      <c r="O57" s="39"/>
      <c r="P57" s="13"/>
    </row>
    <row r="58" spans="1:16" ht="15.75">
      <c r="A58" s="59"/>
      <c r="B58" s="57"/>
      <c r="C58" s="48"/>
      <c r="D58" s="9" t="s">
        <v>14</v>
      </c>
      <c r="E58" s="14">
        <f t="shared" si="36"/>
        <v>0</v>
      </c>
      <c r="F58" s="16">
        <f t="shared" si="36"/>
        <v>0</v>
      </c>
      <c r="G58" s="17"/>
      <c r="H58" s="20"/>
      <c r="I58" s="17"/>
      <c r="J58" s="17"/>
      <c r="K58" s="17"/>
      <c r="L58" s="17"/>
      <c r="M58" s="17"/>
      <c r="N58" s="17"/>
      <c r="O58" s="39"/>
      <c r="P58" s="13"/>
    </row>
    <row r="59" spans="1:16" ht="15.75">
      <c r="A59" s="59"/>
      <c r="B59" s="57"/>
      <c r="C59" s="48"/>
      <c r="D59" s="9" t="s">
        <v>15</v>
      </c>
      <c r="E59" s="14">
        <f t="shared" si="36"/>
        <v>0</v>
      </c>
      <c r="F59" s="16">
        <f t="shared" si="36"/>
        <v>0</v>
      </c>
      <c r="G59" s="17"/>
      <c r="H59" s="20"/>
      <c r="I59" s="17"/>
      <c r="J59" s="17"/>
      <c r="K59" s="17"/>
      <c r="L59" s="17"/>
      <c r="M59" s="17"/>
      <c r="N59" s="17"/>
      <c r="O59" s="39"/>
      <c r="P59" s="13"/>
    </row>
    <row r="60" spans="1:16" ht="15.75">
      <c r="A60" s="59"/>
      <c r="B60" s="57"/>
      <c r="C60" s="49"/>
      <c r="D60" s="9" t="s">
        <v>16</v>
      </c>
      <c r="E60" s="14">
        <f t="shared" si="36"/>
        <v>0</v>
      </c>
      <c r="F60" s="16">
        <f t="shared" si="36"/>
        <v>0</v>
      </c>
      <c r="G60" s="17"/>
      <c r="H60" s="20"/>
      <c r="I60" s="17"/>
      <c r="J60" s="17"/>
      <c r="K60" s="17"/>
      <c r="L60" s="17"/>
      <c r="M60" s="17"/>
      <c r="N60" s="17"/>
      <c r="O60" s="39"/>
      <c r="P60" s="13"/>
    </row>
    <row r="61" spans="1:16" ht="15.75">
      <c r="A61" s="59"/>
      <c r="B61" s="57" t="s">
        <v>34</v>
      </c>
      <c r="C61" s="47"/>
      <c r="D61" s="9" t="s">
        <v>10</v>
      </c>
      <c r="E61" s="14">
        <f>SUM(E62:E67)</f>
        <v>230</v>
      </c>
      <c r="F61" s="16">
        <f>SUM(F62:F67)</f>
        <v>0</v>
      </c>
      <c r="G61" s="17">
        <f>SUM(G62:G67)</f>
        <v>230</v>
      </c>
      <c r="H61" s="18">
        <f aca="true" t="shared" si="37" ref="H61:N61">SUM(H62:H67)</f>
        <v>0</v>
      </c>
      <c r="I61" s="14">
        <f t="shared" si="37"/>
        <v>0</v>
      </c>
      <c r="J61" s="14">
        <f t="shared" si="37"/>
        <v>0</v>
      </c>
      <c r="K61" s="14">
        <f t="shared" si="37"/>
        <v>0</v>
      </c>
      <c r="L61" s="14">
        <f t="shared" si="37"/>
        <v>0</v>
      </c>
      <c r="M61" s="14">
        <f t="shared" si="37"/>
        <v>0</v>
      </c>
      <c r="N61" s="14">
        <f t="shared" si="37"/>
        <v>0</v>
      </c>
      <c r="O61" s="39"/>
      <c r="P61" s="13"/>
    </row>
    <row r="62" spans="1:16" ht="15.75">
      <c r="A62" s="59"/>
      <c r="B62" s="57"/>
      <c r="C62" s="48"/>
      <c r="D62" s="9" t="s">
        <v>11</v>
      </c>
      <c r="E62" s="14">
        <f>G62+I62+K62+M62</f>
        <v>230</v>
      </c>
      <c r="F62" s="16">
        <f aca="true" t="shared" si="38" ref="E62:F67">H62+J62+L62+N62</f>
        <v>0</v>
      </c>
      <c r="G62" s="19">
        <v>230</v>
      </c>
      <c r="H62" s="20"/>
      <c r="I62" s="17"/>
      <c r="J62" s="17"/>
      <c r="K62" s="17"/>
      <c r="L62" s="17"/>
      <c r="M62" s="17"/>
      <c r="N62" s="17"/>
      <c r="O62" s="39"/>
      <c r="P62" s="13"/>
    </row>
    <row r="63" spans="1:16" ht="15.75">
      <c r="A63" s="59"/>
      <c r="B63" s="57"/>
      <c r="C63" s="48"/>
      <c r="D63" s="9" t="s">
        <v>12</v>
      </c>
      <c r="E63" s="14">
        <f t="shared" si="38"/>
        <v>0</v>
      </c>
      <c r="F63" s="16">
        <f t="shared" si="38"/>
        <v>0</v>
      </c>
      <c r="G63" s="17"/>
      <c r="H63" s="20"/>
      <c r="I63" s="17"/>
      <c r="J63" s="17"/>
      <c r="K63" s="17"/>
      <c r="L63" s="17"/>
      <c r="M63" s="17"/>
      <c r="N63" s="17"/>
      <c r="O63" s="39"/>
      <c r="P63" s="13"/>
    </row>
    <row r="64" spans="1:16" ht="15.75">
      <c r="A64" s="59"/>
      <c r="B64" s="57"/>
      <c r="C64" s="48"/>
      <c r="D64" s="9" t="s">
        <v>13</v>
      </c>
      <c r="E64" s="14">
        <f t="shared" si="38"/>
        <v>0</v>
      </c>
      <c r="F64" s="16">
        <f t="shared" si="38"/>
        <v>0</v>
      </c>
      <c r="G64" s="17"/>
      <c r="H64" s="20"/>
      <c r="I64" s="17"/>
      <c r="J64" s="17"/>
      <c r="K64" s="17"/>
      <c r="L64" s="17"/>
      <c r="M64" s="17"/>
      <c r="N64" s="17"/>
      <c r="O64" s="39"/>
      <c r="P64" s="13"/>
    </row>
    <row r="65" spans="1:16" ht="15.75">
      <c r="A65" s="59"/>
      <c r="B65" s="57"/>
      <c r="C65" s="48"/>
      <c r="D65" s="9" t="s">
        <v>14</v>
      </c>
      <c r="E65" s="14">
        <f t="shared" si="38"/>
        <v>0</v>
      </c>
      <c r="F65" s="16">
        <f t="shared" si="38"/>
        <v>0</v>
      </c>
      <c r="G65" s="17"/>
      <c r="H65" s="20"/>
      <c r="I65" s="17"/>
      <c r="J65" s="17"/>
      <c r="K65" s="17"/>
      <c r="L65" s="17"/>
      <c r="M65" s="17"/>
      <c r="N65" s="17"/>
      <c r="O65" s="39"/>
      <c r="P65" s="13"/>
    </row>
    <row r="66" spans="1:16" ht="15.75">
      <c r="A66" s="59"/>
      <c r="B66" s="57"/>
      <c r="C66" s="48"/>
      <c r="D66" s="9" t="s">
        <v>15</v>
      </c>
      <c r="E66" s="14">
        <f t="shared" si="38"/>
        <v>0</v>
      </c>
      <c r="F66" s="16">
        <f t="shared" si="38"/>
        <v>0</v>
      </c>
      <c r="G66" s="17"/>
      <c r="H66" s="20"/>
      <c r="I66" s="17"/>
      <c r="J66" s="17"/>
      <c r="K66" s="17"/>
      <c r="L66" s="17"/>
      <c r="M66" s="17"/>
      <c r="N66" s="17"/>
      <c r="O66" s="39"/>
      <c r="P66" s="13"/>
    </row>
    <row r="67" spans="1:16" ht="15.75">
      <c r="A67" s="59"/>
      <c r="B67" s="57"/>
      <c r="C67" s="49"/>
      <c r="D67" s="9" t="s">
        <v>16</v>
      </c>
      <c r="E67" s="14">
        <f t="shared" si="38"/>
        <v>0</v>
      </c>
      <c r="F67" s="16">
        <f t="shared" si="38"/>
        <v>0</v>
      </c>
      <c r="G67" s="17"/>
      <c r="H67" s="20"/>
      <c r="I67" s="17"/>
      <c r="J67" s="17"/>
      <c r="K67" s="17"/>
      <c r="L67" s="17"/>
      <c r="M67" s="17"/>
      <c r="N67" s="17"/>
      <c r="O67" s="39"/>
      <c r="P67" s="13"/>
    </row>
    <row r="68" spans="1:16" ht="15.75">
      <c r="A68" s="59"/>
      <c r="B68" s="57" t="s">
        <v>35</v>
      </c>
      <c r="C68" s="47"/>
      <c r="D68" s="9" t="s">
        <v>10</v>
      </c>
      <c r="E68" s="14">
        <f>SUM(E69:E74)</f>
        <v>750</v>
      </c>
      <c r="F68" s="16">
        <f>SUM(F69:F74)</f>
        <v>0</v>
      </c>
      <c r="G68" s="17">
        <f>SUM(G69:G74)</f>
        <v>750</v>
      </c>
      <c r="H68" s="18">
        <f aca="true" t="shared" si="39" ref="H68:N68">SUM(H69:H74)</f>
        <v>0</v>
      </c>
      <c r="I68" s="14">
        <f t="shared" si="39"/>
        <v>0</v>
      </c>
      <c r="J68" s="14">
        <f t="shared" si="39"/>
        <v>0</v>
      </c>
      <c r="K68" s="14">
        <f t="shared" si="39"/>
        <v>0</v>
      </c>
      <c r="L68" s="14">
        <f t="shared" si="39"/>
        <v>0</v>
      </c>
      <c r="M68" s="14">
        <f t="shared" si="39"/>
        <v>0</v>
      </c>
      <c r="N68" s="14">
        <f t="shared" si="39"/>
        <v>0</v>
      </c>
      <c r="O68" s="39"/>
      <c r="P68" s="13"/>
    </row>
    <row r="69" spans="1:16" ht="15.75">
      <c r="A69" s="59"/>
      <c r="B69" s="57"/>
      <c r="C69" s="48"/>
      <c r="D69" s="9" t="s">
        <v>11</v>
      </c>
      <c r="E69" s="14">
        <f>G69+I69+K69+M69</f>
        <v>300</v>
      </c>
      <c r="F69" s="16">
        <f>H69+J69+L69+N69</f>
        <v>0</v>
      </c>
      <c r="G69" s="19">
        <v>300</v>
      </c>
      <c r="H69" s="20"/>
      <c r="I69" s="17"/>
      <c r="J69" s="17"/>
      <c r="K69" s="17"/>
      <c r="L69" s="17"/>
      <c r="M69" s="17"/>
      <c r="N69" s="17"/>
      <c r="O69" s="39"/>
      <c r="P69" s="13"/>
    </row>
    <row r="70" spans="1:16" ht="15.75">
      <c r="A70" s="59"/>
      <c r="B70" s="57"/>
      <c r="C70" s="48"/>
      <c r="D70" s="9" t="s">
        <v>12</v>
      </c>
      <c r="E70" s="14">
        <f aca="true" t="shared" si="40" ref="E70:F74">G70+I70+K70+M70</f>
        <v>250</v>
      </c>
      <c r="F70" s="16">
        <f t="shared" si="40"/>
        <v>0</v>
      </c>
      <c r="G70" s="17">
        <v>250</v>
      </c>
      <c r="H70" s="20"/>
      <c r="I70" s="17"/>
      <c r="J70" s="17"/>
      <c r="K70" s="17"/>
      <c r="L70" s="17"/>
      <c r="M70" s="17"/>
      <c r="N70" s="17"/>
      <c r="O70" s="39"/>
      <c r="P70" s="13"/>
    </row>
    <row r="71" spans="1:16" ht="15.75">
      <c r="A71" s="59"/>
      <c r="B71" s="57"/>
      <c r="C71" s="48"/>
      <c r="D71" s="9" t="s">
        <v>13</v>
      </c>
      <c r="E71" s="14">
        <v>0</v>
      </c>
      <c r="F71" s="16">
        <f t="shared" si="40"/>
        <v>0</v>
      </c>
      <c r="G71" s="17">
        <v>0</v>
      </c>
      <c r="H71" s="20"/>
      <c r="I71" s="17"/>
      <c r="J71" s="17"/>
      <c r="K71" s="17"/>
      <c r="L71" s="17"/>
      <c r="M71" s="17"/>
      <c r="N71" s="17"/>
      <c r="O71" s="39"/>
      <c r="P71" s="13"/>
    </row>
    <row r="72" spans="1:16" ht="15.75">
      <c r="A72" s="59"/>
      <c r="B72" s="57"/>
      <c r="C72" s="48"/>
      <c r="D72" s="9" t="s">
        <v>14</v>
      </c>
      <c r="E72" s="14">
        <v>0</v>
      </c>
      <c r="F72" s="16">
        <f t="shared" si="40"/>
        <v>0</v>
      </c>
      <c r="G72" s="17">
        <v>0</v>
      </c>
      <c r="H72" s="20"/>
      <c r="I72" s="17"/>
      <c r="J72" s="17"/>
      <c r="K72" s="17"/>
      <c r="L72" s="17"/>
      <c r="M72" s="17"/>
      <c r="N72" s="17"/>
      <c r="O72" s="39"/>
      <c r="P72" s="13"/>
    </row>
    <row r="73" spans="1:16" ht="15.75">
      <c r="A73" s="59"/>
      <c r="B73" s="57"/>
      <c r="C73" s="48"/>
      <c r="D73" s="9" t="s">
        <v>15</v>
      </c>
      <c r="E73" s="14">
        <v>0</v>
      </c>
      <c r="F73" s="16">
        <f t="shared" si="40"/>
        <v>0</v>
      </c>
      <c r="G73" s="17">
        <v>0</v>
      </c>
      <c r="H73" s="20"/>
      <c r="I73" s="17"/>
      <c r="J73" s="17"/>
      <c r="K73" s="17"/>
      <c r="L73" s="17"/>
      <c r="M73" s="17"/>
      <c r="N73" s="17"/>
      <c r="O73" s="39"/>
      <c r="P73" s="13"/>
    </row>
    <row r="74" spans="1:16" ht="15.75">
      <c r="A74" s="59"/>
      <c r="B74" s="57"/>
      <c r="C74" s="49"/>
      <c r="D74" s="9" t="s">
        <v>16</v>
      </c>
      <c r="E74" s="14">
        <f t="shared" si="40"/>
        <v>200</v>
      </c>
      <c r="F74" s="16">
        <f t="shared" si="40"/>
        <v>0</v>
      </c>
      <c r="G74" s="17">
        <v>200</v>
      </c>
      <c r="H74" s="20"/>
      <c r="I74" s="17"/>
      <c r="J74" s="17"/>
      <c r="K74" s="17"/>
      <c r="L74" s="17"/>
      <c r="M74" s="17"/>
      <c r="N74" s="17"/>
      <c r="O74" s="39"/>
      <c r="P74" s="13"/>
    </row>
    <row r="75" spans="1:16" ht="16.5" customHeight="1">
      <c r="A75" s="59"/>
      <c r="B75" s="57" t="s">
        <v>36</v>
      </c>
      <c r="C75" s="47"/>
      <c r="D75" s="9" t="s">
        <v>10</v>
      </c>
      <c r="E75" s="14">
        <f>SUM(E76:E81)</f>
        <v>750</v>
      </c>
      <c r="F75" s="16">
        <f>SUM(F76:F81)</f>
        <v>0</v>
      </c>
      <c r="G75" s="17">
        <f>SUM(G76:G81)</f>
        <v>750</v>
      </c>
      <c r="H75" s="18">
        <f aca="true" t="shared" si="41" ref="H75:N75">SUM(H76:H81)</f>
        <v>0</v>
      </c>
      <c r="I75" s="14">
        <f t="shared" si="41"/>
        <v>0</v>
      </c>
      <c r="J75" s="14">
        <f t="shared" si="41"/>
        <v>0</v>
      </c>
      <c r="K75" s="14">
        <f t="shared" si="41"/>
        <v>0</v>
      </c>
      <c r="L75" s="14">
        <f t="shared" si="41"/>
        <v>0</v>
      </c>
      <c r="M75" s="14">
        <f t="shared" si="41"/>
        <v>0</v>
      </c>
      <c r="N75" s="14">
        <f t="shared" si="41"/>
        <v>0</v>
      </c>
      <c r="O75" s="39"/>
      <c r="P75" s="13"/>
    </row>
    <row r="76" spans="1:16" ht="16.5" customHeight="1">
      <c r="A76" s="59"/>
      <c r="B76" s="57"/>
      <c r="C76" s="48"/>
      <c r="D76" s="9" t="s">
        <v>11</v>
      </c>
      <c r="E76" s="14">
        <f aca="true" t="shared" si="42" ref="E76:F81">G76+I76+K76+M76</f>
        <v>350</v>
      </c>
      <c r="F76" s="16">
        <f t="shared" si="42"/>
        <v>0</v>
      </c>
      <c r="G76" s="19">
        <v>350</v>
      </c>
      <c r="H76" s="20"/>
      <c r="I76" s="17"/>
      <c r="J76" s="17"/>
      <c r="K76" s="17"/>
      <c r="L76" s="17"/>
      <c r="M76" s="17"/>
      <c r="N76" s="17"/>
      <c r="O76" s="39"/>
      <c r="P76" s="13"/>
    </row>
    <row r="77" spans="1:16" ht="16.5" customHeight="1">
      <c r="A77" s="59"/>
      <c r="B77" s="57"/>
      <c r="C77" s="48"/>
      <c r="D77" s="9" t="s">
        <v>12</v>
      </c>
      <c r="E77" s="14">
        <f t="shared" si="42"/>
        <v>200</v>
      </c>
      <c r="F77" s="16">
        <f t="shared" si="42"/>
        <v>0</v>
      </c>
      <c r="G77" s="17">
        <v>200</v>
      </c>
      <c r="H77" s="20"/>
      <c r="I77" s="17"/>
      <c r="J77" s="17"/>
      <c r="K77" s="17"/>
      <c r="L77" s="17"/>
      <c r="M77" s="17"/>
      <c r="N77" s="17"/>
      <c r="O77" s="39"/>
      <c r="P77" s="13"/>
    </row>
    <row r="78" spans="1:16" ht="16.5" customHeight="1">
      <c r="A78" s="59"/>
      <c r="B78" s="57"/>
      <c r="C78" s="48"/>
      <c r="D78" s="9" t="s">
        <v>13</v>
      </c>
      <c r="E78" s="14">
        <v>0</v>
      </c>
      <c r="F78" s="16">
        <f t="shared" si="42"/>
        <v>0</v>
      </c>
      <c r="G78" s="17">
        <v>0</v>
      </c>
      <c r="H78" s="20"/>
      <c r="I78" s="17"/>
      <c r="J78" s="17"/>
      <c r="K78" s="17"/>
      <c r="L78" s="17"/>
      <c r="M78" s="17"/>
      <c r="N78" s="17"/>
      <c r="O78" s="39"/>
      <c r="P78" s="13"/>
    </row>
    <row r="79" spans="1:16" ht="16.5" customHeight="1">
      <c r="A79" s="59"/>
      <c r="B79" s="57"/>
      <c r="C79" s="48"/>
      <c r="D79" s="9" t="s">
        <v>14</v>
      </c>
      <c r="E79" s="14">
        <v>0</v>
      </c>
      <c r="F79" s="16">
        <f t="shared" si="42"/>
        <v>0</v>
      </c>
      <c r="G79" s="17">
        <v>0</v>
      </c>
      <c r="H79" s="20"/>
      <c r="I79" s="17"/>
      <c r="J79" s="17"/>
      <c r="K79" s="17"/>
      <c r="L79" s="17"/>
      <c r="M79" s="17"/>
      <c r="N79" s="17"/>
      <c r="O79" s="39"/>
      <c r="P79" s="13"/>
    </row>
    <row r="80" spans="1:16" ht="16.5" customHeight="1">
      <c r="A80" s="59"/>
      <c r="B80" s="57"/>
      <c r="C80" s="48"/>
      <c r="D80" s="9" t="s">
        <v>15</v>
      </c>
      <c r="E80" s="14">
        <v>0</v>
      </c>
      <c r="F80" s="16">
        <f t="shared" si="42"/>
        <v>0</v>
      </c>
      <c r="G80" s="17">
        <v>0</v>
      </c>
      <c r="H80" s="20"/>
      <c r="I80" s="17"/>
      <c r="J80" s="17"/>
      <c r="K80" s="17"/>
      <c r="L80" s="17"/>
      <c r="M80" s="17"/>
      <c r="N80" s="17"/>
      <c r="O80" s="39"/>
      <c r="P80" s="13"/>
    </row>
    <row r="81" spans="1:16" ht="16.5" customHeight="1">
      <c r="A81" s="59"/>
      <c r="B81" s="57"/>
      <c r="C81" s="49"/>
      <c r="D81" s="9" t="s">
        <v>16</v>
      </c>
      <c r="E81" s="14">
        <f t="shared" si="42"/>
        <v>200</v>
      </c>
      <c r="F81" s="16">
        <f t="shared" si="42"/>
        <v>0</v>
      </c>
      <c r="G81" s="17">
        <v>200</v>
      </c>
      <c r="H81" s="20"/>
      <c r="I81" s="17"/>
      <c r="J81" s="17"/>
      <c r="K81" s="17"/>
      <c r="L81" s="17"/>
      <c r="M81" s="17"/>
      <c r="N81" s="17"/>
      <c r="O81" s="39"/>
      <c r="P81" s="13"/>
    </row>
    <row r="82" spans="1:16" ht="15.75">
      <c r="A82" s="59"/>
      <c r="B82" s="57" t="s">
        <v>37</v>
      </c>
      <c r="C82" s="47"/>
      <c r="D82" s="9" t="s">
        <v>10</v>
      </c>
      <c r="E82" s="14">
        <f>SUM(E83:E88)</f>
        <v>800</v>
      </c>
      <c r="F82" s="16">
        <f>SUM(F83:F88)</f>
        <v>0</v>
      </c>
      <c r="G82" s="17">
        <f>SUM(G83:G88)</f>
        <v>800</v>
      </c>
      <c r="H82" s="18">
        <f aca="true" t="shared" si="43" ref="H82:N82">SUM(H83:H88)</f>
        <v>0</v>
      </c>
      <c r="I82" s="14">
        <f t="shared" si="43"/>
        <v>0</v>
      </c>
      <c r="J82" s="14">
        <f t="shared" si="43"/>
        <v>0</v>
      </c>
      <c r="K82" s="14">
        <f t="shared" si="43"/>
        <v>0</v>
      </c>
      <c r="L82" s="14">
        <f t="shared" si="43"/>
        <v>0</v>
      </c>
      <c r="M82" s="14">
        <f t="shared" si="43"/>
        <v>0</v>
      </c>
      <c r="N82" s="14">
        <f t="shared" si="43"/>
        <v>0</v>
      </c>
      <c r="O82" s="39"/>
      <c r="P82" s="13"/>
    </row>
    <row r="83" spans="1:16" ht="15.75">
      <c r="A83" s="59"/>
      <c r="B83" s="57"/>
      <c r="C83" s="48"/>
      <c r="D83" s="9" t="s">
        <v>11</v>
      </c>
      <c r="E83" s="14">
        <f aca="true" t="shared" si="44" ref="E83:F88">G83+I83+K83+M83</f>
        <v>350</v>
      </c>
      <c r="F83" s="16">
        <f t="shared" si="44"/>
        <v>0</v>
      </c>
      <c r="G83" s="19">
        <v>350</v>
      </c>
      <c r="H83" s="20"/>
      <c r="I83" s="17"/>
      <c r="J83" s="17"/>
      <c r="K83" s="17"/>
      <c r="L83" s="17"/>
      <c r="M83" s="17"/>
      <c r="N83" s="17"/>
      <c r="O83" s="39"/>
      <c r="P83" s="13"/>
    </row>
    <row r="84" spans="1:16" ht="15.75">
      <c r="A84" s="59"/>
      <c r="B84" s="57"/>
      <c r="C84" s="48"/>
      <c r="D84" s="9" t="s">
        <v>12</v>
      </c>
      <c r="E84" s="14">
        <f t="shared" si="44"/>
        <v>250</v>
      </c>
      <c r="F84" s="16">
        <f t="shared" si="44"/>
        <v>0</v>
      </c>
      <c r="G84" s="17">
        <v>250</v>
      </c>
      <c r="H84" s="20"/>
      <c r="I84" s="17"/>
      <c r="J84" s="17"/>
      <c r="K84" s="17"/>
      <c r="L84" s="17"/>
      <c r="M84" s="17"/>
      <c r="N84" s="17"/>
      <c r="O84" s="39"/>
      <c r="P84" s="13"/>
    </row>
    <row r="85" spans="1:16" ht="15.75">
      <c r="A85" s="59"/>
      <c r="B85" s="57"/>
      <c r="C85" s="48"/>
      <c r="D85" s="9" t="s">
        <v>13</v>
      </c>
      <c r="E85" s="14">
        <v>0</v>
      </c>
      <c r="F85" s="16">
        <f t="shared" si="44"/>
        <v>0</v>
      </c>
      <c r="G85" s="17">
        <v>0</v>
      </c>
      <c r="H85" s="20"/>
      <c r="I85" s="17"/>
      <c r="J85" s="17"/>
      <c r="K85" s="17"/>
      <c r="L85" s="17"/>
      <c r="M85" s="17"/>
      <c r="N85" s="17"/>
      <c r="O85" s="39"/>
      <c r="P85" s="13"/>
    </row>
    <row r="86" spans="1:16" ht="15.75">
      <c r="A86" s="59"/>
      <c r="B86" s="57"/>
      <c r="C86" s="48"/>
      <c r="D86" s="9" t="s">
        <v>14</v>
      </c>
      <c r="E86" s="14">
        <v>0</v>
      </c>
      <c r="F86" s="16">
        <f t="shared" si="44"/>
        <v>0</v>
      </c>
      <c r="G86" s="17">
        <v>0</v>
      </c>
      <c r="H86" s="20"/>
      <c r="I86" s="17"/>
      <c r="J86" s="17"/>
      <c r="K86" s="17"/>
      <c r="L86" s="17"/>
      <c r="M86" s="17"/>
      <c r="N86" s="17"/>
      <c r="O86" s="39"/>
      <c r="P86" s="13"/>
    </row>
    <row r="87" spans="1:16" ht="15.75">
      <c r="A87" s="59"/>
      <c r="B87" s="57"/>
      <c r="C87" s="48"/>
      <c r="D87" s="9" t="s">
        <v>15</v>
      </c>
      <c r="E87" s="14">
        <v>0</v>
      </c>
      <c r="F87" s="16">
        <f t="shared" si="44"/>
        <v>0</v>
      </c>
      <c r="G87" s="17">
        <v>0</v>
      </c>
      <c r="H87" s="20"/>
      <c r="I87" s="17"/>
      <c r="J87" s="17"/>
      <c r="K87" s="17"/>
      <c r="L87" s="17"/>
      <c r="M87" s="17"/>
      <c r="N87" s="17"/>
      <c r="O87" s="39"/>
      <c r="P87" s="13"/>
    </row>
    <row r="88" spans="1:16" ht="15.75">
      <c r="A88" s="59"/>
      <c r="B88" s="57"/>
      <c r="C88" s="49"/>
      <c r="D88" s="9" t="s">
        <v>16</v>
      </c>
      <c r="E88" s="14">
        <f t="shared" si="44"/>
        <v>200</v>
      </c>
      <c r="F88" s="16">
        <f t="shared" si="44"/>
        <v>0</v>
      </c>
      <c r="G88" s="17">
        <v>200</v>
      </c>
      <c r="H88" s="20"/>
      <c r="I88" s="17"/>
      <c r="J88" s="17"/>
      <c r="K88" s="17"/>
      <c r="L88" s="17"/>
      <c r="M88" s="17"/>
      <c r="N88" s="17"/>
      <c r="O88" s="39"/>
      <c r="P88" s="13"/>
    </row>
    <row r="89" spans="1:16" ht="15.75">
      <c r="A89" s="59"/>
      <c r="B89" s="57" t="s">
        <v>38</v>
      </c>
      <c r="C89" s="47"/>
      <c r="D89" s="9" t="s">
        <v>10</v>
      </c>
      <c r="E89" s="14">
        <f>SUM(E90:E95)</f>
        <v>600</v>
      </c>
      <c r="F89" s="16">
        <f>SUM(F90:F95)</f>
        <v>0</v>
      </c>
      <c r="G89" s="17">
        <f>SUM(G90:G95)</f>
        <v>600</v>
      </c>
      <c r="H89" s="18">
        <f aca="true" t="shared" si="45" ref="H89:N89">SUM(H90:H95)</f>
        <v>0</v>
      </c>
      <c r="I89" s="14">
        <f t="shared" si="45"/>
        <v>0</v>
      </c>
      <c r="J89" s="14">
        <f t="shared" si="45"/>
        <v>0</v>
      </c>
      <c r="K89" s="14">
        <f t="shared" si="45"/>
        <v>0</v>
      </c>
      <c r="L89" s="14">
        <f t="shared" si="45"/>
        <v>0</v>
      </c>
      <c r="M89" s="14">
        <f t="shared" si="45"/>
        <v>0</v>
      </c>
      <c r="N89" s="14">
        <f t="shared" si="45"/>
        <v>0</v>
      </c>
      <c r="O89" s="39"/>
      <c r="P89" s="13"/>
    </row>
    <row r="90" spans="1:16" ht="15.75">
      <c r="A90" s="59"/>
      <c r="B90" s="57"/>
      <c r="C90" s="48"/>
      <c r="D90" s="9" t="s">
        <v>11</v>
      </c>
      <c r="E90" s="14">
        <f aca="true" t="shared" si="46" ref="E90:F95">G90+I90+K90+M90</f>
        <v>200</v>
      </c>
      <c r="F90" s="16">
        <f t="shared" si="46"/>
        <v>0</v>
      </c>
      <c r="G90" s="19">
        <v>200</v>
      </c>
      <c r="H90" s="20"/>
      <c r="I90" s="17"/>
      <c r="J90" s="17"/>
      <c r="K90" s="17"/>
      <c r="L90" s="17"/>
      <c r="M90" s="17"/>
      <c r="N90" s="17"/>
      <c r="O90" s="39"/>
      <c r="P90" s="13"/>
    </row>
    <row r="91" spans="1:16" ht="15.75">
      <c r="A91" s="59"/>
      <c r="B91" s="57"/>
      <c r="C91" s="48"/>
      <c r="D91" s="9" t="s">
        <v>12</v>
      </c>
      <c r="E91" s="14">
        <f t="shared" si="46"/>
        <v>200</v>
      </c>
      <c r="F91" s="16">
        <f t="shared" si="46"/>
        <v>0</v>
      </c>
      <c r="G91" s="17">
        <v>200</v>
      </c>
      <c r="H91" s="20"/>
      <c r="I91" s="17"/>
      <c r="J91" s="17"/>
      <c r="K91" s="17"/>
      <c r="L91" s="17"/>
      <c r="M91" s="17"/>
      <c r="N91" s="17"/>
      <c r="O91" s="39"/>
      <c r="P91" s="13"/>
    </row>
    <row r="92" spans="1:16" ht="15.75">
      <c r="A92" s="59"/>
      <c r="B92" s="57"/>
      <c r="C92" s="48"/>
      <c r="D92" s="9" t="s">
        <v>13</v>
      </c>
      <c r="E92" s="14">
        <v>0</v>
      </c>
      <c r="F92" s="16">
        <f t="shared" si="46"/>
        <v>0</v>
      </c>
      <c r="G92" s="17">
        <v>0</v>
      </c>
      <c r="H92" s="20"/>
      <c r="I92" s="17"/>
      <c r="J92" s="17"/>
      <c r="K92" s="17"/>
      <c r="L92" s="17"/>
      <c r="M92" s="17"/>
      <c r="N92" s="17"/>
      <c r="O92" s="39"/>
      <c r="P92" s="13"/>
    </row>
    <row r="93" spans="1:16" ht="15.75">
      <c r="A93" s="59"/>
      <c r="B93" s="57"/>
      <c r="C93" s="48"/>
      <c r="D93" s="9" t="s">
        <v>14</v>
      </c>
      <c r="E93" s="14">
        <v>0</v>
      </c>
      <c r="F93" s="16">
        <f t="shared" si="46"/>
        <v>0</v>
      </c>
      <c r="G93" s="17">
        <v>0</v>
      </c>
      <c r="H93" s="20"/>
      <c r="I93" s="17"/>
      <c r="J93" s="17"/>
      <c r="K93" s="17"/>
      <c r="L93" s="17"/>
      <c r="M93" s="17"/>
      <c r="N93" s="17"/>
      <c r="O93" s="39"/>
      <c r="P93" s="13"/>
    </row>
    <row r="94" spans="1:16" ht="15.75">
      <c r="A94" s="59"/>
      <c r="B94" s="57"/>
      <c r="C94" s="48"/>
      <c r="D94" s="9" t="s">
        <v>15</v>
      </c>
      <c r="E94" s="14">
        <v>0</v>
      </c>
      <c r="F94" s="16">
        <f t="shared" si="46"/>
        <v>0</v>
      </c>
      <c r="G94" s="17">
        <v>0</v>
      </c>
      <c r="H94" s="20"/>
      <c r="I94" s="17"/>
      <c r="J94" s="17"/>
      <c r="K94" s="17"/>
      <c r="L94" s="17"/>
      <c r="M94" s="17"/>
      <c r="N94" s="17"/>
      <c r="O94" s="39"/>
      <c r="P94" s="13"/>
    </row>
    <row r="95" spans="1:16" ht="15.75">
      <c r="A95" s="59"/>
      <c r="B95" s="57"/>
      <c r="C95" s="49"/>
      <c r="D95" s="9" t="s">
        <v>16</v>
      </c>
      <c r="E95" s="14">
        <f t="shared" si="46"/>
        <v>200</v>
      </c>
      <c r="F95" s="16">
        <f t="shared" si="46"/>
        <v>0</v>
      </c>
      <c r="G95" s="17">
        <v>200</v>
      </c>
      <c r="H95" s="20"/>
      <c r="I95" s="17"/>
      <c r="J95" s="17"/>
      <c r="K95" s="17"/>
      <c r="L95" s="17"/>
      <c r="M95" s="17"/>
      <c r="N95" s="17"/>
      <c r="O95" s="39"/>
      <c r="P95" s="13"/>
    </row>
    <row r="96" spans="1:16" ht="15.75">
      <c r="A96" s="59"/>
      <c r="B96" s="57" t="s">
        <v>39</v>
      </c>
      <c r="C96" s="47"/>
      <c r="D96" s="9" t="s">
        <v>10</v>
      </c>
      <c r="E96" s="14">
        <f>SUM(E97:E102)</f>
        <v>1000</v>
      </c>
      <c r="F96" s="16">
        <f>SUM(F97:F102)</f>
        <v>0</v>
      </c>
      <c r="G96" s="17">
        <f>SUM(G97:G102)</f>
        <v>1000</v>
      </c>
      <c r="H96" s="18">
        <f aca="true" t="shared" si="47" ref="H96:N96">SUM(H97:H102)</f>
        <v>0</v>
      </c>
      <c r="I96" s="14">
        <f t="shared" si="47"/>
        <v>0</v>
      </c>
      <c r="J96" s="14">
        <f t="shared" si="47"/>
        <v>0</v>
      </c>
      <c r="K96" s="14">
        <f t="shared" si="47"/>
        <v>0</v>
      </c>
      <c r="L96" s="14">
        <f t="shared" si="47"/>
        <v>0</v>
      </c>
      <c r="M96" s="14">
        <f t="shared" si="47"/>
        <v>0</v>
      </c>
      <c r="N96" s="14">
        <f t="shared" si="47"/>
        <v>0</v>
      </c>
      <c r="O96" s="39"/>
      <c r="P96" s="13"/>
    </row>
    <row r="97" spans="1:16" ht="15.75">
      <c r="A97" s="59"/>
      <c r="B97" s="57"/>
      <c r="C97" s="48"/>
      <c r="D97" s="9" t="s">
        <v>11</v>
      </c>
      <c r="E97" s="14">
        <f aca="true" t="shared" si="48" ref="E97:F102">G97+I97+K97+M97</f>
        <v>350</v>
      </c>
      <c r="F97" s="16">
        <f t="shared" si="48"/>
        <v>0</v>
      </c>
      <c r="G97" s="19">
        <v>350</v>
      </c>
      <c r="H97" s="20"/>
      <c r="I97" s="17"/>
      <c r="J97" s="17"/>
      <c r="K97" s="17"/>
      <c r="L97" s="17"/>
      <c r="M97" s="17"/>
      <c r="N97" s="17"/>
      <c r="O97" s="39"/>
      <c r="P97" s="13"/>
    </row>
    <row r="98" spans="1:16" ht="15.75">
      <c r="A98" s="59"/>
      <c r="B98" s="57"/>
      <c r="C98" s="48"/>
      <c r="D98" s="9" t="s">
        <v>12</v>
      </c>
      <c r="E98" s="14">
        <f t="shared" si="48"/>
        <v>350</v>
      </c>
      <c r="F98" s="16">
        <f t="shared" si="48"/>
        <v>0</v>
      </c>
      <c r="G98" s="17">
        <v>350</v>
      </c>
      <c r="H98" s="20"/>
      <c r="I98" s="17"/>
      <c r="J98" s="17"/>
      <c r="K98" s="17"/>
      <c r="L98" s="17"/>
      <c r="M98" s="17"/>
      <c r="N98" s="17"/>
      <c r="O98" s="39"/>
      <c r="P98" s="13"/>
    </row>
    <row r="99" spans="1:16" ht="15.75">
      <c r="A99" s="59"/>
      <c r="B99" s="57"/>
      <c r="C99" s="48"/>
      <c r="D99" s="9" t="s">
        <v>13</v>
      </c>
      <c r="E99" s="14">
        <v>0</v>
      </c>
      <c r="F99" s="16">
        <f t="shared" si="48"/>
        <v>0</v>
      </c>
      <c r="G99" s="17">
        <v>0</v>
      </c>
      <c r="H99" s="20"/>
      <c r="I99" s="17"/>
      <c r="J99" s="17"/>
      <c r="K99" s="17"/>
      <c r="L99" s="17"/>
      <c r="M99" s="17"/>
      <c r="N99" s="17"/>
      <c r="O99" s="39"/>
      <c r="P99" s="13"/>
    </row>
    <row r="100" spans="1:16" ht="15.75">
      <c r="A100" s="59"/>
      <c r="B100" s="57"/>
      <c r="C100" s="48"/>
      <c r="D100" s="9" t="s">
        <v>14</v>
      </c>
      <c r="E100" s="14">
        <v>0</v>
      </c>
      <c r="F100" s="16">
        <f t="shared" si="48"/>
        <v>0</v>
      </c>
      <c r="G100" s="17">
        <v>0</v>
      </c>
      <c r="H100" s="20"/>
      <c r="I100" s="17"/>
      <c r="J100" s="17"/>
      <c r="K100" s="17"/>
      <c r="L100" s="17"/>
      <c r="M100" s="17"/>
      <c r="N100" s="17"/>
      <c r="O100" s="39"/>
      <c r="P100" s="13"/>
    </row>
    <row r="101" spans="1:16" ht="15.75">
      <c r="A101" s="59"/>
      <c r="B101" s="57"/>
      <c r="C101" s="48"/>
      <c r="D101" s="9" t="s">
        <v>15</v>
      </c>
      <c r="E101" s="14">
        <v>0</v>
      </c>
      <c r="F101" s="16">
        <f t="shared" si="48"/>
        <v>0</v>
      </c>
      <c r="G101" s="17">
        <v>0</v>
      </c>
      <c r="H101" s="20"/>
      <c r="I101" s="17"/>
      <c r="J101" s="17"/>
      <c r="K101" s="17"/>
      <c r="L101" s="17"/>
      <c r="M101" s="17"/>
      <c r="N101" s="17"/>
      <c r="O101" s="39"/>
      <c r="P101" s="13"/>
    </row>
    <row r="102" spans="1:16" ht="15.75">
      <c r="A102" s="59"/>
      <c r="B102" s="57"/>
      <c r="C102" s="49"/>
      <c r="D102" s="9" t="s">
        <v>16</v>
      </c>
      <c r="E102" s="14">
        <f t="shared" si="48"/>
        <v>300</v>
      </c>
      <c r="F102" s="16">
        <f t="shared" si="48"/>
        <v>0</v>
      </c>
      <c r="G102" s="17">
        <v>300</v>
      </c>
      <c r="H102" s="20"/>
      <c r="I102" s="17"/>
      <c r="J102" s="17"/>
      <c r="K102" s="17"/>
      <c r="L102" s="17"/>
      <c r="M102" s="17"/>
      <c r="N102" s="17"/>
      <c r="O102" s="39"/>
      <c r="P102" s="13"/>
    </row>
    <row r="103" spans="1:16" s="2" customFormat="1" ht="15.75">
      <c r="A103" s="59"/>
      <c r="B103" s="57" t="s">
        <v>40</v>
      </c>
      <c r="C103" s="47"/>
      <c r="D103" s="9" t="s">
        <v>10</v>
      </c>
      <c r="E103" s="14">
        <f>SUM(E104:E109)</f>
        <v>4000</v>
      </c>
      <c r="F103" s="21">
        <f>SUM(F104:F109)</f>
        <v>0</v>
      </c>
      <c r="G103" s="17">
        <f>SUM(G104:G109)</f>
        <v>2000</v>
      </c>
      <c r="H103" s="20">
        <f aca="true" t="shared" si="49" ref="H103:N103">SUM(H104:H109)</f>
        <v>0</v>
      </c>
      <c r="I103" s="17">
        <f t="shared" si="49"/>
        <v>0</v>
      </c>
      <c r="J103" s="17">
        <f t="shared" si="49"/>
        <v>0</v>
      </c>
      <c r="K103" s="17">
        <f t="shared" si="49"/>
        <v>2000</v>
      </c>
      <c r="L103" s="17">
        <f t="shared" si="49"/>
        <v>0</v>
      </c>
      <c r="M103" s="17">
        <f t="shared" si="49"/>
        <v>0</v>
      </c>
      <c r="N103" s="17">
        <f t="shared" si="49"/>
        <v>0</v>
      </c>
      <c r="O103" s="39"/>
      <c r="P103" s="22"/>
    </row>
    <row r="104" spans="1:16" ht="15.75">
      <c r="A104" s="59"/>
      <c r="B104" s="57"/>
      <c r="C104" s="48"/>
      <c r="D104" s="9" t="s">
        <v>11</v>
      </c>
      <c r="E104" s="14">
        <f aca="true" t="shared" si="50" ref="E104:F109">G104+I104+K104+M104</f>
        <v>2500</v>
      </c>
      <c r="F104" s="16">
        <f t="shared" si="50"/>
        <v>0</v>
      </c>
      <c r="G104" s="19">
        <v>1500</v>
      </c>
      <c r="H104" s="20"/>
      <c r="I104" s="17"/>
      <c r="J104" s="17"/>
      <c r="K104" s="17">
        <v>1000</v>
      </c>
      <c r="L104" s="17"/>
      <c r="M104" s="17"/>
      <c r="N104" s="17"/>
      <c r="O104" s="39"/>
      <c r="P104" s="13"/>
    </row>
    <row r="105" spans="1:16" ht="15.75">
      <c r="A105" s="59"/>
      <c r="B105" s="57"/>
      <c r="C105" s="48"/>
      <c r="D105" s="9" t="s">
        <v>12</v>
      </c>
      <c r="E105" s="14">
        <f t="shared" si="50"/>
        <v>1500</v>
      </c>
      <c r="F105" s="16">
        <f t="shared" si="50"/>
        <v>0</v>
      </c>
      <c r="G105" s="17">
        <v>500</v>
      </c>
      <c r="H105" s="20"/>
      <c r="I105" s="17"/>
      <c r="J105" s="17"/>
      <c r="K105" s="17">
        <v>1000</v>
      </c>
      <c r="L105" s="17"/>
      <c r="M105" s="17"/>
      <c r="N105" s="17"/>
      <c r="O105" s="39"/>
      <c r="P105" s="13"/>
    </row>
    <row r="106" spans="1:16" ht="15.75">
      <c r="A106" s="59"/>
      <c r="B106" s="57"/>
      <c r="C106" s="48"/>
      <c r="D106" s="9" t="s">
        <v>13</v>
      </c>
      <c r="E106" s="14">
        <f t="shared" si="50"/>
        <v>0</v>
      </c>
      <c r="F106" s="16">
        <f t="shared" si="50"/>
        <v>0</v>
      </c>
      <c r="G106" s="17"/>
      <c r="H106" s="20"/>
      <c r="I106" s="17"/>
      <c r="J106" s="17"/>
      <c r="K106" s="17"/>
      <c r="L106" s="17"/>
      <c r="M106" s="17"/>
      <c r="N106" s="17"/>
      <c r="O106" s="39"/>
      <c r="P106" s="13"/>
    </row>
    <row r="107" spans="1:16" ht="15.75">
      <c r="A107" s="59"/>
      <c r="B107" s="57"/>
      <c r="C107" s="48"/>
      <c r="D107" s="9" t="s">
        <v>14</v>
      </c>
      <c r="E107" s="14">
        <f t="shared" si="50"/>
        <v>0</v>
      </c>
      <c r="F107" s="16">
        <f t="shared" si="50"/>
        <v>0</v>
      </c>
      <c r="G107" s="17"/>
      <c r="H107" s="20"/>
      <c r="I107" s="17"/>
      <c r="J107" s="17"/>
      <c r="K107" s="17"/>
      <c r="L107" s="17"/>
      <c r="M107" s="17"/>
      <c r="N107" s="17"/>
      <c r="O107" s="39"/>
      <c r="P107" s="13"/>
    </row>
    <row r="108" spans="1:16" ht="15.75">
      <c r="A108" s="59"/>
      <c r="B108" s="57"/>
      <c r="C108" s="48"/>
      <c r="D108" s="9" t="s">
        <v>15</v>
      </c>
      <c r="E108" s="14">
        <f t="shared" si="50"/>
        <v>0</v>
      </c>
      <c r="F108" s="16">
        <f t="shared" si="50"/>
        <v>0</v>
      </c>
      <c r="G108" s="17"/>
      <c r="H108" s="20"/>
      <c r="I108" s="17"/>
      <c r="J108" s="17"/>
      <c r="K108" s="17"/>
      <c r="L108" s="17"/>
      <c r="M108" s="17"/>
      <c r="N108" s="17"/>
      <c r="O108" s="39"/>
      <c r="P108" s="13"/>
    </row>
    <row r="109" spans="1:16" ht="15.75">
      <c r="A109" s="59"/>
      <c r="B109" s="57"/>
      <c r="C109" s="49"/>
      <c r="D109" s="9" t="s">
        <v>16</v>
      </c>
      <c r="E109" s="14">
        <f t="shared" si="50"/>
        <v>0</v>
      </c>
      <c r="F109" s="16">
        <f t="shared" si="50"/>
        <v>0</v>
      </c>
      <c r="G109" s="17"/>
      <c r="H109" s="20"/>
      <c r="I109" s="17"/>
      <c r="J109" s="17"/>
      <c r="K109" s="17"/>
      <c r="L109" s="17"/>
      <c r="M109" s="17"/>
      <c r="N109" s="17"/>
      <c r="O109" s="39"/>
      <c r="P109" s="13"/>
    </row>
    <row r="110" spans="1:16" ht="15.75">
      <c r="A110" s="59"/>
      <c r="B110" s="57" t="s">
        <v>41</v>
      </c>
      <c r="C110" s="43" t="s">
        <v>46</v>
      </c>
      <c r="D110" s="9" t="s">
        <v>10</v>
      </c>
      <c r="E110" s="14">
        <f>SUM(E111:E116)</f>
        <v>2150</v>
      </c>
      <c r="F110" s="16">
        <f>SUM(F111:F116)</f>
        <v>750</v>
      </c>
      <c r="G110" s="17">
        <f>SUM(G111:G116)</f>
        <v>2150</v>
      </c>
      <c r="H110" s="18">
        <f aca="true" t="shared" si="51" ref="H110:N110">SUM(H111:H116)</f>
        <v>750</v>
      </c>
      <c r="I110" s="14">
        <f t="shared" si="51"/>
        <v>0</v>
      </c>
      <c r="J110" s="14">
        <f t="shared" si="51"/>
        <v>0</v>
      </c>
      <c r="K110" s="14">
        <f t="shared" si="51"/>
        <v>0</v>
      </c>
      <c r="L110" s="14">
        <f t="shared" si="51"/>
        <v>0</v>
      </c>
      <c r="M110" s="14">
        <f t="shared" si="51"/>
        <v>0</v>
      </c>
      <c r="N110" s="14">
        <f t="shared" si="51"/>
        <v>0</v>
      </c>
      <c r="O110" s="39"/>
      <c r="P110" s="13"/>
    </row>
    <row r="111" spans="1:16" ht="15.75">
      <c r="A111" s="59"/>
      <c r="B111" s="57"/>
      <c r="C111" s="44"/>
      <c r="D111" s="9" t="s">
        <v>11</v>
      </c>
      <c r="E111" s="14">
        <f aca="true" t="shared" si="52" ref="E111:F116">G111+I111+K111+M111</f>
        <v>300</v>
      </c>
      <c r="F111" s="16">
        <f t="shared" si="52"/>
        <v>250</v>
      </c>
      <c r="G111" s="19">
        <f>300</f>
        <v>300</v>
      </c>
      <c r="H111" s="20">
        <v>250</v>
      </c>
      <c r="I111" s="17"/>
      <c r="J111" s="17"/>
      <c r="K111" s="17"/>
      <c r="L111" s="17"/>
      <c r="M111" s="17"/>
      <c r="N111" s="17"/>
      <c r="O111" s="39"/>
      <c r="P111" s="13"/>
    </row>
    <row r="112" spans="1:16" ht="15.75">
      <c r="A112" s="59"/>
      <c r="B112" s="57"/>
      <c r="C112" s="44"/>
      <c r="D112" s="9" t="s">
        <v>12</v>
      </c>
      <c r="E112" s="14">
        <f t="shared" si="52"/>
        <v>1200</v>
      </c>
      <c r="F112" s="16">
        <f t="shared" si="52"/>
        <v>250</v>
      </c>
      <c r="G112" s="17">
        <v>1200</v>
      </c>
      <c r="H112" s="20">
        <v>250</v>
      </c>
      <c r="I112" s="17"/>
      <c r="J112" s="17"/>
      <c r="K112" s="17"/>
      <c r="L112" s="17"/>
      <c r="M112" s="17"/>
      <c r="N112" s="17"/>
      <c r="O112" s="39"/>
      <c r="P112" s="13"/>
    </row>
    <row r="113" spans="1:16" ht="15.75">
      <c r="A113" s="59"/>
      <c r="B113" s="57"/>
      <c r="C113" s="44"/>
      <c r="D113" s="9" t="s">
        <v>13</v>
      </c>
      <c r="E113" s="14">
        <v>250</v>
      </c>
      <c r="F113" s="16">
        <f t="shared" si="52"/>
        <v>250</v>
      </c>
      <c r="G113" s="17">
        <v>250</v>
      </c>
      <c r="H113" s="20">
        <v>250</v>
      </c>
      <c r="I113" s="17"/>
      <c r="J113" s="17"/>
      <c r="K113" s="17"/>
      <c r="L113" s="17"/>
      <c r="M113" s="17"/>
      <c r="N113" s="17"/>
      <c r="O113" s="39"/>
      <c r="P113" s="13"/>
    </row>
    <row r="114" spans="1:16" ht="15.75">
      <c r="A114" s="59"/>
      <c r="B114" s="57"/>
      <c r="C114" s="44"/>
      <c r="D114" s="9" t="s">
        <v>14</v>
      </c>
      <c r="E114" s="14">
        <v>0</v>
      </c>
      <c r="F114" s="16">
        <v>0</v>
      </c>
      <c r="G114" s="17">
        <v>0</v>
      </c>
      <c r="H114" s="20">
        <v>0</v>
      </c>
      <c r="I114" s="17"/>
      <c r="J114" s="17"/>
      <c r="K114" s="17"/>
      <c r="L114" s="17"/>
      <c r="M114" s="17"/>
      <c r="N114" s="17"/>
      <c r="O114" s="39"/>
      <c r="P114" s="13"/>
    </row>
    <row r="115" spans="1:16" ht="15.75">
      <c r="A115" s="59"/>
      <c r="B115" s="57"/>
      <c r="C115" s="44"/>
      <c r="D115" s="9" t="s">
        <v>15</v>
      </c>
      <c r="E115" s="14">
        <v>0</v>
      </c>
      <c r="F115" s="16">
        <f t="shared" si="52"/>
        <v>0</v>
      </c>
      <c r="G115" s="17">
        <v>0</v>
      </c>
      <c r="H115" s="20"/>
      <c r="I115" s="17"/>
      <c r="J115" s="17"/>
      <c r="K115" s="17"/>
      <c r="L115" s="17"/>
      <c r="M115" s="17"/>
      <c r="N115" s="17"/>
      <c r="O115" s="39"/>
      <c r="P115" s="13"/>
    </row>
    <row r="116" spans="1:16" ht="15.75">
      <c r="A116" s="59"/>
      <c r="B116" s="57"/>
      <c r="C116" s="45"/>
      <c r="D116" s="9" t="s">
        <v>16</v>
      </c>
      <c r="E116" s="14">
        <f t="shared" si="52"/>
        <v>400</v>
      </c>
      <c r="F116" s="16">
        <f t="shared" si="52"/>
        <v>0</v>
      </c>
      <c r="G116" s="17">
        <v>400</v>
      </c>
      <c r="H116" s="20"/>
      <c r="I116" s="17"/>
      <c r="J116" s="17"/>
      <c r="K116" s="17"/>
      <c r="L116" s="17"/>
      <c r="M116" s="17"/>
      <c r="N116" s="17"/>
      <c r="O116" s="40"/>
      <c r="P116" s="13"/>
    </row>
    <row r="117" spans="1:16" s="15" customFormat="1" ht="15.75">
      <c r="A117" s="59"/>
      <c r="B117" s="46" t="s">
        <v>43</v>
      </c>
      <c r="C117" s="47"/>
      <c r="D117" s="11" t="s">
        <v>10</v>
      </c>
      <c r="E117" s="14">
        <f>SUM(E118:E123)</f>
        <v>850</v>
      </c>
      <c r="F117" s="16">
        <f>SUM(F118:F123)</f>
        <v>0</v>
      </c>
      <c r="G117" s="14">
        <f>SUM(G118:G123)</f>
        <v>850</v>
      </c>
      <c r="H117" s="18">
        <f aca="true" t="shared" si="53" ref="H117:N117">SUM(H118:H123)</f>
        <v>0</v>
      </c>
      <c r="I117" s="14">
        <f t="shared" si="53"/>
        <v>0</v>
      </c>
      <c r="J117" s="14">
        <f t="shared" si="53"/>
        <v>0</v>
      </c>
      <c r="K117" s="14">
        <f t="shared" si="53"/>
        <v>0</v>
      </c>
      <c r="L117" s="14">
        <f t="shared" si="53"/>
        <v>0</v>
      </c>
      <c r="M117" s="14">
        <f t="shared" si="53"/>
        <v>0</v>
      </c>
      <c r="N117" s="14">
        <f t="shared" si="53"/>
        <v>0</v>
      </c>
      <c r="O117" s="38" t="s">
        <v>18</v>
      </c>
      <c r="P117" s="13"/>
    </row>
    <row r="118" spans="1:16" s="15" customFormat="1" ht="15.75">
      <c r="A118" s="59"/>
      <c r="B118" s="46"/>
      <c r="C118" s="48"/>
      <c r="D118" s="11" t="s">
        <v>11</v>
      </c>
      <c r="E118" s="14">
        <f aca="true" t="shared" si="54" ref="E118:F123">G118+I118+K118+M118</f>
        <v>550</v>
      </c>
      <c r="F118" s="16">
        <f t="shared" si="54"/>
        <v>0</v>
      </c>
      <c r="G118" s="23">
        <v>550</v>
      </c>
      <c r="H118" s="18"/>
      <c r="I118" s="14"/>
      <c r="J118" s="14"/>
      <c r="K118" s="14"/>
      <c r="L118" s="14"/>
      <c r="M118" s="14"/>
      <c r="N118" s="14"/>
      <c r="O118" s="39"/>
      <c r="P118" s="13"/>
    </row>
    <row r="119" spans="1:16" s="15" customFormat="1" ht="15.75">
      <c r="A119" s="59"/>
      <c r="B119" s="46"/>
      <c r="C119" s="48"/>
      <c r="D119" s="11" t="s">
        <v>12</v>
      </c>
      <c r="E119" s="14">
        <f t="shared" si="54"/>
        <v>150</v>
      </c>
      <c r="F119" s="16">
        <f t="shared" si="54"/>
        <v>0</v>
      </c>
      <c r="G119" s="14">
        <v>150</v>
      </c>
      <c r="H119" s="18"/>
      <c r="I119" s="14"/>
      <c r="J119" s="14"/>
      <c r="K119" s="14"/>
      <c r="L119" s="14"/>
      <c r="M119" s="14"/>
      <c r="N119" s="14"/>
      <c r="O119" s="39"/>
      <c r="P119" s="13"/>
    </row>
    <row r="120" spans="1:16" s="15" customFormat="1" ht="15.75">
      <c r="A120" s="59"/>
      <c r="B120" s="46"/>
      <c r="C120" s="48"/>
      <c r="D120" s="11" t="s">
        <v>13</v>
      </c>
      <c r="E120" s="14">
        <v>0</v>
      </c>
      <c r="F120" s="16">
        <f t="shared" si="54"/>
        <v>0</v>
      </c>
      <c r="G120" s="14">
        <v>0</v>
      </c>
      <c r="H120" s="18"/>
      <c r="I120" s="14"/>
      <c r="J120" s="14"/>
      <c r="K120" s="14"/>
      <c r="L120" s="14"/>
      <c r="M120" s="14"/>
      <c r="N120" s="14"/>
      <c r="O120" s="39"/>
      <c r="P120" s="13"/>
    </row>
    <row r="121" spans="1:16" s="15" customFormat="1" ht="15.75">
      <c r="A121" s="59"/>
      <c r="B121" s="46"/>
      <c r="C121" s="48"/>
      <c r="D121" s="11" t="s">
        <v>14</v>
      </c>
      <c r="E121" s="14">
        <v>0</v>
      </c>
      <c r="F121" s="16">
        <f t="shared" si="54"/>
        <v>0</v>
      </c>
      <c r="G121" s="14">
        <v>0</v>
      </c>
      <c r="H121" s="18"/>
      <c r="I121" s="14"/>
      <c r="J121" s="14"/>
      <c r="K121" s="14"/>
      <c r="L121" s="14"/>
      <c r="M121" s="14"/>
      <c r="N121" s="14"/>
      <c r="O121" s="39"/>
      <c r="P121" s="13"/>
    </row>
    <row r="122" spans="1:16" s="15" customFormat="1" ht="15.75">
      <c r="A122" s="59"/>
      <c r="B122" s="46"/>
      <c r="C122" s="48"/>
      <c r="D122" s="11" t="s">
        <v>15</v>
      </c>
      <c r="E122" s="14">
        <v>0</v>
      </c>
      <c r="F122" s="16">
        <f t="shared" si="54"/>
        <v>0</v>
      </c>
      <c r="G122" s="14">
        <v>0</v>
      </c>
      <c r="H122" s="18"/>
      <c r="I122" s="14"/>
      <c r="J122" s="14"/>
      <c r="K122" s="14"/>
      <c r="L122" s="14"/>
      <c r="M122" s="14"/>
      <c r="N122" s="14"/>
      <c r="O122" s="39"/>
      <c r="P122" s="13"/>
    </row>
    <row r="123" spans="1:16" s="15" customFormat="1" ht="33" customHeight="1">
      <c r="A123" s="59"/>
      <c r="B123" s="46"/>
      <c r="C123" s="49"/>
      <c r="D123" s="11" t="s">
        <v>16</v>
      </c>
      <c r="E123" s="14">
        <f t="shared" si="54"/>
        <v>150</v>
      </c>
      <c r="F123" s="16">
        <f t="shared" si="54"/>
        <v>0</v>
      </c>
      <c r="G123" s="14">
        <v>150</v>
      </c>
      <c r="H123" s="18"/>
      <c r="I123" s="14"/>
      <c r="J123" s="14"/>
      <c r="K123" s="14"/>
      <c r="L123" s="14"/>
      <c r="M123" s="14"/>
      <c r="N123" s="14"/>
      <c r="O123" s="39"/>
      <c r="P123" s="13"/>
    </row>
    <row r="124" spans="1:16" s="15" customFormat="1" ht="15.75">
      <c r="A124" s="59"/>
      <c r="B124" s="46" t="s">
        <v>42</v>
      </c>
      <c r="C124" s="47"/>
      <c r="D124" s="11" t="s">
        <v>10</v>
      </c>
      <c r="E124" s="14">
        <f>SUM(E125:E130)</f>
        <v>2250</v>
      </c>
      <c r="F124" s="16">
        <f aca="true" t="shared" si="55" ref="F124:N124">SUM(F125:F130)</f>
        <v>0</v>
      </c>
      <c r="G124" s="14">
        <f t="shared" si="55"/>
        <v>1250</v>
      </c>
      <c r="H124" s="18">
        <f t="shared" si="55"/>
        <v>0</v>
      </c>
      <c r="I124" s="14">
        <f t="shared" si="55"/>
        <v>0</v>
      </c>
      <c r="J124" s="14">
        <f t="shared" si="55"/>
        <v>0</v>
      </c>
      <c r="K124" s="14">
        <f t="shared" si="55"/>
        <v>1000</v>
      </c>
      <c r="L124" s="14">
        <f t="shared" si="55"/>
        <v>0</v>
      </c>
      <c r="M124" s="14">
        <f t="shared" si="55"/>
        <v>0</v>
      </c>
      <c r="N124" s="14">
        <f t="shared" si="55"/>
        <v>0</v>
      </c>
      <c r="O124" s="39"/>
      <c r="P124" s="13"/>
    </row>
    <row r="125" spans="1:16" s="15" customFormat="1" ht="15.75">
      <c r="A125" s="59"/>
      <c r="B125" s="46"/>
      <c r="C125" s="48"/>
      <c r="D125" s="11" t="s">
        <v>11</v>
      </c>
      <c r="E125" s="14">
        <f aca="true" t="shared" si="56" ref="E125:F130">G125+I125+K125+M125</f>
        <v>750</v>
      </c>
      <c r="F125" s="16">
        <f t="shared" si="56"/>
        <v>0</v>
      </c>
      <c r="G125" s="23">
        <v>250</v>
      </c>
      <c r="H125" s="18"/>
      <c r="I125" s="14"/>
      <c r="J125" s="14"/>
      <c r="K125" s="14">
        <v>500</v>
      </c>
      <c r="L125" s="14"/>
      <c r="M125" s="14"/>
      <c r="N125" s="14"/>
      <c r="O125" s="39"/>
      <c r="P125" s="13"/>
    </row>
    <row r="126" spans="1:16" s="15" customFormat="1" ht="15.75">
      <c r="A126" s="59"/>
      <c r="B126" s="46"/>
      <c r="C126" s="48"/>
      <c r="D126" s="11" t="s">
        <v>12</v>
      </c>
      <c r="E126" s="14">
        <f t="shared" si="56"/>
        <v>700</v>
      </c>
      <c r="F126" s="16">
        <f t="shared" si="56"/>
        <v>0</v>
      </c>
      <c r="G126" s="14">
        <v>200</v>
      </c>
      <c r="H126" s="18"/>
      <c r="I126" s="14"/>
      <c r="J126" s="14"/>
      <c r="K126" s="14">
        <v>500</v>
      </c>
      <c r="L126" s="14"/>
      <c r="M126" s="14"/>
      <c r="N126" s="14"/>
      <c r="O126" s="39"/>
      <c r="P126" s="13"/>
    </row>
    <row r="127" spans="1:16" s="15" customFormat="1" ht="15.75">
      <c r="A127" s="59"/>
      <c r="B127" s="46"/>
      <c r="C127" s="48"/>
      <c r="D127" s="11" t="s">
        <v>13</v>
      </c>
      <c r="E127" s="14">
        <v>0</v>
      </c>
      <c r="F127" s="16">
        <f t="shared" si="56"/>
        <v>0</v>
      </c>
      <c r="G127" s="14">
        <v>0</v>
      </c>
      <c r="H127" s="18"/>
      <c r="I127" s="14"/>
      <c r="J127" s="14"/>
      <c r="K127" s="14">
        <v>0</v>
      </c>
      <c r="L127" s="14"/>
      <c r="M127" s="14"/>
      <c r="N127" s="14"/>
      <c r="O127" s="39"/>
      <c r="P127" s="13"/>
    </row>
    <row r="128" spans="1:16" s="15" customFormat="1" ht="15.75">
      <c r="A128" s="59"/>
      <c r="B128" s="46"/>
      <c r="C128" s="48"/>
      <c r="D128" s="11" t="s">
        <v>14</v>
      </c>
      <c r="E128" s="14">
        <v>0</v>
      </c>
      <c r="F128" s="16">
        <f t="shared" si="56"/>
        <v>0</v>
      </c>
      <c r="G128" s="14">
        <v>0</v>
      </c>
      <c r="H128" s="18"/>
      <c r="I128" s="14"/>
      <c r="J128" s="14"/>
      <c r="K128" s="14"/>
      <c r="L128" s="14"/>
      <c r="M128" s="14"/>
      <c r="N128" s="14"/>
      <c r="O128" s="39"/>
      <c r="P128" s="13"/>
    </row>
    <row r="129" spans="1:16" s="15" customFormat="1" ht="15.75">
      <c r="A129" s="59"/>
      <c r="B129" s="46"/>
      <c r="C129" s="48"/>
      <c r="D129" s="11" t="s">
        <v>15</v>
      </c>
      <c r="E129" s="14">
        <v>0</v>
      </c>
      <c r="F129" s="16">
        <f t="shared" si="56"/>
        <v>0</v>
      </c>
      <c r="G129" s="14">
        <v>0</v>
      </c>
      <c r="H129" s="18"/>
      <c r="I129" s="14"/>
      <c r="J129" s="14"/>
      <c r="K129" s="14"/>
      <c r="L129" s="14"/>
      <c r="M129" s="14"/>
      <c r="N129" s="14"/>
      <c r="O129" s="39"/>
      <c r="P129" s="13"/>
    </row>
    <row r="130" spans="1:16" s="15" customFormat="1" ht="15.75">
      <c r="A130" s="60"/>
      <c r="B130" s="46"/>
      <c r="C130" s="49"/>
      <c r="D130" s="11" t="s">
        <v>16</v>
      </c>
      <c r="E130" s="14">
        <f t="shared" si="56"/>
        <v>800</v>
      </c>
      <c r="F130" s="16">
        <f t="shared" si="56"/>
        <v>0</v>
      </c>
      <c r="G130" s="14">
        <v>800</v>
      </c>
      <c r="H130" s="18"/>
      <c r="I130" s="14"/>
      <c r="J130" s="14"/>
      <c r="K130" s="14"/>
      <c r="L130" s="14"/>
      <c r="M130" s="14"/>
      <c r="N130" s="14"/>
      <c r="O130" s="39"/>
      <c r="P130" s="13"/>
    </row>
    <row r="131" spans="1:16" s="15" customFormat="1" ht="15.75">
      <c r="A131" s="58">
        <v>4</v>
      </c>
      <c r="B131" s="46" t="s">
        <v>53</v>
      </c>
      <c r="C131" s="47"/>
      <c r="D131" s="11" t="s">
        <v>10</v>
      </c>
      <c r="E131" s="14">
        <f aca="true" t="shared" si="57" ref="E131:N131">SUM(E132:E137)</f>
        <v>81750</v>
      </c>
      <c r="F131" s="16">
        <f t="shared" si="57"/>
        <v>0</v>
      </c>
      <c r="G131" s="14">
        <f t="shared" si="57"/>
        <v>21250</v>
      </c>
      <c r="H131" s="18">
        <f t="shared" si="57"/>
        <v>0</v>
      </c>
      <c r="I131" s="14">
        <f t="shared" si="57"/>
        <v>50000</v>
      </c>
      <c r="J131" s="14">
        <f t="shared" si="57"/>
        <v>0</v>
      </c>
      <c r="K131" s="14">
        <f t="shared" si="57"/>
        <v>10500</v>
      </c>
      <c r="L131" s="14">
        <f t="shared" si="57"/>
        <v>0</v>
      </c>
      <c r="M131" s="14">
        <f t="shared" si="57"/>
        <v>0</v>
      </c>
      <c r="N131" s="14">
        <f t="shared" si="57"/>
        <v>0</v>
      </c>
      <c r="O131" s="39"/>
      <c r="P131" s="13"/>
    </row>
    <row r="132" spans="1:16" s="15" customFormat="1" ht="15.75">
      <c r="A132" s="59"/>
      <c r="B132" s="46"/>
      <c r="C132" s="48"/>
      <c r="D132" s="11" t="s">
        <v>11</v>
      </c>
      <c r="E132" s="14">
        <f>G132+I132+K132+M132</f>
        <v>2000</v>
      </c>
      <c r="F132" s="16">
        <f aca="true" t="shared" si="58" ref="E132:F137">H132+J132+L132+N132</f>
        <v>0</v>
      </c>
      <c r="G132" s="23">
        <f aca="true" t="shared" si="59" ref="G132:N135">G139+G146+G153</f>
        <v>2000</v>
      </c>
      <c r="H132" s="18">
        <f t="shared" si="59"/>
        <v>0</v>
      </c>
      <c r="I132" s="14">
        <f t="shared" si="59"/>
        <v>0</v>
      </c>
      <c r="J132" s="14">
        <f t="shared" si="59"/>
        <v>0</v>
      </c>
      <c r="K132" s="14">
        <f t="shared" si="59"/>
        <v>0</v>
      </c>
      <c r="L132" s="14">
        <f t="shared" si="59"/>
        <v>0</v>
      </c>
      <c r="M132" s="14">
        <f t="shared" si="59"/>
        <v>0</v>
      </c>
      <c r="N132" s="14">
        <f t="shared" si="59"/>
        <v>0</v>
      </c>
      <c r="O132" s="39"/>
      <c r="P132" s="13"/>
    </row>
    <row r="133" spans="1:16" s="15" customFormat="1" ht="15.75">
      <c r="A133" s="59"/>
      <c r="B133" s="46"/>
      <c r="C133" s="48"/>
      <c r="D133" s="11" t="s">
        <v>12</v>
      </c>
      <c r="E133" s="14">
        <f t="shared" si="58"/>
        <v>1500</v>
      </c>
      <c r="F133" s="16">
        <f t="shared" si="58"/>
        <v>0</v>
      </c>
      <c r="G133" s="14">
        <f t="shared" si="59"/>
        <v>1500</v>
      </c>
      <c r="H133" s="18">
        <f t="shared" si="59"/>
        <v>0</v>
      </c>
      <c r="I133" s="14">
        <f t="shared" si="59"/>
        <v>0</v>
      </c>
      <c r="J133" s="14">
        <f t="shared" si="59"/>
        <v>0</v>
      </c>
      <c r="K133" s="14">
        <f t="shared" si="59"/>
        <v>0</v>
      </c>
      <c r="L133" s="14">
        <f t="shared" si="59"/>
        <v>0</v>
      </c>
      <c r="M133" s="14">
        <f t="shared" si="59"/>
        <v>0</v>
      </c>
      <c r="N133" s="14">
        <f t="shared" si="59"/>
        <v>0</v>
      </c>
      <c r="O133" s="39"/>
      <c r="P133" s="13"/>
    </row>
    <row r="134" spans="1:16" s="15" customFormat="1" ht="15.75">
      <c r="A134" s="59"/>
      <c r="B134" s="46"/>
      <c r="C134" s="48"/>
      <c r="D134" s="11" t="s">
        <v>13</v>
      </c>
      <c r="E134" s="14">
        <f t="shared" si="58"/>
        <v>0</v>
      </c>
      <c r="F134" s="16">
        <f t="shared" si="58"/>
        <v>0</v>
      </c>
      <c r="G134" s="14">
        <f>G141+G148+G155</f>
        <v>0</v>
      </c>
      <c r="H134" s="18">
        <f t="shared" si="59"/>
        <v>0</v>
      </c>
      <c r="I134" s="14">
        <f t="shared" si="59"/>
        <v>0</v>
      </c>
      <c r="J134" s="14">
        <f t="shared" si="59"/>
        <v>0</v>
      </c>
      <c r="K134" s="14">
        <f t="shared" si="59"/>
        <v>0</v>
      </c>
      <c r="L134" s="14">
        <f t="shared" si="59"/>
        <v>0</v>
      </c>
      <c r="M134" s="14">
        <f t="shared" si="59"/>
        <v>0</v>
      </c>
      <c r="N134" s="14">
        <f t="shared" si="59"/>
        <v>0</v>
      </c>
      <c r="O134" s="39"/>
      <c r="P134" s="13"/>
    </row>
    <row r="135" spans="1:16" s="15" customFormat="1" ht="15.75">
      <c r="A135" s="59"/>
      <c r="B135" s="46"/>
      <c r="C135" s="48"/>
      <c r="D135" s="11" t="s">
        <v>14</v>
      </c>
      <c r="E135" s="14">
        <f t="shared" si="58"/>
        <v>0</v>
      </c>
      <c r="F135" s="16">
        <f t="shared" si="58"/>
        <v>0</v>
      </c>
      <c r="G135" s="14">
        <f t="shared" si="59"/>
        <v>0</v>
      </c>
      <c r="H135" s="18">
        <f t="shared" si="59"/>
        <v>0</v>
      </c>
      <c r="I135" s="14">
        <f t="shared" si="59"/>
        <v>0</v>
      </c>
      <c r="J135" s="14">
        <f t="shared" si="59"/>
        <v>0</v>
      </c>
      <c r="K135" s="14">
        <f t="shared" si="59"/>
        <v>0</v>
      </c>
      <c r="L135" s="14">
        <f t="shared" si="59"/>
        <v>0</v>
      </c>
      <c r="M135" s="14">
        <f t="shared" si="59"/>
        <v>0</v>
      </c>
      <c r="N135" s="14">
        <f t="shared" si="59"/>
        <v>0</v>
      </c>
      <c r="O135" s="39"/>
      <c r="P135" s="13"/>
    </row>
    <row r="136" spans="1:16" s="15" customFormat="1" ht="15.75">
      <c r="A136" s="59"/>
      <c r="B136" s="46"/>
      <c r="C136" s="48"/>
      <c r="D136" s="11" t="s">
        <v>15</v>
      </c>
      <c r="E136" s="14">
        <f t="shared" si="58"/>
        <v>0</v>
      </c>
      <c r="F136" s="16">
        <f t="shared" si="58"/>
        <v>0</v>
      </c>
      <c r="G136" s="14">
        <f aca="true" t="shared" si="60" ref="G136:L136">G143+G150+G157</f>
        <v>0</v>
      </c>
      <c r="H136" s="18">
        <f t="shared" si="60"/>
        <v>0</v>
      </c>
      <c r="I136" s="14">
        <f t="shared" si="60"/>
        <v>0</v>
      </c>
      <c r="J136" s="14">
        <f t="shared" si="60"/>
        <v>0</v>
      </c>
      <c r="K136" s="14">
        <f t="shared" si="60"/>
        <v>0</v>
      </c>
      <c r="L136" s="14">
        <f t="shared" si="60"/>
        <v>0</v>
      </c>
      <c r="M136" s="14">
        <f>M143+M150+M157</f>
        <v>0</v>
      </c>
      <c r="N136" s="14">
        <f>N143+N150+N157</f>
        <v>0</v>
      </c>
      <c r="O136" s="39"/>
      <c r="P136" s="13"/>
    </row>
    <row r="137" spans="1:16" s="15" customFormat="1" ht="15.75">
      <c r="A137" s="59"/>
      <c r="B137" s="46"/>
      <c r="C137" s="49"/>
      <c r="D137" s="11" t="s">
        <v>16</v>
      </c>
      <c r="E137" s="14">
        <f t="shared" si="58"/>
        <v>78250</v>
      </c>
      <c r="F137" s="16">
        <f t="shared" si="58"/>
        <v>0</v>
      </c>
      <c r="G137" s="14">
        <f aca="true" t="shared" si="61" ref="G137:L137">G144+G151+G158</f>
        <v>17750</v>
      </c>
      <c r="H137" s="18">
        <f t="shared" si="61"/>
        <v>0</v>
      </c>
      <c r="I137" s="14">
        <f t="shared" si="61"/>
        <v>50000</v>
      </c>
      <c r="J137" s="14">
        <f t="shared" si="61"/>
        <v>0</v>
      </c>
      <c r="K137" s="14">
        <f t="shared" si="61"/>
        <v>10500</v>
      </c>
      <c r="L137" s="14">
        <f t="shared" si="61"/>
        <v>0</v>
      </c>
      <c r="M137" s="14">
        <f>M144+M151+M158</f>
        <v>0</v>
      </c>
      <c r="N137" s="14">
        <f>N144+N151+N158</f>
        <v>0</v>
      </c>
      <c r="O137" s="39"/>
      <c r="P137" s="13"/>
    </row>
    <row r="138" spans="1:16" s="15" customFormat="1" ht="17.25" customHeight="1">
      <c r="A138" s="59"/>
      <c r="B138" s="46" t="s">
        <v>22</v>
      </c>
      <c r="C138" s="47"/>
      <c r="D138" s="11" t="s">
        <v>10</v>
      </c>
      <c r="E138" s="14">
        <f>SUM(E139:E144)</f>
        <v>3500</v>
      </c>
      <c r="F138" s="16">
        <f>SUM(F139:F144)</f>
        <v>0</v>
      </c>
      <c r="G138" s="14">
        <f>SUM(G139:G144)</f>
        <v>3500</v>
      </c>
      <c r="H138" s="18">
        <f aca="true" t="shared" si="62" ref="H138:N138">SUM(H139:H144)</f>
        <v>0</v>
      </c>
      <c r="I138" s="14">
        <f t="shared" si="62"/>
        <v>0</v>
      </c>
      <c r="J138" s="14">
        <f t="shared" si="62"/>
        <v>0</v>
      </c>
      <c r="K138" s="14">
        <f t="shared" si="62"/>
        <v>0</v>
      </c>
      <c r="L138" s="14">
        <f t="shared" si="62"/>
        <v>0</v>
      </c>
      <c r="M138" s="14">
        <f t="shared" si="62"/>
        <v>0</v>
      </c>
      <c r="N138" s="14">
        <f t="shared" si="62"/>
        <v>0</v>
      </c>
      <c r="O138" s="39"/>
      <c r="P138" s="13"/>
    </row>
    <row r="139" spans="1:16" s="15" customFormat="1" ht="17.25" customHeight="1">
      <c r="A139" s="59"/>
      <c r="B139" s="46"/>
      <c r="C139" s="48"/>
      <c r="D139" s="11" t="s">
        <v>11</v>
      </c>
      <c r="E139" s="14">
        <f>G139+I139+K139+M139</f>
        <v>2000</v>
      </c>
      <c r="F139" s="16">
        <f aca="true" t="shared" si="63" ref="E139:F144">H139+J139+L139+N139</f>
        <v>0</v>
      </c>
      <c r="G139" s="23">
        <v>2000</v>
      </c>
      <c r="H139" s="18"/>
      <c r="I139" s="14"/>
      <c r="J139" s="14"/>
      <c r="K139" s="14"/>
      <c r="L139" s="14"/>
      <c r="M139" s="14"/>
      <c r="N139" s="14"/>
      <c r="O139" s="39"/>
      <c r="P139" s="13"/>
    </row>
    <row r="140" spans="1:16" s="15" customFormat="1" ht="17.25" customHeight="1">
      <c r="A140" s="59"/>
      <c r="B140" s="46"/>
      <c r="C140" s="48"/>
      <c r="D140" s="11" t="s">
        <v>12</v>
      </c>
      <c r="E140" s="14">
        <f t="shared" si="63"/>
        <v>1500</v>
      </c>
      <c r="F140" s="16">
        <f t="shared" si="63"/>
        <v>0</v>
      </c>
      <c r="G140" s="14">
        <v>1500</v>
      </c>
      <c r="H140" s="18"/>
      <c r="I140" s="14"/>
      <c r="J140" s="14"/>
      <c r="K140" s="14"/>
      <c r="L140" s="14"/>
      <c r="M140" s="14"/>
      <c r="N140" s="14"/>
      <c r="O140" s="39"/>
      <c r="P140" s="13"/>
    </row>
    <row r="141" spans="1:16" s="15" customFormat="1" ht="17.25" customHeight="1">
      <c r="A141" s="59"/>
      <c r="B141" s="46"/>
      <c r="C141" s="48"/>
      <c r="D141" s="11" t="s">
        <v>13</v>
      </c>
      <c r="E141" s="14">
        <f t="shared" si="63"/>
        <v>0</v>
      </c>
      <c r="F141" s="16">
        <f t="shared" si="63"/>
        <v>0</v>
      </c>
      <c r="G141" s="14"/>
      <c r="H141" s="18"/>
      <c r="I141" s="14"/>
      <c r="J141" s="14"/>
      <c r="K141" s="14"/>
      <c r="L141" s="14"/>
      <c r="M141" s="14"/>
      <c r="N141" s="14"/>
      <c r="O141" s="39"/>
      <c r="P141" s="13"/>
    </row>
    <row r="142" spans="1:16" s="15" customFormat="1" ht="17.25" customHeight="1">
      <c r="A142" s="59"/>
      <c r="B142" s="46"/>
      <c r="C142" s="48"/>
      <c r="D142" s="11" t="s">
        <v>14</v>
      </c>
      <c r="E142" s="14">
        <f t="shared" si="63"/>
        <v>0</v>
      </c>
      <c r="F142" s="16">
        <f t="shared" si="63"/>
        <v>0</v>
      </c>
      <c r="G142" s="14"/>
      <c r="H142" s="18"/>
      <c r="I142" s="14"/>
      <c r="J142" s="14"/>
      <c r="K142" s="14"/>
      <c r="L142" s="14"/>
      <c r="M142" s="14"/>
      <c r="N142" s="14"/>
      <c r="O142" s="39"/>
      <c r="P142" s="13"/>
    </row>
    <row r="143" spans="1:16" s="15" customFormat="1" ht="17.25" customHeight="1">
      <c r="A143" s="59"/>
      <c r="B143" s="46"/>
      <c r="C143" s="48"/>
      <c r="D143" s="11" t="s">
        <v>15</v>
      </c>
      <c r="E143" s="14">
        <f t="shared" si="63"/>
        <v>0</v>
      </c>
      <c r="F143" s="16">
        <f t="shared" si="63"/>
        <v>0</v>
      </c>
      <c r="G143" s="14"/>
      <c r="H143" s="18"/>
      <c r="I143" s="14"/>
      <c r="J143" s="14"/>
      <c r="K143" s="14"/>
      <c r="L143" s="14"/>
      <c r="M143" s="14"/>
      <c r="N143" s="14"/>
      <c r="O143" s="39"/>
      <c r="P143" s="13"/>
    </row>
    <row r="144" spans="1:16" s="15" customFormat="1" ht="17.25" customHeight="1">
      <c r="A144" s="59"/>
      <c r="B144" s="46"/>
      <c r="C144" s="49"/>
      <c r="D144" s="11" t="s">
        <v>16</v>
      </c>
      <c r="E144" s="14">
        <f t="shared" si="63"/>
        <v>0</v>
      </c>
      <c r="F144" s="16">
        <f t="shared" si="63"/>
        <v>0</v>
      </c>
      <c r="G144" s="14"/>
      <c r="H144" s="18"/>
      <c r="I144" s="14"/>
      <c r="J144" s="14"/>
      <c r="K144" s="14"/>
      <c r="L144" s="14"/>
      <c r="M144" s="14"/>
      <c r="N144" s="14"/>
      <c r="O144" s="39"/>
      <c r="P144" s="13"/>
    </row>
    <row r="145" spans="1:16" s="15" customFormat="1" ht="15.75">
      <c r="A145" s="59"/>
      <c r="B145" s="46" t="s">
        <v>19</v>
      </c>
      <c r="C145" s="47"/>
      <c r="D145" s="11" t="s">
        <v>10</v>
      </c>
      <c r="E145" s="14">
        <f>SUM(E146:E151)</f>
        <v>2250</v>
      </c>
      <c r="F145" s="16">
        <f>SUM(F146:F151)</f>
        <v>0</v>
      </c>
      <c r="G145" s="14">
        <f>SUM(G146:G151)</f>
        <v>2250</v>
      </c>
      <c r="H145" s="18">
        <f aca="true" t="shared" si="64" ref="H145:N145">SUM(H146:H151)</f>
        <v>0</v>
      </c>
      <c r="I145" s="14">
        <f t="shared" si="64"/>
        <v>0</v>
      </c>
      <c r="J145" s="14">
        <f t="shared" si="64"/>
        <v>0</v>
      </c>
      <c r="K145" s="14">
        <f t="shared" si="64"/>
        <v>0</v>
      </c>
      <c r="L145" s="14">
        <f t="shared" si="64"/>
        <v>0</v>
      </c>
      <c r="M145" s="14">
        <f t="shared" si="64"/>
        <v>0</v>
      </c>
      <c r="N145" s="14">
        <f t="shared" si="64"/>
        <v>0</v>
      </c>
      <c r="O145" s="39"/>
      <c r="P145" s="13"/>
    </row>
    <row r="146" spans="1:16" s="15" customFormat="1" ht="15.75">
      <c r="A146" s="59"/>
      <c r="B146" s="46"/>
      <c r="C146" s="48"/>
      <c r="D146" s="11" t="s">
        <v>11</v>
      </c>
      <c r="E146" s="14">
        <f>G146+I146+K146+M146</f>
        <v>0</v>
      </c>
      <c r="F146" s="16">
        <f aca="true" t="shared" si="65" ref="F146:F151">H146+J146+L146+N146</f>
        <v>0</v>
      </c>
      <c r="G146" s="23"/>
      <c r="H146" s="18"/>
      <c r="I146" s="14"/>
      <c r="J146" s="14"/>
      <c r="K146" s="14"/>
      <c r="L146" s="14"/>
      <c r="M146" s="14"/>
      <c r="N146" s="14"/>
      <c r="O146" s="39"/>
      <c r="P146" s="13"/>
    </row>
    <row r="147" spans="1:16" s="15" customFormat="1" ht="15.75">
      <c r="A147" s="59"/>
      <c r="B147" s="46"/>
      <c r="C147" s="48"/>
      <c r="D147" s="11" t="s">
        <v>12</v>
      </c>
      <c r="E147" s="14">
        <f>G147+I147+K147+M147</f>
        <v>0</v>
      </c>
      <c r="F147" s="16">
        <f t="shared" si="65"/>
        <v>0</v>
      </c>
      <c r="G147" s="14"/>
      <c r="H147" s="18"/>
      <c r="I147" s="14"/>
      <c r="J147" s="14"/>
      <c r="K147" s="14"/>
      <c r="L147" s="14"/>
      <c r="M147" s="14"/>
      <c r="N147" s="14"/>
      <c r="O147" s="39"/>
      <c r="P147" s="13"/>
    </row>
    <row r="148" spans="1:16" s="15" customFormat="1" ht="15.75">
      <c r="A148" s="59"/>
      <c r="B148" s="46"/>
      <c r="C148" s="48"/>
      <c r="D148" s="11" t="s">
        <v>13</v>
      </c>
      <c r="E148" s="14">
        <v>0</v>
      </c>
      <c r="F148" s="16">
        <f t="shared" si="65"/>
        <v>0</v>
      </c>
      <c r="G148" s="14">
        <v>0</v>
      </c>
      <c r="H148" s="18"/>
      <c r="I148" s="14"/>
      <c r="J148" s="14"/>
      <c r="K148" s="14"/>
      <c r="L148" s="14"/>
      <c r="M148" s="14">
        <v>0</v>
      </c>
      <c r="N148" s="14">
        <v>0</v>
      </c>
      <c r="O148" s="39"/>
      <c r="P148" s="13"/>
    </row>
    <row r="149" spans="1:16" s="15" customFormat="1" ht="15.75">
      <c r="A149" s="59"/>
      <c r="B149" s="46"/>
      <c r="C149" s="48"/>
      <c r="D149" s="11" t="s">
        <v>14</v>
      </c>
      <c r="E149" s="14">
        <f>G149+I149+K149+M149</f>
        <v>0</v>
      </c>
      <c r="F149" s="16">
        <f t="shared" si="65"/>
        <v>0</v>
      </c>
      <c r="G149" s="14"/>
      <c r="H149" s="18"/>
      <c r="I149" s="14"/>
      <c r="J149" s="14"/>
      <c r="K149" s="14"/>
      <c r="L149" s="14"/>
      <c r="M149" s="14"/>
      <c r="N149" s="14"/>
      <c r="O149" s="39"/>
      <c r="P149" s="13"/>
    </row>
    <row r="150" spans="1:16" s="15" customFormat="1" ht="15.75">
      <c r="A150" s="59"/>
      <c r="B150" s="46"/>
      <c r="C150" s="48"/>
      <c r="D150" s="11" t="s">
        <v>15</v>
      </c>
      <c r="E150" s="14">
        <f>G150+I150+K150+M150</f>
        <v>0</v>
      </c>
      <c r="F150" s="16">
        <f t="shared" si="65"/>
        <v>0</v>
      </c>
      <c r="G150" s="14"/>
      <c r="H150" s="18"/>
      <c r="I150" s="14"/>
      <c r="J150" s="14"/>
      <c r="K150" s="14"/>
      <c r="L150" s="14"/>
      <c r="M150" s="14"/>
      <c r="N150" s="14"/>
      <c r="O150" s="39"/>
      <c r="P150" s="13"/>
    </row>
    <row r="151" spans="1:16" s="15" customFormat="1" ht="15.75">
      <c r="A151" s="59"/>
      <c r="B151" s="46"/>
      <c r="C151" s="49"/>
      <c r="D151" s="11" t="s">
        <v>16</v>
      </c>
      <c r="E151" s="14">
        <v>2250</v>
      </c>
      <c r="F151" s="16">
        <f t="shared" si="65"/>
        <v>0</v>
      </c>
      <c r="G151" s="14">
        <v>2250</v>
      </c>
      <c r="H151" s="18"/>
      <c r="I151" s="14"/>
      <c r="J151" s="14"/>
      <c r="K151" s="14"/>
      <c r="L151" s="14"/>
      <c r="M151" s="14">
        <v>0</v>
      </c>
      <c r="N151" s="14"/>
      <c r="O151" s="39"/>
      <c r="P151" s="13"/>
    </row>
    <row r="152" spans="1:16" s="15" customFormat="1" ht="15.75">
      <c r="A152" s="59"/>
      <c r="B152" s="46" t="s">
        <v>25</v>
      </c>
      <c r="C152" s="47"/>
      <c r="D152" s="11" t="s">
        <v>10</v>
      </c>
      <c r="E152" s="14">
        <f>SUM(E153:E158)</f>
        <v>76000</v>
      </c>
      <c r="F152" s="16">
        <f>SUM(F153:F158)</f>
        <v>0</v>
      </c>
      <c r="G152" s="14">
        <f>SUM(G153:G158)</f>
        <v>15500</v>
      </c>
      <c r="H152" s="18">
        <f aca="true" t="shared" si="66" ref="H152:N152">SUM(H153:H158)</f>
        <v>0</v>
      </c>
      <c r="I152" s="14">
        <f t="shared" si="66"/>
        <v>50000</v>
      </c>
      <c r="J152" s="14">
        <f t="shared" si="66"/>
        <v>0</v>
      </c>
      <c r="K152" s="14">
        <f t="shared" si="66"/>
        <v>10500</v>
      </c>
      <c r="L152" s="14">
        <f t="shared" si="66"/>
        <v>0</v>
      </c>
      <c r="M152" s="14">
        <f t="shared" si="66"/>
        <v>0</v>
      </c>
      <c r="N152" s="14">
        <f t="shared" si="66"/>
        <v>0</v>
      </c>
      <c r="O152" s="39"/>
      <c r="P152" s="13"/>
    </row>
    <row r="153" spans="1:16" s="15" customFormat="1" ht="15.75">
      <c r="A153" s="59"/>
      <c r="B153" s="46"/>
      <c r="C153" s="48"/>
      <c r="D153" s="11" t="s">
        <v>11</v>
      </c>
      <c r="E153" s="14">
        <f aca="true" t="shared" si="67" ref="E153:F158">G153+I153+K153+M153</f>
        <v>0</v>
      </c>
      <c r="F153" s="16">
        <f t="shared" si="67"/>
        <v>0</v>
      </c>
      <c r="G153" s="23">
        <f>G160+G167</f>
        <v>0</v>
      </c>
      <c r="H153" s="18">
        <f aca="true" t="shared" si="68" ref="H153:N153">H160+H167</f>
        <v>0</v>
      </c>
      <c r="I153" s="14">
        <f t="shared" si="68"/>
        <v>0</v>
      </c>
      <c r="J153" s="14">
        <f t="shared" si="68"/>
        <v>0</v>
      </c>
      <c r="K153" s="14">
        <f t="shared" si="68"/>
        <v>0</v>
      </c>
      <c r="L153" s="14">
        <f t="shared" si="68"/>
        <v>0</v>
      </c>
      <c r="M153" s="14">
        <f t="shared" si="68"/>
        <v>0</v>
      </c>
      <c r="N153" s="14">
        <f t="shared" si="68"/>
        <v>0</v>
      </c>
      <c r="O153" s="39"/>
      <c r="P153" s="13"/>
    </row>
    <row r="154" spans="1:16" s="15" customFormat="1" ht="15.75">
      <c r="A154" s="59"/>
      <c r="B154" s="46"/>
      <c r="C154" s="48"/>
      <c r="D154" s="11" t="s">
        <v>12</v>
      </c>
      <c r="E154" s="14">
        <f t="shared" si="67"/>
        <v>0</v>
      </c>
      <c r="F154" s="16">
        <f t="shared" si="67"/>
        <v>0</v>
      </c>
      <c r="G154" s="14">
        <f aca="true" t="shared" si="69" ref="G154:N154">G161+G168</f>
        <v>0</v>
      </c>
      <c r="H154" s="18">
        <f t="shared" si="69"/>
        <v>0</v>
      </c>
      <c r="I154" s="14">
        <f t="shared" si="69"/>
        <v>0</v>
      </c>
      <c r="J154" s="14">
        <f t="shared" si="69"/>
        <v>0</v>
      </c>
      <c r="K154" s="14">
        <f t="shared" si="69"/>
        <v>0</v>
      </c>
      <c r="L154" s="14">
        <f t="shared" si="69"/>
        <v>0</v>
      </c>
      <c r="M154" s="14">
        <f t="shared" si="69"/>
        <v>0</v>
      </c>
      <c r="N154" s="14">
        <f t="shared" si="69"/>
        <v>0</v>
      </c>
      <c r="O154" s="39"/>
      <c r="P154" s="13"/>
    </row>
    <row r="155" spans="1:16" s="15" customFormat="1" ht="15.75">
      <c r="A155" s="59"/>
      <c r="B155" s="46"/>
      <c r="C155" s="48"/>
      <c r="D155" s="11" t="s">
        <v>13</v>
      </c>
      <c r="E155" s="14">
        <f t="shared" si="67"/>
        <v>0</v>
      </c>
      <c r="F155" s="16">
        <f t="shared" si="67"/>
        <v>0</v>
      </c>
      <c r="G155" s="14">
        <f aca="true" t="shared" si="70" ref="G155:N155">G162+G169</f>
        <v>0</v>
      </c>
      <c r="H155" s="18">
        <f t="shared" si="70"/>
        <v>0</v>
      </c>
      <c r="I155" s="14">
        <f t="shared" si="70"/>
        <v>0</v>
      </c>
      <c r="J155" s="14">
        <f t="shared" si="70"/>
        <v>0</v>
      </c>
      <c r="K155" s="14">
        <f t="shared" si="70"/>
        <v>0</v>
      </c>
      <c r="L155" s="14">
        <f t="shared" si="70"/>
        <v>0</v>
      </c>
      <c r="M155" s="14">
        <f t="shared" si="70"/>
        <v>0</v>
      </c>
      <c r="N155" s="14">
        <f t="shared" si="70"/>
        <v>0</v>
      </c>
      <c r="O155" s="39"/>
      <c r="P155" s="13"/>
    </row>
    <row r="156" spans="1:16" s="15" customFormat="1" ht="15.75">
      <c r="A156" s="59"/>
      <c r="B156" s="46"/>
      <c r="C156" s="48"/>
      <c r="D156" s="11" t="s">
        <v>14</v>
      </c>
      <c r="E156" s="14">
        <v>0</v>
      </c>
      <c r="F156" s="16">
        <f t="shared" si="67"/>
        <v>0</v>
      </c>
      <c r="G156" s="14">
        <f aca="true" t="shared" si="71" ref="G156:N156">G163+G170</f>
        <v>0</v>
      </c>
      <c r="H156" s="18">
        <f t="shared" si="71"/>
        <v>0</v>
      </c>
      <c r="I156" s="14">
        <f t="shared" si="71"/>
        <v>0</v>
      </c>
      <c r="J156" s="14">
        <f t="shared" si="71"/>
        <v>0</v>
      </c>
      <c r="K156" s="14">
        <f t="shared" si="71"/>
        <v>0</v>
      </c>
      <c r="L156" s="14">
        <f t="shared" si="71"/>
        <v>0</v>
      </c>
      <c r="M156" s="14">
        <f t="shared" si="71"/>
        <v>0</v>
      </c>
      <c r="N156" s="14">
        <f t="shared" si="71"/>
        <v>0</v>
      </c>
      <c r="O156" s="39"/>
      <c r="P156" s="13"/>
    </row>
    <row r="157" spans="1:16" s="15" customFormat="1" ht="15.75">
      <c r="A157" s="59"/>
      <c r="B157" s="46"/>
      <c r="C157" s="48"/>
      <c r="D157" s="11" t="s">
        <v>15</v>
      </c>
      <c r="E157" s="14">
        <f t="shared" si="67"/>
        <v>0</v>
      </c>
      <c r="F157" s="16">
        <f t="shared" si="67"/>
        <v>0</v>
      </c>
      <c r="G157" s="14">
        <f aca="true" t="shared" si="72" ref="G157:N157">G164+G171</f>
        <v>0</v>
      </c>
      <c r="H157" s="18">
        <f t="shared" si="72"/>
        <v>0</v>
      </c>
      <c r="I157" s="14">
        <f t="shared" si="72"/>
        <v>0</v>
      </c>
      <c r="J157" s="14">
        <f t="shared" si="72"/>
        <v>0</v>
      </c>
      <c r="K157" s="14">
        <f t="shared" si="72"/>
        <v>0</v>
      </c>
      <c r="L157" s="14">
        <f t="shared" si="72"/>
        <v>0</v>
      </c>
      <c r="M157" s="14">
        <f t="shared" si="72"/>
        <v>0</v>
      </c>
      <c r="N157" s="14">
        <f t="shared" si="72"/>
        <v>0</v>
      </c>
      <c r="O157" s="39"/>
      <c r="P157" s="13"/>
    </row>
    <row r="158" spans="1:16" s="15" customFormat="1" ht="15.75">
      <c r="A158" s="59"/>
      <c r="B158" s="46"/>
      <c r="C158" s="49"/>
      <c r="D158" s="11" t="s">
        <v>16</v>
      </c>
      <c r="E158" s="14">
        <f t="shared" si="67"/>
        <v>76000</v>
      </c>
      <c r="F158" s="16">
        <f t="shared" si="67"/>
        <v>0</v>
      </c>
      <c r="G158" s="14">
        <f aca="true" t="shared" si="73" ref="G158:N158">G165+G172</f>
        <v>15500</v>
      </c>
      <c r="H158" s="18">
        <f t="shared" si="73"/>
        <v>0</v>
      </c>
      <c r="I158" s="14">
        <f t="shared" si="73"/>
        <v>50000</v>
      </c>
      <c r="J158" s="14">
        <f t="shared" si="73"/>
        <v>0</v>
      </c>
      <c r="K158" s="14">
        <f t="shared" si="73"/>
        <v>10500</v>
      </c>
      <c r="L158" s="14">
        <f t="shared" si="73"/>
        <v>0</v>
      </c>
      <c r="M158" s="14">
        <f t="shared" si="73"/>
        <v>0</v>
      </c>
      <c r="N158" s="14">
        <f t="shared" si="73"/>
        <v>0</v>
      </c>
      <c r="O158" s="40"/>
      <c r="P158" s="13"/>
    </row>
    <row r="159" spans="1:16" ht="17.25" customHeight="1">
      <c r="A159" s="59"/>
      <c r="B159" s="57" t="s">
        <v>20</v>
      </c>
      <c r="C159" s="47"/>
      <c r="D159" s="9" t="s">
        <v>10</v>
      </c>
      <c r="E159" s="14">
        <f>SUM(E160:E165)</f>
        <v>25500</v>
      </c>
      <c r="F159" s="16">
        <f>SUM(F160:F165)</f>
        <v>0</v>
      </c>
      <c r="G159" s="14">
        <f>SUM(G160:G165)</f>
        <v>0</v>
      </c>
      <c r="H159" s="20">
        <f aca="true" t="shared" si="74" ref="H159:N159">SUM(H160:H165)</f>
        <v>0</v>
      </c>
      <c r="I159" s="17">
        <f t="shared" si="74"/>
        <v>15000</v>
      </c>
      <c r="J159" s="17">
        <f t="shared" si="74"/>
        <v>0</v>
      </c>
      <c r="K159" s="17">
        <f t="shared" si="74"/>
        <v>10500</v>
      </c>
      <c r="L159" s="14">
        <f t="shared" si="74"/>
        <v>0</v>
      </c>
      <c r="M159" s="14">
        <f t="shared" si="74"/>
        <v>0</v>
      </c>
      <c r="N159" s="14">
        <f t="shared" si="74"/>
        <v>0</v>
      </c>
      <c r="O159" s="38" t="s">
        <v>18</v>
      </c>
      <c r="P159" s="13"/>
    </row>
    <row r="160" spans="1:16" ht="17.25" customHeight="1">
      <c r="A160" s="59"/>
      <c r="B160" s="57"/>
      <c r="C160" s="48"/>
      <c r="D160" s="9" t="s">
        <v>11</v>
      </c>
      <c r="E160" s="14">
        <f aca="true" t="shared" si="75" ref="E160:F165">G160+I160+K160+M160</f>
        <v>0</v>
      </c>
      <c r="F160" s="16">
        <f t="shared" si="75"/>
        <v>0</v>
      </c>
      <c r="G160" s="19"/>
      <c r="H160" s="20"/>
      <c r="I160" s="17"/>
      <c r="J160" s="17"/>
      <c r="K160" s="17"/>
      <c r="L160" s="17"/>
      <c r="M160" s="17"/>
      <c r="N160" s="17"/>
      <c r="O160" s="39"/>
      <c r="P160" s="13"/>
    </row>
    <row r="161" spans="1:16" ht="17.25" customHeight="1">
      <c r="A161" s="59"/>
      <c r="B161" s="57"/>
      <c r="C161" s="48"/>
      <c r="D161" s="9" t="s">
        <v>12</v>
      </c>
      <c r="E161" s="14">
        <f t="shared" si="75"/>
        <v>0</v>
      </c>
      <c r="F161" s="16">
        <f t="shared" si="75"/>
        <v>0</v>
      </c>
      <c r="G161" s="17"/>
      <c r="H161" s="20"/>
      <c r="I161" s="17"/>
      <c r="J161" s="17"/>
      <c r="K161" s="17"/>
      <c r="L161" s="17"/>
      <c r="M161" s="17"/>
      <c r="N161" s="17"/>
      <c r="O161" s="39"/>
      <c r="P161" s="13"/>
    </row>
    <row r="162" spans="1:16" ht="17.25" customHeight="1">
      <c r="A162" s="59"/>
      <c r="B162" s="57"/>
      <c r="C162" s="48"/>
      <c r="D162" s="9" t="s">
        <v>13</v>
      </c>
      <c r="E162" s="14">
        <v>0</v>
      </c>
      <c r="F162" s="16">
        <f t="shared" si="75"/>
        <v>0</v>
      </c>
      <c r="G162" s="17"/>
      <c r="H162" s="20"/>
      <c r="I162" s="17">
        <v>0</v>
      </c>
      <c r="J162" s="17"/>
      <c r="K162" s="17">
        <v>0</v>
      </c>
      <c r="L162" s="17"/>
      <c r="M162" s="17"/>
      <c r="N162" s="17"/>
      <c r="O162" s="39"/>
      <c r="P162" s="13"/>
    </row>
    <row r="163" spans="1:16" ht="17.25" customHeight="1">
      <c r="A163" s="59"/>
      <c r="B163" s="57"/>
      <c r="C163" s="48"/>
      <c r="D163" s="9" t="s">
        <v>14</v>
      </c>
      <c r="E163" s="14">
        <v>0</v>
      </c>
      <c r="F163" s="16">
        <f t="shared" si="75"/>
        <v>0</v>
      </c>
      <c r="G163" s="17"/>
      <c r="H163" s="20"/>
      <c r="I163" s="17">
        <v>0</v>
      </c>
      <c r="J163" s="17"/>
      <c r="K163" s="17">
        <v>0</v>
      </c>
      <c r="L163" s="17"/>
      <c r="M163" s="17"/>
      <c r="N163" s="17"/>
      <c r="O163" s="39"/>
      <c r="P163" s="13"/>
    </row>
    <row r="164" spans="1:16" ht="17.25" customHeight="1">
      <c r="A164" s="59"/>
      <c r="B164" s="57"/>
      <c r="C164" s="48"/>
      <c r="D164" s="9" t="s">
        <v>15</v>
      </c>
      <c r="E164" s="14">
        <f t="shared" si="75"/>
        <v>0</v>
      </c>
      <c r="F164" s="16">
        <f t="shared" si="75"/>
        <v>0</v>
      </c>
      <c r="G164" s="17"/>
      <c r="H164" s="20"/>
      <c r="I164" s="17"/>
      <c r="J164" s="17"/>
      <c r="K164" s="17"/>
      <c r="L164" s="17"/>
      <c r="M164" s="17"/>
      <c r="N164" s="17"/>
      <c r="O164" s="39"/>
      <c r="P164" s="13"/>
    </row>
    <row r="165" spans="1:16" s="24" customFormat="1" ht="17.25" customHeight="1">
      <c r="A165" s="59"/>
      <c r="B165" s="57"/>
      <c r="C165" s="49"/>
      <c r="D165" s="9" t="s">
        <v>16</v>
      </c>
      <c r="E165" s="14">
        <v>25500</v>
      </c>
      <c r="F165" s="16">
        <f t="shared" si="75"/>
        <v>0</v>
      </c>
      <c r="G165" s="17"/>
      <c r="H165" s="20"/>
      <c r="I165" s="17">
        <v>15000</v>
      </c>
      <c r="J165" s="17"/>
      <c r="K165" s="17">
        <v>10500</v>
      </c>
      <c r="L165" s="17"/>
      <c r="M165" s="17"/>
      <c r="N165" s="17"/>
      <c r="O165" s="39"/>
      <c r="P165" s="13"/>
    </row>
    <row r="166" spans="1:16" ht="18.75" customHeight="1">
      <c r="A166" s="59"/>
      <c r="B166" s="57" t="s">
        <v>21</v>
      </c>
      <c r="C166" s="47"/>
      <c r="D166" s="9" t="s">
        <v>10</v>
      </c>
      <c r="E166" s="14">
        <f>SUM(E167:E172)</f>
        <v>50500</v>
      </c>
      <c r="F166" s="16">
        <f aca="true" t="shared" si="76" ref="F166:N166">SUM(F167:F172)</f>
        <v>0</v>
      </c>
      <c r="G166" s="17">
        <f t="shared" si="76"/>
        <v>15500</v>
      </c>
      <c r="H166" s="20">
        <f t="shared" si="76"/>
        <v>0</v>
      </c>
      <c r="I166" s="17">
        <f t="shared" si="76"/>
        <v>35000</v>
      </c>
      <c r="J166" s="14">
        <f t="shared" si="76"/>
        <v>0</v>
      </c>
      <c r="K166" s="14">
        <f t="shared" si="76"/>
        <v>0</v>
      </c>
      <c r="L166" s="14">
        <f t="shared" si="76"/>
        <v>0</v>
      </c>
      <c r="M166" s="14">
        <f t="shared" si="76"/>
        <v>0</v>
      </c>
      <c r="N166" s="14">
        <f t="shared" si="76"/>
        <v>0</v>
      </c>
      <c r="O166" s="39"/>
      <c r="P166" s="13"/>
    </row>
    <row r="167" spans="1:16" ht="18.75" customHeight="1">
      <c r="A167" s="59"/>
      <c r="B167" s="57"/>
      <c r="C167" s="48"/>
      <c r="D167" s="9" t="s">
        <v>11</v>
      </c>
      <c r="E167" s="14">
        <f aca="true" t="shared" si="77" ref="E167:F172">G167+I167+K167+M167</f>
        <v>0</v>
      </c>
      <c r="F167" s="16">
        <f t="shared" si="77"/>
        <v>0</v>
      </c>
      <c r="G167" s="19"/>
      <c r="H167" s="20"/>
      <c r="I167" s="17"/>
      <c r="J167" s="17"/>
      <c r="K167" s="17"/>
      <c r="L167" s="17"/>
      <c r="M167" s="17"/>
      <c r="N167" s="17"/>
      <c r="O167" s="39"/>
      <c r="P167" s="13"/>
    </row>
    <row r="168" spans="1:16" ht="18.75" customHeight="1">
      <c r="A168" s="59"/>
      <c r="B168" s="57"/>
      <c r="C168" s="48"/>
      <c r="D168" s="9" t="s">
        <v>12</v>
      </c>
      <c r="E168" s="14">
        <f t="shared" si="77"/>
        <v>0</v>
      </c>
      <c r="F168" s="16">
        <f t="shared" si="77"/>
        <v>0</v>
      </c>
      <c r="G168" s="17"/>
      <c r="H168" s="20"/>
      <c r="I168" s="17"/>
      <c r="J168" s="17"/>
      <c r="K168" s="17"/>
      <c r="L168" s="17"/>
      <c r="M168" s="17"/>
      <c r="N168" s="17"/>
      <c r="O168" s="39"/>
      <c r="P168" s="13"/>
    </row>
    <row r="169" spans="1:16" ht="18.75" customHeight="1">
      <c r="A169" s="59"/>
      <c r="B169" s="57"/>
      <c r="C169" s="48"/>
      <c r="D169" s="9" t="s">
        <v>13</v>
      </c>
      <c r="E169" s="14">
        <v>0</v>
      </c>
      <c r="F169" s="16">
        <f t="shared" si="77"/>
        <v>0</v>
      </c>
      <c r="G169" s="17">
        <v>0</v>
      </c>
      <c r="H169" s="20"/>
      <c r="I169" s="17">
        <v>0</v>
      </c>
      <c r="J169" s="17"/>
      <c r="K169" s="17"/>
      <c r="L169" s="17"/>
      <c r="M169" s="17"/>
      <c r="N169" s="17"/>
      <c r="O169" s="39"/>
      <c r="P169" s="13"/>
    </row>
    <row r="170" spans="1:16" ht="18.75" customHeight="1">
      <c r="A170" s="59"/>
      <c r="B170" s="57"/>
      <c r="C170" s="48"/>
      <c r="D170" s="9" t="s">
        <v>14</v>
      </c>
      <c r="E170" s="14">
        <v>0</v>
      </c>
      <c r="F170" s="16">
        <f t="shared" si="77"/>
        <v>0</v>
      </c>
      <c r="G170" s="17">
        <v>0</v>
      </c>
      <c r="H170" s="20"/>
      <c r="I170" s="17">
        <v>0</v>
      </c>
      <c r="J170" s="17"/>
      <c r="K170" s="17"/>
      <c r="L170" s="17"/>
      <c r="M170" s="17"/>
      <c r="N170" s="17"/>
      <c r="O170" s="39"/>
      <c r="P170" s="13"/>
    </row>
    <row r="171" spans="1:16" ht="18.75" customHeight="1">
      <c r="A171" s="59"/>
      <c r="B171" s="57"/>
      <c r="C171" s="48"/>
      <c r="D171" s="9" t="s">
        <v>15</v>
      </c>
      <c r="E171" s="14">
        <f t="shared" si="77"/>
        <v>0</v>
      </c>
      <c r="F171" s="16">
        <f t="shared" si="77"/>
        <v>0</v>
      </c>
      <c r="G171" s="17"/>
      <c r="H171" s="20"/>
      <c r="I171" s="17"/>
      <c r="J171" s="17"/>
      <c r="K171" s="17"/>
      <c r="L171" s="17"/>
      <c r="M171" s="17"/>
      <c r="N171" s="17"/>
      <c r="O171" s="39"/>
      <c r="P171" s="13"/>
    </row>
    <row r="172" spans="1:16" s="24" customFormat="1" ht="18.75" customHeight="1">
      <c r="A172" s="60"/>
      <c r="B172" s="57"/>
      <c r="C172" s="49"/>
      <c r="D172" s="9" t="s">
        <v>16</v>
      </c>
      <c r="E172" s="14">
        <v>50500</v>
      </c>
      <c r="F172" s="14">
        <f t="shared" si="77"/>
        <v>0</v>
      </c>
      <c r="G172" s="17">
        <v>15500</v>
      </c>
      <c r="H172" s="17"/>
      <c r="I172" s="17">
        <v>35000</v>
      </c>
      <c r="J172" s="17"/>
      <c r="K172" s="17"/>
      <c r="L172" s="17"/>
      <c r="M172" s="17"/>
      <c r="N172" s="17"/>
      <c r="O172" s="39"/>
      <c r="P172" s="13"/>
    </row>
    <row r="173" spans="1:16" ht="15.75">
      <c r="A173" s="53"/>
      <c r="B173" s="32" t="s">
        <v>24</v>
      </c>
      <c r="C173" s="63"/>
      <c r="D173" s="11" t="s">
        <v>10</v>
      </c>
      <c r="E173" s="14">
        <f aca="true" t="shared" si="78" ref="E173:N173">SUM(E174:E179)</f>
        <v>95290</v>
      </c>
      <c r="F173" s="14">
        <f t="shared" si="78"/>
        <v>750</v>
      </c>
      <c r="G173" s="14">
        <f t="shared" si="78"/>
        <v>31790</v>
      </c>
      <c r="H173" s="14">
        <f t="shared" si="78"/>
        <v>750</v>
      </c>
      <c r="I173" s="14">
        <f t="shared" si="78"/>
        <v>50000</v>
      </c>
      <c r="J173" s="14">
        <f t="shared" si="78"/>
        <v>0</v>
      </c>
      <c r="K173" s="14">
        <f t="shared" si="78"/>
        <v>13500</v>
      </c>
      <c r="L173" s="14">
        <f t="shared" si="78"/>
        <v>0</v>
      </c>
      <c r="M173" s="14">
        <f t="shared" si="78"/>
        <v>0</v>
      </c>
      <c r="N173" s="14">
        <f t="shared" si="78"/>
        <v>0</v>
      </c>
      <c r="O173" s="39"/>
      <c r="P173" s="13"/>
    </row>
    <row r="174" spans="1:16" ht="15.75">
      <c r="A174" s="53"/>
      <c r="B174" s="64"/>
      <c r="C174" s="65"/>
      <c r="D174" s="11" t="s">
        <v>11</v>
      </c>
      <c r="E174" s="14">
        <f>G174+I174+K174+M174</f>
        <v>8040</v>
      </c>
      <c r="F174" s="14">
        <f aca="true" t="shared" si="79" ref="E174:F179">H174+J174+L174+N174</f>
        <v>250</v>
      </c>
      <c r="G174" s="14">
        <f aca="true" t="shared" si="80" ref="G174:N177">G132+G34</f>
        <v>6540</v>
      </c>
      <c r="H174" s="14">
        <f t="shared" si="80"/>
        <v>250</v>
      </c>
      <c r="I174" s="14">
        <f t="shared" si="80"/>
        <v>0</v>
      </c>
      <c r="J174" s="14">
        <f t="shared" si="80"/>
        <v>0</v>
      </c>
      <c r="K174" s="14">
        <f t="shared" si="80"/>
        <v>1500</v>
      </c>
      <c r="L174" s="14">
        <f t="shared" si="80"/>
        <v>0</v>
      </c>
      <c r="M174" s="14">
        <f t="shared" si="80"/>
        <v>0</v>
      </c>
      <c r="N174" s="14">
        <f t="shared" si="80"/>
        <v>0</v>
      </c>
      <c r="O174" s="39"/>
      <c r="P174" s="13"/>
    </row>
    <row r="175" spans="1:16" ht="15.75">
      <c r="A175" s="53"/>
      <c r="B175" s="64"/>
      <c r="C175" s="65"/>
      <c r="D175" s="11" t="s">
        <v>12</v>
      </c>
      <c r="E175" s="14">
        <f>G175+I175+K175+M175</f>
        <v>6300</v>
      </c>
      <c r="F175" s="14">
        <f t="shared" si="79"/>
        <v>250</v>
      </c>
      <c r="G175" s="14">
        <f t="shared" si="80"/>
        <v>4800</v>
      </c>
      <c r="H175" s="14">
        <f t="shared" si="80"/>
        <v>250</v>
      </c>
      <c r="I175" s="14">
        <f t="shared" si="80"/>
        <v>0</v>
      </c>
      <c r="J175" s="14">
        <f t="shared" si="80"/>
        <v>0</v>
      </c>
      <c r="K175" s="14">
        <f t="shared" si="80"/>
        <v>1500</v>
      </c>
      <c r="L175" s="14">
        <f t="shared" si="80"/>
        <v>0</v>
      </c>
      <c r="M175" s="14">
        <f t="shared" si="80"/>
        <v>0</v>
      </c>
      <c r="N175" s="14">
        <f t="shared" si="80"/>
        <v>0</v>
      </c>
      <c r="O175" s="39"/>
      <c r="P175" s="13"/>
    </row>
    <row r="176" spans="1:16" ht="15.75">
      <c r="A176" s="53"/>
      <c r="B176" s="64"/>
      <c r="C176" s="65"/>
      <c r="D176" s="11" t="s">
        <v>13</v>
      </c>
      <c r="E176" s="14">
        <f t="shared" si="79"/>
        <v>250</v>
      </c>
      <c r="F176" s="14">
        <f t="shared" si="79"/>
        <v>250</v>
      </c>
      <c r="G176" s="14">
        <f t="shared" si="80"/>
        <v>250</v>
      </c>
      <c r="H176" s="14">
        <f t="shared" si="80"/>
        <v>250</v>
      </c>
      <c r="I176" s="14">
        <f t="shared" si="80"/>
        <v>0</v>
      </c>
      <c r="J176" s="14">
        <f t="shared" si="80"/>
        <v>0</v>
      </c>
      <c r="K176" s="14">
        <f t="shared" si="80"/>
        <v>0</v>
      </c>
      <c r="L176" s="14">
        <f t="shared" si="80"/>
        <v>0</v>
      </c>
      <c r="M176" s="14">
        <f t="shared" si="80"/>
        <v>0</v>
      </c>
      <c r="N176" s="14">
        <f t="shared" si="80"/>
        <v>0</v>
      </c>
      <c r="O176" s="39"/>
      <c r="P176" s="13"/>
    </row>
    <row r="177" spans="1:16" ht="15.75">
      <c r="A177" s="53"/>
      <c r="B177" s="64"/>
      <c r="C177" s="65"/>
      <c r="D177" s="11" t="s">
        <v>14</v>
      </c>
      <c r="E177" s="14">
        <f t="shared" si="79"/>
        <v>0</v>
      </c>
      <c r="F177" s="14">
        <f t="shared" si="79"/>
        <v>0</v>
      </c>
      <c r="G177" s="14">
        <f t="shared" si="80"/>
        <v>0</v>
      </c>
      <c r="H177" s="14">
        <f t="shared" si="80"/>
        <v>0</v>
      </c>
      <c r="I177" s="14">
        <f t="shared" si="80"/>
        <v>0</v>
      </c>
      <c r="J177" s="14">
        <f t="shared" si="80"/>
        <v>0</v>
      </c>
      <c r="K177" s="14">
        <f t="shared" si="80"/>
        <v>0</v>
      </c>
      <c r="L177" s="14">
        <f t="shared" si="80"/>
        <v>0</v>
      </c>
      <c r="M177" s="14">
        <f t="shared" si="80"/>
        <v>0</v>
      </c>
      <c r="N177" s="14">
        <f t="shared" si="80"/>
        <v>0</v>
      </c>
      <c r="O177" s="39"/>
      <c r="P177" s="13"/>
    </row>
    <row r="178" spans="1:16" ht="15.75">
      <c r="A178" s="53"/>
      <c r="B178" s="64"/>
      <c r="C178" s="65"/>
      <c r="D178" s="11" t="s">
        <v>15</v>
      </c>
      <c r="E178" s="14">
        <f t="shared" si="79"/>
        <v>0</v>
      </c>
      <c r="F178" s="14">
        <f t="shared" si="79"/>
        <v>0</v>
      </c>
      <c r="G178" s="14">
        <f aca="true" t="shared" si="81" ref="G178:N178">G136+G38</f>
        <v>0</v>
      </c>
      <c r="H178" s="14">
        <f t="shared" si="81"/>
        <v>0</v>
      </c>
      <c r="I178" s="14">
        <f t="shared" si="81"/>
        <v>0</v>
      </c>
      <c r="J178" s="14">
        <f t="shared" si="81"/>
        <v>0</v>
      </c>
      <c r="K178" s="14">
        <f t="shared" si="81"/>
        <v>0</v>
      </c>
      <c r="L178" s="14">
        <f t="shared" si="81"/>
        <v>0</v>
      </c>
      <c r="M178" s="14">
        <f t="shared" si="81"/>
        <v>0</v>
      </c>
      <c r="N178" s="14">
        <f t="shared" si="81"/>
        <v>0</v>
      </c>
      <c r="O178" s="39"/>
      <c r="P178" s="13"/>
    </row>
    <row r="179" spans="1:16" ht="15.75">
      <c r="A179" s="53"/>
      <c r="B179" s="66"/>
      <c r="C179" s="67"/>
      <c r="D179" s="11" t="s">
        <v>16</v>
      </c>
      <c r="E179" s="14">
        <f t="shared" si="79"/>
        <v>80700</v>
      </c>
      <c r="F179" s="14">
        <f t="shared" si="79"/>
        <v>0</v>
      </c>
      <c r="G179" s="14">
        <f aca="true" t="shared" si="82" ref="G179:N179">G137+G39</f>
        <v>20200</v>
      </c>
      <c r="H179" s="14">
        <f t="shared" si="82"/>
        <v>0</v>
      </c>
      <c r="I179" s="14">
        <f t="shared" si="82"/>
        <v>50000</v>
      </c>
      <c r="J179" s="14">
        <f t="shared" si="82"/>
        <v>0</v>
      </c>
      <c r="K179" s="14">
        <f t="shared" si="82"/>
        <v>10500</v>
      </c>
      <c r="L179" s="14">
        <f t="shared" si="82"/>
        <v>0</v>
      </c>
      <c r="M179" s="14">
        <f t="shared" si="82"/>
        <v>0</v>
      </c>
      <c r="N179" s="14">
        <f t="shared" si="82"/>
        <v>0</v>
      </c>
      <c r="O179" s="40"/>
      <c r="P179" s="13"/>
    </row>
    <row r="180" ht="15.75">
      <c r="G180" s="25"/>
    </row>
    <row r="181" spans="6:7" ht="15.75" hidden="1">
      <c r="F181" s="5">
        <v>2015</v>
      </c>
      <c r="G181" s="25"/>
    </row>
    <row r="182" spans="6:8" ht="15.75" hidden="1">
      <c r="F182" s="26">
        <v>2016</v>
      </c>
      <c r="G182" s="27">
        <f>G175-H175</f>
        <v>4550</v>
      </c>
      <c r="H182" s="28">
        <f>G182-'[1]после тогго что выделили'!$B$65</f>
        <v>0</v>
      </c>
    </row>
    <row r="183" spans="6:7" ht="15.75" hidden="1">
      <c r="F183" s="26"/>
      <c r="G183" s="27">
        <f>G176-H176</f>
        <v>0</v>
      </c>
    </row>
    <row r="184" spans="6:7" ht="15.75" hidden="1">
      <c r="F184" s="26">
        <v>2017</v>
      </c>
      <c r="G184" s="27">
        <f>G177-H177</f>
        <v>0</v>
      </c>
    </row>
    <row r="185" spans="6:7" ht="15.75" hidden="1">
      <c r="F185" s="26">
        <v>2018</v>
      </c>
      <c r="G185" s="27">
        <f>G178-H178</f>
        <v>0</v>
      </c>
    </row>
    <row r="186" ht="15.75" hidden="1"/>
  </sheetData>
  <sheetProtection/>
  <mergeCells count="75">
    <mergeCell ref="C166:C172"/>
    <mergeCell ref="C152:C158"/>
    <mergeCell ref="C159:C165"/>
    <mergeCell ref="C54:C60"/>
    <mergeCell ref="C61:C67"/>
    <mergeCell ref="C68:C74"/>
    <mergeCell ref="C75:C81"/>
    <mergeCell ref="C138:C144"/>
    <mergeCell ref="C145:C151"/>
    <mergeCell ref="B47:B53"/>
    <mergeCell ref="A26:A32"/>
    <mergeCell ref="B173:C179"/>
    <mergeCell ref="C96:C102"/>
    <mergeCell ref="C103:C109"/>
    <mergeCell ref="C110:C116"/>
    <mergeCell ref="C117:C123"/>
    <mergeCell ref="C124:C130"/>
    <mergeCell ref="C131:C137"/>
    <mergeCell ref="B110:B116"/>
    <mergeCell ref="B145:B151"/>
    <mergeCell ref="B152:B158"/>
    <mergeCell ref="B103:B109"/>
    <mergeCell ref="B138:B144"/>
    <mergeCell ref="B124:B130"/>
    <mergeCell ref="A19:A25"/>
    <mergeCell ref="B19:B25"/>
    <mergeCell ref="C19:C25"/>
    <mergeCell ref="O19:O25"/>
    <mergeCell ref="B159:B165"/>
    <mergeCell ref="A173:A179"/>
    <mergeCell ref="A33:A130"/>
    <mergeCell ref="A131:A172"/>
    <mergeCell ref="B61:B67"/>
    <mergeCell ref="B33:B39"/>
    <mergeCell ref="B68:B74"/>
    <mergeCell ref="B117:B123"/>
    <mergeCell ref="B131:B137"/>
    <mergeCell ref="B166:B172"/>
    <mergeCell ref="M14:N14"/>
    <mergeCell ref="A18:O18"/>
    <mergeCell ref="O26:O116"/>
    <mergeCell ref="C82:C88"/>
    <mergeCell ref="C89:C95"/>
    <mergeCell ref="B96:B102"/>
    <mergeCell ref="B54:B60"/>
    <mergeCell ref="B75:B81"/>
    <mergeCell ref="B82:B88"/>
    <mergeCell ref="B89:B95"/>
    <mergeCell ref="B26:B32"/>
    <mergeCell ref="C26:C32"/>
    <mergeCell ref="C13:C15"/>
    <mergeCell ref="I14:J14"/>
    <mergeCell ref="E13:F14"/>
    <mergeCell ref="C47:C53"/>
    <mergeCell ref="K14:L14"/>
    <mergeCell ref="C33:C39"/>
    <mergeCell ref="C40:C46"/>
    <mergeCell ref="O159:O179"/>
    <mergeCell ref="A17:O17"/>
    <mergeCell ref="A13:A15"/>
    <mergeCell ref="B13:B15"/>
    <mergeCell ref="D13:D15"/>
    <mergeCell ref="O117:O158"/>
    <mergeCell ref="B40:B46"/>
    <mergeCell ref="G13:N13"/>
    <mergeCell ref="O13:O14"/>
    <mergeCell ref="G14:H14"/>
    <mergeCell ref="A9:O9"/>
    <mergeCell ref="A4:O4"/>
    <mergeCell ref="A5:O5"/>
    <mergeCell ref="A6:O6"/>
    <mergeCell ref="A1:O1"/>
    <mergeCell ref="A2:O2"/>
    <mergeCell ref="A3:O3"/>
    <mergeCell ref="A7:O7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2017-03-21T02:39:15Z</cp:lastPrinted>
  <dcterms:created xsi:type="dcterms:W3CDTF">2014-06-24T05:35:40Z</dcterms:created>
  <dcterms:modified xsi:type="dcterms:W3CDTF">2017-03-21T03:38:57Z</dcterms:modified>
  <cp:category/>
  <cp:version/>
  <cp:contentType/>
  <cp:contentStatus/>
</cp:coreProperties>
</file>