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<sst xmlns="http://schemas.openxmlformats.org/spreadsheetml/2006/main" count="67" uniqueCount="54">
  <si>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</si>
  <si>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</si>
  <si>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</si>
  <si>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</si>
  <si>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</si>
  <si>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</si>
  <si>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</si>
  <si>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</si>
  <si>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</si>
  <si>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</si>
  <si>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</si>
  <si>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</si>
  <si>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</si>
  <si>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</si>
  <si>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</si>
  <si>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</si>
  <si>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</si>
  <si>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</si>
  <si>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</si>
  <si>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</si>
  <si>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</si>
  <si>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</si>
  <si>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</si>
  <si>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</si>
  <si>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</si>
  <si>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</si>
  <si>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</si>
  <si>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</si>
  <si>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</si>
  <si>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</si>
  <si>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</si>
  <si>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</si>
  <si>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</si>
  <si>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</si>
  <si>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</si>
  <si>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</si>
  <si>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</si>
  <si>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</si>
  <si>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</si>
  <si>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</si>
  <si>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</si>
  <si>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</si>
  <si>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</si>
  <si>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</si>
  <si>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</si>
  <si>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</si>
  <si>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</si>
  <si>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</si>
  <si>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</si>
  <si>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</si>
  <si>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Московский тракт, 76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</si>
  <si>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</si>
  <si>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Содержание систем холодного, горячего водоснабжения, отопления и водоотведения </t>
  </si>
  <si>
    <t>Приложение 6 к постановлению администрации Города Томска от 19.05.2017 № 381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</si>
</sst>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906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2017\&#1052;&#1086;&#1089;&#1082;&#1086;&#1074;&#1089;&#1082;&#1080;&#1081;%20&#1090;&#1088;.,%2076%20(2)\&#1045;&#1056;%20&#1052;&#1086;&#1089;&#1082;&#1086;&#1074;&#1089;&#1082;&#1080;&#1081;%20&#1090;&#1088;.,%20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6">
          <cell r="H6">
            <v>0.0025338854082235527</v>
          </cell>
        </row>
        <row r="7">
          <cell r="H7">
            <v>0.0025338854082235527</v>
          </cell>
        </row>
        <row r="8">
          <cell r="H8">
            <v>0.0025338854082235527</v>
          </cell>
        </row>
        <row r="16">
          <cell r="H16">
            <v>0.03153726794816574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0.03153726794816574</v>
          </cell>
        </row>
        <row r="21">
          <cell r="H21">
            <v>0.01629970511979773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0.01629970511979773</v>
          </cell>
        </row>
        <row r="26">
          <cell r="H26">
            <v>0.01629970511979773</v>
          </cell>
        </row>
        <row r="29">
          <cell r="H29">
            <v>0.012683145811859045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0.012683145811859045</v>
          </cell>
        </row>
        <row r="34">
          <cell r="H34">
            <v>0.010580587822847485</v>
          </cell>
        </row>
        <row r="35">
          <cell r="H35">
            <v>0.010580587822847485</v>
          </cell>
        </row>
        <row r="36">
          <cell r="H36">
            <v>0.010580587822847485</v>
          </cell>
        </row>
        <row r="37">
          <cell r="H37">
            <v>0</v>
          </cell>
        </row>
        <row r="38">
          <cell r="H38">
            <v>0.010580587822847485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0.010580587822847485</v>
          </cell>
        </row>
        <row r="42">
          <cell r="H42">
            <v>0.21992833827881383</v>
          </cell>
        </row>
        <row r="43">
          <cell r="H43">
            <v>0.010580587822847485</v>
          </cell>
        </row>
        <row r="44">
          <cell r="H44">
            <v>0.21992833827881383</v>
          </cell>
        </row>
        <row r="45">
          <cell r="H45">
            <v>0</v>
          </cell>
        </row>
        <row r="46">
          <cell r="H46">
            <v>0.010580587822847485</v>
          </cell>
        </row>
        <row r="47">
          <cell r="H47">
            <v>0</v>
          </cell>
        </row>
        <row r="48">
          <cell r="H48">
            <v>0.010580587822847485</v>
          </cell>
        </row>
        <row r="50">
          <cell r="H50">
            <v>0.001448936801637468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0.001448936801637468</v>
          </cell>
        </row>
        <row r="54">
          <cell r="H54">
            <v>0</v>
          </cell>
        </row>
        <row r="55">
          <cell r="H55">
            <v>0.001448936801637468</v>
          </cell>
        </row>
        <row r="57">
          <cell r="H57">
            <v>0.02549154561603194</v>
          </cell>
        </row>
        <row r="58">
          <cell r="H58">
            <v>0.02549154561603194</v>
          </cell>
        </row>
        <row r="59">
          <cell r="H59">
            <v>0.02549154561603194</v>
          </cell>
        </row>
        <row r="60">
          <cell r="H60">
            <v>0.02549154561603194</v>
          </cell>
        </row>
        <row r="61">
          <cell r="H61">
            <v>0.02549154561603194</v>
          </cell>
        </row>
        <row r="62">
          <cell r="H62">
            <v>0.020373937022784755</v>
          </cell>
        </row>
        <row r="64">
          <cell r="H64">
            <v>0.06328485565682204</v>
          </cell>
        </row>
        <row r="65">
          <cell r="H65">
            <v>0.06328485565682204</v>
          </cell>
        </row>
        <row r="67">
          <cell r="H67">
            <v>0.17582699472168714</v>
          </cell>
        </row>
        <row r="69">
          <cell r="H69">
            <v>0.0467373838663005</v>
          </cell>
        </row>
        <row r="71">
          <cell r="H71">
            <v>0.030025194323082025</v>
          </cell>
        </row>
        <row r="76">
          <cell r="H76">
            <v>0.02563725653578988</v>
          </cell>
        </row>
        <row r="77">
          <cell r="H77">
            <v>0.05127451307157976</v>
          </cell>
        </row>
        <row r="78">
          <cell r="H78">
            <v>0.05127451307157976</v>
          </cell>
        </row>
        <row r="80">
          <cell r="H80">
            <v>0.16387023661378328</v>
          </cell>
        </row>
        <row r="82">
          <cell r="H82">
            <v>0.05127451307157976</v>
          </cell>
        </row>
        <row r="84">
          <cell r="H84">
            <v>0</v>
          </cell>
        </row>
        <row r="85">
          <cell r="H85">
            <v>0</v>
          </cell>
        </row>
        <row r="87">
          <cell r="H87">
            <v>0</v>
          </cell>
        </row>
        <row r="89">
          <cell r="H89">
            <v>0</v>
          </cell>
        </row>
        <row r="90">
          <cell r="H90">
            <v>0</v>
          </cell>
        </row>
        <row r="92">
          <cell r="H92">
            <v>0.4764812537694489</v>
          </cell>
        </row>
        <row r="93">
          <cell r="H93">
            <v>0</v>
          </cell>
        </row>
        <row r="94">
          <cell r="H94">
            <v>0.07850574789217711</v>
          </cell>
        </row>
        <row r="95">
          <cell r="H95">
            <v>0.004175511497992546</v>
          </cell>
        </row>
        <row r="96">
          <cell r="H96">
            <v>0</v>
          </cell>
        </row>
        <row r="98">
          <cell r="H98">
            <v>0.8742494349395824</v>
          </cell>
        </row>
        <row r="99">
          <cell r="H99">
            <v>0.8742494349395824</v>
          </cell>
        </row>
        <row r="100">
          <cell r="H100">
            <v>0.8742494349395824</v>
          </cell>
        </row>
        <row r="102">
          <cell r="H102">
            <v>0.36941430952200266</v>
          </cell>
        </row>
        <row r="103">
          <cell r="H103">
            <v>0.02661192694180894</v>
          </cell>
        </row>
        <row r="104">
          <cell r="H104">
            <v>0.21225380290899795</v>
          </cell>
        </row>
        <row r="105">
          <cell r="H105">
            <v>0.04157487145361098</v>
          </cell>
        </row>
        <row r="106">
          <cell r="H106">
            <v>0.0749110303336385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27">
          <cell r="H127">
            <v>0.8303569881973324</v>
          </cell>
        </row>
        <row r="128">
          <cell r="H128">
            <v>0</v>
          </cell>
        </row>
        <row r="129">
          <cell r="H129">
            <v>0.16922725852609086</v>
          </cell>
        </row>
        <row r="130">
          <cell r="H130">
            <v>0.05372311872410226</v>
          </cell>
        </row>
        <row r="131">
          <cell r="H131">
            <v>0.01151626216331026</v>
          </cell>
        </row>
        <row r="132">
          <cell r="H132">
            <v>0.008303569881973321</v>
          </cell>
        </row>
        <row r="134">
          <cell r="H134">
            <v>0.2870002740450603</v>
          </cell>
        </row>
        <row r="135">
          <cell r="H135">
            <v>0.02859501642753989</v>
          </cell>
        </row>
        <row r="136">
          <cell r="H136">
            <v>0.04186769559496615</v>
          </cell>
        </row>
        <row r="138">
          <cell r="H138">
            <v>0.002870002740450602</v>
          </cell>
        </row>
        <row r="141">
          <cell r="H141">
            <v>0</v>
          </cell>
        </row>
        <row r="143">
          <cell r="H143">
            <v>0.053348861149703754</v>
          </cell>
        </row>
        <row r="146">
          <cell r="H14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00390625" style="2" customWidth="1"/>
    <col min="4" max="16384" width="9.125" style="2" customWidth="1"/>
  </cols>
  <sheetData>
    <row r="1" ht="54.7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f>'[1]Перечень с ед.расценками'!H6+'[1]Перечень с ед.расценками'!H7+'[1]Перечень с ед.расценками'!H8</f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f>'[1]Перечень с ед.расценками'!H16+'[1]Перечень с ед.расценками'!H17+'[1]Перечень с ед.расценками'!H18+'[1]Перечень с ед.расценками'!H19</f>
        <v>0.06307453589633148</v>
      </c>
    </row>
    <row r="8" spans="1:3" s="9" customFormat="1" ht="12.75">
      <c r="A8" s="10" t="s">
        <v>9</v>
      </c>
      <c r="B8" s="7" t="s">
        <v>10</v>
      </c>
      <c r="C8" s="8">
        <f>'[1]Перечень с ед.расценками'!H21+'[1]Перечень с ед.расценками'!H22+'[1]Перечень с ед.расценками'!H23+'[1]Перечень с ед.расценками'!H24+'[1]Перечень с ед.расценками'!H25+'[1]Перечень с ед.расценками'!H26</f>
        <v>0.04889911535939319</v>
      </c>
    </row>
    <row r="9" spans="1:3" s="9" customFormat="1" ht="12.75">
      <c r="A9" s="10" t="s">
        <v>11</v>
      </c>
      <c r="B9" s="7" t="s">
        <v>12</v>
      </c>
      <c r="C9" s="8">
        <f>'[1]Перечень с ед.расценками'!H29+'[1]Перечень с ед.расценками'!H30+'[1]Перечень с ед.расценками'!H31+'[1]Перечень с ед.расценками'!H32</f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с ед.расценками'!H34+'[1]Перечень с ед.расценками'!H35+'[1]Перечень с ед.расценками'!H36+'[1]Перечень с ед.расценками'!H37+'[1]Перечень с ед.расценками'!H38+'[1]Перечень с ед.расценками'!H39+'[1]Перечень с ед.расценками'!H40+'[1]Перечень с ед.расценками'!H41+'[1]Перечень с ед.расценками'!H42+'[1]Перечень с ед.расценками'!H43+'[1]Перечень с ед.расценками'!H44+'[1]Перечень с ед.расценками'!H45+'[1]Перечень с ед.расценками'!H46+'[1]Перечень с ед.расценками'!H47+'[1]Перечень с ед.расценками'!H48</f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f>'[1]Перечень с ед.расценками'!H50+'[1]Перечень с ед.расценками'!H51+'[1]Перечень с ед.расценками'!H52+'[1]Перечень с ед.расценками'!H53+'[1]Перечень с ед.расценками'!H54+'[1]Перечень с ед.расценками'!H55</f>
        <v>0.004346810404912404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с ед.расценками'!H57+'[1]Перечень с ед.расценками'!H58+'[1]Перечень с ед.расценками'!H59+'[1]Перечень с ед.расценками'!H60+'[1]Перечень с ед.расценками'!H61+'[1]Перечень с ед.расценками'!H62</f>
        <v>0.14783166510294446</v>
      </c>
    </row>
    <row r="13" spans="1:3" s="9" customFormat="1" ht="12.75">
      <c r="A13" s="10" t="s">
        <v>19</v>
      </c>
      <c r="B13" s="7" t="s">
        <v>20</v>
      </c>
      <c r="C13" s="8">
        <f>'[1]Перечень с ед.расценками'!H64+'[1]Перечень с ед.расценками'!H65</f>
        <v>0.12656971131364408</v>
      </c>
    </row>
    <row r="14" spans="1:3" s="9" customFormat="1" ht="12.75">
      <c r="A14" s="10" t="s">
        <v>21</v>
      </c>
      <c r="B14" s="7" t="s">
        <v>22</v>
      </c>
      <c r="C14" s="8">
        <f>'[1]Перечень с ед.расценками'!H67</f>
        <v>0.17582699472168714</v>
      </c>
    </row>
    <row r="15" spans="1:3" s="9" customFormat="1" ht="12.75">
      <c r="A15" s="10" t="s">
        <v>23</v>
      </c>
      <c r="B15" s="7" t="s">
        <v>24</v>
      </c>
      <c r="C15" s="8">
        <f>'[1]Перечень с ед.расценками'!H69</f>
        <v>0.0467373838663005</v>
      </c>
    </row>
    <row r="16" spans="1:3" s="9" customFormat="1" ht="12.75">
      <c r="A16" s="10" t="s">
        <v>25</v>
      </c>
      <c r="B16" s="7" t="s">
        <v>26</v>
      </c>
      <c r="C16" s="8">
        <f>'[1]Перечень с ед.расценками'!H71</f>
        <v>0.030025194323082025</v>
      </c>
    </row>
    <row r="17" spans="1:3" s="9" customFormat="1" ht="13.5">
      <c r="A17" s="10"/>
      <c r="B17" s="7" t="s">
        <v>27</v>
      </c>
      <c r="C17" s="12">
        <v>1.23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f>'[1]Перечень с ед.расценками'!H76+'[1]Перечень с ед.расценками'!H77+'[1]Перечень с ед.расценками'!H78+'[1]Перечень с ед.расценками'!H80+'[1]Перечень с ед.расценками'!H82</f>
        <v>0.34333103236431245</v>
      </c>
    </row>
    <row r="20" spans="1:3" s="9" customFormat="1" ht="12.75">
      <c r="A20" s="10" t="s">
        <v>5</v>
      </c>
      <c r="B20" s="7" t="s">
        <v>30</v>
      </c>
      <c r="C20" s="8">
        <f>'[1]Перечень с ед.расценками'!H84+'[1]Перечень с ед.расценками'!H85</f>
        <v>0</v>
      </c>
    </row>
    <row r="21" spans="1:3" s="9" customFormat="1" ht="12.75">
      <c r="A21" s="10" t="s">
        <v>7</v>
      </c>
      <c r="B21" s="7" t="s">
        <v>31</v>
      </c>
      <c r="C21" s="8">
        <f>'[1]Перечень с ед.расценками'!H87+'[1]Перечень с ед.расценками'!H89+'[1]Перечень с ед.расценками'!H90</f>
        <v>0</v>
      </c>
    </row>
    <row r="22" spans="1:3" s="9" customFormat="1" ht="25.5">
      <c r="A22" s="10" t="s">
        <v>9</v>
      </c>
      <c r="B22" s="7" t="s">
        <v>52</v>
      </c>
      <c r="C22" s="8">
        <f>'[1]Перечень с ед.расценками'!H92+'[1]Перечень с ед.расценками'!H93+'[1]Перечень с ед.расценками'!H94+'[1]Перечень с ед.расценками'!H95+'[1]Перечень с ед.расценками'!H96</f>
        <v>0.5591625131596185</v>
      </c>
    </row>
    <row r="23" spans="1:3" s="9" customFormat="1" ht="25.5">
      <c r="A23" s="10" t="s">
        <v>11</v>
      </c>
      <c r="B23" s="7" t="s">
        <v>32</v>
      </c>
      <c r="C23" s="8">
        <f>'[1]Перечень с ед.расценками'!H98+'[1]Перечень с ед.расценками'!H99+'[1]Перечень с ед.расценками'!H100</f>
        <v>2.622748304818747</v>
      </c>
    </row>
    <row r="24" spans="1:3" s="9" customFormat="1" ht="25.5">
      <c r="A24" s="10" t="s">
        <v>13</v>
      </c>
      <c r="B24" s="7" t="s">
        <v>33</v>
      </c>
      <c r="C24" s="8">
        <f>'[1]Перечень с ед.расценками'!H102+'[1]Перечень с ед.расценками'!H103+'[1]Перечень с ед.расценками'!H104+'[1]Перечень с ед.расценками'!H105+'[1]Перечень с ед.расценками'!H106</f>
        <v>0.7247659411600589</v>
      </c>
    </row>
    <row r="25" spans="1:3" s="9" customFormat="1" ht="12.75">
      <c r="A25" s="11" t="s">
        <v>15</v>
      </c>
      <c r="B25" s="7" t="s">
        <v>34</v>
      </c>
      <c r="C25" s="8">
        <f>'[1]Перечень с ед.расценками'!H108+'[1]Перечень с ед.расценками'!H109</f>
        <v>0</v>
      </c>
    </row>
    <row r="26" spans="1:3" s="9" customFormat="1" ht="12.75">
      <c r="A26" s="10" t="s">
        <v>17</v>
      </c>
      <c r="B26" s="7" t="s">
        <v>35</v>
      </c>
      <c r="C26" s="8">
        <f>'[1]Перечень с ед.расценками'!H111</f>
        <v>0</v>
      </c>
    </row>
    <row r="27" spans="1:3" s="9" customFormat="1" ht="13.5">
      <c r="A27" s="10"/>
      <c r="B27" s="7" t="s">
        <v>36</v>
      </c>
      <c r="C27" s="12">
        <v>4.24</v>
      </c>
    </row>
    <row r="28" spans="1:3" ht="12.75">
      <c r="A28" s="20" t="s">
        <v>37</v>
      </c>
      <c r="B28" s="20"/>
      <c r="C28" s="20"/>
    </row>
    <row r="29" spans="1:3" s="9" customFormat="1" ht="76.5">
      <c r="A29" s="10" t="s">
        <v>3</v>
      </c>
      <c r="B29" s="7" t="s">
        <v>49</v>
      </c>
      <c r="C29" s="13">
        <v>1.69</v>
      </c>
    </row>
    <row r="30" spans="1:3" s="9" customFormat="1" ht="89.25">
      <c r="A30" s="10" t="s">
        <v>5</v>
      </c>
      <c r="B30" s="7" t="s">
        <v>48</v>
      </c>
      <c r="C30" s="13">
        <f>'[1]Перечень с ед.расценками'!H127+'[1]Перечень с ед.расценками'!H128+'[1]Перечень с ед.расценками'!H129+'[1]Перечень с ед.расценками'!H130+'[1]Перечень с ед.расценками'!H131+'[1]Перечень с ед.расценками'!H132</f>
        <v>1.0731271974928092</v>
      </c>
    </row>
    <row r="31" spans="1:3" s="9" customFormat="1" ht="59.25" customHeight="1">
      <c r="A31" s="10" t="s">
        <v>7</v>
      </c>
      <c r="B31" s="7" t="s">
        <v>51</v>
      </c>
      <c r="C31" s="8">
        <f>'[1]Перечень с ед.расценками'!H134+'[1]Перечень с ед.расценками'!H135+'[1]Перечень с ед.расценками'!H136+'[1]Перечень с ед.расценками'!H138</f>
        <v>0.36033298880801695</v>
      </c>
    </row>
    <row r="32" spans="1:3" s="9" customFormat="1" ht="12.75">
      <c r="A32" s="10" t="s">
        <v>9</v>
      </c>
      <c r="B32" s="7" t="s">
        <v>38</v>
      </c>
      <c r="C32" s="13">
        <v>3.11</v>
      </c>
    </row>
    <row r="33" spans="1:3" s="9" customFormat="1" ht="12.75">
      <c r="A33" s="10" t="s">
        <v>39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f>'[1]Перечень с ед.расценками'!H141</f>
        <v>0</v>
      </c>
    </row>
    <row r="35" spans="1:3" s="9" customFormat="1" ht="25.5">
      <c r="A35" s="10" t="s">
        <v>11</v>
      </c>
      <c r="B35" s="7" t="s">
        <v>43</v>
      </c>
      <c r="C35" s="14">
        <f>'[1]Перечень с ед.расценками'!H143</f>
        <v>0.053348861149703754</v>
      </c>
    </row>
    <row r="36" spans="1:3" s="9" customFormat="1" ht="13.5">
      <c r="A36" s="10"/>
      <c r="B36" s="7" t="s">
        <v>44</v>
      </c>
      <c r="C36" s="12">
        <v>6.28</v>
      </c>
    </row>
    <row r="37" spans="1:3" s="9" customFormat="1" ht="13.5">
      <c r="A37" s="15"/>
      <c r="B37" s="16" t="s">
        <v>45</v>
      </c>
      <c r="C37" s="17">
        <f>C17+C27+C36</f>
        <v>11.75</v>
      </c>
    </row>
    <row r="38" spans="1:3" s="9" customFormat="1" ht="13.5">
      <c r="A38" s="15"/>
      <c r="B38" s="16" t="s">
        <v>46</v>
      </c>
      <c r="C38" s="17">
        <f>'[1]Перечень с ед.расценками'!H146</f>
        <v>5.75</v>
      </c>
    </row>
    <row r="39" spans="1:3" s="9" customFormat="1" ht="13.5">
      <c r="A39" s="15"/>
      <c r="B39" s="16" t="s">
        <v>47</v>
      </c>
      <c r="C39" s="17">
        <v>17.5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2017-04-07T03:01:25Z</dcterms:created>
  <dcterms:modified xsi:type="dcterms:W3CDTF">2017-05-22T10:23:28Z</dcterms:modified>
  <cp:category/>
  <cp:version/>
  <cp:contentType/>
  <cp:contentStatus/>
</cp:coreProperties>
</file>