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540" windowWidth="11250" windowHeight="11640" activeTab="0"/>
  </bookViews>
  <sheets>
    <sheet name="Новый формат" sheetId="1" r:id="rId1"/>
  </sheets>
  <definedNames>
    <definedName name="_xlnm.Print_Titles" localSheetId="0">'Новый формат'!$8:$11</definedName>
    <definedName name="_xlnm.Print_Area" localSheetId="0">'Новый формат'!$A$1:$Q$929</definedName>
  </definedNames>
  <calcPr fullCalcOnLoad="1"/>
</workbook>
</file>

<file path=xl/sharedStrings.xml><?xml version="1.0" encoding="utf-8"?>
<sst xmlns="http://schemas.openxmlformats.org/spreadsheetml/2006/main" count="1464" uniqueCount="290">
  <si>
    <t>ул. Чулымский тракт</t>
  </si>
  <si>
    <t>пер. Днепровский</t>
  </si>
  <si>
    <t>ул. Омская</t>
  </si>
  <si>
    <t>ул. Научная</t>
  </si>
  <si>
    <t>пр. Научный</t>
  </si>
  <si>
    <t>ул. Залоговая</t>
  </si>
  <si>
    <t>пер. Рабочий</t>
  </si>
  <si>
    <t>ул. Северо-Каштачная</t>
  </si>
  <si>
    <t>ул. Войлочная</t>
  </si>
  <si>
    <t>пер. Ботанический</t>
  </si>
  <si>
    <t>пос. Хромовка</t>
  </si>
  <si>
    <t>ул. Алтайская, 4, 6, 6 а, 17,    28 г, 30, 70;</t>
  </si>
  <si>
    <t>ул. Аэродромная, 2, 3, 6, 7, 10, 12;</t>
  </si>
  <si>
    <t>ул. Восточная, 2 а, 6, 8, 14;</t>
  </si>
  <si>
    <t>ул. Герцена, 27, 54, 56;</t>
  </si>
  <si>
    <t>ул. М. Горького, 52 а;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</si>
  <si>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</si>
  <si>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</si>
  <si>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</si>
  <si>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</si>
  <si>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</si>
  <si>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</si>
  <si>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пер. Инженерный, 1, 2, 3;</t>
  </si>
  <si>
    <t>пер. 2-Казанский, 5, 6, 9;</t>
  </si>
  <si>
    <t>пер. 3-Казанский, 2, 6;</t>
  </si>
  <si>
    <t>ул. Киевская, 73, 75, 81;</t>
  </si>
  <si>
    <t>пр. Комсомольский, 2, 14, 34, 36, 38, 40, 42;</t>
  </si>
  <si>
    <t>ул. Красноармейская, 1, 3, 9, 11, 29, 41 а, 49, 58;</t>
  </si>
  <si>
    <t>ул. Лебедева, 69, 137, 139, 141, 143;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</si>
  <si>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</si>
  <si>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</si>
  <si>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</si>
  <si>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</si>
  <si>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Овражный, 1, 2 а, 5;</t>
  </si>
  <si>
    <t>ул. О. Кошевого, 11, 17, 21, 28, 30, 35;</t>
  </si>
  <si>
    <t>пер. Орловский, 3, 5, 7, 10, 11, 12 а, 14, 19;</t>
  </si>
  <si>
    <t>ул. Осенняя, 4, 8, 10;</t>
  </si>
  <si>
    <t>ул. Петропавловская, 8, 10, 12, 17, 18, 20, 24, 35, 46;</t>
  </si>
  <si>
    <t>ул. Рузского, 2, 3, 6, 8, 9, 14;</t>
  </si>
  <si>
    <t>ул. С. Вицмана, 8, 18, 26;</t>
  </si>
  <si>
    <t>ул. Сибирская, 20, 32, 42 а, 44, 50, 72, 73,74 а, 77, 78;</t>
  </si>
  <si>
    <t>пер. Смоленский, 3 а, 7 б, 10, 20, 22;</t>
  </si>
  <si>
    <t>ул. С. Разина, 1, 15 а;</t>
  </si>
  <si>
    <t>ул. Татарская, 44, 47;</t>
  </si>
  <si>
    <t>ул. Тверская, 7 а, 61, 63, 65/1;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</si>
  <si>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</si>
  <si>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</si>
  <si>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</si>
  <si>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</si>
  <si>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</si>
  <si>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</si>
  <si>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</si>
  <si>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</si>
  <si>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</si>
  <si>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Географическая</t>
  </si>
  <si>
    <t>пер. Шпальный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</si>
  <si>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</si>
  <si>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</si>
  <si>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</si>
  <si>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</si>
  <si>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</si>
  <si>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</si>
  <si>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</si>
  <si>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</si>
  <si>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Механический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</si>
  <si>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</si>
  <si>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</si>
  <si>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</si>
  <si>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</si>
  <si>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</si>
  <si>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</si>
  <si>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</si>
  <si>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</si>
  <si>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</si>
  <si>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</si>
  <si>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</si>
  <si>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</si>
  <si>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</si>
  <si>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</si>
  <si>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</si>
  <si>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пер. Парабельский</t>
  </si>
  <si>
    <t>п. Геологов</t>
  </si>
  <si>
    <t>д. Лоскутово:
пер. Ракетный;
пер. Подгорный;
ул. Восточная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</si>
  <si>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</si>
  <si>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пер.Омский</t>
  </si>
  <si>
    <t>пос.Штамово</t>
  </si>
  <si>
    <t>ул. 2-ой пос.ЛПК, 109/1</t>
  </si>
  <si>
    <t>пос.Светлый, ул.ж.д.станция Копылово</t>
  </si>
  <si>
    <t>ул. Черноморская  (в сторону жилого дома № 28/2)</t>
  </si>
  <si>
    <t>пос.Кузовлево, пер.Тихий, ул.Советская, ул.Пионерская</t>
  </si>
  <si>
    <t>потребность</t>
  </si>
  <si>
    <t>ул. Юргинская</t>
  </si>
  <si>
    <t>пер. Путевой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</si>
  <si>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</si>
  <si>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пос. Киргизка</t>
  </si>
  <si>
    <t>пос. Залесье</t>
  </si>
  <si>
    <t>дер. Киргизка</t>
  </si>
  <si>
    <t>пос.Светлый, мкр.Народный (250 участков под индивидуальное строительство)</t>
  </si>
  <si>
    <t>пос.Росинка, ул.Благовещенская, ул.Озёрная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</si>
  <si>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</si>
  <si>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</si>
  <si>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>пер. Чаинский, ул. Крымская</t>
  </si>
  <si>
    <t xml:space="preserve">мкр. Реженка:
ул. Центральная; ул. Дальняя; пер. Овражный; пер. Круглый; ул. Песочная; ул. Луговая; ул. Трудовая; ул. Садовая 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</si>
  <si>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</si>
  <si>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</si>
  <si>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Просторный:
ул. Спокойная, п.Осинки;        ул.Бархатная;                                  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                            бульвар Зелёный;                             ул.Арктическая;                                ул.Астраханская</t>
  </si>
  <si>
    <t>Водоснабжение ул. Черноморская, 21, 23; ул. Каспийская, 38, 40, 41, 42, 44-2, 46, 47</t>
  </si>
  <si>
    <t>Водоснабжение пос. Наука</t>
  </si>
  <si>
    <t>Организация централизованного водоснабжения для жителей жилых домов № 1, 2, 3, 4 по ул. Мелиоративной в пос. Предтеченск (решение судов)</t>
  </si>
  <si>
    <t>ул.Первомайская до домов 171, 173, 109, 110, 113</t>
  </si>
  <si>
    <t>ул. Ленинградская,  пер. Ставропольский, ул. Томская, ул.Центральная, пер.Шегарский, ул.Усть-Керепеть</t>
  </si>
  <si>
    <t>пос.Сосновый бор  ул. Лесная, ул.1-ая Лесная, ул.2-ая Лесная, ул.3-ая Лесная, ул.Кутузова, пер.Дунайский, ул.Садовая</t>
  </si>
  <si>
    <t>ул. Красногвардейская, ул. Павлова, ул. Калинина, ул. Победы, пер. Революционный, ул. Революционная</t>
  </si>
  <si>
    <t>пер. Березовский,  пер.Барабинский, пер. Донской, ул. Обская</t>
  </si>
  <si>
    <t>ул. Севастопольская, 11, 15, 17, 19, пер. Добролюбова, 20-49</t>
  </si>
  <si>
    <t>ул. Шпальная, ул. Строевая</t>
  </si>
  <si>
    <t xml:space="preserve">местного бюджета </t>
  </si>
  <si>
    <t>областного бюджета</t>
  </si>
  <si>
    <t>утверждено</t>
  </si>
  <si>
    <t>Объем финансирования (тыс. рублей)</t>
  </si>
  <si>
    <t xml:space="preserve">с. Дзержинское                                                                                ул.Малая Больничная, пер.Дзержинский       </t>
  </si>
  <si>
    <t xml:space="preserve">ул. Шпальная, ул. Строевая, пер. Строительный, пер. Ангарский, ул. Бийская </t>
  </si>
  <si>
    <t>ул. Амурская,  (технологическое присоединение)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</si>
  <si>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</si>
  <si>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</si>
  <si>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</si>
  <si>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Жилищное строительство территории, расположенной по адресу: г. Томск Кузовлевский тракт 2б</t>
  </si>
  <si>
    <t>№</t>
  </si>
  <si>
    <t>Наименования целей, задач, мероприятий программы</t>
  </si>
  <si>
    <t>Протяженность, км</t>
  </si>
  <si>
    <t>Код бюджетной классификации (КЦСР, КВР)</t>
  </si>
  <si>
    <t>Вид работ</t>
  </si>
  <si>
    <t>Срок исполнения</t>
  </si>
  <si>
    <t>В том числе за счет средств</t>
  </si>
  <si>
    <t>Ответственный исполнитель, соисполнители</t>
  </si>
  <si>
    <t>федерального бюджета</t>
  </si>
  <si>
    <t>внебюджетных источников</t>
  </si>
  <si>
    <t>потребность*</t>
  </si>
  <si>
    <t>СМР</t>
  </si>
  <si>
    <t>2015 год</t>
  </si>
  <si>
    <t>ПСД</t>
  </si>
  <si>
    <t>Всего</t>
  </si>
  <si>
    <t>2016 год</t>
  </si>
  <si>
    <t>2017 год</t>
  </si>
  <si>
    <t xml:space="preserve">2018 год </t>
  </si>
  <si>
    <t>2019 год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</si>
  <si>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</si>
  <si>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2020 год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</si>
  <si>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</si>
  <si>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</si>
  <si>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</si>
  <si>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</si>
  <si>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</si>
  <si>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</si>
  <si>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</si>
  <si>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</si>
  <si>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</si>
  <si>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</si>
  <si>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</si>
  <si>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</si>
  <si>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</si>
  <si>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</si>
  <si>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</si>
  <si>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</si>
  <si>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</si>
  <si>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</si>
  <si>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</si>
  <si>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</si>
  <si>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</si>
  <si>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</si>
  <si>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</si>
  <si>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</si>
  <si>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</si>
  <si>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поставка, монтаж и ввод в эксплуатацию</t>
  </si>
  <si>
    <t>Поставка, монтаж и ввод в эксплуатацию станций подготовки питьевой воды для хозяйственно-питьевых нужд в д. Эушта</t>
  </si>
  <si>
    <t>27</t>
  </si>
  <si>
    <t>пер.Анжерский; ул. Ангарская (от ул.Ялтинская до пер. Чаинский, ул. Грибоедова, пер. Радищева)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</si>
  <si>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</si>
  <si>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>28</t>
  </si>
  <si>
    <t>ПИР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</si>
  <si>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</si>
  <si>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</si>
  <si>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</si>
  <si>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</si>
  <si>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</si>
  <si>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</si>
  <si>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</si>
  <si>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</si>
  <si>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</si>
  <si>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</si>
  <si>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</si>
  <si>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</si>
  <si>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</si>
  <si>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</si>
  <si>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</si>
  <si>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</si>
  <si>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</si>
  <si>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</si>
  <si>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</si>
  <si>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</si>
  <si>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</si>
  <si>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</si>
  <si>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</si>
  <si>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</si>
  <si>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</si>
  <si>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</si>
  <si>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</si>
  <si>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</si>
  <si>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</si>
  <si>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</si>
  <si>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</si>
  <si>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</si>
  <si>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</si>
  <si>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</si>
  <si>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</si>
  <si>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</si>
  <si>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</si>
  <si>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</si>
  <si>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</si>
  <si>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</si>
  <si>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</si>
  <si>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</si>
  <si>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</si>
  <si>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</si>
  <si>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</si>
  <si>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</si>
  <si>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</si>
  <si>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</si>
  <si>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</si>
  <si>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</si>
  <si>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</si>
  <si>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</si>
  <si>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</si>
  <si>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</si>
  <si>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</si>
  <si>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</si>
  <si>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</si>
  <si>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</si>
  <si>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</si>
  <si>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</si>
  <si>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</si>
  <si>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</si>
  <si>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</si>
  <si>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</si>
  <si>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</si>
  <si>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</si>
  <si>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</si>
  <si>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</si>
  <si>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</si>
  <si>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</si>
  <si>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</si>
  <si>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</si>
  <si>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</si>
  <si>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</si>
  <si>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</si>
  <si>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</si>
  <si>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</si>
  <si>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</si>
  <si>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</si>
  <si>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</si>
  <si>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</si>
  <si>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</si>
  <si>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</si>
  <si>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</si>
  <si>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</si>
  <si>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</si>
  <si>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</si>
  <si>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</si>
  <si>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</si>
  <si>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</si>
  <si>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</si>
  <si>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</si>
  <si>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</si>
  <si>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</si>
  <si>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</si>
  <si>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</si>
  <si>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</si>
  <si>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</si>
  <si>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</si>
  <si>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ул. Гоголя, 8, 20, 46 б</t>
  </si>
  <si>
    <t>Всего, в том числе:</t>
  </si>
  <si>
    <t>Строительно-монтажные работы</t>
  </si>
  <si>
    <t>Разработка проектно-сметной документации</t>
  </si>
  <si>
    <t>08 3 01 40010 414</t>
  </si>
  <si>
    <t>08 3 01 S0950 244</t>
  </si>
  <si>
    <t>Приложение 3</t>
  </si>
  <si>
    <t>Строительство сетей водоснабжения муниципального образования «Город Томск»</t>
  </si>
  <si>
    <t>ДКС</t>
  </si>
  <si>
    <t>128</t>
  </si>
  <si>
    <t>пос. Предтеченск, ул. Вокзальная, 4,5,7,10,11,12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</si>
</sst>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178" fontId="25" fillId="0" borderId="12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178" fontId="25" fillId="0" borderId="21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/>
    </xf>
    <xf numFmtId="1" fontId="25" fillId="0" borderId="19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178" fontId="25" fillId="0" borderId="17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 vertical="center" wrapText="1"/>
    </xf>
    <xf numFmtId="2" fontId="25" fillId="0" borderId="20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941"/>
  <sheetViews>
    <sheetView tabSelected="1" zoomScaleSheetLayoutView="90" zoomScalePageLayoutView="0" workbookViewId="0" topLeftCell="B1">
      <selection activeCell="I873" sqref="I873"/>
    </sheetView>
  </sheetViews>
  <sheetFormatPr defaultColWidth="8.875" defaultRowHeight="12.75"/>
  <cols>
    <col min="1" max="1" width="9.75390625" style="1" customWidth="1"/>
    <col min="2" max="2" width="34.375" style="1" customWidth="1"/>
    <col min="3" max="3" width="14.875" style="1" customWidth="1"/>
    <col min="4" max="4" width="17.75390625" style="1" customWidth="1"/>
    <col min="5" max="5" width="12.75390625" style="1" customWidth="1"/>
    <col min="6" max="6" width="12.875" style="1" bestFit="1" customWidth="1"/>
    <col min="7" max="7" width="12.75390625" style="1" customWidth="1"/>
    <col min="8" max="8" width="18.75390625" style="1" customWidth="1"/>
    <col min="9" max="9" width="12.375" style="1" customWidth="1"/>
    <col min="10" max="10" width="11.25390625" style="1" customWidth="1"/>
    <col min="11" max="11" width="12.875" style="1" bestFit="1" customWidth="1"/>
    <col min="12" max="12" width="12.75390625" style="1" customWidth="1"/>
    <col min="13" max="13" width="17.25390625" style="1" customWidth="1"/>
    <col min="14" max="14" width="12.25390625" style="1" customWidth="1"/>
    <col min="15" max="15" width="10.375" style="2" bestFit="1" customWidth="1"/>
    <col min="16" max="16" width="12.625" style="1" customWidth="1"/>
    <col min="17" max="17" width="13.00390625" style="1" customWidth="1"/>
    <col min="18" max="16384" width="8.875" style="1" customWidth="1"/>
  </cols>
  <sheetData>
    <row r="1" ht="0.75" customHeight="1"/>
    <row r="2" ht="12.75" hidden="1"/>
    <row r="3" ht="12.75" hidden="1"/>
    <row r="4" spans="15:17" ht="15.75">
      <c r="O4" s="10" t="s">
        <v>285</v>
      </c>
      <c r="P4" s="10"/>
      <c r="Q4" s="10"/>
    </row>
    <row r="5" spans="15:17" ht="15.75">
      <c r="O5" s="3"/>
      <c r="P5" s="3"/>
      <c r="Q5" s="3"/>
    </row>
    <row r="6" spans="1:17" ht="18.75">
      <c r="A6" s="11" t="s">
        <v>286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9:14" ht="17.25" customHeight="1">
      <c r="I7" s="9"/>
      <c r="J7" s="9"/>
      <c r="K7" s="9"/>
      <c r="L7" s="9"/>
      <c r="M7" s="9"/>
      <c r="N7" s="9"/>
    </row>
    <row r="8" spans="1:17" ht="17.25" customHeight="1">
      <c r="A8" s="12" t="s">
        <v>127</v>
      </c>
      <c r="B8" s="13" t="s">
        <v>128</v>
      </c>
      <c r="C8" s="14" t="s">
        <v>129</v>
      </c>
      <c r="D8" s="13" t="s">
        <v>130</v>
      </c>
      <c r="E8" s="14" t="s">
        <v>131</v>
      </c>
      <c r="F8" s="13" t="s">
        <v>132</v>
      </c>
      <c r="G8" s="15" t="s">
        <v>119</v>
      </c>
      <c r="H8" s="16"/>
      <c r="I8" s="17" t="s">
        <v>133</v>
      </c>
      <c r="J8" s="18"/>
      <c r="K8" s="18"/>
      <c r="L8" s="18"/>
      <c r="M8" s="18"/>
      <c r="N8" s="18"/>
      <c r="O8" s="18"/>
      <c r="P8" s="18"/>
      <c r="Q8" s="13" t="s">
        <v>134</v>
      </c>
    </row>
    <row r="9" spans="1:17" ht="17.25" customHeight="1">
      <c r="A9" s="12"/>
      <c r="B9" s="13"/>
      <c r="C9" s="19"/>
      <c r="D9" s="13"/>
      <c r="E9" s="19"/>
      <c r="F9" s="13"/>
      <c r="G9" s="20"/>
      <c r="H9" s="21"/>
      <c r="I9" s="13" t="s">
        <v>116</v>
      </c>
      <c r="J9" s="13"/>
      <c r="K9" s="13" t="s">
        <v>135</v>
      </c>
      <c r="L9" s="13"/>
      <c r="M9" s="13" t="s">
        <v>117</v>
      </c>
      <c r="N9" s="13"/>
      <c r="O9" s="13" t="s">
        <v>136</v>
      </c>
      <c r="P9" s="17"/>
      <c r="Q9" s="22"/>
    </row>
    <row r="10" spans="1:17" ht="17.25" customHeight="1">
      <c r="A10" s="12"/>
      <c r="B10" s="13"/>
      <c r="C10" s="23"/>
      <c r="D10" s="13"/>
      <c r="E10" s="23"/>
      <c r="F10" s="13"/>
      <c r="G10" s="24" t="s">
        <v>137</v>
      </c>
      <c r="H10" s="24" t="s">
        <v>118</v>
      </c>
      <c r="I10" s="24" t="s">
        <v>90</v>
      </c>
      <c r="J10" s="24" t="s">
        <v>118</v>
      </c>
      <c r="K10" s="24" t="s">
        <v>90</v>
      </c>
      <c r="L10" s="24" t="s">
        <v>118</v>
      </c>
      <c r="M10" s="24" t="s">
        <v>90</v>
      </c>
      <c r="N10" s="24" t="s">
        <v>118</v>
      </c>
      <c r="O10" s="24" t="s">
        <v>90</v>
      </c>
      <c r="P10" s="24" t="s">
        <v>118</v>
      </c>
      <c r="Q10" s="22"/>
    </row>
    <row r="11" spans="1:17" ht="17.25" customHeight="1">
      <c r="A11" s="25">
        <v>1</v>
      </c>
      <c r="B11" s="24">
        <v>2</v>
      </c>
      <c r="C11" s="26">
        <v>3</v>
      </c>
      <c r="D11" s="26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27">
        <v>16</v>
      </c>
      <c r="Q11" s="24">
        <v>17</v>
      </c>
    </row>
    <row r="12" spans="1:17" ht="17.25" customHeight="1">
      <c r="A12" s="28">
        <v>1</v>
      </c>
      <c r="B12" s="29" t="s">
        <v>106</v>
      </c>
      <c r="C12" s="30">
        <v>400</v>
      </c>
      <c r="D12" s="26"/>
      <c r="E12" s="31"/>
      <c r="F12" s="32" t="s">
        <v>141</v>
      </c>
      <c r="G12" s="33">
        <f>G13+G14+G15+G16+G17+G18+G19</f>
        <v>2812.1</v>
      </c>
      <c r="H12" s="33">
        <f aca="true" t="shared" si="0" ref="H12:P12">H13+H14+H15+H16+H17+H18+H19</f>
        <v>2812.1</v>
      </c>
      <c r="I12" s="33">
        <f t="shared" si="0"/>
        <v>2812.1</v>
      </c>
      <c r="J12" s="33">
        <f t="shared" si="0"/>
        <v>2812.1</v>
      </c>
      <c r="K12" s="33">
        <f>K13+K14+K15+K16+K17+K18+K19</f>
        <v>0</v>
      </c>
      <c r="L12" s="33">
        <f>L13+L14+L15+L16+L17+L18+L19</f>
        <v>0</v>
      </c>
      <c r="M12" s="33">
        <f t="shared" si="0"/>
        <v>0</v>
      </c>
      <c r="N12" s="33">
        <f t="shared" si="0"/>
        <v>0</v>
      </c>
      <c r="O12" s="33">
        <f t="shared" si="0"/>
        <v>0</v>
      </c>
      <c r="P12" s="33">
        <f t="shared" si="0"/>
        <v>0</v>
      </c>
      <c r="Q12" s="33"/>
    </row>
    <row r="13" spans="1:17" ht="50.25" customHeight="1">
      <c r="A13" s="34"/>
      <c r="B13" s="35"/>
      <c r="C13" s="36"/>
      <c r="D13" s="37"/>
      <c r="E13" s="38" t="s">
        <v>138</v>
      </c>
      <c r="F13" s="39" t="s">
        <v>139</v>
      </c>
      <c r="G13" s="40">
        <f>I13+K13+M13+O13</f>
        <v>2472.1</v>
      </c>
      <c r="H13" s="40">
        <f>J13+L13+N13+P13</f>
        <v>2472.1</v>
      </c>
      <c r="I13" s="41">
        <v>2472.1</v>
      </c>
      <c r="J13" s="41">
        <v>2472.1</v>
      </c>
      <c r="K13" s="40">
        <v>0</v>
      </c>
      <c r="L13" s="40">
        <v>0</v>
      </c>
      <c r="M13" s="41">
        <v>0</v>
      </c>
      <c r="N13" s="41">
        <v>0</v>
      </c>
      <c r="O13" s="40">
        <v>0</v>
      </c>
      <c r="P13" s="40">
        <v>0</v>
      </c>
      <c r="Q13" s="40" t="s">
        <v>287</v>
      </c>
    </row>
    <row r="14" spans="1:17" ht="17.25" customHeight="1">
      <c r="A14" s="34"/>
      <c r="B14" s="35"/>
      <c r="C14" s="36"/>
      <c r="D14" s="42"/>
      <c r="E14" s="31" t="s">
        <v>140</v>
      </c>
      <c r="F14" s="43" t="s">
        <v>139</v>
      </c>
      <c r="G14" s="40">
        <f aca="true" t="shared" si="1" ref="G14:G19">I14+K14+M14+O14</f>
        <v>340</v>
      </c>
      <c r="H14" s="40">
        <f aca="true" t="shared" si="2" ref="H14:H19">J14+L14+N14+P14</f>
        <v>340</v>
      </c>
      <c r="I14" s="41">
        <v>340</v>
      </c>
      <c r="J14" s="41">
        <v>340</v>
      </c>
      <c r="K14" s="40">
        <v>0</v>
      </c>
      <c r="L14" s="40">
        <v>0</v>
      </c>
      <c r="M14" s="41">
        <v>0</v>
      </c>
      <c r="N14" s="41">
        <v>0</v>
      </c>
      <c r="O14" s="40">
        <v>0</v>
      </c>
      <c r="P14" s="40">
        <v>0</v>
      </c>
      <c r="Q14" s="40" t="s">
        <v>287</v>
      </c>
    </row>
    <row r="15" spans="1:17" ht="17.25" customHeight="1">
      <c r="A15" s="34"/>
      <c r="B15" s="35"/>
      <c r="C15" s="36"/>
      <c r="D15" s="42"/>
      <c r="E15" s="44"/>
      <c r="F15" s="43" t="s">
        <v>142</v>
      </c>
      <c r="G15" s="40">
        <f t="shared" si="1"/>
        <v>0</v>
      </c>
      <c r="H15" s="40">
        <f t="shared" si="2"/>
        <v>0</v>
      </c>
      <c r="I15" s="41">
        <v>0</v>
      </c>
      <c r="J15" s="41">
        <v>0</v>
      </c>
      <c r="K15" s="41">
        <v>0</v>
      </c>
      <c r="L15" s="40">
        <v>0</v>
      </c>
      <c r="M15" s="41">
        <v>0</v>
      </c>
      <c r="N15" s="41">
        <v>0</v>
      </c>
      <c r="O15" s="41">
        <v>0</v>
      </c>
      <c r="P15" s="40">
        <v>0</v>
      </c>
      <c r="Q15" s="40"/>
    </row>
    <row r="16" spans="1:17" ht="17.25" customHeight="1">
      <c r="A16" s="34"/>
      <c r="B16" s="35"/>
      <c r="C16" s="36"/>
      <c r="D16" s="42"/>
      <c r="E16" s="44"/>
      <c r="F16" s="43" t="s">
        <v>143</v>
      </c>
      <c r="G16" s="40">
        <f t="shared" si="1"/>
        <v>0</v>
      </c>
      <c r="H16" s="40">
        <f t="shared" si="2"/>
        <v>0</v>
      </c>
      <c r="I16" s="41">
        <v>0</v>
      </c>
      <c r="J16" s="41">
        <v>0</v>
      </c>
      <c r="K16" s="41">
        <v>0</v>
      </c>
      <c r="L16" s="40">
        <v>0</v>
      </c>
      <c r="M16" s="41">
        <v>0</v>
      </c>
      <c r="N16" s="41">
        <v>0</v>
      </c>
      <c r="O16" s="41">
        <v>0</v>
      </c>
      <c r="P16" s="40">
        <v>0</v>
      </c>
      <c r="Q16" s="40"/>
    </row>
    <row r="17" spans="1:17" ht="17.25" customHeight="1">
      <c r="A17" s="34"/>
      <c r="B17" s="35"/>
      <c r="C17" s="36"/>
      <c r="D17" s="42"/>
      <c r="E17" s="44"/>
      <c r="F17" s="43" t="s">
        <v>144</v>
      </c>
      <c r="G17" s="40">
        <f t="shared" si="1"/>
        <v>0</v>
      </c>
      <c r="H17" s="40">
        <f t="shared" si="2"/>
        <v>0</v>
      </c>
      <c r="I17" s="41">
        <v>0</v>
      </c>
      <c r="J17" s="41">
        <v>0</v>
      </c>
      <c r="K17" s="41">
        <v>0</v>
      </c>
      <c r="L17" s="40">
        <v>0</v>
      </c>
      <c r="M17" s="41">
        <v>0</v>
      </c>
      <c r="N17" s="41">
        <v>0</v>
      </c>
      <c r="O17" s="41">
        <v>0</v>
      </c>
      <c r="P17" s="40">
        <v>0</v>
      </c>
      <c r="Q17" s="40"/>
    </row>
    <row r="18" spans="1:17" ht="17.25" customHeight="1">
      <c r="A18" s="34"/>
      <c r="B18" s="35"/>
      <c r="C18" s="36"/>
      <c r="D18" s="42"/>
      <c r="E18" s="44"/>
      <c r="F18" s="43" t="s">
        <v>145</v>
      </c>
      <c r="G18" s="40">
        <f t="shared" si="1"/>
        <v>0</v>
      </c>
      <c r="H18" s="40">
        <f t="shared" si="2"/>
        <v>0</v>
      </c>
      <c r="I18" s="41">
        <v>0</v>
      </c>
      <c r="J18" s="41">
        <v>0</v>
      </c>
      <c r="K18" s="41">
        <v>0</v>
      </c>
      <c r="L18" s="40">
        <v>0</v>
      </c>
      <c r="M18" s="41">
        <v>0</v>
      </c>
      <c r="N18" s="41">
        <v>0</v>
      </c>
      <c r="O18" s="41">
        <v>0</v>
      </c>
      <c r="P18" s="40">
        <v>0</v>
      </c>
      <c r="Q18" s="40"/>
    </row>
    <row r="19" spans="1:17" ht="17.25" customHeight="1">
      <c r="A19" s="45"/>
      <c r="B19" s="46"/>
      <c r="C19" s="47"/>
      <c r="D19" s="48"/>
      <c r="E19" s="44"/>
      <c r="F19" s="43" t="s">
        <v>147</v>
      </c>
      <c r="G19" s="40">
        <f t="shared" si="1"/>
        <v>0</v>
      </c>
      <c r="H19" s="40">
        <f t="shared" si="2"/>
        <v>0</v>
      </c>
      <c r="I19" s="41">
        <v>0</v>
      </c>
      <c r="J19" s="41">
        <v>0</v>
      </c>
      <c r="K19" s="41">
        <v>0</v>
      </c>
      <c r="L19" s="40">
        <v>0</v>
      </c>
      <c r="M19" s="41">
        <v>0</v>
      </c>
      <c r="N19" s="41">
        <v>0</v>
      </c>
      <c r="O19" s="41">
        <v>0</v>
      </c>
      <c r="P19" s="40">
        <v>0</v>
      </c>
      <c r="Q19" s="40"/>
    </row>
    <row r="20" spans="1:17" ht="17.25" customHeight="1">
      <c r="A20" s="49" t="s">
        <v>148</v>
      </c>
      <c r="B20" s="29" t="s">
        <v>107</v>
      </c>
      <c r="C20" s="30">
        <v>12704</v>
      </c>
      <c r="D20" s="26"/>
      <c r="E20" s="31"/>
      <c r="F20" s="32" t="s">
        <v>141</v>
      </c>
      <c r="G20" s="33">
        <f>G21+G22+G23+G24+G25+G26</f>
        <v>56535.700000000004</v>
      </c>
      <c r="H20" s="33">
        <f aca="true" t="shared" si="3" ref="H20:P20">H21+H22+H23+H24+H25+H26</f>
        <v>50</v>
      </c>
      <c r="I20" s="33">
        <f t="shared" si="3"/>
        <v>14171.4</v>
      </c>
      <c r="J20" s="33">
        <f t="shared" si="3"/>
        <v>50</v>
      </c>
      <c r="K20" s="33">
        <f>K21+K22+K23+K24+K25+K26</f>
        <v>0</v>
      </c>
      <c r="L20" s="33">
        <f>L21+L22+L23+L24+L25+L26</f>
        <v>0</v>
      </c>
      <c r="M20" s="33">
        <f t="shared" si="3"/>
        <v>42364.3</v>
      </c>
      <c r="N20" s="33">
        <f t="shared" si="3"/>
        <v>0</v>
      </c>
      <c r="O20" s="33">
        <f t="shared" si="3"/>
        <v>0</v>
      </c>
      <c r="P20" s="33">
        <f t="shared" si="3"/>
        <v>0</v>
      </c>
      <c r="Q20" s="33"/>
    </row>
    <row r="21" spans="1:17" ht="17.25" customHeight="1">
      <c r="A21" s="50"/>
      <c r="B21" s="35"/>
      <c r="C21" s="36"/>
      <c r="D21" s="42"/>
      <c r="E21" s="31" t="s">
        <v>140</v>
      </c>
      <c r="F21" s="43" t="s">
        <v>139</v>
      </c>
      <c r="G21" s="40">
        <f aca="true" t="shared" si="4" ref="G21:G26">I21+K21+M21+O21</f>
        <v>50</v>
      </c>
      <c r="H21" s="40">
        <f aca="true" t="shared" si="5" ref="H21:H26">J21+L21+N21+P21</f>
        <v>50</v>
      </c>
      <c r="I21" s="41">
        <v>50</v>
      </c>
      <c r="J21" s="41">
        <v>50</v>
      </c>
      <c r="K21" s="40">
        <v>0</v>
      </c>
      <c r="L21" s="40">
        <v>0</v>
      </c>
      <c r="M21" s="41">
        <v>0</v>
      </c>
      <c r="N21" s="41">
        <v>0</v>
      </c>
      <c r="O21" s="40">
        <v>0</v>
      </c>
      <c r="P21" s="40">
        <v>0</v>
      </c>
      <c r="Q21" s="40" t="s">
        <v>287</v>
      </c>
    </row>
    <row r="22" spans="1:17" ht="17.25" customHeight="1">
      <c r="A22" s="50"/>
      <c r="B22" s="35"/>
      <c r="C22" s="36"/>
      <c r="D22" s="42"/>
      <c r="E22" s="44"/>
      <c r="F22" s="43" t="s">
        <v>142</v>
      </c>
      <c r="G22" s="40">
        <f t="shared" si="4"/>
        <v>0</v>
      </c>
      <c r="H22" s="40">
        <f t="shared" si="5"/>
        <v>0</v>
      </c>
      <c r="I22" s="41">
        <v>0</v>
      </c>
      <c r="J22" s="41">
        <v>0</v>
      </c>
      <c r="K22" s="40">
        <v>0</v>
      </c>
      <c r="L22" s="40">
        <v>0</v>
      </c>
      <c r="M22" s="41">
        <v>0</v>
      </c>
      <c r="N22" s="41">
        <v>0</v>
      </c>
      <c r="O22" s="40">
        <v>0</v>
      </c>
      <c r="P22" s="40">
        <v>0</v>
      </c>
      <c r="Q22" s="40"/>
    </row>
    <row r="23" spans="1:17" ht="17.25" customHeight="1">
      <c r="A23" s="50"/>
      <c r="B23" s="35"/>
      <c r="C23" s="36"/>
      <c r="D23" s="42"/>
      <c r="E23" s="38" t="s">
        <v>138</v>
      </c>
      <c r="F23" s="43" t="s">
        <v>143</v>
      </c>
      <c r="G23" s="40">
        <f t="shared" si="4"/>
        <v>56485.700000000004</v>
      </c>
      <c r="H23" s="40">
        <f t="shared" si="5"/>
        <v>0</v>
      </c>
      <c r="I23" s="41">
        <v>14121.4</v>
      </c>
      <c r="J23" s="41">
        <v>0</v>
      </c>
      <c r="K23" s="40">
        <v>0</v>
      </c>
      <c r="L23" s="40">
        <v>0</v>
      </c>
      <c r="M23" s="41">
        <v>42364.3</v>
      </c>
      <c r="N23" s="41">
        <v>0</v>
      </c>
      <c r="O23" s="40">
        <v>0</v>
      </c>
      <c r="P23" s="40">
        <v>0</v>
      </c>
      <c r="Q23" s="40"/>
    </row>
    <row r="24" spans="1:17" ht="17.25" customHeight="1">
      <c r="A24" s="50"/>
      <c r="B24" s="35"/>
      <c r="C24" s="36"/>
      <c r="D24" s="42"/>
      <c r="E24" s="44"/>
      <c r="F24" s="43" t="s">
        <v>144</v>
      </c>
      <c r="G24" s="40">
        <f t="shared" si="4"/>
        <v>0</v>
      </c>
      <c r="H24" s="40">
        <f t="shared" si="5"/>
        <v>0</v>
      </c>
      <c r="I24" s="41">
        <v>0</v>
      </c>
      <c r="J24" s="41">
        <v>0</v>
      </c>
      <c r="K24" s="40">
        <v>0</v>
      </c>
      <c r="L24" s="40">
        <v>0</v>
      </c>
      <c r="M24" s="41">
        <v>0</v>
      </c>
      <c r="N24" s="41">
        <v>0</v>
      </c>
      <c r="O24" s="40">
        <v>0</v>
      </c>
      <c r="P24" s="40">
        <v>0</v>
      </c>
      <c r="Q24" s="40"/>
    </row>
    <row r="25" spans="1:17" ht="17.25" customHeight="1">
      <c r="A25" s="50"/>
      <c r="B25" s="35"/>
      <c r="C25" s="36"/>
      <c r="D25" s="42"/>
      <c r="E25" s="44"/>
      <c r="F25" s="43" t="s">
        <v>145</v>
      </c>
      <c r="G25" s="40">
        <f t="shared" si="4"/>
        <v>0</v>
      </c>
      <c r="H25" s="40">
        <f t="shared" si="5"/>
        <v>0</v>
      </c>
      <c r="I25" s="41">
        <v>0</v>
      </c>
      <c r="J25" s="41">
        <v>0</v>
      </c>
      <c r="K25" s="40">
        <v>0</v>
      </c>
      <c r="L25" s="40">
        <v>0</v>
      </c>
      <c r="M25" s="41">
        <v>0</v>
      </c>
      <c r="N25" s="41">
        <v>0</v>
      </c>
      <c r="O25" s="40">
        <v>0</v>
      </c>
      <c r="P25" s="40">
        <v>0</v>
      </c>
      <c r="Q25" s="40"/>
    </row>
    <row r="26" spans="1:17" ht="18" customHeight="1">
      <c r="A26" s="51"/>
      <c r="B26" s="46"/>
      <c r="C26" s="47"/>
      <c r="D26" s="48"/>
      <c r="E26" s="44"/>
      <c r="F26" s="43" t="s">
        <v>147</v>
      </c>
      <c r="G26" s="40">
        <f t="shared" si="4"/>
        <v>0</v>
      </c>
      <c r="H26" s="40">
        <f t="shared" si="5"/>
        <v>0</v>
      </c>
      <c r="I26" s="41">
        <v>0</v>
      </c>
      <c r="J26" s="41">
        <v>0</v>
      </c>
      <c r="K26" s="40">
        <v>0</v>
      </c>
      <c r="L26" s="40">
        <v>0</v>
      </c>
      <c r="M26" s="41">
        <v>0</v>
      </c>
      <c r="N26" s="41">
        <v>0</v>
      </c>
      <c r="O26" s="40">
        <v>0</v>
      </c>
      <c r="P26" s="40">
        <v>0</v>
      </c>
      <c r="Q26" s="40"/>
    </row>
    <row r="27" spans="1:17" ht="17.25" customHeight="1">
      <c r="A27" s="49" t="s">
        <v>149</v>
      </c>
      <c r="B27" s="52" t="s">
        <v>94</v>
      </c>
      <c r="C27" s="30">
        <v>2000</v>
      </c>
      <c r="D27" s="26"/>
      <c r="E27" s="31"/>
      <c r="F27" s="32" t="s">
        <v>141</v>
      </c>
      <c r="G27" s="33">
        <f aca="true" t="shared" si="6" ref="G27:P27">G28+G29+G30+G31+G32+G33</f>
        <v>16785</v>
      </c>
      <c r="H27" s="33">
        <f t="shared" si="6"/>
        <v>785</v>
      </c>
      <c r="I27" s="33">
        <f t="shared" si="6"/>
        <v>16785</v>
      </c>
      <c r="J27" s="33">
        <f t="shared" si="6"/>
        <v>785</v>
      </c>
      <c r="K27" s="33">
        <f>K28+K29+K30+K31+K32+K33</f>
        <v>0</v>
      </c>
      <c r="L27" s="33">
        <f>L28+L29+L30+L31+L32+L33</f>
        <v>0</v>
      </c>
      <c r="M27" s="33">
        <f t="shared" si="6"/>
        <v>0</v>
      </c>
      <c r="N27" s="33">
        <f t="shared" si="6"/>
        <v>0</v>
      </c>
      <c r="O27" s="33">
        <f t="shared" si="6"/>
        <v>0</v>
      </c>
      <c r="P27" s="33">
        <f t="shared" si="6"/>
        <v>0</v>
      </c>
      <c r="Q27" s="33"/>
    </row>
    <row r="28" spans="1:17" ht="17.25" customHeight="1">
      <c r="A28" s="50"/>
      <c r="B28" s="53"/>
      <c r="C28" s="36"/>
      <c r="D28" s="42"/>
      <c r="E28" s="31"/>
      <c r="F28" s="43" t="s">
        <v>139</v>
      </c>
      <c r="G28" s="40">
        <f aca="true" t="shared" si="7" ref="G28:G33">I28+K28+M28+O28</f>
        <v>0</v>
      </c>
      <c r="H28" s="40">
        <f aca="true" t="shared" si="8" ref="H28:H33">J28+L28+N28+P28</f>
        <v>0</v>
      </c>
      <c r="I28" s="41">
        <v>0</v>
      </c>
      <c r="J28" s="41">
        <v>0</v>
      </c>
      <c r="K28" s="40">
        <v>0</v>
      </c>
      <c r="L28" s="40">
        <v>0</v>
      </c>
      <c r="M28" s="41">
        <v>0</v>
      </c>
      <c r="N28" s="41">
        <v>0</v>
      </c>
      <c r="O28" s="40">
        <v>0</v>
      </c>
      <c r="P28" s="40">
        <v>0</v>
      </c>
      <c r="Q28" s="40"/>
    </row>
    <row r="29" spans="1:17" ht="17.25" customHeight="1">
      <c r="A29" s="50"/>
      <c r="B29" s="53"/>
      <c r="C29" s="36"/>
      <c r="D29" s="42"/>
      <c r="E29" s="44"/>
      <c r="F29" s="43" t="s">
        <v>142</v>
      </c>
      <c r="G29" s="40">
        <f t="shared" si="7"/>
        <v>0</v>
      </c>
      <c r="H29" s="40">
        <f t="shared" si="8"/>
        <v>0</v>
      </c>
      <c r="I29" s="41">
        <v>0</v>
      </c>
      <c r="J29" s="41">
        <v>0</v>
      </c>
      <c r="K29" s="40">
        <v>0</v>
      </c>
      <c r="L29" s="40">
        <v>0</v>
      </c>
      <c r="M29" s="41">
        <v>0</v>
      </c>
      <c r="N29" s="41">
        <v>0</v>
      </c>
      <c r="O29" s="40">
        <v>0</v>
      </c>
      <c r="P29" s="40">
        <v>0</v>
      </c>
      <c r="Q29" s="40"/>
    </row>
    <row r="30" spans="1:17" ht="17.25" customHeight="1">
      <c r="A30" s="50"/>
      <c r="B30" s="53"/>
      <c r="C30" s="36"/>
      <c r="D30" s="42" t="s">
        <v>283</v>
      </c>
      <c r="E30" s="54" t="s">
        <v>140</v>
      </c>
      <c r="F30" s="55" t="s">
        <v>143</v>
      </c>
      <c r="G30" s="56">
        <f t="shared" si="7"/>
        <v>785</v>
      </c>
      <c r="H30" s="56">
        <f t="shared" si="8"/>
        <v>785</v>
      </c>
      <c r="I30" s="57">
        <v>785</v>
      </c>
      <c r="J30" s="57">
        <v>785</v>
      </c>
      <c r="K30" s="40">
        <v>0</v>
      </c>
      <c r="L30" s="40">
        <v>0</v>
      </c>
      <c r="M30" s="41">
        <v>0</v>
      </c>
      <c r="N30" s="41">
        <v>0</v>
      </c>
      <c r="O30" s="40">
        <v>0</v>
      </c>
      <c r="P30" s="40">
        <v>0</v>
      </c>
      <c r="Q30" s="40" t="s">
        <v>287</v>
      </c>
    </row>
    <row r="31" spans="1:17" ht="17.25" customHeight="1">
      <c r="A31" s="50"/>
      <c r="B31" s="53"/>
      <c r="C31" s="36"/>
      <c r="D31" s="42"/>
      <c r="E31" s="58" t="s">
        <v>138</v>
      </c>
      <c r="F31" s="43" t="s">
        <v>144</v>
      </c>
      <c r="G31" s="40">
        <f t="shared" si="7"/>
        <v>16000</v>
      </c>
      <c r="H31" s="40">
        <f t="shared" si="8"/>
        <v>0</v>
      </c>
      <c r="I31" s="41">
        <v>16000</v>
      </c>
      <c r="J31" s="41">
        <v>0</v>
      </c>
      <c r="K31" s="40">
        <v>0</v>
      </c>
      <c r="L31" s="40">
        <v>0</v>
      </c>
      <c r="M31" s="41">
        <v>0</v>
      </c>
      <c r="N31" s="41">
        <v>0</v>
      </c>
      <c r="O31" s="40">
        <v>0</v>
      </c>
      <c r="P31" s="40">
        <v>0</v>
      </c>
      <c r="Q31" s="40"/>
    </row>
    <row r="32" spans="1:17" ht="17.25" customHeight="1">
      <c r="A32" s="50"/>
      <c r="B32" s="53"/>
      <c r="C32" s="36"/>
      <c r="D32" s="42"/>
      <c r="E32" s="44"/>
      <c r="F32" s="43" t="s">
        <v>145</v>
      </c>
      <c r="G32" s="40">
        <f t="shared" si="7"/>
        <v>0</v>
      </c>
      <c r="H32" s="40">
        <f t="shared" si="8"/>
        <v>0</v>
      </c>
      <c r="I32" s="41">
        <v>0</v>
      </c>
      <c r="J32" s="41">
        <v>0</v>
      </c>
      <c r="K32" s="40">
        <v>0</v>
      </c>
      <c r="L32" s="40">
        <v>0</v>
      </c>
      <c r="M32" s="41">
        <v>0</v>
      </c>
      <c r="N32" s="41">
        <v>0</v>
      </c>
      <c r="O32" s="40">
        <v>0</v>
      </c>
      <c r="P32" s="40">
        <v>0</v>
      </c>
      <c r="Q32" s="40"/>
    </row>
    <row r="33" spans="1:17" ht="17.25" customHeight="1">
      <c r="A33" s="51"/>
      <c r="B33" s="59"/>
      <c r="C33" s="47"/>
      <c r="D33" s="48"/>
      <c r="E33" s="44"/>
      <c r="F33" s="43" t="s">
        <v>147</v>
      </c>
      <c r="G33" s="40">
        <f t="shared" si="7"/>
        <v>0</v>
      </c>
      <c r="H33" s="40">
        <f t="shared" si="8"/>
        <v>0</v>
      </c>
      <c r="I33" s="41">
        <v>0</v>
      </c>
      <c r="J33" s="41">
        <v>0</v>
      </c>
      <c r="K33" s="40">
        <v>0</v>
      </c>
      <c r="L33" s="40">
        <v>0</v>
      </c>
      <c r="M33" s="41">
        <v>0</v>
      </c>
      <c r="N33" s="41">
        <v>0</v>
      </c>
      <c r="O33" s="40">
        <v>0</v>
      </c>
      <c r="P33" s="40">
        <v>0</v>
      </c>
      <c r="Q33" s="40"/>
    </row>
    <row r="34" spans="1:17" ht="17.25" customHeight="1">
      <c r="A34" s="49" t="s">
        <v>150</v>
      </c>
      <c r="B34" s="52" t="s">
        <v>84</v>
      </c>
      <c r="C34" s="30">
        <v>606</v>
      </c>
      <c r="D34" s="26"/>
      <c r="E34" s="31"/>
      <c r="F34" s="32" t="s">
        <v>141</v>
      </c>
      <c r="G34" s="33">
        <f aca="true" t="shared" si="9" ref="G34:P34">G35+G36+G37+G38+G39+G40</f>
        <v>9027</v>
      </c>
      <c r="H34" s="33">
        <f t="shared" si="9"/>
        <v>9027</v>
      </c>
      <c r="I34" s="33">
        <f t="shared" si="9"/>
        <v>9027</v>
      </c>
      <c r="J34" s="33">
        <f t="shared" si="9"/>
        <v>9027</v>
      </c>
      <c r="K34" s="33">
        <f>K35+K36+K37+K38+K39+K40</f>
        <v>0</v>
      </c>
      <c r="L34" s="33">
        <f>L35+L36+L37+L38+L39+L40</f>
        <v>0</v>
      </c>
      <c r="M34" s="33">
        <f t="shared" si="9"/>
        <v>0</v>
      </c>
      <c r="N34" s="33">
        <f t="shared" si="9"/>
        <v>0</v>
      </c>
      <c r="O34" s="33">
        <f t="shared" si="9"/>
        <v>0</v>
      </c>
      <c r="P34" s="33">
        <f t="shared" si="9"/>
        <v>0</v>
      </c>
      <c r="Q34" s="33"/>
    </row>
    <row r="35" spans="1:17" ht="17.25" customHeight="1">
      <c r="A35" s="50"/>
      <c r="B35" s="53"/>
      <c r="C35" s="36"/>
      <c r="D35" s="42"/>
      <c r="E35" s="31"/>
      <c r="F35" s="43" t="s">
        <v>139</v>
      </c>
      <c r="G35" s="40">
        <f aca="true" t="shared" si="10" ref="G35:G40">I35+K35+M35+O35</f>
        <v>0</v>
      </c>
      <c r="H35" s="40">
        <f aca="true" t="shared" si="11" ref="H35:H40">J35+L35+N35+P35</f>
        <v>0</v>
      </c>
      <c r="I35" s="41">
        <v>0</v>
      </c>
      <c r="J35" s="41">
        <v>0</v>
      </c>
      <c r="K35" s="40">
        <v>0</v>
      </c>
      <c r="L35" s="40">
        <v>0</v>
      </c>
      <c r="M35" s="41">
        <v>0</v>
      </c>
      <c r="N35" s="41">
        <v>0</v>
      </c>
      <c r="O35" s="40">
        <v>0</v>
      </c>
      <c r="P35" s="40">
        <v>0</v>
      </c>
      <c r="Q35" s="40"/>
    </row>
    <row r="36" spans="1:17" ht="17.25" customHeight="1">
      <c r="A36" s="50"/>
      <c r="B36" s="53"/>
      <c r="C36" s="36"/>
      <c r="D36" s="42"/>
      <c r="E36" s="44"/>
      <c r="F36" s="43" t="s">
        <v>142</v>
      </c>
      <c r="G36" s="40">
        <f t="shared" si="10"/>
        <v>0</v>
      </c>
      <c r="H36" s="40">
        <f t="shared" si="11"/>
        <v>0</v>
      </c>
      <c r="I36" s="41">
        <v>0</v>
      </c>
      <c r="J36" s="41">
        <v>0</v>
      </c>
      <c r="K36" s="40">
        <v>0</v>
      </c>
      <c r="L36" s="40">
        <v>0</v>
      </c>
      <c r="M36" s="41">
        <v>0</v>
      </c>
      <c r="N36" s="41">
        <v>0</v>
      </c>
      <c r="O36" s="40">
        <v>0</v>
      </c>
      <c r="P36" s="40">
        <v>0</v>
      </c>
      <c r="Q36" s="40"/>
    </row>
    <row r="37" spans="1:17" ht="17.25" customHeight="1">
      <c r="A37" s="50"/>
      <c r="B37" s="53"/>
      <c r="C37" s="36"/>
      <c r="D37" s="42" t="s">
        <v>283</v>
      </c>
      <c r="E37" s="60" t="s">
        <v>138</v>
      </c>
      <c r="F37" s="55" t="s">
        <v>143</v>
      </c>
      <c r="G37" s="56">
        <f t="shared" si="10"/>
        <v>9027</v>
      </c>
      <c r="H37" s="56">
        <f t="shared" si="11"/>
        <v>9027</v>
      </c>
      <c r="I37" s="57">
        <v>9027</v>
      </c>
      <c r="J37" s="57">
        <v>9027</v>
      </c>
      <c r="K37" s="40">
        <v>0</v>
      </c>
      <c r="L37" s="40">
        <v>0</v>
      </c>
      <c r="M37" s="41">
        <v>0</v>
      </c>
      <c r="N37" s="41">
        <v>0</v>
      </c>
      <c r="O37" s="40">
        <v>0</v>
      </c>
      <c r="P37" s="40">
        <v>0</v>
      </c>
      <c r="Q37" s="40" t="s">
        <v>287</v>
      </c>
    </row>
    <row r="38" spans="1:17" ht="17.25" customHeight="1">
      <c r="A38" s="50"/>
      <c r="B38" s="53"/>
      <c r="C38" s="36"/>
      <c r="D38" s="42"/>
      <c r="E38" s="44"/>
      <c r="F38" s="43" t="s">
        <v>144</v>
      </c>
      <c r="G38" s="40">
        <f t="shared" si="10"/>
        <v>0</v>
      </c>
      <c r="H38" s="40">
        <f t="shared" si="11"/>
        <v>0</v>
      </c>
      <c r="I38" s="41">
        <v>0</v>
      </c>
      <c r="J38" s="41">
        <v>0</v>
      </c>
      <c r="K38" s="40">
        <v>0</v>
      </c>
      <c r="L38" s="40">
        <v>0</v>
      </c>
      <c r="M38" s="41">
        <v>0</v>
      </c>
      <c r="N38" s="41">
        <v>0</v>
      </c>
      <c r="O38" s="40">
        <v>0</v>
      </c>
      <c r="P38" s="40">
        <v>0</v>
      </c>
      <c r="Q38" s="40"/>
    </row>
    <row r="39" spans="1:17" ht="17.25" customHeight="1">
      <c r="A39" s="50"/>
      <c r="B39" s="53"/>
      <c r="C39" s="36"/>
      <c r="D39" s="42"/>
      <c r="E39" s="44"/>
      <c r="F39" s="43" t="s">
        <v>145</v>
      </c>
      <c r="G39" s="40">
        <f t="shared" si="10"/>
        <v>0</v>
      </c>
      <c r="H39" s="40">
        <f t="shared" si="11"/>
        <v>0</v>
      </c>
      <c r="I39" s="41">
        <v>0</v>
      </c>
      <c r="J39" s="41">
        <v>0</v>
      </c>
      <c r="K39" s="40">
        <v>0</v>
      </c>
      <c r="L39" s="40">
        <v>0</v>
      </c>
      <c r="M39" s="41">
        <v>0</v>
      </c>
      <c r="N39" s="41">
        <v>0</v>
      </c>
      <c r="O39" s="40">
        <v>0</v>
      </c>
      <c r="P39" s="40">
        <v>0</v>
      </c>
      <c r="Q39" s="40"/>
    </row>
    <row r="40" spans="1:17" ht="17.25" customHeight="1">
      <c r="A40" s="51"/>
      <c r="B40" s="59"/>
      <c r="C40" s="47"/>
      <c r="D40" s="48"/>
      <c r="E40" s="44"/>
      <c r="F40" s="43" t="s">
        <v>147</v>
      </c>
      <c r="G40" s="40">
        <f t="shared" si="10"/>
        <v>0</v>
      </c>
      <c r="H40" s="40">
        <f t="shared" si="11"/>
        <v>0</v>
      </c>
      <c r="I40" s="41">
        <v>0</v>
      </c>
      <c r="J40" s="41">
        <v>0</v>
      </c>
      <c r="K40" s="40">
        <v>0</v>
      </c>
      <c r="L40" s="40">
        <v>0</v>
      </c>
      <c r="M40" s="41">
        <v>0</v>
      </c>
      <c r="N40" s="41">
        <v>0</v>
      </c>
      <c r="O40" s="40">
        <v>0</v>
      </c>
      <c r="P40" s="40">
        <v>0</v>
      </c>
      <c r="Q40" s="40"/>
    </row>
    <row r="41" spans="1:17" ht="17.25" customHeight="1">
      <c r="A41" s="49" t="s">
        <v>151</v>
      </c>
      <c r="B41" s="29" t="s">
        <v>114</v>
      </c>
      <c r="C41" s="30">
        <v>450</v>
      </c>
      <c r="D41" s="26"/>
      <c r="E41" s="31"/>
      <c r="F41" s="32" t="s">
        <v>141</v>
      </c>
      <c r="G41" s="33">
        <f aca="true" t="shared" si="12" ref="G41:P41">G42+G43+G44+G45+G46+G47</f>
        <v>5738.7</v>
      </c>
      <c r="H41" s="33">
        <f t="shared" si="12"/>
        <v>0</v>
      </c>
      <c r="I41" s="33">
        <f t="shared" si="12"/>
        <v>5738.7</v>
      </c>
      <c r="J41" s="33">
        <f t="shared" si="12"/>
        <v>0</v>
      </c>
      <c r="K41" s="33">
        <f>K42+K43+K44+K45+K46+K47</f>
        <v>0</v>
      </c>
      <c r="L41" s="33">
        <f>L42+L43+L44+L45+L46+L47</f>
        <v>0</v>
      </c>
      <c r="M41" s="33">
        <f t="shared" si="12"/>
        <v>0</v>
      </c>
      <c r="N41" s="33">
        <f t="shared" si="12"/>
        <v>0</v>
      </c>
      <c r="O41" s="33">
        <f t="shared" si="12"/>
        <v>0</v>
      </c>
      <c r="P41" s="33">
        <f t="shared" si="12"/>
        <v>0</v>
      </c>
      <c r="Q41" s="33"/>
    </row>
    <row r="42" spans="1:17" ht="17.25" customHeight="1">
      <c r="A42" s="50"/>
      <c r="B42" s="35"/>
      <c r="C42" s="36"/>
      <c r="D42" s="42"/>
      <c r="E42" s="31"/>
      <c r="F42" s="43" t="s">
        <v>139</v>
      </c>
      <c r="G42" s="40">
        <f aca="true" t="shared" si="13" ref="G42:G47">I42+K42+M42+O42</f>
        <v>0</v>
      </c>
      <c r="H42" s="40">
        <f aca="true" t="shared" si="14" ref="H42:H47">J42+L42+N42+P42</f>
        <v>0</v>
      </c>
      <c r="I42" s="41">
        <v>0</v>
      </c>
      <c r="J42" s="41">
        <v>0</v>
      </c>
      <c r="K42" s="40">
        <v>0</v>
      </c>
      <c r="L42" s="40">
        <v>0</v>
      </c>
      <c r="M42" s="41">
        <v>0</v>
      </c>
      <c r="N42" s="41">
        <v>0</v>
      </c>
      <c r="O42" s="40">
        <v>0</v>
      </c>
      <c r="P42" s="40">
        <v>0</v>
      </c>
      <c r="Q42" s="40"/>
    </row>
    <row r="43" spans="1:17" ht="17.25" customHeight="1">
      <c r="A43" s="50"/>
      <c r="B43" s="35"/>
      <c r="C43" s="36"/>
      <c r="D43" s="42"/>
      <c r="E43" s="44"/>
      <c r="F43" s="43" t="s">
        <v>142</v>
      </c>
      <c r="G43" s="40">
        <f t="shared" si="13"/>
        <v>0</v>
      </c>
      <c r="H43" s="40">
        <f t="shared" si="14"/>
        <v>0</v>
      </c>
      <c r="I43" s="41">
        <v>0</v>
      </c>
      <c r="J43" s="41">
        <v>0</v>
      </c>
      <c r="K43" s="40">
        <v>0</v>
      </c>
      <c r="L43" s="40">
        <v>0</v>
      </c>
      <c r="M43" s="41">
        <v>0</v>
      </c>
      <c r="N43" s="41">
        <v>0</v>
      </c>
      <c r="O43" s="40">
        <v>0</v>
      </c>
      <c r="P43" s="40">
        <v>0</v>
      </c>
      <c r="Q43" s="40"/>
    </row>
    <row r="44" spans="1:17" ht="17.25" customHeight="1">
      <c r="A44" s="50"/>
      <c r="B44" s="35"/>
      <c r="C44" s="36"/>
      <c r="D44" s="42"/>
      <c r="E44" s="38" t="s">
        <v>138</v>
      </c>
      <c r="F44" s="43" t="s">
        <v>143</v>
      </c>
      <c r="G44" s="40">
        <f t="shared" si="13"/>
        <v>5738.7</v>
      </c>
      <c r="H44" s="40">
        <f t="shared" si="14"/>
        <v>0</v>
      </c>
      <c r="I44" s="41">
        <v>5738.7</v>
      </c>
      <c r="J44" s="41">
        <v>0</v>
      </c>
      <c r="K44" s="40">
        <v>0</v>
      </c>
      <c r="L44" s="40">
        <v>0</v>
      </c>
      <c r="M44" s="41">
        <f>N44</f>
        <v>0</v>
      </c>
      <c r="N44" s="41">
        <v>0</v>
      </c>
      <c r="O44" s="40">
        <v>0</v>
      </c>
      <c r="P44" s="40">
        <v>0</v>
      </c>
      <c r="Q44" s="40"/>
    </row>
    <row r="45" spans="1:17" ht="17.25" customHeight="1">
      <c r="A45" s="50"/>
      <c r="B45" s="35"/>
      <c r="C45" s="36"/>
      <c r="D45" s="42"/>
      <c r="E45" s="44"/>
      <c r="F45" s="43" t="s">
        <v>144</v>
      </c>
      <c r="G45" s="40">
        <f t="shared" si="13"/>
        <v>0</v>
      </c>
      <c r="H45" s="40">
        <f t="shared" si="14"/>
        <v>0</v>
      </c>
      <c r="I45" s="41">
        <v>0</v>
      </c>
      <c r="J45" s="41">
        <v>0</v>
      </c>
      <c r="K45" s="40">
        <v>0</v>
      </c>
      <c r="L45" s="40">
        <v>0</v>
      </c>
      <c r="M45" s="41">
        <v>0</v>
      </c>
      <c r="N45" s="41">
        <v>0</v>
      </c>
      <c r="O45" s="40">
        <v>0</v>
      </c>
      <c r="P45" s="40">
        <v>0</v>
      </c>
      <c r="Q45" s="40"/>
    </row>
    <row r="46" spans="1:17" ht="17.25" customHeight="1">
      <c r="A46" s="50"/>
      <c r="B46" s="35"/>
      <c r="C46" s="36"/>
      <c r="D46" s="42"/>
      <c r="E46" s="44"/>
      <c r="F46" s="43" t="s">
        <v>145</v>
      </c>
      <c r="G46" s="40">
        <f t="shared" si="13"/>
        <v>0</v>
      </c>
      <c r="H46" s="40">
        <f t="shared" si="14"/>
        <v>0</v>
      </c>
      <c r="I46" s="41">
        <v>0</v>
      </c>
      <c r="J46" s="41">
        <v>0</v>
      </c>
      <c r="K46" s="40">
        <v>0</v>
      </c>
      <c r="L46" s="40">
        <v>0</v>
      </c>
      <c r="M46" s="41">
        <v>0</v>
      </c>
      <c r="N46" s="41">
        <v>0</v>
      </c>
      <c r="O46" s="40">
        <v>0</v>
      </c>
      <c r="P46" s="40">
        <v>0</v>
      </c>
      <c r="Q46" s="40"/>
    </row>
    <row r="47" spans="1:17" ht="17.25" customHeight="1">
      <c r="A47" s="51"/>
      <c r="B47" s="46"/>
      <c r="C47" s="47"/>
      <c r="D47" s="48"/>
      <c r="E47" s="44"/>
      <c r="F47" s="43" t="s">
        <v>147</v>
      </c>
      <c r="G47" s="40">
        <f t="shared" si="13"/>
        <v>0</v>
      </c>
      <c r="H47" s="40">
        <f t="shared" si="14"/>
        <v>0</v>
      </c>
      <c r="I47" s="41">
        <v>0</v>
      </c>
      <c r="J47" s="41">
        <v>0</v>
      </c>
      <c r="K47" s="40">
        <v>0</v>
      </c>
      <c r="L47" s="40">
        <v>0</v>
      </c>
      <c r="M47" s="41">
        <v>0</v>
      </c>
      <c r="N47" s="41">
        <v>0</v>
      </c>
      <c r="O47" s="40">
        <v>0</v>
      </c>
      <c r="P47" s="40">
        <v>0</v>
      </c>
      <c r="Q47" s="40"/>
    </row>
    <row r="48" spans="1:17" ht="17.25" customHeight="1">
      <c r="A48" s="49" t="s">
        <v>152</v>
      </c>
      <c r="B48" s="29" t="s">
        <v>88</v>
      </c>
      <c r="C48" s="30">
        <v>100</v>
      </c>
      <c r="D48" s="26"/>
      <c r="E48" s="31"/>
      <c r="F48" s="32" t="s">
        <v>141</v>
      </c>
      <c r="G48" s="33">
        <f aca="true" t="shared" si="15" ref="G48:P48">G49+G50+G51+G52+G53+G54</f>
        <v>2083.41</v>
      </c>
      <c r="H48" s="33">
        <f t="shared" si="15"/>
        <v>0</v>
      </c>
      <c r="I48" s="33">
        <f t="shared" si="15"/>
        <v>2083.41</v>
      </c>
      <c r="J48" s="33">
        <f t="shared" si="15"/>
        <v>0</v>
      </c>
      <c r="K48" s="33">
        <f>K49+K50+K51+K52+K53+K54</f>
        <v>0</v>
      </c>
      <c r="L48" s="33">
        <f>L49+L50+L51+L52+L53+L54</f>
        <v>0</v>
      </c>
      <c r="M48" s="33">
        <f t="shared" si="15"/>
        <v>0</v>
      </c>
      <c r="N48" s="33">
        <f t="shared" si="15"/>
        <v>0</v>
      </c>
      <c r="O48" s="33">
        <f t="shared" si="15"/>
        <v>0</v>
      </c>
      <c r="P48" s="33">
        <f t="shared" si="15"/>
        <v>0</v>
      </c>
      <c r="Q48" s="33"/>
    </row>
    <row r="49" spans="1:17" ht="17.25" customHeight="1">
      <c r="A49" s="50"/>
      <c r="B49" s="35"/>
      <c r="C49" s="36"/>
      <c r="D49" s="42"/>
      <c r="E49" s="31"/>
      <c r="F49" s="43" t="s">
        <v>139</v>
      </c>
      <c r="G49" s="40">
        <f aca="true" t="shared" si="16" ref="G49:G54">I49+K49+M49+O49</f>
        <v>0</v>
      </c>
      <c r="H49" s="40">
        <f aca="true" t="shared" si="17" ref="H49:H54">J49+L49+N49+P49</f>
        <v>0</v>
      </c>
      <c r="I49" s="41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/>
    </row>
    <row r="50" spans="1:17" ht="17.25" customHeight="1">
      <c r="A50" s="50"/>
      <c r="B50" s="35"/>
      <c r="C50" s="36"/>
      <c r="D50" s="42"/>
      <c r="E50" s="44"/>
      <c r="F50" s="43" t="s">
        <v>142</v>
      </c>
      <c r="G50" s="40">
        <f t="shared" si="16"/>
        <v>0</v>
      </c>
      <c r="H50" s="40">
        <f t="shared" si="17"/>
        <v>0</v>
      </c>
      <c r="I50" s="41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/>
    </row>
    <row r="51" spans="1:17" ht="17.25" customHeight="1">
      <c r="A51" s="50"/>
      <c r="B51" s="35"/>
      <c r="C51" s="36"/>
      <c r="D51" s="42"/>
      <c r="E51" s="38" t="s">
        <v>138</v>
      </c>
      <c r="F51" s="43" t="s">
        <v>143</v>
      </c>
      <c r="G51" s="40">
        <f t="shared" si="16"/>
        <v>2083.41</v>
      </c>
      <c r="H51" s="40">
        <f t="shared" si="17"/>
        <v>0</v>
      </c>
      <c r="I51" s="41">
        <v>2083.41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/>
    </row>
    <row r="52" spans="1:17" ht="17.25" customHeight="1">
      <c r="A52" s="50"/>
      <c r="B52" s="35"/>
      <c r="C52" s="36"/>
      <c r="D52" s="42"/>
      <c r="E52" s="44"/>
      <c r="F52" s="43" t="s">
        <v>144</v>
      </c>
      <c r="G52" s="40">
        <f t="shared" si="16"/>
        <v>0</v>
      </c>
      <c r="H52" s="40">
        <f t="shared" si="17"/>
        <v>0</v>
      </c>
      <c r="I52" s="41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/>
    </row>
    <row r="53" spans="1:17" ht="17.25" customHeight="1">
      <c r="A53" s="50"/>
      <c r="B53" s="35"/>
      <c r="C53" s="36"/>
      <c r="D53" s="42"/>
      <c r="E53" s="44"/>
      <c r="F53" s="43" t="s">
        <v>145</v>
      </c>
      <c r="G53" s="40">
        <f t="shared" si="16"/>
        <v>0</v>
      </c>
      <c r="H53" s="40">
        <f t="shared" si="17"/>
        <v>0</v>
      </c>
      <c r="I53" s="41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/>
    </row>
    <row r="54" spans="1:17" ht="17.25" customHeight="1">
      <c r="A54" s="51"/>
      <c r="B54" s="46"/>
      <c r="C54" s="47"/>
      <c r="D54" s="48"/>
      <c r="E54" s="44"/>
      <c r="F54" s="43" t="s">
        <v>147</v>
      </c>
      <c r="G54" s="40">
        <f t="shared" si="16"/>
        <v>0</v>
      </c>
      <c r="H54" s="40">
        <f t="shared" si="17"/>
        <v>0</v>
      </c>
      <c r="I54" s="41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/>
    </row>
    <row r="55" spans="1:17" ht="17.25" customHeight="1">
      <c r="A55" s="49" t="s">
        <v>153</v>
      </c>
      <c r="B55" s="29" t="s">
        <v>2</v>
      </c>
      <c r="C55" s="30">
        <v>96</v>
      </c>
      <c r="D55" s="26"/>
      <c r="E55" s="31"/>
      <c r="F55" s="32" t="s">
        <v>141</v>
      </c>
      <c r="G55" s="33">
        <f aca="true" t="shared" si="18" ref="G55:P55">G56+G57+G58+G59+G60+G61</f>
        <v>830.62</v>
      </c>
      <c r="H55" s="33">
        <f t="shared" si="18"/>
        <v>0</v>
      </c>
      <c r="I55" s="33">
        <f t="shared" si="18"/>
        <v>830.62</v>
      </c>
      <c r="J55" s="33">
        <f t="shared" si="18"/>
        <v>0</v>
      </c>
      <c r="K55" s="33">
        <f>K56+K57+K58+K59+K60+K61</f>
        <v>0</v>
      </c>
      <c r="L55" s="33">
        <f>L56+L57+L58+L59+L60+L61</f>
        <v>0</v>
      </c>
      <c r="M55" s="33">
        <f t="shared" si="18"/>
        <v>0</v>
      </c>
      <c r="N55" s="33">
        <f t="shared" si="18"/>
        <v>0</v>
      </c>
      <c r="O55" s="33">
        <f t="shared" si="18"/>
        <v>0</v>
      </c>
      <c r="P55" s="33">
        <f t="shared" si="18"/>
        <v>0</v>
      </c>
      <c r="Q55" s="33"/>
    </row>
    <row r="56" spans="1:17" ht="17.25" customHeight="1">
      <c r="A56" s="50"/>
      <c r="B56" s="35"/>
      <c r="C56" s="36"/>
      <c r="D56" s="42"/>
      <c r="E56" s="31"/>
      <c r="F56" s="43" t="s">
        <v>139</v>
      </c>
      <c r="G56" s="40">
        <f aca="true" t="shared" si="19" ref="G56:G61">I56+K56+M56+O56</f>
        <v>0</v>
      </c>
      <c r="H56" s="40">
        <f aca="true" t="shared" si="20" ref="H56:H61">J56+L56+N56+P56</f>
        <v>0</v>
      </c>
      <c r="I56" s="41">
        <v>0</v>
      </c>
      <c r="J56" s="41">
        <v>0</v>
      </c>
      <c r="K56" s="40">
        <v>0</v>
      </c>
      <c r="L56" s="40">
        <v>0</v>
      </c>
      <c r="M56" s="41">
        <v>0</v>
      </c>
      <c r="N56" s="41">
        <v>0</v>
      </c>
      <c r="O56" s="40">
        <v>0</v>
      </c>
      <c r="P56" s="40">
        <v>0</v>
      </c>
      <c r="Q56" s="40"/>
    </row>
    <row r="57" spans="1:17" ht="17.25" customHeight="1">
      <c r="A57" s="50"/>
      <c r="B57" s="35"/>
      <c r="C57" s="36"/>
      <c r="D57" s="42"/>
      <c r="E57" s="44"/>
      <c r="F57" s="43" t="s">
        <v>142</v>
      </c>
      <c r="G57" s="40">
        <f t="shared" si="19"/>
        <v>0</v>
      </c>
      <c r="H57" s="40">
        <f t="shared" si="20"/>
        <v>0</v>
      </c>
      <c r="I57" s="41">
        <v>0</v>
      </c>
      <c r="J57" s="41">
        <v>0</v>
      </c>
      <c r="K57" s="40">
        <v>0</v>
      </c>
      <c r="L57" s="40">
        <v>0</v>
      </c>
      <c r="M57" s="41">
        <v>0</v>
      </c>
      <c r="N57" s="41">
        <v>0</v>
      </c>
      <c r="O57" s="40">
        <v>0</v>
      </c>
      <c r="P57" s="40">
        <v>0</v>
      </c>
      <c r="Q57" s="40"/>
    </row>
    <row r="58" spans="1:17" ht="17.25" customHeight="1">
      <c r="A58" s="50"/>
      <c r="B58" s="35"/>
      <c r="C58" s="36"/>
      <c r="D58" s="42"/>
      <c r="E58" s="38" t="s">
        <v>138</v>
      </c>
      <c r="F58" s="43" t="s">
        <v>143</v>
      </c>
      <c r="G58" s="40">
        <f t="shared" si="19"/>
        <v>830.62</v>
      </c>
      <c r="H58" s="40">
        <f t="shared" si="20"/>
        <v>0</v>
      </c>
      <c r="I58" s="41">
        <v>830.62</v>
      </c>
      <c r="J58" s="41">
        <v>0</v>
      </c>
      <c r="K58" s="40">
        <v>0</v>
      </c>
      <c r="L58" s="40">
        <v>0</v>
      </c>
      <c r="M58" s="41">
        <f>N58</f>
        <v>0</v>
      </c>
      <c r="N58" s="41">
        <v>0</v>
      </c>
      <c r="O58" s="40">
        <v>0</v>
      </c>
      <c r="P58" s="40">
        <v>0</v>
      </c>
      <c r="Q58" s="40"/>
    </row>
    <row r="59" spans="1:17" ht="17.25" customHeight="1">
      <c r="A59" s="50"/>
      <c r="B59" s="35"/>
      <c r="C59" s="36"/>
      <c r="D59" s="42"/>
      <c r="E59" s="44"/>
      <c r="F59" s="43" t="s">
        <v>144</v>
      </c>
      <c r="G59" s="40">
        <f t="shared" si="19"/>
        <v>0</v>
      </c>
      <c r="H59" s="40">
        <f t="shared" si="20"/>
        <v>0</v>
      </c>
      <c r="I59" s="41">
        <v>0</v>
      </c>
      <c r="J59" s="41">
        <v>0</v>
      </c>
      <c r="K59" s="40">
        <v>0</v>
      </c>
      <c r="L59" s="40">
        <v>0</v>
      </c>
      <c r="M59" s="41">
        <v>0</v>
      </c>
      <c r="N59" s="41">
        <v>0</v>
      </c>
      <c r="O59" s="40">
        <v>0</v>
      </c>
      <c r="P59" s="40">
        <v>0</v>
      </c>
      <c r="Q59" s="40"/>
    </row>
    <row r="60" spans="1:17" ht="17.25" customHeight="1">
      <c r="A60" s="50"/>
      <c r="B60" s="35"/>
      <c r="C60" s="36"/>
      <c r="D60" s="42"/>
      <c r="E60" s="44"/>
      <c r="F60" s="43" t="s">
        <v>145</v>
      </c>
      <c r="G60" s="40">
        <f t="shared" si="19"/>
        <v>0</v>
      </c>
      <c r="H60" s="40">
        <f t="shared" si="20"/>
        <v>0</v>
      </c>
      <c r="I60" s="41">
        <v>0</v>
      </c>
      <c r="J60" s="41">
        <v>0</v>
      </c>
      <c r="K60" s="40">
        <v>0</v>
      </c>
      <c r="L60" s="40">
        <v>0</v>
      </c>
      <c r="M60" s="41">
        <v>0</v>
      </c>
      <c r="N60" s="41">
        <v>0</v>
      </c>
      <c r="O60" s="40">
        <v>0</v>
      </c>
      <c r="P60" s="40">
        <v>0</v>
      </c>
      <c r="Q60" s="40"/>
    </row>
    <row r="61" spans="1:17" ht="17.25" customHeight="1">
      <c r="A61" s="51"/>
      <c r="B61" s="46"/>
      <c r="C61" s="47"/>
      <c r="D61" s="48"/>
      <c r="E61" s="44"/>
      <c r="F61" s="43" t="s">
        <v>147</v>
      </c>
      <c r="G61" s="40">
        <f t="shared" si="19"/>
        <v>0</v>
      </c>
      <c r="H61" s="40">
        <f t="shared" si="20"/>
        <v>0</v>
      </c>
      <c r="I61" s="41">
        <v>0</v>
      </c>
      <c r="J61" s="41">
        <v>0</v>
      </c>
      <c r="K61" s="40">
        <v>0</v>
      </c>
      <c r="L61" s="40">
        <v>0</v>
      </c>
      <c r="M61" s="41">
        <v>0</v>
      </c>
      <c r="N61" s="41">
        <v>0</v>
      </c>
      <c r="O61" s="40">
        <v>0</v>
      </c>
      <c r="P61" s="40">
        <v>0</v>
      </c>
      <c r="Q61" s="40"/>
    </row>
    <row r="62" spans="1:17" ht="17.25" customHeight="1">
      <c r="A62" s="49" t="s">
        <v>154</v>
      </c>
      <c r="B62" s="29" t="s">
        <v>122</v>
      </c>
      <c r="C62" s="30"/>
      <c r="D62" s="26"/>
      <c r="E62" s="31"/>
      <c r="F62" s="32" t="s">
        <v>141</v>
      </c>
      <c r="G62" s="33">
        <f aca="true" t="shared" si="21" ref="G62:P62">G63+G64+G65+G66+G67+G68</f>
        <v>10533.4</v>
      </c>
      <c r="H62" s="33">
        <f t="shared" si="21"/>
        <v>0</v>
      </c>
      <c r="I62" s="33">
        <f t="shared" si="21"/>
        <v>10533.4</v>
      </c>
      <c r="J62" s="33">
        <f t="shared" si="21"/>
        <v>0</v>
      </c>
      <c r="K62" s="33">
        <f>K63+K64+K65+K66+K67+K68</f>
        <v>0</v>
      </c>
      <c r="L62" s="33">
        <f>L63+L64+L65+L66+L67+L68</f>
        <v>0</v>
      </c>
      <c r="M62" s="33">
        <f t="shared" si="21"/>
        <v>0</v>
      </c>
      <c r="N62" s="33">
        <f t="shared" si="21"/>
        <v>0</v>
      </c>
      <c r="O62" s="33">
        <f t="shared" si="21"/>
        <v>0</v>
      </c>
      <c r="P62" s="33">
        <f t="shared" si="21"/>
        <v>0</v>
      </c>
      <c r="Q62" s="33"/>
    </row>
    <row r="63" spans="1:17" ht="17.25" customHeight="1">
      <c r="A63" s="50"/>
      <c r="B63" s="35"/>
      <c r="C63" s="36"/>
      <c r="D63" s="42"/>
      <c r="E63" s="31"/>
      <c r="F63" s="43" t="s">
        <v>139</v>
      </c>
      <c r="G63" s="40">
        <f aca="true" t="shared" si="22" ref="G63:G68">I63+K63+M63+O63</f>
        <v>0</v>
      </c>
      <c r="H63" s="40">
        <f aca="true" t="shared" si="23" ref="H63:H68">J63+L63+N63+P63</f>
        <v>0</v>
      </c>
      <c r="I63" s="41">
        <v>0</v>
      </c>
      <c r="J63" s="41">
        <v>0</v>
      </c>
      <c r="K63" s="40">
        <v>0</v>
      </c>
      <c r="L63" s="40">
        <v>0</v>
      </c>
      <c r="M63" s="41">
        <v>0</v>
      </c>
      <c r="N63" s="41">
        <v>0</v>
      </c>
      <c r="O63" s="40">
        <v>0</v>
      </c>
      <c r="P63" s="40">
        <v>0</v>
      </c>
      <c r="Q63" s="40"/>
    </row>
    <row r="64" spans="1:17" ht="17.25" customHeight="1">
      <c r="A64" s="50"/>
      <c r="B64" s="35"/>
      <c r="C64" s="36"/>
      <c r="D64" s="42"/>
      <c r="E64" s="44"/>
      <c r="F64" s="43" t="s">
        <v>142</v>
      </c>
      <c r="G64" s="40">
        <f t="shared" si="22"/>
        <v>0</v>
      </c>
      <c r="H64" s="40">
        <f t="shared" si="23"/>
        <v>0</v>
      </c>
      <c r="I64" s="41">
        <v>0</v>
      </c>
      <c r="J64" s="41">
        <v>0</v>
      </c>
      <c r="K64" s="40">
        <v>0</v>
      </c>
      <c r="L64" s="40">
        <v>0</v>
      </c>
      <c r="M64" s="41">
        <v>0</v>
      </c>
      <c r="N64" s="41">
        <v>0</v>
      </c>
      <c r="O64" s="40">
        <v>0</v>
      </c>
      <c r="P64" s="40">
        <v>0</v>
      </c>
      <c r="Q64" s="40"/>
    </row>
    <row r="65" spans="1:17" ht="17.25" customHeight="1">
      <c r="A65" s="50"/>
      <c r="B65" s="35"/>
      <c r="C65" s="36"/>
      <c r="D65" s="42"/>
      <c r="E65" s="38" t="s">
        <v>138</v>
      </c>
      <c r="F65" s="43" t="s">
        <v>143</v>
      </c>
      <c r="G65" s="40">
        <f t="shared" si="22"/>
        <v>10533.4</v>
      </c>
      <c r="H65" s="40">
        <f t="shared" si="23"/>
        <v>0</v>
      </c>
      <c r="I65" s="41">
        <v>10533.4</v>
      </c>
      <c r="J65" s="41">
        <v>0</v>
      </c>
      <c r="K65" s="40">
        <v>0</v>
      </c>
      <c r="L65" s="40">
        <v>0</v>
      </c>
      <c r="M65" s="41">
        <v>0</v>
      </c>
      <c r="N65" s="41">
        <v>0</v>
      </c>
      <c r="O65" s="40">
        <v>0</v>
      </c>
      <c r="P65" s="40">
        <v>0</v>
      </c>
      <c r="Q65" s="40"/>
    </row>
    <row r="66" spans="1:17" ht="17.25" customHeight="1">
      <c r="A66" s="50"/>
      <c r="B66" s="35"/>
      <c r="C66" s="36"/>
      <c r="D66" s="42"/>
      <c r="E66" s="44"/>
      <c r="F66" s="43" t="s">
        <v>144</v>
      </c>
      <c r="G66" s="40">
        <f t="shared" si="22"/>
        <v>0</v>
      </c>
      <c r="H66" s="40">
        <f t="shared" si="23"/>
        <v>0</v>
      </c>
      <c r="I66" s="41">
        <v>0</v>
      </c>
      <c r="J66" s="41">
        <v>0</v>
      </c>
      <c r="K66" s="40">
        <v>0</v>
      </c>
      <c r="L66" s="40">
        <v>0</v>
      </c>
      <c r="M66" s="41">
        <v>0</v>
      </c>
      <c r="N66" s="41">
        <v>0</v>
      </c>
      <c r="O66" s="40">
        <v>0</v>
      </c>
      <c r="P66" s="40">
        <v>0</v>
      </c>
      <c r="Q66" s="40"/>
    </row>
    <row r="67" spans="1:17" ht="17.25" customHeight="1">
      <c r="A67" s="50"/>
      <c r="B67" s="35"/>
      <c r="C67" s="36"/>
      <c r="D67" s="42"/>
      <c r="E67" s="44"/>
      <c r="F67" s="43" t="s">
        <v>145</v>
      </c>
      <c r="G67" s="40">
        <f t="shared" si="22"/>
        <v>0</v>
      </c>
      <c r="H67" s="40">
        <f t="shared" si="23"/>
        <v>0</v>
      </c>
      <c r="I67" s="41">
        <v>0</v>
      </c>
      <c r="J67" s="41">
        <v>0</v>
      </c>
      <c r="K67" s="40">
        <v>0</v>
      </c>
      <c r="L67" s="40">
        <v>0</v>
      </c>
      <c r="M67" s="41">
        <v>0</v>
      </c>
      <c r="N67" s="41">
        <v>0</v>
      </c>
      <c r="O67" s="40">
        <v>0</v>
      </c>
      <c r="P67" s="40">
        <v>0</v>
      </c>
      <c r="Q67" s="40"/>
    </row>
    <row r="68" spans="1:17" ht="17.25" customHeight="1">
      <c r="A68" s="51"/>
      <c r="B68" s="46"/>
      <c r="C68" s="47"/>
      <c r="D68" s="48"/>
      <c r="E68" s="44"/>
      <c r="F68" s="43" t="s">
        <v>147</v>
      </c>
      <c r="G68" s="40">
        <f t="shared" si="22"/>
        <v>0</v>
      </c>
      <c r="H68" s="40">
        <f t="shared" si="23"/>
        <v>0</v>
      </c>
      <c r="I68" s="41">
        <v>0</v>
      </c>
      <c r="J68" s="41">
        <v>0</v>
      </c>
      <c r="K68" s="40">
        <v>0</v>
      </c>
      <c r="L68" s="40">
        <v>0</v>
      </c>
      <c r="M68" s="41">
        <v>0</v>
      </c>
      <c r="N68" s="41">
        <v>0</v>
      </c>
      <c r="O68" s="40">
        <v>0</v>
      </c>
      <c r="P68" s="40">
        <v>0</v>
      </c>
      <c r="Q68" s="40"/>
    </row>
    <row r="69" spans="1:17" ht="17.25" customHeight="1">
      <c r="A69" s="49" t="s">
        <v>155</v>
      </c>
      <c r="B69" s="29" t="s">
        <v>100</v>
      </c>
      <c r="C69" s="30">
        <v>3400</v>
      </c>
      <c r="D69" s="26"/>
      <c r="E69" s="31"/>
      <c r="F69" s="32" t="s">
        <v>141</v>
      </c>
      <c r="G69" s="33">
        <f aca="true" t="shared" si="24" ref="G69:P69">G70+G71+G72+G73+G74+G75</f>
        <v>70660</v>
      </c>
      <c r="H69" s="33">
        <f t="shared" si="24"/>
        <v>0</v>
      </c>
      <c r="I69" s="33">
        <f t="shared" si="24"/>
        <v>70660</v>
      </c>
      <c r="J69" s="33">
        <f t="shared" si="24"/>
        <v>0</v>
      </c>
      <c r="K69" s="33">
        <f>K70+K71+K72+K73+K74+K75</f>
        <v>0</v>
      </c>
      <c r="L69" s="33">
        <f>L70+L71+L72+L73+L74+L75</f>
        <v>0</v>
      </c>
      <c r="M69" s="33">
        <f t="shared" si="24"/>
        <v>0</v>
      </c>
      <c r="N69" s="33">
        <f t="shared" si="24"/>
        <v>0</v>
      </c>
      <c r="O69" s="33">
        <f t="shared" si="24"/>
        <v>0</v>
      </c>
      <c r="P69" s="33">
        <f t="shared" si="24"/>
        <v>0</v>
      </c>
      <c r="Q69" s="33"/>
    </row>
    <row r="70" spans="1:17" ht="17.25" customHeight="1">
      <c r="A70" s="50"/>
      <c r="B70" s="35"/>
      <c r="C70" s="36"/>
      <c r="D70" s="42"/>
      <c r="E70" s="31"/>
      <c r="F70" s="43" t="s">
        <v>139</v>
      </c>
      <c r="G70" s="40">
        <f aca="true" t="shared" si="25" ref="G70:G75">I70+K70+M70+O70</f>
        <v>0</v>
      </c>
      <c r="H70" s="40">
        <f aca="true" t="shared" si="26" ref="H70:H75">J70+L70+N70+P70</f>
        <v>0</v>
      </c>
      <c r="I70" s="41">
        <v>0</v>
      </c>
      <c r="J70" s="41">
        <v>0</v>
      </c>
      <c r="K70" s="40">
        <v>0</v>
      </c>
      <c r="L70" s="40">
        <v>0</v>
      </c>
      <c r="M70" s="41">
        <v>0</v>
      </c>
      <c r="N70" s="41">
        <v>0</v>
      </c>
      <c r="O70" s="40">
        <v>0</v>
      </c>
      <c r="P70" s="40">
        <v>0</v>
      </c>
      <c r="Q70" s="40"/>
    </row>
    <row r="71" spans="1:17" ht="17.25" customHeight="1">
      <c r="A71" s="50"/>
      <c r="B71" s="35"/>
      <c r="C71" s="36"/>
      <c r="D71" s="42"/>
      <c r="E71" s="44"/>
      <c r="F71" s="43" t="s">
        <v>142</v>
      </c>
      <c r="G71" s="40">
        <f t="shared" si="25"/>
        <v>0</v>
      </c>
      <c r="H71" s="40">
        <f t="shared" si="26"/>
        <v>0</v>
      </c>
      <c r="I71" s="41">
        <v>0</v>
      </c>
      <c r="J71" s="41">
        <v>0</v>
      </c>
      <c r="K71" s="40">
        <v>0</v>
      </c>
      <c r="L71" s="40">
        <v>0</v>
      </c>
      <c r="M71" s="41">
        <v>0</v>
      </c>
      <c r="N71" s="41">
        <v>0</v>
      </c>
      <c r="O71" s="40">
        <v>0</v>
      </c>
      <c r="P71" s="40">
        <v>0</v>
      </c>
      <c r="Q71" s="40"/>
    </row>
    <row r="72" spans="1:17" ht="17.25" customHeight="1">
      <c r="A72" s="50"/>
      <c r="B72" s="35"/>
      <c r="C72" s="36"/>
      <c r="D72" s="42"/>
      <c r="E72" s="38" t="s">
        <v>140</v>
      </c>
      <c r="F72" s="43" t="s">
        <v>143</v>
      </c>
      <c r="G72" s="40">
        <f t="shared" si="25"/>
        <v>643</v>
      </c>
      <c r="H72" s="40">
        <f t="shared" si="26"/>
        <v>0</v>
      </c>
      <c r="I72" s="41">
        <v>643</v>
      </c>
      <c r="J72" s="41">
        <v>0</v>
      </c>
      <c r="K72" s="40">
        <v>0</v>
      </c>
      <c r="L72" s="40">
        <v>0</v>
      </c>
      <c r="M72" s="41">
        <v>0</v>
      </c>
      <c r="N72" s="41">
        <v>0</v>
      </c>
      <c r="O72" s="40">
        <v>0</v>
      </c>
      <c r="P72" s="40">
        <v>0</v>
      </c>
      <c r="Q72" s="40"/>
    </row>
    <row r="73" spans="1:17" ht="17.25" customHeight="1">
      <c r="A73" s="50"/>
      <c r="B73" s="35"/>
      <c r="C73" s="36"/>
      <c r="D73" s="42"/>
      <c r="E73" s="61" t="s">
        <v>138</v>
      </c>
      <c r="F73" s="43" t="s">
        <v>144</v>
      </c>
      <c r="G73" s="40">
        <f t="shared" si="25"/>
        <v>30000</v>
      </c>
      <c r="H73" s="40">
        <f t="shared" si="26"/>
        <v>0</v>
      </c>
      <c r="I73" s="41">
        <v>30000</v>
      </c>
      <c r="J73" s="41">
        <v>0</v>
      </c>
      <c r="K73" s="40">
        <v>0</v>
      </c>
      <c r="L73" s="40">
        <v>0</v>
      </c>
      <c r="M73" s="41">
        <v>0</v>
      </c>
      <c r="N73" s="41">
        <v>0</v>
      </c>
      <c r="O73" s="40">
        <v>0</v>
      </c>
      <c r="P73" s="40">
        <v>0</v>
      </c>
      <c r="Q73" s="40"/>
    </row>
    <row r="74" spans="1:17" ht="17.25" customHeight="1">
      <c r="A74" s="50"/>
      <c r="B74" s="35"/>
      <c r="C74" s="36"/>
      <c r="D74" s="42"/>
      <c r="E74" s="61" t="s">
        <v>138</v>
      </c>
      <c r="F74" s="43" t="s">
        <v>145</v>
      </c>
      <c r="G74" s="40">
        <f t="shared" si="25"/>
        <v>40017</v>
      </c>
      <c r="H74" s="40">
        <f t="shared" si="26"/>
        <v>0</v>
      </c>
      <c r="I74" s="41">
        <v>40017</v>
      </c>
      <c r="J74" s="41">
        <v>0</v>
      </c>
      <c r="K74" s="40">
        <v>0</v>
      </c>
      <c r="L74" s="40">
        <v>0</v>
      </c>
      <c r="M74" s="41">
        <v>0</v>
      </c>
      <c r="N74" s="41">
        <v>0</v>
      </c>
      <c r="O74" s="40">
        <v>0</v>
      </c>
      <c r="P74" s="40">
        <v>0</v>
      </c>
      <c r="Q74" s="40"/>
    </row>
    <row r="75" spans="1:17" ht="17.25" customHeight="1">
      <c r="A75" s="51"/>
      <c r="B75" s="46"/>
      <c r="C75" s="47"/>
      <c r="D75" s="48"/>
      <c r="E75" s="44"/>
      <c r="F75" s="43" t="s">
        <v>147</v>
      </c>
      <c r="G75" s="40">
        <f t="shared" si="25"/>
        <v>0</v>
      </c>
      <c r="H75" s="40">
        <f t="shared" si="26"/>
        <v>0</v>
      </c>
      <c r="I75" s="41">
        <v>0</v>
      </c>
      <c r="J75" s="41">
        <v>0</v>
      </c>
      <c r="K75" s="40">
        <v>0</v>
      </c>
      <c r="L75" s="40">
        <v>0</v>
      </c>
      <c r="M75" s="41">
        <v>0</v>
      </c>
      <c r="N75" s="41">
        <v>0</v>
      </c>
      <c r="O75" s="40">
        <v>0</v>
      </c>
      <c r="P75" s="40">
        <v>0</v>
      </c>
      <c r="Q75" s="40"/>
    </row>
    <row r="76" spans="1:17" ht="17.25" customHeight="1">
      <c r="A76" s="49" t="s">
        <v>156</v>
      </c>
      <c r="B76" s="29" t="s">
        <v>177</v>
      </c>
      <c r="C76" s="30">
        <v>2731</v>
      </c>
      <c r="D76" s="26"/>
      <c r="E76" s="31"/>
      <c r="F76" s="32" t="s">
        <v>141</v>
      </c>
      <c r="G76" s="33">
        <f aca="true" t="shared" si="27" ref="G76:P76">G77+G78+G79+G80+G81+G82</f>
        <v>22480.8</v>
      </c>
      <c r="H76" s="33">
        <f t="shared" si="27"/>
        <v>0</v>
      </c>
      <c r="I76" s="33">
        <f t="shared" si="27"/>
        <v>22480.8</v>
      </c>
      <c r="J76" s="33">
        <f t="shared" si="27"/>
        <v>0</v>
      </c>
      <c r="K76" s="33">
        <f>K77+K78+K79+K80+K81+K82</f>
        <v>0</v>
      </c>
      <c r="L76" s="33">
        <f>L77+L78+L79+L80+L81+L82</f>
        <v>0</v>
      </c>
      <c r="M76" s="33">
        <f t="shared" si="27"/>
        <v>0</v>
      </c>
      <c r="N76" s="33">
        <f t="shared" si="27"/>
        <v>0</v>
      </c>
      <c r="O76" s="33">
        <f t="shared" si="27"/>
        <v>0</v>
      </c>
      <c r="P76" s="33">
        <f t="shared" si="27"/>
        <v>0</v>
      </c>
      <c r="Q76" s="33"/>
    </row>
    <row r="77" spans="1:17" ht="17.25" customHeight="1">
      <c r="A77" s="50"/>
      <c r="B77" s="35"/>
      <c r="C77" s="36"/>
      <c r="D77" s="42"/>
      <c r="E77" s="31"/>
      <c r="F77" s="43" t="s">
        <v>139</v>
      </c>
      <c r="G77" s="40">
        <f aca="true" t="shared" si="28" ref="G77:G82">I77+K77+M77+O77</f>
        <v>0</v>
      </c>
      <c r="H77" s="40">
        <f aca="true" t="shared" si="29" ref="H77:H82">J77+L77+N77+P77</f>
        <v>0</v>
      </c>
      <c r="I77" s="41">
        <v>0</v>
      </c>
      <c r="J77" s="41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/>
    </row>
    <row r="78" spans="1:17" ht="17.25" customHeight="1">
      <c r="A78" s="50"/>
      <c r="B78" s="35"/>
      <c r="C78" s="36"/>
      <c r="D78" s="42"/>
      <c r="E78" s="44"/>
      <c r="F78" s="43" t="s">
        <v>142</v>
      </c>
      <c r="G78" s="40">
        <f t="shared" si="28"/>
        <v>0</v>
      </c>
      <c r="H78" s="40">
        <f t="shared" si="29"/>
        <v>0</v>
      </c>
      <c r="I78" s="41">
        <v>0</v>
      </c>
      <c r="J78" s="41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/>
    </row>
    <row r="79" spans="1:17" ht="17.25" customHeight="1">
      <c r="A79" s="50"/>
      <c r="B79" s="35"/>
      <c r="C79" s="36"/>
      <c r="D79" s="42"/>
      <c r="E79" s="38" t="s">
        <v>138</v>
      </c>
      <c r="F79" s="43" t="s">
        <v>143</v>
      </c>
      <c r="G79" s="40">
        <f t="shared" si="28"/>
        <v>0</v>
      </c>
      <c r="H79" s="40">
        <f t="shared" si="29"/>
        <v>0</v>
      </c>
      <c r="I79" s="41">
        <v>0</v>
      </c>
      <c r="J79" s="41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/>
    </row>
    <row r="80" spans="1:17" ht="17.25" customHeight="1">
      <c r="A80" s="50"/>
      <c r="B80" s="35"/>
      <c r="C80" s="36"/>
      <c r="D80" s="42"/>
      <c r="E80" s="61" t="s">
        <v>138</v>
      </c>
      <c r="F80" s="43" t="s">
        <v>144</v>
      </c>
      <c r="G80" s="40">
        <f t="shared" si="28"/>
        <v>22480.8</v>
      </c>
      <c r="H80" s="40">
        <f t="shared" si="29"/>
        <v>0</v>
      </c>
      <c r="I80" s="41">
        <v>22480.8</v>
      </c>
      <c r="J80" s="41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/>
    </row>
    <row r="81" spans="1:17" ht="17.25" customHeight="1">
      <c r="A81" s="50"/>
      <c r="B81" s="35"/>
      <c r="C81" s="36"/>
      <c r="D81" s="42"/>
      <c r="E81" s="44"/>
      <c r="F81" s="43" t="s">
        <v>145</v>
      </c>
      <c r="G81" s="40">
        <f t="shared" si="28"/>
        <v>0</v>
      </c>
      <c r="H81" s="40">
        <f t="shared" si="29"/>
        <v>0</v>
      </c>
      <c r="I81" s="41">
        <v>0</v>
      </c>
      <c r="J81" s="41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/>
    </row>
    <row r="82" spans="1:17" ht="17.25" customHeight="1">
      <c r="A82" s="51"/>
      <c r="B82" s="46"/>
      <c r="C82" s="47"/>
      <c r="D82" s="48"/>
      <c r="E82" s="44"/>
      <c r="F82" s="43" t="s">
        <v>147</v>
      </c>
      <c r="G82" s="40">
        <f t="shared" si="28"/>
        <v>0</v>
      </c>
      <c r="H82" s="40">
        <f t="shared" si="29"/>
        <v>0</v>
      </c>
      <c r="I82" s="41">
        <v>0</v>
      </c>
      <c r="J82" s="41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/>
    </row>
    <row r="83" spans="1:17" ht="17.25" customHeight="1">
      <c r="A83" s="49" t="s">
        <v>157</v>
      </c>
      <c r="B83" s="29" t="s">
        <v>95</v>
      </c>
      <c r="C83" s="30">
        <v>4500</v>
      </c>
      <c r="D83" s="26"/>
      <c r="E83" s="31"/>
      <c r="F83" s="32" t="s">
        <v>141</v>
      </c>
      <c r="G83" s="33">
        <f aca="true" t="shared" si="30" ref="G83:P83">G84+G85+G86+G87+G88+G89</f>
        <v>32732.32</v>
      </c>
      <c r="H83" s="33">
        <f t="shared" si="30"/>
        <v>0</v>
      </c>
      <c r="I83" s="33">
        <f t="shared" si="30"/>
        <v>32732.32</v>
      </c>
      <c r="J83" s="33">
        <f t="shared" si="30"/>
        <v>0</v>
      </c>
      <c r="K83" s="33">
        <f>K84+K85+K86+K87+K88+K89</f>
        <v>0</v>
      </c>
      <c r="L83" s="33">
        <f>L84+L85+L86+L87+L88+L89</f>
        <v>0</v>
      </c>
      <c r="M83" s="33">
        <f>M84+M85+M86+M87+M88+M89</f>
        <v>0</v>
      </c>
      <c r="N83" s="33">
        <f>N84+N85+N86+N87+N88+N89</f>
        <v>0</v>
      </c>
      <c r="O83" s="33">
        <f t="shared" si="30"/>
        <v>0</v>
      </c>
      <c r="P83" s="33">
        <f t="shared" si="30"/>
        <v>0</v>
      </c>
      <c r="Q83" s="33"/>
    </row>
    <row r="84" spans="1:17" ht="17.25" customHeight="1">
      <c r="A84" s="50"/>
      <c r="B84" s="35"/>
      <c r="C84" s="36"/>
      <c r="D84" s="42"/>
      <c r="E84" s="31"/>
      <c r="F84" s="43" t="s">
        <v>139</v>
      </c>
      <c r="G84" s="40">
        <f aca="true" t="shared" si="31" ref="G84:G89">I84+K84+M84+O84</f>
        <v>0</v>
      </c>
      <c r="H84" s="40">
        <f aca="true" t="shared" si="32" ref="H84:H89">J84+L84+N84+P84</f>
        <v>0</v>
      </c>
      <c r="I84" s="41">
        <v>0</v>
      </c>
      <c r="J84" s="41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/>
    </row>
    <row r="85" spans="1:17" ht="17.25" customHeight="1">
      <c r="A85" s="50"/>
      <c r="B85" s="35"/>
      <c r="C85" s="36"/>
      <c r="D85" s="42"/>
      <c r="E85" s="44"/>
      <c r="F85" s="43" t="s">
        <v>142</v>
      </c>
      <c r="G85" s="40">
        <f t="shared" si="31"/>
        <v>0</v>
      </c>
      <c r="H85" s="40">
        <f t="shared" si="32"/>
        <v>0</v>
      </c>
      <c r="I85" s="41">
        <v>0</v>
      </c>
      <c r="J85" s="41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/>
    </row>
    <row r="86" spans="1:17" ht="17.25" customHeight="1">
      <c r="A86" s="50"/>
      <c r="B86" s="35"/>
      <c r="C86" s="36"/>
      <c r="D86" s="42"/>
      <c r="E86" s="38" t="s">
        <v>140</v>
      </c>
      <c r="F86" s="43" t="s">
        <v>143</v>
      </c>
      <c r="G86" s="40">
        <f t="shared" si="31"/>
        <v>1232.32</v>
      </c>
      <c r="H86" s="40">
        <f t="shared" si="32"/>
        <v>0</v>
      </c>
      <c r="I86" s="41">
        <v>1232.32</v>
      </c>
      <c r="J86" s="41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/>
    </row>
    <row r="87" spans="1:17" ht="17.25" customHeight="1">
      <c r="A87" s="50"/>
      <c r="B87" s="35"/>
      <c r="C87" s="36"/>
      <c r="D87" s="42"/>
      <c r="E87" s="58" t="s">
        <v>138</v>
      </c>
      <c r="F87" s="43" t="s">
        <v>144</v>
      </c>
      <c r="G87" s="40">
        <f t="shared" si="31"/>
        <v>31500</v>
      </c>
      <c r="H87" s="40">
        <f t="shared" si="32"/>
        <v>0</v>
      </c>
      <c r="I87" s="41">
        <v>31500</v>
      </c>
      <c r="J87" s="41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/>
    </row>
    <row r="88" spans="1:17" ht="17.25" customHeight="1">
      <c r="A88" s="50"/>
      <c r="B88" s="35"/>
      <c r="C88" s="36"/>
      <c r="D88" s="42"/>
      <c r="E88" s="44"/>
      <c r="F88" s="43" t="s">
        <v>145</v>
      </c>
      <c r="G88" s="40">
        <f t="shared" si="31"/>
        <v>0</v>
      </c>
      <c r="H88" s="40">
        <f t="shared" si="32"/>
        <v>0</v>
      </c>
      <c r="I88" s="41">
        <v>0</v>
      </c>
      <c r="J88" s="41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/>
    </row>
    <row r="89" spans="1:17" ht="17.25" customHeight="1">
      <c r="A89" s="51"/>
      <c r="B89" s="46"/>
      <c r="C89" s="47"/>
      <c r="D89" s="48"/>
      <c r="E89" s="44"/>
      <c r="F89" s="43" t="s">
        <v>147</v>
      </c>
      <c r="G89" s="40">
        <f t="shared" si="31"/>
        <v>0</v>
      </c>
      <c r="H89" s="40">
        <f t="shared" si="32"/>
        <v>0</v>
      </c>
      <c r="I89" s="41">
        <v>0</v>
      </c>
      <c r="J89" s="41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/>
    </row>
    <row r="90" spans="1:17" ht="17.25" customHeight="1">
      <c r="A90" s="49" t="s">
        <v>158</v>
      </c>
      <c r="B90" s="52" t="s">
        <v>115</v>
      </c>
      <c r="C90" s="30">
        <v>1812</v>
      </c>
      <c r="D90" s="26"/>
      <c r="E90" s="31"/>
      <c r="F90" s="32" t="s">
        <v>141</v>
      </c>
      <c r="G90" s="33">
        <f aca="true" t="shared" si="33" ref="G90:P90">G91+G92+G93+G94+G95+G96</f>
        <v>18665.4</v>
      </c>
      <c r="H90" s="33">
        <f t="shared" si="33"/>
        <v>18690.7</v>
      </c>
      <c r="I90" s="33">
        <f t="shared" si="33"/>
        <v>18665.4</v>
      </c>
      <c r="J90" s="33">
        <f t="shared" si="33"/>
        <v>18690.7</v>
      </c>
      <c r="K90" s="33">
        <f>K91+K92+K93+K94+K95+K96</f>
        <v>0</v>
      </c>
      <c r="L90" s="33">
        <f>L91+L92+L93+L94+L95+L96</f>
        <v>0</v>
      </c>
      <c r="M90" s="33">
        <f>M91+M92+M93+M94+M95+M96</f>
        <v>0</v>
      </c>
      <c r="N90" s="33">
        <f>N91+N92+N93+N94+N95+N96</f>
        <v>0</v>
      </c>
      <c r="O90" s="33">
        <f t="shared" si="33"/>
        <v>0</v>
      </c>
      <c r="P90" s="33">
        <f t="shared" si="33"/>
        <v>0</v>
      </c>
      <c r="Q90" s="33"/>
    </row>
    <row r="91" spans="1:17" ht="17.25" customHeight="1">
      <c r="A91" s="50"/>
      <c r="B91" s="53"/>
      <c r="C91" s="36"/>
      <c r="D91" s="42"/>
      <c r="E91" s="31"/>
      <c r="F91" s="43" t="s">
        <v>139</v>
      </c>
      <c r="G91" s="40">
        <f aca="true" t="shared" si="34" ref="G91:G96">I91+K91+M91+O91</f>
        <v>0</v>
      </c>
      <c r="H91" s="40">
        <f aca="true" t="shared" si="35" ref="H91:H96">J91+L91+N91+P91</f>
        <v>0</v>
      </c>
      <c r="I91" s="41">
        <v>0</v>
      </c>
      <c r="J91" s="41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/>
    </row>
    <row r="92" spans="1:17" ht="17.25" customHeight="1">
      <c r="A92" s="50"/>
      <c r="B92" s="53"/>
      <c r="C92" s="36"/>
      <c r="D92" s="42"/>
      <c r="E92" s="44"/>
      <c r="F92" s="43" t="s">
        <v>142</v>
      </c>
      <c r="G92" s="40">
        <f t="shared" si="34"/>
        <v>0</v>
      </c>
      <c r="H92" s="40">
        <f t="shared" si="35"/>
        <v>0</v>
      </c>
      <c r="I92" s="41">
        <v>0</v>
      </c>
      <c r="J92" s="41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 t="s">
        <v>287</v>
      </c>
    </row>
    <row r="93" spans="1:17" ht="17.25" customHeight="1">
      <c r="A93" s="50"/>
      <c r="B93" s="53"/>
      <c r="C93" s="36"/>
      <c r="D93" s="42" t="s">
        <v>283</v>
      </c>
      <c r="E93" s="60" t="s">
        <v>138</v>
      </c>
      <c r="F93" s="55" t="s">
        <v>143</v>
      </c>
      <c r="G93" s="56">
        <f t="shared" si="34"/>
        <v>4647.4</v>
      </c>
      <c r="H93" s="56">
        <f t="shared" si="35"/>
        <v>4672.7</v>
      </c>
      <c r="I93" s="57">
        <v>4647.4</v>
      </c>
      <c r="J93" s="57">
        <v>4672.7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 t="s">
        <v>287</v>
      </c>
    </row>
    <row r="94" spans="1:17" ht="17.25" customHeight="1">
      <c r="A94" s="50"/>
      <c r="B94" s="53"/>
      <c r="C94" s="36"/>
      <c r="D94" s="42" t="s">
        <v>283</v>
      </c>
      <c r="E94" s="60" t="s">
        <v>138</v>
      </c>
      <c r="F94" s="55" t="s">
        <v>144</v>
      </c>
      <c r="G94" s="56">
        <f t="shared" si="34"/>
        <v>14018</v>
      </c>
      <c r="H94" s="56">
        <f t="shared" si="35"/>
        <v>14018</v>
      </c>
      <c r="I94" s="57">
        <v>14018</v>
      </c>
      <c r="J94" s="57">
        <v>14018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/>
    </row>
    <row r="95" spans="1:17" ht="17.25" customHeight="1">
      <c r="A95" s="50"/>
      <c r="B95" s="53"/>
      <c r="C95" s="36"/>
      <c r="D95" s="42"/>
      <c r="E95" s="44"/>
      <c r="F95" s="43" t="s">
        <v>145</v>
      </c>
      <c r="G95" s="40">
        <f t="shared" si="34"/>
        <v>0</v>
      </c>
      <c r="H95" s="40">
        <f t="shared" si="35"/>
        <v>0</v>
      </c>
      <c r="I95" s="41">
        <v>0</v>
      </c>
      <c r="J95" s="41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/>
    </row>
    <row r="96" spans="1:17" ht="17.25" customHeight="1">
      <c r="A96" s="51"/>
      <c r="B96" s="59"/>
      <c r="C96" s="47"/>
      <c r="D96" s="48"/>
      <c r="E96" s="44"/>
      <c r="F96" s="43" t="s">
        <v>147</v>
      </c>
      <c r="G96" s="40">
        <f t="shared" si="34"/>
        <v>0</v>
      </c>
      <c r="H96" s="40">
        <f t="shared" si="35"/>
        <v>0</v>
      </c>
      <c r="I96" s="41">
        <v>0</v>
      </c>
      <c r="J96" s="41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/>
    </row>
    <row r="97" spans="1:17" ht="17.25" customHeight="1">
      <c r="A97" s="49" t="s">
        <v>159</v>
      </c>
      <c r="B97" s="29" t="s">
        <v>120</v>
      </c>
      <c r="C97" s="30">
        <v>1060</v>
      </c>
      <c r="D97" s="26"/>
      <c r="E97" s="31"/>
      <c r="F97" s="32" t="s">
        <v>141</v>
      </c>
      <c r="G97" s="33">
        <f aca="true" t="shared" si="36" ref="G97:P97">G98+G99+G100+G101+G102+G103</f>
        <v>15886.91</v>
      </c>
      <c r="H97" s="33">
        <f t="shared" si="36"/>
        <v>0</v>
      </c>
      <c r="I97" s="33">
        <f t="shared" si="36"/>
        <v>15886.91</v>
      </c>
      <c r="J97" s="33">
        <f t="shared" si="36"/>
        <v>0</v>
      </c>
      <c r="K97" s="33">
        <f>K98+K99+K100+K101+K102+K103</f>
        <v>0</v>
      </c>
      <c r="L97" s="33">
        <f>L98+L99+L100+L101+L102+L103</f>
        <v>0</v>
      </c>
      <c r="M97" s="33">
        <f>M98+M99+M100+M101+M102+M103</f>
        <v>0</v>
      </c>
      <c r="N97" s="33">
        <f>N98+N99+N100+N101+N102+N103</f>
        <v>0</v>
      </c>
      <c r="O97" s="33">
        <f t="shared" si="36"/>
        <v>0</v>
      </c>
      <c r="P97" s="33">
        <f t="shared" si="36"/>
        <v>0</v>
      </c>
      <c r="Q97" s="33"/>
    </row>
    <row r="98" spans="1:17" ht="17.25" customHeight="1">
      <c r="A98" s="50"/>
      <c r="B98" s="35"/>
      <c r="C98" s="36"/>
      <c r="D98" s="42"/>
      <c r="E98" s="31"/>
      <c r="F98" s="43" t="s">
        <v>139</v>
      </c>
      <c r="G98" s="40">
        <f aca="true" t="shared" si="37" ref="G98:G103">I98+K98+M98+O98</f>
        <v>0</v>
      </c>
      <c r="H98" s="40">
        <f aca="true" t="shared" si="38" ref="H98:H103">J98+L98+N98+P98</f>
        <v>0</v>
      </c>
      <c r="I98" s="41">
        <v>0</v>
      </c>
      <c r="J98" s="41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/>
    </row>
    <row r="99" spans="1:17" ht="17.25" customHeight="1">
      <c r="A99" s="50"/>
      <c r="B99" s="35"/>
      <c r="C99" s="36"/>
      <c r="D99" s="42"/>
      <c r="E99" s="44"/>
      <c r="F99" s="43" t="s">
        <v>142</v>
      </c>
      <c r="G99" s="40">
        <f t="shared" si="37"/>
        <v>0</v>
      </c>
      <c r="H99" s="40">
        <f t="shared" si="38"/>
        <v>0</v>
      </c>
      <c r="I99" s="41">
        <v>0</v>
      </c>
      <c r="J99" s="41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/>
    </row>
    <row r="100" spans="1:17" ht="17.25" customHeight="1">
      <c r="A100" s="50"/>
      <c r="B100" s="35"/>
      <c r="C100" s="36"/>
      <c r="D100" s="42"/>
      <c r="E100" s="38" t="s">
        <v>138</v>
      </c>
      <c r="F100" s="43" t="s">
        <v>143</v>
      </c>
      <c r="G100" s="40">
        <f t="shared" si="37"/>
        <v>15886.91</v>
      </c>
      <c r="H100" s="40">
        <f t="shared" si="38"/>
        <v>0</v>
      </c>
      <c r="I100" s="41">
        <v>15886.91</v>
      </c>
      <c r="J100" s="41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/>
    </row>
    <row r="101" spans="1:17" ht="17.25" customHeight="1">
      <c r="A101" s="50"/>
      <c r="B101" s="35"/>
      <c r="C101" s="36"/>
      <c r="D101" s="42"/>
      <c r="E101" s="44"/>
      <c r="F101" s="43" t="s">
        <v>144</v>
      </c>
      <c r="G101" s="40">
        <f t="shared" si="37"/>
        <v>0</v>
      </c>
      <c r="H101" s="40">
        <f t="shared" si="38"/>
        <v>0</v>
      </c>
      <c r="I101" s="41">
        <v>0</v>
      </c>
      <c r="J101" s="41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/>
    </row>
    <row r="102" spans="1:17" ht="17.25" customHeight="1">
      <c r="A102" s="50"/>
      <c r="B102" s="35"/>
      <c r="C102" s="36"/>
      <c r="D102" s="42"/>
      <c r="E102" s="44"/>
      <c r="F102" s="43" t="s">
        <v>145</v>
      </c>
      <c r="G102" s="40">
        <f t="shared" si="37"/>
        <v>0</v>
      </c>
      <c r="H102" s="40">
        <f t="shared" si="38"/>
        <v>0</v>
      </c>
      <c r="I102" s="41">
        <v>0</v>
      </c>
      <c r="J102" s="41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/>
    </row>
    <row r="103" spans="1:17" ht="17.25" customHeight="1">
      <c r="A103" s="51"/>
      <c r="B103" s="46"/>
      <c r="C103" s="47"/>
      <c r="D103" s="48"/>
      <c r="E103" s="44"/>
      <c r="F103" s="43" t="s">
        <v>147</v>
      </c>
      <c r="G103" s="40">
        <f t="shared" si="37"/>
        <v>0</v>
      </c>
      <c r="H103" s="40">
        <f t="shared" si="38"/>
        <v>0</v>
      </c>
      <c r="I103" s="41">
        <v>0</v>
      </c>
      <c r="J103" s="41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/>
    </row>
    <row r="104" spans="1:17" ht="17.25" customHeight="1">
      <c r="A104" s="49" t="s">
        <v>160</v>
      </c>
      <c r="B104" s="29" t="s">
        <v>121</v>
      </c>
      <c r="C104" s="30">
        <v>731.5</v>
      </c>
      <c r="D104" s="26"/>
      <c r="E104" s="31"/>
      <c r="F104" s="32" t="s">
        <v>141</v>
      </c>
      <c r="G104" s="33">
        <f aca="true" t="shared" si="39" ref="G104:P104">G105+G106+G107+G108+G109+G110</f>
        <v>303.3</v>
      </c>
      <c r="H104" s="33">
        <f t="shared" si="39"/>
        <v>0</v>
      </c>
      <c r="I104" s="33">
        <f t="shared" si="39"/>
        <v>303.3</v>
      </c>
      <c r="J104" s="33">
        <f t="shared" si="39"/>
        <v>0</v>
      </c>
      <c r="K104" s="33">
        <f>K105+K106+K107+K108+K109+K110</f>
        <v>0</v>
      </c>
      <c r="L104" s="33">
        <f>L105+L106+L107+L108+L109+L110</f>
        <v>0</v>
      </c>
      <c r="M104" s="33">
        <f>M105+M106+M107+M108+M109+M110</f>
        <v>0</v>
      </c>
      <c r="N104" s="33">
        <f>N105+N106+N107+N108+N109+N110</f>
        <v>0</v>
      </c>
      <c r="O104" s="33">
        <f t="shared" si="39"/>
        <v>0</v>
      </c>
      <c r="P104" s="33">
        <f t="shared" si="39"/>
        <v>0</v>
      </c>
      <c r="Q104" s="33"/>
    </row>
    <row r="105" spans="1:17" ht="17.25" customHeight="1">
      <c r="A105" s="50"/>
      <c r="B105" s="35"/>
      <c r="C105" s="36"/>
      <c r="D105" s="42"/>
      <c r="E105" s="31"/>
      <c r="F105" s="43" t="s">
        <v>139</v>
      </c>
      <c r="G105" s="40">
        <f aca="true" t="shared" si="40" ref="G105:G110">I105+K105+M105+O105</f>
        <v>0</v>
      </c>
      <c r="H105" s="40">
        <f aca="true" t="shared" si="41" ref="H105:H110">J105+L105+N105+P105</f>
        <v>0</v>
      </c>
      <c r="I105" s="41">
        <v>0</v>
      </c>
      <c r="J105" s="41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/>
    </row>
    <row r="106" spans="1:17" ht="17.25" customHeight="1">
      <c r="A106" s="50"/>
      <c r="B106" s="35"/>
      <c r="C106" s="36"/>
      <c r="D106" s="42"/>
      <c r="E106" s="44"/>
      <c r="F106" s="43" t="s">
        <v>142</v>
      </c>
      <c r="G106" s="40">
        <f t="shared" si="40"/>
        <v>0</v>
      </c>
      <c r="H106" s="40">
        <f t="shared" si="41"/>
        <v>0</v>
      </c>
      <c r="I106" s="41">
        <v>0</v>
      </c>
      <c r="J106" s="41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/>
    </row>
    <row r="107" spans="1:17" ht="17.25" customHeight="1">
      <c r="A107" s="50"/>
      <c r="B107" s="35"/>
      <c r="C107" s="36"/>
      <c r="D107" s="42"/>
      <c r="E107" s="38" t="s">
        <v>140</v>
      </c>
      <c r="F107" s="43" t="s">
        <v>143</v>
      </c>
      <c r="G107" s="40">
        <f t="shared" si="40"/>
        <v>303.3</v>
      </c>
      <c r="H107" s="40">
        <f t="shared" si="41"/>
        <v>0</v>
      </c>
      <c r="I107" s="41">
        <v>303.3</v>
      </c>
      <c r="J107" s="41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/>
    </row>
    <row r="108" spans="1:17" ht="17.25" customHeight="1">
      <c r="A108" s="50"/>
      <c r="B108" s="35"/>
      <c r="C108" s="36"/>
      <c r="D108" s="42"/>
      <c r="E108" s="44"/>
      <c r="F108" s="43" t="s">
        <v>144</v>
      </c>
      <c r="G108" s="40">
        <f t="shared" si="40"/>
        <v>0</v>
      </c>
      <c r="H108" s="40">
        <f t="shared" si="41"/>
        <v>0</v>
      </c>
      <c r="I108" s="41">
        <v>0</v>
      </c>
      <c r="J108" s="41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/>
    </row>
    <row r="109" spans="1:17" ht="17.25" customHeight="1">
      <c r="A109" s="50"/>
      <c r="B109" s="35"/>
      <c r="C109" s="36"/>
      <c r="D109" s="42"/>
      <c r="E109" s="44"/>
      <c r="F109" s="43" t="s">
        <v>145</v>
      </c>
      <c r="G109" s="40">
        <f t="shared" si="40"/>
        <v>0</v>
      </c>
      <c r="H109" s="40">
        <f t="shared" si="41"/>
        <v>0</v>
      </c>
      <c r="I109" s="41">
        <v>0</v>
      </c>
      <c r="J109" s="41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/>
    </row>
    <row r="110" spans="1:17" ht="17.25" customHeight="1">
      <c r="A110" s="51"/>
      <c r="B110" s="46"/>
      <c r="C110" s="47"/>
      <c r="D110" s="48"/>
      <c r="E110" s="44"/>
      <c r="F110" s="43" t="s">
        <v>147</v>
      </c>
      <c r="G110" s="40">
        <f t="shared" si="40"/>
        <v>0</v>
      </c>
      <c r="H110" s="40">
        <f t="shared" si="41"/>
        <v>0</v>
      </c>
      <c r="I110" s="41">
        <v>0</v>
      </c>
      <c r="J110" s="41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/>
    </row>
    <row r="111" spans="1:17" ht="17.25" customHeight="1">
      <c r="A111" s="49" t="s">
        <v>161</v>
      </c>
      <c r="B111" s="52" t="s">
        <v>108</v>
      </c>
      <c r="C111" s="30"/>
      <c r="D111" s="26"/>
      <c r="E111" s="31"/>
      <c r="F111" s="32" t="s">
        <v>141</v>
      </c>
      <c r="G111" s="33">
        <f aca="true" t="shared" si="42" ref="G111:P111">G112+G113+G114+G115+G116+G117</f>
        <v>9000</v>
      </c>
      <c r="H111" s="33">
        <f t="shared" si="42"/>
        <v>1000</v>
      </c>
      <c r="I111" s="33">
        <f t="shared" si="42"/>
        <v>9000</v>
      </c>
      <c r="J111" s="33">
        <f t="shared" si="42"/>
        <v>1000</v>
      </c>
      <c r="K111" s="33">
        <f>K112+K113+K114+K115+K116+K117</f>
        <v>0</v>
      </c>
      <c r="L111" s="33">
        <f>L112+L113+L114+L115+L116+L117</f>
        <v>0</v>
      </c>
      <c r="M111" s="33">
        <f>M112+M113+M114+M115+M116+M117</f>
        <v>0</v>
      </c>
      <c r="N111" s="33">
        <f>N112+N113+N114+N115+N116+N117</f>
        <v>0</v>
      </c>
      <c r="O111" s="33">
        <f t="shared" si="42"/>
        <v>0</v>
      </c>
      <c r="P111" s="33">
        <f t="shared" si="42"/>
        <v>0</v>
      </c>
      <c r="Q111" s="33"/>
    </row>
    <row r="112" spans="1:17" ht="17.25" customHeight="1">
      <c r="A112" s="50"/>
      <c r="B112" s="53"/>
      <c r="C112" s="36"/>
      <c r="D112" s="42"/>
      <c r="E112" s="31"/>
      <c r="F112" s="43" t="s">
        <v>139</v>
      </c>
      <c r="G112" s="40">
        <f aca="true" t="shared" si="43" ref="G112:G117">I112+K112+M112+O112</f>
        <v>0</v>
      </c>
      <c r="H112" s="40">
        <f aca="true" t="shared" si="44" ref="H112:H117">J112+L112+N112+P112</f>
        <v>0</v>
      </c>
      <c r="I112" s="41">
        <v>0</v>
      </c>
      <c r="J112" s="41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/>
    </row>
    <row r="113" spans="1:17" ht="17.25" customHeight="1">
      <c r="A113" s="50"/>
      <c r="B113" s="53"/>
      <c r="C113" s="36"/>
      <c r="D113" s="42"/>
      <c r="E113" s="44"/>
      <c r="F113" s="43" t="s">
        <v>142</v>
      </c>
      <c r="G113" s="40">
        <f t="shared" si="43"/>
        <v>0</v>
      </c>
      <c r="H113" s="40">
        <f t="shared" si="44"/>
        <v>0</v>
      </c>
      <c r="I113" s="41">
        <v>0</v>
      </c>
      <c r="J113" s="41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/>
    </row>
    <row r="114" spans="1:17" ht="17.25" customHeight="1">
      <c r="A114" s="50"/>
      <c r="B114" s="53"/>
      <c r="C114" s="36"/>
      <c r="D114" s="42" t="s">
        <v>283</v>
      </c>
      <c r="E114" s="60" t="s">
        <v>140</v>
      </c>
      <c r="F114" s="55" t="s">
        <v>143</v>
      </c>
      <c r="G114" s="56">
        <f t="shared" si="43"/>
        <v>1000</v>
      </c>
      <c r="H114" s="56">
        <f t="shared" si="44"/>
        <v>1000</v>
      </c>
      <c r="I114" s="57">
        <v>1000</v>
      </c>
      <c r="J114" s="57">
        <v>1000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 t="s">
        <v>287</v>
      </c>
    </row>
    <row r="115" spans="1:17" ht="17.25" customHeight="1">
      <c r="A115" s="50"/>
      <c r="B115" s="53"/>
      <c r="C115" s="36"/>
      <c r="D115" s="42"/>
      <c r="E115" s="58" t="s">
        <v>138</v>
      </c>
      <c r="F115" s="43" t="s">
        <v>144</v>
      </c>
      <c r="G115" s="40">
        <f t="shared" si="43"/>
        <v>8000</v>
      </c>
      <c r="H115" s="40">
        <f t="shared" si="44"/>
        <v>0</v>
      </c>
      <c r="I115" s="41">
        <v>8000</v>
      </c>
      <c r="J115" s="41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/>
    </row>
    <row r="116" spans="1:17" ht="17.25" customHeight="1">
      <c r="A116" s="50"/>
      <c r="B116" s="53"/>
      <c r="C116" s="36"/>
      <c r="D116" s="42"/>
      <c r="E116" s="44"/>
      <c r="F116" s="43" t="s">
        <v>145</v>
      </c>
      <c r="G116" s="40">
        <f t="shared" si="43"/>
        <v>0</v>
      </c>
      <c r="H116" s="40">
        <f t="shared" si="44"/>
        <v>0</v>
      </c>
      <c r="I116" s="41">
        <v>0</v>
      </c>
      <c r="J116" s="41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/>
    </row>
    <row r="117" spans="1:17" ht="17.25" customHeight="1">
      <c r="A117" s="51"/>
      <c r="B117" s="59"/>
      <c r="C117" s="47"/>
      <c r="D117" s="48"/>
      <c r="E117" s="44"/>
      <c r="F117" s="43" t="s">
        <v>147</v>
      </c>
      <c r="G117" s="40">
        <f t="shared" si="43"/>
        <v>0</v>
      </c>
      <c r="H117" s="40">
        <f t="shared" si="44"/>
        <v>0</v>
      </c>
      <c r="I117" s="41">
        <v>0</v>
      </c>
      <c r="J117" s="41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/>
    </row>
    <row r="118" spans="1:17" ht="17.25" customHeight="1">
      <c r="A118" s="49" t="s">
        <v>162</v>
      </c>
      <c r="B118" s="29" t="s">
        <v>146</v>
      </c>
      <c r="C118" s="30">
        <v>3000</v>
      </c>
      <c r="D118" s="26"/>
      <c r="E118" s="31"/>
      <c r="F118" s="32" t="s">
        <v>141</v>
      </c>
      <c r="G118" s="33">
        <f aca="true" t="shared" si="45" ref="G118:P118">G119+G120+G121+G122+G123+G124</f>
        <v>1200</v>
      </c>
      <c r="H118" s="33">
        <f t="shared" si="45"/>
        <v>0</v>
      </c>
      <c r="I118" s="33">
        <f t="shared" si="45"/>
        <v>1200</v>
      </c>
      <c r="J118" s="33">
        <f t="shared" si="45"/>
        <v>0</v>
      </c>
      <c r="K118" s="33">
        <f>K119+K120+K121+K122+K123+K124</f>
        <v>0</v>
      </c>
      <c r="L118" s="33">
        <f>L119+L120+L121+L122+L123+L124</f>
        <v>0</v>
      </c>
      <c r="M118" s="33">
        <f>M119+M120+M121+M122+M123+M124</f>
        <v>0</v>
      </c>
      <c r="N118" s="33">
        <f>N119+N120+N121+N122+N123+N124</f>
        <v>0</v>
      </c>
      <c r="O118" s="33">
        <f t="shared" si="45"/>
        <v>0</v>
      </c>
      <c r="P118" s="33">
        <f t="shared" si="45"/>
        <v>0</v>
      </c>
      <c r="Q118" s="33"/>
    </row>
    <row r="119" spans="1:17" ht="17.25" customHeight="1">
      <c r="A119" s="50"/>
      <c r="B119" s="35"/>
      <c r="C119" s="36"/>
      <c r="D119" s="42"/>
      <c r="E119" s="31"/>
      <c r="F119" s="43" t="s">
        <v>139</v>
      </c>
      <c r="G119" s="40">
        <f aca="true" t="shared" si="46" ref="G119:G124">I119+K119+M119+O119</f>
        <v>0</v>
      </c>
      <c r="H119" s="40">
        <f aca="true" t="shared" si="47" ref="H119:H124">J119+L119+N119+P119</f>
        <v>0</v>
      </c>
      <c r="I119" s="41">
        <v>0</v>
      </c>
      <c r="J119" s="41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/>
    </row>
    <row r="120" spans="1:17" ht="17.25" customHeight="1">
      <c r="A120" s="50"/>
      <c r="B120" s="35"/>
      <c r="C120" s="36"/>
      <c r="D120" s="42"/>
      <c r="E120" s="44"/>
      <c r="F120" s="43" t="s">
        <v>142</v>
      </c>
      <c r="G120" s="40">
        <f t="shared" si="46"/>
        <v>0</v>
      </c>
      <c r="H120" s="40">
        <f t="shared" si="47"/>
        <v>0</v>
      </c>
      <c r="I120" s="41">
        <v>0</v>
      </c>
      <c r="J120" s="41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/>
    </row>
    <row r="121" spans="1:17" ht="17.25" customHeight="1">
      <c r="A121" s="50"/>
      <c r="B121" s="35"/>
      <c r="C121" s="36"/>
      <c r="D121" s="42"/>
      <c r="E121" s="38" t="s">
        <v>140</v>
      </c>
      <c r="F121" s="43" t="s">
        <v>143</v>
      </c>
      <c r="G121" s="40">
        <f t="shared" si="46"/>
        <v>1200</v>
      </c>
      <c r="H121" s="40">
        <f t="shared" si="47"/>
        <v>0</v>
      </c>
      <c r="I121" s="41">
        <v>1200</v>
      </c>
      <c r="J121" s="41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/>
    </row>
    <row r="122" spans="1:17" ht="17.25" customHeight="1">
      <c r="A122" s="50"/>
      <c r="B122" s="35"/>
      <c r="C122" s="36"/>
      <c r="D122" s="42"/>
      <c r="E122" s="44"/>
      <c r="F122" s="43" t="s">
        <v>144</v>
      </c>
      <c r="G122" s="40">
        <f t="shared" si="46"/>
        <v>0</v>
      </c>
      <c r="H122" s="40">
        <f t="shared" si="47"/>
        <v>0</v>
      </c>
      <c r="I122" s="41">
        <v>0</v>
      </c>
      <c r="J122" s="41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/>
    </row>
    <row r="123" spans="1:17" ht="17.25" customHeight="1">
      <c r="A123" s="50"/>
      <c r="B123" s="35"/>
      <c r="C123" s="36"/>
      <c r="D123" s="42"/>
      <c r="E123" s="44"/>
      <c r="F123" s="43" t="s">
        <v>145</v>
      </c>
      <c r="G123" s="40">
        <f t="shared" si="46"/>
        <v>0</v>
      </c>
      <c r="H123" s="40">
        <f t="shared" si="47"/>
        <v>0</v>
      </c>
      <c r="I123" s="41">
        <v>0</v>
      </c>
      <c r="J123" s="41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/>
    </row>
    <row r="124" spans="1:17" ht="17.25" customHeight="1">
      <c r="A124" s="51"/>
      <c r="B124" s="46"/>
      <c r="C124" s="47"/>
      <c r="D124" s="48"/>
      <c r="E124" s="44"/>
      <c r="F124" s="43" t="s">
        <v>147</v>
      </c>
      <c r="G124" s="40">
        <f t="shared" si="46"/>
        <v>0</v>
      </c>
      <c r="H124" s="40">
        <f t="shared" si="47"/>
        <v>0</v>
      </c>
      <c r="I124" s="41">
        <v>0</v>
      </c>
      <c r="J124" s="41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/>
    </row>
    <row r="125" spans="1:17" ht="17.25" customHeight="1">
      <c r="A125" s="49" t="s">
        <v>163</v>
      </c>
      <c r="B125" s="29" t="s">
        <v>123</v>
      </c>
      <c r="C125" s="30">
        <v>5000</v>
      </c>
      <c r="D125" s="26"/>
      <c r="E125" s="31"/>
      <c r="F125" s="32" t="s">
        <v>141</v>
      </c>
      <c r="G125" s="33">
        <f aca="true" t="shared" si="48" ref="G125:P125">G126+G127+G128+G129+G130+G131</f>
        <v>45000</v>
      </c>
      <c r="H125" s="33">
        <f t="shared" si="48"/>
        <v>0</v>
      </c>
      <c r="I125" s="33">
        <f t="shared" si="48"/>
        <v>45000</v>
      </c>
      <c r="J125" s="33">
        <f t="shared" si="48"/>
        <v>0</v>
      </c>
      <c r="K125" s="33">
        <f>K126+K127+K128+K129+K130+K131</f>
        <v>0</v>
      </c>
      <c r="L125" s="33">
        <f>L126+L127+L128+L129+L130+L131</f>
        <v>0</v>
      </c>
      <c r="M125" s="33">
        <f>M126+M127+M128+M129+M130+M131</f>
        <v>0</v>
      </c>
      <c r="N125" s="33">
        <f>N126+N127+N128+N129+N130+N131</f>
        <v>0</v>
      </c>
      <c r="O125" s="33">
        <f t="shared" si="48"/>
        <v>0</v>
      </c>
      <c r="P125" s="33">
        <f t="shared" si="48"/>
        <v>0</v>
      </c>
      <c r="Q125" s="33"/>
    </row>
    <row r="126" spans="1:17" ht="17.25" customHeight="1">
      <c r="A126" s="50"/>
      <c r="B126" s="35"/>
      <c r="C126" s="36"/>
      <c r="D126" s="42"/>
      <c r="E126" s="31"/>
      <c r="F126" s="43" t="s">
        <v>139</v>
      </c>
      <c r="G126" s="40">
        <f aca="true" t="shared" si="49" ref="G126:G131">I126+K126+M126+O126</f>
        <v>0</v>
      </c>
      <c r="H126" s="40">
        <f aca="true" t="shared" si="50" ref="H126:H131">J126+L126+N126+P126</f>
        <v>0</v>
      </c>
      <c r="I126" s="41">
        <v>0</v>
      </c>
      <c r="J126" s="41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/>
    </row>
    <row r="127" spans="1:17" ht="17.25" customHeight="1">
      <c r="A127" s="50"/>
      <c r="B127" s="35"/>
      <c r="C127" s="36"/>
      <c r="D127" s="42"/>
      <c r="E127" s="44"/>
      <c r="F127" s="43" t="s">
        <v>142</v>
      </c>
      <c r="G127" s="40">
        <f t="shared" si="49"/>
        <v>0</v>
      </c>
      <c r="H127" s="40">
        <f t="shared" si="50"/>
        <v>0</v>
      </c>
      <c r="I127" s="41">
        <v>0</v>
      </c>
      <c r="J127" s="41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/>
    </row>
    <row r="128" spans="1:17" ht="17.25" customHeight="1">
      <c r="A128" s="50"/>
      <c r="B128" s="35"/>
      <c r="C128" s="36"/>
      <c r="D128" s="42"/>
      <c r="E128" s="38" t="s">
        <v>140</v>
      </c>
      <c r="F128" s="43" t="s">
        <v>143</v>
      </c>
      <c r="G128" s="40">
        <f t="shared" si="49"/>
        <v>5000</v>
      </c>
      <c r="H128" s="40">
        <f t="shared" si="50"/>
        <v>0</v>
      </c>
      <c r="I128" s="41">
        <v>5000</v>
      </c>
      <c r="J128" s="41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/>
    </row>
    <row r="129" spans="1:17" ht="17.25" customHeight="1">
      <c r="A129" s="50"/>
      <c r="B129" s="35"/>
      <c r="C129" s="36"/>
      <c r="D129" s="42"/>
      <c r="E129" s="61" t="s">
        <v>138</v>
      </c>
      <c r="F129" s="43" t="s">
        <v>144</v>
      </c>
      <c r="G129" s="40">
        <f t="shared" si="49"/>
        <v>40000</v>
      </c>
      <c r="H129" s="40">
        <f t="shared" si="50"/>
        <v>0</v>
      </c>
      <c r="I129" s="41">
        <v>40000</v>
      </c>
      <c r="J129" s="41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/>
    </row>
    <row r="130" spans="1:17" ht="17.25" customHeight="1">
      <c r="A130" s="50"/>
      <c r="B130" s="35"/>
      <c r="C130" s="36"/>
      <c r="D130" s="42"/>
      <c r="E130" s="44"/>
      <c r="F130" s="43" t="s">
        <v>145</v>
      </c>
      <c r="G130" s="40">
        <f t="shared" si="49"/>
        <v>0</v>
      </c>
      <c r="H130" s="40">
        <f t="shared" si="50"/>
        <v>0</v>
      </c>
      <c r="I130" s="41">
        <v>0</v>
      </c>
      <c r="J130" s="41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/>
    </row>
    <row r="131" spans="1:17" ht="17.25" customHeight="1">
      <c r="A131" s="51"/>
      <c r="B131" s="46"/>
      <c r="C131" s="47"/>
      <c r="D131" s="48"/>
      <c r="E131" s="44"/>
      <c r="F131" s="43" t="s">
        <v>147</v>
      </c>
      <c r="G131" s="40">
        <f t="shared" si="49"/>
        <v>0</v>
      </c>
      <c r="H131" s="40">
        <f t="shared" si="50"/>
        <v>0</v>
      </c>
      <c r="I131" s="41">
        <v>0</v>
      </c>
      <c r="J131" s="41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/>
    </row>
    <row r="132" spans="1:17" ht="17.25" customHeight="1">
      <c r="A132" s="49" t="s">
        <v>164</v>
      </c>
      <c r="B132" s="29" t="s">
        <v>97</v>
      </c>
      <c r="C132" s="30">
        <v>11250</v>
      </c>
      <c r="D132" s="26"/>
      <c r="E132" s="31"/>
      <c r="F132" s="32" t="s">
        <v>141</v>
      </c>
      <c r="G132" s="33">
        <f aca="true" t="shared" si="51" ref="G132:P132">G133+G134+G135+G136+G137+G138</f>
        <v>150000</v>
      </c>
      <c r="H132" s="33">
        <f t="shared" si="51"/>
        <v>0</v>
      </c>
      <c r="I132" s="33">
        <f t="shared" si="51"/>
        <v>10000</v>
      </c>
      <c r="J132" s="33">
        <f t="shared" si="51"/>
        <v>0</v>
      </c>
      <c r="K132" s="33">
        <f>K133+K134+K135+K136+K137+K138</f>
        <v>0</v>
      </c>
      <c r="L132" s="33">
        <f>L133+L134+L135+L136+L137+L138</f>
        <v>0</v>
      </c>
      <c r="M132" s="33">
        <f t="shared" si="51"/>
        <v>140000</v>
      </c>
      <c r="N132" s="33">
        <f t="shared" si="51"/>
        <v>0</v>
      </c>
      <c r="O132" s="33">
        <f t="shared" si="51"/>
        <v>0</v>
      </c>
      <c r="P132" s="33">
        <f t="shared" si="51"/>
        <v>0</v>
      </c>
      <c r="Q132" s="33"/>
    </row>
    <row r="133" spans="1:17" ht="17.25" customHeight="1">
      <c r="A133" s="50"/>
      <c r="B133" s="35"/>
      <c r="C133" s="36"/>
      <c r="D133" s="42"/>
      <c r="E133" s="31"/>
      <c r="F133" s="43" t="s">
        <v>139</v>
      </c>
      <c r="G133" s="40">
        <f aca="true" t="shared" si="52" ref="G133:G138">I133+K133+M133+O133</f>
        <v>0</v>
      </c>
      <c r="H133" s="40">
        <f aca="true" t="shared" si="53" ref="H133:H138">J133+L133+N133+P133</f>
        <v>0</v>
      </c>
      <c r="I133" s="41">
        <v>0</v>
      </c>
      <c r="J133" s="41">
        <v>0</v>
      </c>
      <c r="K133" s="40">
        <v>0</v>
      </c>
      <c r="L133" s="40">
        <v>0</v>
      </c>
      <c r="M133" s="41">
        <v>0</v>
      </c>
      <c r="N133" s="41">
        <v>0</v>
      </c>
      <c r="O133" s="40">
        <v>0</v>
      </c>
      <c r="P133" s="40">
        <v>0</v>
      </c>
      <c r="Q133" s="40"/>
    </row>
    <row r="134" spans="1:17" ht="17.25" customHeight="1">
      <c r="A134" s="50"/>
      <c r="B134" s="35"/>
      <c r="C134" s="36"/>
      <c r="D134" s="42"/>
      <c r="E134" s="44"/>
      <c r="F134" s="43" t="s">
        <v>142</v>
      </c>
      <c r="G134" s="40">
        <f t="shared" si="52"/>
        <v>0</v>
      </c>
      <c r="H134" s="40">
        <f t="shared" si="53"/>
        <v>0</v>
      </c>
      <c r="I134" s="41">
        <v>0</v>
      </c>
      <c r="J134" s="41">
        <v>0</v>
      </c>
      <c r="K134" s="40">
        <v>0</v>
      </c>
      <c r="L134" s="40">
        <v>0</v>
      </c>
      <c r="M134" s="41">
        <v>0</v>
      </c>
      <c r="N134" s="41">
        <v>0</v>
      </c>
      <c r="O134" s="40">
        <v>0</v>
      </c>
      <c r="P134" s="40">
        <v>0</v>
      </c>
      <c r="Q134" s="40"/>
    </row>
    <row r="135" spans="1:17" ht="17.25" customHeight="1">
      <c r="A135" s="50"/>
      <c r="B135" s="35"/>
      <c r="C135" s="36"/>
      <c r="D135" s="42"/>
      <c r="E135" s="38" t="s">
        <v>140</v>
      </c>
      <c r="F135" s="43" t="s">
        <v>143</v>
      </c>
      <c r="G135" s="40">
        <f t="shared" si="52"/>
        <v>10000</v>
      </c>
      <c r="H135" s="40">
        <f t="shared" si="53"/>
        <v>0</v>
      </c>
      <c r="I135" s="41">
        <v>10000</v>
      </c>
      <c r="J135" s="41">
        <v>0</v>
      </c>
      <c r="K135" s="40">
        <v>0</v>
      </c>
      <c r="L135" s="40">
        <v>0</v>
      </c>
      <c r="M135" s="41">
        <v>0</v>
      </c>
      <c r="N135" s="41">
        <v>0</v>
      </c>
      <c r="O135" s="40">
        <v>0</v>
      </c>
      <c r="P135" s="40">
        <v>0</v>
      </c>
      <c r="Q135" s="40"/>
    </row>
    <row r="136" spans="1:17" ht="17.25" customHeight="1">
      <c r="A136" s="50"/>
      <c r="B136" s="35"/>
      <c r="C136" s="36"/>
      <c r="D136" s="42"/>
      <c r="E136" s="58" t="s">
        <v>138</v>
      </c>
      <c r="F136" s="43" t="s">
        <v>144</v>
      </c>
      <c r="G136" s="40">
        <f t="shared" si="52"/>
        <v>75000</v>
      </c>
      <c r="H136" s="40">
        <f t="shared" si="53"/>
        <v>0</v>
      </c>
      <c r="I136" s="41">
        <v>0</v>
      </c>
      <c r="J136" s="41">
        <v>0</v>
      </c>
      <c r="K136" s="40">
        <v>0</v>
      </c>
      <c r="L136" s="40">
        <v>0</v>
      </c>
      <c r="M136" s="41">
        <v>75000</v>
      </c>
      <c r="N136" s="41">
        <v>0</v>
      </c>
      <c r="O136" s="40">
        <v>0</v>
      </c>
      <c r="P136" s="40">
        <v>0</v>
      </c>
      <c r="Q136" s="40"/>
    </row>
    <row r="137" spans="1:17" ht="17.25" customHeight="1">
      <c r="A137" s="50"/>
      <c r="B137" s="35"/>
      <c r="C137" s="36"/>
      <c r="D137" s="42"/>
      <c r="E137" s="58" t="s">
        <v>138</v>
      </c>
      <c r="F137" s="43" t="s">
        <v>145</v>
      </c>
      <c r="G137" s="40">
        <f t="shared" si="52"/>
        <v>65000</v>
      </c>
      <c r="H137" s="40">
        <f t="shared" si="53"/>
        <v>0</v>
      </c>
      <c r="I137" s="41">
        <v>0</v>
      </c>
      <c r="J137" s="41">
        <v>0</v>
      </c>
      <c r="K137" s="40">
        <v>0</v>
      </c>
      <c r="L137" s="40">
        <v>0</v>
      </c>
      <c r="M137" s="41">
        <v>65000</v>
      </c>
      <c r="N137" s="41">
        <v>0</v>
      </c>
      <c r="O137" s="40">
        <v>0</v>
      </c>
      <c r="P137" s="40">
        <v>0</v>
      </c>
      <c r="Q137" s="40"/>
    </row>
    <row r="138" spans="1:17" ht="17.25" customHeight="1">
      <c r="A138" s="51"/>
      <c r="B138" s="46"/>
      <c r="C138" s="47"/>
      <c r="D138" s="48"/>
      <c r="E138" s="44"/>
      <c r="F138" s="43" t="s">
        <v>147</v>
      </c>
      <c r="G138" s="40">
        <f t="shared" si="52"/>
        <v>0</v>
      </c>
      <c r="H138" s="40">
        <f t="shared" si="53"/>
        <v>0</v>
      </c>
      <c r="I138" s="41">
        <v>0</v>
      </c>
      <c r="J138" s="41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/>
    </row>
    <row r="139" spans="1:17" ht="17.25" customHeight="1">
      <c r="A139" s="49" t="s">
        <v>165</v>
      </c>
      <c r="B139" s="29" t="s">
        <v>125</v>
      </c>
      <c r="C139" s="30"/>
      <c r="D139" s="26"/>
      <c r="E139" s="31"/>
      <c r="F139" s="32" t="s">
        <v>141</v>
      </c>
      <c r="G139" s="33">
        <f aca="true" t="shared" si="54" ref="G139:P139">G140+G141+G142+G143+G144+G145</f>
        <v>200000</v>
      </c>
      <c r="H139" s="33">
        <f t="shared" si="54"/>
        <v>0</v>
      </c>
      <c r="I139" s="33">
        <f t="shared" si="54"/>
        <v>200000</v>
      </c>
      <c r="J139" s="33">
        <f t="shared" si="54"/>
        <v>0</v>
      </c>
      <c r="K139" s="33">
        <f>K140+K141+K142+K143+K144+K145</f>
        <v>0</v>
      </c>
      <c r="L139" s="33">
        <f>L140+L141+L142+L143+L144+L145</f>
        <v>0</v>
      </c>
      <c r="M139" s="33">
        <f>M140+M141+M142+M143+M144+M145</f>
        <v>0</v>
      </c>
      <c r="N139" s="33">
        <f>N140+N141+N142+N143+N144+N145</f>
        <v>0</v>
      </c>
      <c r="O139" s="33">
        <f t="shared" si="54"/>
        <v>0</v>
      </c>
      <c r="P139" s="33">
        <f t="shared" si="54"/>
        <v>0</v>
      </c>
      <c r="Q139" s="33"/>
    </row>
    <row r="140" spans="1:17" ht="17.25" customHeight="1">
      <c r="A140" s="50"/>
      <c r="B140" s="35"/>
      <c r="C140" s="36"/>
      <c r="D140" s="42"/>
      <c r="E140" s="31"/>
      <c r="F140" s="43" t="s">
        <v>139</v>
      </c>
      <c r="G140" s="40">
        <f aca="true" t="shared" si="55" ref="G140:G145">I140+K140+M140+O140</f>
        <v>0</v>
      </c>
      <c r="H140" s="40">
        <f aca="true" t="shared" si="56" ref="H140:H145">J140+L140+N140+P140</f>
        <v>0</v>
      </c>
      <c r="I140" s="41">
        <v>0</v>
      </c>
      <c r="J140" s="41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/>
    </row>
    <row r="141" spans="1:17" ht="17.25" customHeight="1">
      <c r="A141" s="50"/>
      <c r="B141" s="35"/>
      <c r="C141" s="36"/>
      <c r="D141" s="42"/>
      <c r="E141" s="44"/>
      <c r="F141" s="43" t="s">
        <v>142</v>
      </c>
      <c r="G141" s="40">
        <f t="shared" si="55"/>
        <v>0</v>
      </c>
      <c r="H141" s="40">
        <f t="shared" si="56"/>
        <v>0</v>
      </c>
      <c r="I141" s="41">
        <v>0</v>
      </c>
      <c r="J141" s="41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/>
    </row>
    <row r="142" spans="1:17" ht="17.25" customHeight="1">
      <c r="A142" s="50"/>
      <c r="B142" s="35"/>
      <c r="C142" s="36"/>
      <c r="D142" s="42"/>
      <c r="E142" s="38" t="s">
        <v>140</v>
      </c>
      <c r="F142" s="43" t="s">
        <v>143</v>
      </c>
      <c r="G142" s="40">
        <f t="shared" si="55"/>
        <v>10000</v>
      </c>
      <c r="H142" s="40">
        <f t="shared" si="56"/>
        <v>0</v>
      </c>
      <c r="I142" s="41">
        <v>10000</v>
      </c>
      <c r="J142" s="41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/>
    </row>
    <row r="143" spans="1:17" ht="17.25" customHeight="1">
      <c r="A143" s="50"/>
      <c r="B143" s="35"/>
      <c r="C143" s="36"/>
      <c r="D143" s="42"/>
      <c r="E143" s="58" t="s">
        <v>138</v>
      </c>
      <c r="F143" s="43" t="s">
        <v>144</v>
      </c>
      <c r="G143" s="40">
        <f t="shared" si="55"/>
        <v>190000</v>
      </c>
      <c r="H143" s="40">
        <f t="shared" si="56"/>
        <v>0</v>
      </c>
      <c r="I143" s="41">
        <v>190000</v>
      </c>
      <c r="J143" s="41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/>
    </row>
    <row r="144" spans="1:17" ht="17.25" customHeight="1">
      <c r="A144" s="50"/>
      <c r="B144" s="35"/>
      <c r="C144" s="36"/>
      <c r="D144" s="42"/>
      <c r="E144" s="44"/>
      <c r="F144" s="43" t="s">
        <v>145</v>
      </c>
      <c r="G144" s="40">
        <f t="shared" si="55"/>
        <v>0</v>
      </c>
      <c r="H144" s="40">
        <f t="shared" si="56"/>
        <v>0</v>
      </c>
      <c r="I144" s="41">
        <v>0</v>
      </c>
      <c r="J144" s="41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/>
    </row>
    <row r="145" spans="1:17" ht="17.25" customHeight="1">
      <c r="A145" s="51"/>
      <c r="B145" s="46"/>
      <c r="C145" s="47"/>
      <c r="D145" s="48"/>
      <c r="E145" s="44"/>
      <c r="F145" s="43" t="s">
        <v>147</v>
      </c>
      <c r="G145" s="40">
        <f t="shared" si="55"/>
        <v>0</v>
      </c>
      <c r="H145" s="40">
        <f t="shared" si="56"/>
        <v>0</v>
      </c>
      <c r="I145" s="41">
        <v>0</v>
      </c>
      <c r="J145" s="41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/>
    </row>
    <row r="146" spans="1:17" ht="17.25" customHeight="1">
      <c r="A146" s="49" t="s">
        <v>166</v>
      </c>
      <c r="B146" s="29" t="s">
        <v>86</v>
      </c>
      <c r="C146" s="30">
        <v>2400</v>
      </c>
      <c r="D146" s="26"/>
      <c r="E146" s="31"/>
      <c r="F146" s="32" t="s">
        <v>141</v>
      </c>
      <c r="G146" s="33">
        <f aca="true" t="shared" si="57" ref="G146:P146">G147+G148+G149+G150+G151+G152</f>
        <v>20352</v>
      </c>
      <c r="H146" s="33">
        <f t="shared" si="57"/>
        <v>0</v>
      </c>
      <c r="I146" s="33">
        <f t="shared" si="57"/>
        <v>20352</v>
      </c>
      <c r="J146" s="33">
        <f t="shared" si="57"/>
        <v>0</v>
      </c>
      <c r="K146" s="33">
        <f>K147+K148+K149+K150+K151+K152</f>
        <v>0</v>
      </c>
      <c r="L146" s="33">
        <f>L147+L148+L149+L150+L151+L152</f>
        <v>0</v>
      </c>
      <c r="M146" s="33">
        <f>M147+M148+M149+M150+M151+M152</f>
        <v>0</v>
      </c>
      <c r="N146" s="33">
        <f>N147+N148+N149+N150+N151+N152</f>
        <v>0</v>
      </c>
      <c r="O146" s="33">
        <f t="shared" si="57"/>
        <v>0</v>
      </c>
      <c r="P146" s="33">
        <f t="shared" si="57"/>
        <v>0</v>
      </c>
      <c r="Q146" s="33"/>
    </row>
    <row r="147" spans="1:17" ht="17.25" customHeight="1">
      <c r="A147" s="50"/>
      <c r="B147" s="35"/>
      <c r="C147" s="36"/>
      <c r="D147" s="42"/>
      <c r="E147" s="31"/>
      <c r="F147" s="43" t="s">
        <v>139</v>
      </c>
      <c r="G147" s="40">
        <f aca="true" t="shared" si="58" ref="G147:G152">I147+K147+M147+O147</f>
        <v>0</v>
      </c>
      <c r="H147" s="40">
        <f aca="true" t="shared" si="59" ref="H147:H152">J147+L147+N147+P147</f>
        <v>0</v>
      </c>
      <c r="I147" s="41">
        <v>0</v>
      </c>
      <c r="J147" s="41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/>
    </row>
    <row r="148" spans="1:17" ht="17.25" customHeight="1">
      <c r="A148" s="50"/>
      <c r="B148" s="35"/>
      <c r="C148" s="36"/>
      <c r="D148" s="42"/>
      <c r="E148" s="44"/>
      <c r="F148" s="43" t="s">
        <v>142</v>
      </c>
      <c r="G148" s="40">
        <f t="shared" si="58"/>
        <v>0</v>
      </c>
      <c r="H148" s="40">
        <f t="shared" si="59"/>
        <v>0</v>
      </c>
      <c r="I148" s="41">
        <v>0</v>
      </c>
      <c r="J148" s="41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/>
    </row>
    <row r="149" spans="1:17" ht="17.25" customHeight="1">
      <c r="A149" s="50"/>
      <c r="B149" s="35"/>
      <c r="C149" s="36"/>
      <c r="D149" s="42"/>
      <c r="E149" s="38" t="s">
        <v>140</v>
      </c>
      <c r="F149" s="43" t="s">
        <v>143</v>
      </c>
      <c r="G149" s="40">
        <f t="shared" si="58"/>
        <v>2400</v>
      </c>
      <c r="H149" s="40">
        <f t="shared" si="59"/>
        <v>0</v>
      </c>
      <c r="I149" s="41">
        <v>2400</v>
      </c>
      <c r="J149" s="41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/>
    </row>
    <row r="150" spans="1:17" ht="17.25" customHeight="1">
      <c r="A150" s="50"/>
      <c r="B150" s="35"/>
      <c r="C150" s="36"/>
      <c r="D150" s="42"/>
      <c r="E150" s="58" t="s">
        <v>138</v>
      </c>
      <c r="F150" s="43" t="s">
        <v>144</v>
      </c>
      <c r="G150" s="40">
        <f t="shared" si="58"/>
        <v>1152</v>
      </c>
      <c r="H150" s="40">
        <f t="shared" si="59"/>
        <v>0</v>
      </c>
      <c r="I150" s="41">
        <v>1152</v>
      </c>
      <c r="J150" s="41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/>
    </row>
    <row r="151" spans="1:17" ht="17.25" customHeight="1">
      <c r="A151" s="50"/>
      <c r="B151" s="35"/>
      <c r="C151" s="36"/>
      <c r="D151" s="42"/>
      <c r="E151" s="58" t="s">
        <v>138</v>
      </c>
      <c r="F151" s="43" t="s">
        <v>145</v>
      </c>
      <c r="G151" s="40">
        <f t="shared" si="58"/>
        <v>16800</v>
      </c>
      <c r="H151" s="40">
        <f t="shared" si="59"/>
        <v>0</v>
      </c>
      <c r="I151" s="41">
        <v>16800</v>
      </c>
      <c r="J151" s="41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/>
    </row>
    <row r="152" spans="1:17" ht="17.25" customHeight="1">
      <c r="A152" s="51"/>
      <c r="B152" s="46"/>
      <c r="C152" s="47"/>
      <c r="D152" s="48"/>
      <c r="E152" s="44"/>
      <c r="F152" s="43" t="s">
        <v>147</v>
      </c>
      <c r="G152" s="40">
        <f t="shared" si="58"/>
        <v>0</v>
      </c>
      <c r="H152" s="40">
        <f t="shared" si="59"/>
        <v>0</v>
      </c>
      <c r="I152" s="41">
        <v>0</v>
      </c>
      <c r="J152" s="41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/>
    </row>
    <row r="153" spans="1:17" ht="17.25" customHeight="1">
      <c r="A153" s="49" t="s">
        <v>167</v>
      </c>
      <c r="B153" s="29" t="s">
        <v>98</v>
      </c>
      <c r="C153" s="30">
        <v>2150</v>
      </c>
      <c r="D153" s="26"/>
      <c r="E153" s="31"/>
      <c r="F153" s="32" t="s">
        <v>141</v>
      </c>
      <c r="G153" s="33">
        <f aca="true" t="shared" si="60" ref="G153:P153">G154+G155+G156+G157+G158+G159</f>
        <v>18082</v>
      </c>
      <c r="H153" s="33">
        <f t="shared" si="60"/>
        <v>0</v>
      </c>
      <c r="I153" s="33">
        <f>I154+I155+I156+I157+I158+I159</f>
        <v>18082</v>
      </c>
      <c r="J153" s="33">
        <f t="shared" si="60"/>
        <v>0</v>
      </c>
      <c r="K153" s="33">
        <f>K154+K155+K156+K157+K158+K159</f>
        <v>0</v>
      </c>
      <c r="L153" s="33">
        <f>L154+L155+L156+L157+L158+L159</f>
        <v>0</v>
      </c>
      <c r="M153" s="33">
        <f>M154+M155+M156+M157+M158+M159</f>
        <v>0</v>
      </c>
      <c r="N153" s="33">
        <f>N154+N155+N156+N157+N158+N159</f>
        <v>0</v>
      </c>
      <c r="O153" s="33">
        <f t="shared" si="60"/>
        <v>0</v>
      </c>
      <c r="P153" s="33">
        <f t="shared" si="60"/>
        <v>0</v>
      </c>
      <c r="Q153" s="33"/>
    </row>
    <row r="154" spans="1:17" ht="17.25" customHeight="1">
      <c r="A154" s="50"/>
      <c r="B154" s="35"/>
      <c r="C154" s="36"/>
      <c r="D154" s="42"/>
      <c r="E154" s="31"/>
      <c r="F154" s="43" t="s">
        <v>139</v>
      </c>
      <c r="G154" s="40">
        <f aca="true" t="shared" si="61" ref="G154:G159">I154+K154+M154+O154</f>
        <v>0</v>
      </c>
      <c r="H154" s="40">
        <f aca="true" t="shared" si="62" ref="H154:H159">J154+L154+N154+P154</f>
        <v>0</v>
      </c>
      <c r="I154" s="41">
        <v>0</v>
      </c>
      <c r="J154" s="41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/>
    </row>
    <row r="155" spans="1:17" ht="17.25" customHeight="1">
      <c r="A155" s="50"/>
      <c r="B155" s="35"/>
      <c r="C155" s="36"/>
      <c r="D155" s="42"/>
      <c r="E155" s="44"/>
      <c r="F155" s="43" t="s">
        <v>142</v>
      </c>
      <c r="G155" s="40">
        <f t="shared" si="61"/>
        <v>0</v>
      </c>
      <c r="H155" s="40">
        <f t="shared" si="62"/>
        <v>0</v>
      </c>
      <c r="I155" s="41">
        <v>0</v>
      </c>
      <c r="J155" s="41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/>
    </row>
    <row r="156" spans="1:17" ht="17.25" customHeight="1">
      <c r="A156" s="50"/>
      <c r="B156" s="35"/>
      <c r="C156" s="36"/>
      <c r="D156" s="42"/>
      <c r="E156" s="38" t="s">
        <v>140</v>
      </c>
      <c r="F156" s="43" t="s">
        <v>143</v>
      </c>
      <c r="G156" s="40">
        <f t="shared" si="61"/>
        <v>2000</v>
      </c>
      <c r="H156" s="40">
        <f t="shared" si="62"/>
        <v>0</v>
      </c>
      <c r="I156" s="41">
        <v>2000</v>
      </c>
      <c r="J156" s="41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/>
    </row>
    <row r="157" spans="1:17" ht="17.25" customHeight="1">
      <c r="A157" s="50"/>
      <c r="B157" s="35"/>
      <c r="C157" s="36"/>
      <c r="D157" s="42"/>
      <c r="E157" s="58" t="s">
        <v>138</v>
      </c>
      <c r="F157" s="43" t="s">
        <v>144</v>
      </c>
      <c r="G157" s="40">
        <f t="shared" si="61"/>
        <v>1032</v>
      </c>
      <c r="H157" s="40">
        <f t="shared" si="62"/>
        <v>0</v>
      </c>
      <c r="I157" s="41">
        <v>1032</v>
      </c>
      <c r="J157" s="41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/>
    </row>
    <row r="158" spans="1:17" ht="17.25" customHeight="1">
      <c r="A158" s="50"/>
      <c r="B158" s="35"/>
      <c r="C158" s="36"/>
      <c r="D158" s="42"/>
      <c r="E158" s="58" t="s">
        <v>138</v>
      </c>
      <c r="F158" s="43" t="s">
        <v>145</v>
      </c>
      <c r="G158" s="40">
        <f t="shared" si="61"/>
        <v>15050</v>
      </c>
      <c r="H158" s="40">
        <f t="shared" si="62"/>
        <v>0</v>
      </c>
      <c r="I158" s="41">
        <v>15050</v>
      </c>
      <c r="J158" s="41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/>
    </row>
    <row r="159" spans="1:17" ht="17.25" customHeight="1">
      <c r="A159" s="51"/>
      <c r="B159" s="46"/>
      <c r="C159" s="47"/>
      <c r="D159" s="48"/>
      <c r="E159" s="44"/>
      <c r="F159" s="43" t="s">
        <v>147</v>
      </c>
      <c r="G159" s="40">
        <f t="shared" si="61"/>
        <v>0</v>
      </c>
      <c r="H159" s="40">
        <f t="shared" si="62"/>
        <v>0</v>
      </c>
      <c r="I159" s="41">
        <v>0</v>
      </c>
      <c r="J159" s="41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/>
    </row>
    <row r="160" spans="1:17" ht="17.25" customHeight="1">
      <c r="A160" s="49" t="s">
        <v>168</v>
      </c>
      <c r="B160" s="29" t="s">
        <v>89</v>
      </c>
      <c r="C160" s="30">
        <v>650</v>
      </c>
      <c r="D160" s="26"/>
      <c r="E160" s="31"/>
      <c r="F160" s="32" t="s">
        <v>141</v>
      </c>
      <c r="G160" s="33">
        <f aca="true" t="shared" si="63" ref="G160:P160">G161+G162+G163+G164+G165+G166</f>
        <v>4875</v>
      </c>
      <c r="H160" s="33">
        <f t="shared" si="63"/>
        <v>0</v>
      </c>
      <c r="I160" s="33">
        <f t="shared" si="63"/>
        <v>4875</v>
      </c>
      <c r="J160" s="33">
        <f t="shared" si="63"/>
        <v>0</v>
      </c>
      <c r="K160" s="33">
        <f>K161+K162+K163+K164+K165+K166</f>
        <v>0</v>
      </c>
      <c r="L160" s="33">
        <f>L161+L162+L163+L164+L165+L166</f>
        <v>0</v>
      </c>
      <c r="M160" s="33">
        <f>M161+M162+M163+M164+M165+M166</f>
        <v>0</v>
      </c>
      <c r="N160" s="33">
        <f>N161+N162+N163+N164+N165+N166</f>
        <v>0</v>
      </c>
      <c r="O160" s="33">
        <f t="shared" si="63"/>
        <v>0</v>
      </c>
      <c r="P160" s="33">
        <f t="shared" si="63"/>
        <v>0</v>
      </c>
      <c r="Q160" s="33"/>
    </row>
    <row r="161" spans="1:17" ht="17.25" customHeight="1">
      <c r="A161" s="50"/>
      <c r="B161" s="35"/>
      <c r="C161" s="36"/>
      <c r="D161" s="42"/>
      <c r="E161" s="31"/>
      <c r="F161" s="43" t="s">
        <v>139</v>
      </c>
      <c r="G161" s="40">
        <f aca="true" t="shared" si="64" ref="G161:G166">I161+K161+M161+O161</f>
        <v>0</v>
      </c>
      <c r="H161" s="40">
        <f aca="true" t="shared" si="65" ref="H161:H166">J161+L161+N161+P161</f>
        <v>0</v>
      </c>
      <c r="I161" s="41">
        <v>0</v>
      </c>
      <c r="J161" s="41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/>
    </row>
    <row r="162" spans="1:17" ht="17.25" customHeight="1">
      <c r="A162" s="50"/>
      <c r="B162" s="35"/>
      <c r="C162" s="36"/>
      <c r="D162" s="42"/>
      <c r="E162" s="44"/>
      <c r="F162" s="43" t="s">
        <v>142</v>
      </c>
      <c r="G162" s="40">
        <f t="shared" si="64"/>
        <v>0</v>
      </c>
      <c r="H162" s="40">
        <f t="shared" si="65"/>
        <v>0</v>
      </c>
      <c r="I162" s="41">
        <v>0</v>
      </c>
      <c r="J162" s="41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/>
    </row>
    <row r="163" spans="1:17" ht="17.25" customHeight="1">
      <c r="A163" s="50"/>
      <c r="B163" s="35"/>
      <c r="C163" s="36"/>
      <c r="D163" s="42"/>
      <c r="E163" s="38" t="s">
        <v>140</v>
      </c>
      <c r="F163" s="43" t="s">
        <v>143</v>
      </c>
      <c r="G163" s="40">
        <f t="shared" si="64"/>
        <v>650</v>
      </c>
      <c r="H163" s="40">
        <f t="shared" si="65"/>
        <v>0</v>
      </c>
      <c r="I163" s="41">
        <v>650</v>
      </c>
      <c r="J163" s="41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/>
    </row>
    <row r="164" spans="1:17" ht="17.25" customHeight="1">
      <c r="A164" s="50"/>
      <c r="B164" s="35"/>
      <c r="C164" s="36"/>
      <c r="D164" s="42"/>
      <c r="E164" s="58" t="s">
        <v>138</v>
      </c>
      <c r="F164" s="43" t="s">
        <v>144</v>
      </c>
      <c r="G164" s="40">
        <f t="shared" si="64"/>
        <v>0</v>
      </c>
      <c r="H164" s="40">
        <f t="shared" si="65"/>
        <v>0</v>
      </c>
      <c r="I164" s="41">
        <v>0</v>
      </c>
      <c r="J164" s="41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/>
    </row>
    <row r="165" spans="1:17" ht="17.25" customHeight="1">
      <c r="A165" s="50"/>
      <c r="B165" s="35"/>
      <c r="C165" s="36"/>
      <c r="D165" s="42"/>
      <c r="E165" s="58" t="s">
        <v>138</v>
      </c>
      <c r="F165" s="43" t="s">
        <v>145</v>
      </c>
      <c r="G165" s="40">
        <f t="shared" si="64"/>
        <v>4225</v>
      </c>
      <c r="H165" s="40">
        <f t="shared" si="65"/>
        <v>0</v>
      </c>
      <c r="I165" s="41">
        <v>4225</v>
      </c>
      <c r="J165" s="41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/>
    </row>
    <row r="166" spans="1:17" ht="17.25" customHeight="1">
      <c r="A166" s="51"/>
      <c r="B166" s="46"/>
      <c r="C166" s="47"/>
      <c r="D166" s="48"/>
      <c r="E166" s="44"/>
      <c r="F166" s="43" t="s">
        <v>147</v>
      </c>
      <c r="G166" s="40">
        <f t="shared" si="64"/>
        <v>0</v>
      </c>
      <c r="H166" s="40">
        <f t="shared" si="65"/>
        <v>0</v>
      </c>
      <c r="I166" s="41">
        <v>0</v>
      </c>
      <c r="J166" s="41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/>
    </row>
    <row r="167" spans="1:17" ht="17.25" customHeight="1">
      <c r="A167" s="49" t="s">
        <v>169</v>
      </c>
      <c r="B167" s="29" t="s">
        <v>93</v>
      </c>
      <c r="C167" s="30">
        <v>600</v>
      </c>
      <c r="D167" s="26"/>
      <c r="E167" s="31"/>
      <c r="F167" s="32" t="s">
        <v>141</v>
      </c>
      <c r="G167" s="33">
        <f aca="true" t="shared" si="66" ref="G167:P167">G168+G169+G170+G171+G172+G173</f>
        <v>4850</v>
      </c>
      <c r="H167" s="33">
        <f t="shared" si="66"/>
        <v>0</v>
      </c>
      <c r="I167" s="33">
        <f t="shared" si="66"/>
        <v>4850</v>
      </c>
      <c r="J167" s="33">
        <f t="shared" si="66"/>
        <v>0</v>
      </c>
      <c r="K167" s="33">
        <f>K168+K169+K170+K171+K172+K173</f>
        <v>0</v>
      </c>
      <c r="L167" s="33">
        <f>L168+L169+L170+L171+L172+L173</f>
        <v>0</v>
      </c>
      <c r="M167" s="33">
        <f>M168+M169+M170+M171+M172+M173</f>
        <v>0</v>
      </c>
      <c r="N167" s="33">
        <f>N168+N169+N170+N171+N172+N173</f>
        <v>0</v>
      </c>
      <c r="O167" s="33">
        <f t="shared" si="66"/>
        <v>0</v>
      </c>
      <c r="P167" s="33">
        <f t="shared" si="66"/>
        <v>0</v>
      </c>
      <c r="Q167" s="33"/>
    </row>
    <row r="168" spans="1:17" ht="17.25" customHeight="1">
      <c r="A168" s="50"/>
      <c r="B168" s="35"/>
      <c r="C168" s="36"/>
      <c r="D168" s="42"/>
      <c r="E168" s="31"/>
      <c r="F168" s="43" t="s">
        <v>139</v>
      </c>
      <c r="G168" s="40">
        <f aca="true" t="shared" si="67" ref="G168:G173">I168+K168+M168+O168</f>
        <v>0</v>
      </c>
      <c r="H168" s="40">
        <f aca="true" t="shared" si="68" ref="H168:H173">J168+L168+N168+P168</f>
        <v>0</v>
      </c>
      <c r="I168" s="41">
        <v>0</v>
      </c>
      <c r="J168" s="41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/>
    </row>
    <row r="169" spans="1:17" ht="17.25" customHeight="1">
      <c r="A169" s="50"/>
      <c r="B169" s="35"/>
      <c r="C169" s="36"/>
      <c r="D169" s="42"/>
      <c r="E169" s="44"/>
      <c r="F169" s="43" t="s">
        <v>142</v>
      </c>
      <c r="G169" s="40">
        <f t="shared" si="67"/>
        <v>0</v>
      </c>
      <c r="H169" s="40">
        <f t="shared" si="68"/>
        <v>0</v>
      </c>
      <c r="I169" s="41">
        <v>0</v>
      </c>
      <c r="J169" s="41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/>
    </row>
    <row r="170" spans="1:17" ht="17.25" customHeight="1">
      <c r="A170" s="50"/>
      <c r="B170" s="35"/>
      <c r="C170" s="36"/>
      <c r="D170" s="42"/>
      <c r="E170" s="38" t="s">
        <v>140</v>
      </c>
      <c r="F170" s="43" t="s">
        <v>143</v>
      </c>
      <c r="G170" s="40">
        <f t="shared" si="67"/>
        <v>950</v>
      </c>
      <c r="H170" s="40">
        <f t="shared" si="68"/>
        <v>0</v>
      </c>
      <c r="I170" s="41">
        <v>950</v>
      </c>
      <c r="J170" s="41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/>
    </row>
    <row r="171" spans="1:17" ht="17.25" customHeight="1">
      <c r="A171" s="50"/>
      <c r="B171" s="35"/>
      <c r="C171" s="36"/>
      <c r="D171" s="42"/>
      <c r="E171" s="44"/>
      <c r="F171" s="43" t="s">
        <v>144</v>
      </c>
      <c r="G171" s="40">
        <f t="shared" si="67"/>
        <v>0</v>
      </c>
      <c r="H171" s="40">
        <f t="shared" si="68"/>
        <v>0</v>
      </c>
      <c r="I171" s="41">
        <v>0</v>
      </c>
      <c r="J171" s="41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/>
    </row>
    <row r="172" spans="1:17" ht="17.25" customHeight="1">
      <c r="A172" s="50"/>
      <c r="B172" s="35"/>
      <c r="C172" s="36"/>
      <c r="D172" s="42"/>
      <c r="E172" s="61" t="s">
        <v>138</v>
      </c>
      <c r="F172" s="43" t="s">
        <v>145</v>
      </c>
      <c r="G172" s="40">
        <f t="shared" si="67"/>
        <v>3900</v>
      </c>
      <c r="H172" s="40">
        <f t="shared" si="68"/>
        <v>0</v>
      </c>
      <c r="I172" s="41">
        <v>3900</v>
      </c>
      <c r="J172" s="41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/>
    </row>
    <row r="173" spans="1:17" ht="17.25" customHeight="1">
      <c r="A173" s="51"/>
      <c r="B173" s="46"/>
      <c r="C173" s="47"/>
      <c r="D173" s="48"/>
      <c r="E173" s="44"/>
      <c r="F173" s="43" t="s">
        <v>147</v>
      </c>
      <c r="G173" s="40">
        <f t="shared" si="67"/>
        <v>0</v>
      </c>
      <c r="H173" s="40">
        <f t="shared" si="68"/>
        <v>0</v>
      </c>
      <c r="I173" s="41">
        <v>0</v>
      </c>
      <c r="J173" s="41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/>
    </row>
    <row r="174" spans="1:17" ht="17.25" customHeight="1">
      <c r="A174" s="49" t="s">
        <v>170</v>
      </c>
      <c r="B174" s="29" t="s">
        <v>82</v>
      </c>
      <c r="C174" s="30">
        <v>500</v>
      </c>
      <c r="D174" s="26"/>
      <c r="E174" s="31"/>
      <c r="F174" s="32" t="s">
        <v>141</v>
      </c>
      <c r="G174" s="33">
        <f aca="true" t="shared" si="69" ref="G174:P174">G175+G176+G177+G178+G179+G180</f>
        <v>4050</v>
      </c>
      <c r="H174" s="33">
        <f t="shared" si="69"/>
        <v>0</v>
      </c>
      <c r="I174" s="33">
        <f t="shared" si="69"/>
        <v>4050</v>
      </c>
      <c r="J174" s="33">
        <f t="shared" si="69"/>
        <v>0</v>
      </c>
      <c r="K174" s="33">
        <f>K175+K176+K177+K178+K179+K180</f>
        <v>0</v>
      </c>
      <c r="L174" s="33">
        <f>L175+L176+L177+L178+L179+L180</f>
        <v>0</v>
      </c>
      <c r="M174" s="33">
        <f>M175+M176+M177+M178+M179+M180</f>
        <v>0</v>
      </c>
      <c r="N174" s="33">
        <f>N175+N176+N177+N178+N179+N180</f>
        <v>0</v>
      </c>
      <c r="O174" s="33">
        <f t="shared" si="69"/>
        <v>0</v>
      </c>
      <c r="P174" s="33">
        <f t="shared" si="69"/>
        <v>0</v>
      </c>
      <c r="Q174" s="33"/>
    </row>
    <row r="175" spans="1:17" ht="17.25" customHeight="1">
      <c r="A175" s="50"/>
      <c r="B175" s="35"/>
      <c r="C175" s="36"/>
      <c r="D175" s="42"/>
      <c r="E175" s="31"/>
      <c r="F175" s="43" t="s">
        <v>139</v>
      </c>
      <c r="G175" s="40">
        <f aca="true" t="shared" si="70" ref="G175:G180">I175+K175+M175+O175</f>
        <v>0</v>
      </c>
      <c r="H175" s="40">
        <f aca="true" t="shared" si="71" ref="H175:H180">J175+L175+N175+P175</f>
        <v>0</v>
      </c>
      <c r="I175" s="41">
        <v>0</v>
      </c>
      <c r="J175" s="41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/>
    </row>
    <row r="176" spans="1:17" ht="17.25" customHeight="1">
      <c r="A176" s="50"/>
      <c r="B176" s="35"/>
      <c r="C176" s="36"/>
      <c r="D176" s="42"/>
      <c r="E176" s="44"/>
      <c r="F176" s="43" t="s">
        <v>142</v>
      </c>
      <c r="G176" s="40">
        <f t="shared" si="70"/>
        <v>0</v>
      </c>
      <c r="H176" s="40">
        <f t="shared" si="71"/>
        <v>0</v>
      </c>
      <c r="I176" s="41">
        <v>0</v>
      </c>
      <c r="J176" s="41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/>
    </row>
    <row r="177" spans="1:17" ht="17.25" customHeight="1">
      <c r="A177" s="50"/>
      <c r="B177" s="35"/>
      <c r="C177" s="36"/>
      <c r="D177" s="42"/>
      <c r="E177" s="38" t="s">
        <v>140</v>
      </c>
      <c r="F177" s="43" t="s">
        <v>143</v>
      </c>
      <c r="G177" s="40">
        <f t="shared" si="70"/>
        <v>800</v>
      </c>
      <c r="H177" s="40">
        <f t="shared" si="71"/>
        <v>0</v>
      </c>
      <c r="I177" s="41">
        <v>800</v>
      </c>
      <c r="J177" s="41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/>
    </row>
    <row r="178" spans="1:17" ht="17.25" customHeight="1">
      <c r="A178" s="50"/>
      <c r="B178" s="35"/>
      <c r="C178" s="36"/>
      <c r="D178" s="42"/>
      <c r="E178" s="44"/>
      <c r="F178" s="43" t="s">
        <v>144</v>
      </c>
      <c r="G178" s="40">
        <f t="shared" si="70"/>
        <v>0</v>
      </c>
      <c r="H178" s="40">
        <f t="shared" si="71"/>
        <v>0</v>
      </c>
      <c r="I178" s="41">
        <v>0</v>
      </c>
      <c r="J178" s="41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/>
    </row>
    <row r="179" spans="1:17" ht="17.25" customHeight="1">
      <c r="A179" s="50"/>
      <c r="B179" s="35"/>
      <c r="C179" s="36"/>
      <c r="D179" s="42"/>
      <c r="E179" s="58" t="s">
        <v>138</v>
      </c>
      <c r="F179" s="43" t="s">
        <v>145</v>
      </c>
      <c r="G179" s="40">
        <f t="shared" si="70"/>
        <v>3250</v>
      </c>
      <c r="H179" s="40">
        <f t="shared" si="71"/>
        <v>0</v>
      </c>
      <c r="I179" s="41">
        <v>3250</v>
      </c>
      <c r="J179" s="41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/>
    </row>
    <row r="180" spans="1:17" ht="17.25" customHeight="1">
      <c r="A180" s="51"/>
      <c r="B180" s="46"/>
      <c r="C180" s="47"/>
      <c r="D180" s="48"/>
      <c r="E180" s="44"/>
      <c r="F180" s="43" t="s">
        <v>147</v>
      </c>
      <c r="G180" s="40">
        <f t="shared" si="70"/>
        <v>0</v>
      </c>
      <c r="H180" s="40">
        <f t="shared" si="71"/>
        <v>0</v>
      </c>
      <c r="I180" s="41">
        <v>0</v>
      </c>
      <c r="J180" s="41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/>
    </row>
    <row r="181" spans="1:17" ht="17.25" customHeight="1">
      <c r="A181" s="49" t="s">
        <v>171</v>
      </c>
      <c r="B181" s="52" t="s">
        <v>174</v>
      </c>
      <c r="C181" s="30"/>
      <c r="D181" s="26"/>
      <c r="E181" s="31"/>
      <c r="F181" s="32" t="s">
        <v>141</v>
      </c>
      <c r="G181" s="33">
        <f aca="true" t="shared" si="72" ref="G181:P181">G182+G183+G184+G185+G186+G187</f>
        <v>1329.2</v>
      </c>
      <c r="H181" s="33">
        <f t="shared" si="72"/>
        <v>1329.2</v>
      </c>
      <c r="I181" s="33">
        <f t="shared" si="72"/>
        <v>0</v>
      </c>
      <c r="J181" s="33">
        <f t="shared" si="72"/>
        <v>0</v>
      </c>
      <c r="K181" s="33">
        <f>K182+K183+K184+K185+K186+K187</f>
        <v>0</v>
      </c>
      <c r="L181" s="33">
        <f>L182+L183+L184+L185+L186+L187</f>
        <v>0</v>
      </c>
      <c r="M181" s="33">
        <f t="shared" si="72"/>
        <v>1329.2</v>
      </c>
      <c r="N181" s="33">
        <f t="shared" si="72"/>
        <v>1329.2</v>
      </c>
      <c r="O181" s="33">
        <f t="shared" si="72"/>
        <v>0</v>
      </c>
      <c r="P181" s="33">
        <f t="shared" si="72"/>
        <v>0</v>
      </c>
      <c r="Q181" s="33"/>
    </row>
    <row r="182" spans="1:17" ht="17.25" customHeight="1">
      <c r="A182" s="50"/>
      <c r="B182" s="53"/>
      <c r="C182" s="36"/>
      <c r="D182" s="42"/>
      <c r="E182" s="31"/>
      <c r="F182" s="43" t="s">
        <v>139</v>
      </c>
      <c r="G182" s="40">
        <f aca="true" t="shared" si="73" ref="G182:G187">I182+K182+M182+O182</f>
        <v>0</v>
      </c>
      <c r="H182" s="40">
        <f aca="true" t="shared" si="74" ref="H182:H187">J182+L182+N182+P182</f>
        <v>0</v>
      </c>
      <c r="I182" s="41">
        <v>0</v>
      </c>
      <c r="J182" s="41">
        <v>0</v>
      </c>
      <c r="K182" s="40">
        <v>0</v>
      </c>
      <c r="L182" s="40">
        <v>0</v>
      </c>
      <c r="M182" s="41">
        <v>0</v>
      </c>
      <c r="N182" s="41">
        <v>0</v>
      </c>
      <c r="O182" s="40">
        <v>0</v>
      </c>
      <c r="P182" s="40">
        <v>0</v>
      </c>
      <c r="Q182" s="40"/>
    </row>
    <row r="183" spans="1:17" ht="17.25" customHeight="1">
      <c r="A183" s="50"/>
      <c r="B183" s="53"/>
      <c r="C183" s="36"/>
      <c r="D183" s="42"/>
      <c r="E183" s="44"/>
      <c r="F183" s="43" t="s">
        <v>142</v>
      </c>
      <c r="G183" s="40">
        <f t="shared" si="73"/>
        <v>0</v>
      </c>
      <c r="H183" s="40">
        <f t="shared" si="74"/>
        <v>0</v>
      </c>
      <c r="I183" s="41">
        <v>0</v>
      </c>
      <c r="J183" s="41">
        <v>0</v>
      </c>
      <c r="K183" s="40">
        <v>0</v>
      </c>
      <c r="L183" s="40">
        <v>0</v>
      </c>
      <c r="M183" s="41">
        <v>0</v>
      </c>
      <c r="N183" s="41">
        <v>0</v>
      </c>
      <c r="O183" s="40">
        <v>0</v>
      </c>
      <c r="P183" s="40">
        <v>0</v>
      </c>
      <c r="Q183" s="40"/>
    </row>
    <row r="184" spans="1:17" ht="63.75" customHeight="1">
      <c r="A184" s="50"/>
      <c r="B184" s="53"/>
      <c r="C184" s="36"/>
      <c r="D184" s="62" t="s">
        <v>284</v>
      </c>
      <c r="E184" s="63" t="s">
        <v>173</v>
      </c>
      <c r="F184" s="55" t="s">
        <v>143</v>
      </c>
      <c r="G184" s="56">
        <f t="shared" si="73"/>
        <v>1329.2</v>
      </c>
      <c r="H184" s="56">
        <f t="shared" si="74"/>
        <v>1329.2</v>
      </c>
      <c r="I184" s="57">
        <v>0</v>
      </c>
      <c r="J184" s="57">
        <v>0</v>
      </c>
      <c r="K184" s="56">
        <v>0</v>
      </c>
      <c r="L184" s="56">
        <v>0</v>
      </c>
      <c r="M184" s="57">
        <v>1329.2</v>
      </c>
      <c r="N184" s="57">
        <v>1329.2</v>
      </c>
      <c r="O184" s="40">
        <v>0</v>
      </c>
      <c r="P184" s="40">
        <v>0</v>
      </c>
      <c r="Q184" s="40" t="s">
        <v>287</v>
      </c>
    </row>
    <row r="185" spans="1:17" ht="17.25" customHeight="1">
      <c r="A185" s="50"/>
      <c r="B185" s="53"/>
      <c r="C185" s="36"/>
      <c r="D185" s="42"/>
      <c r="E185" s="44"/>
      <c r="F185" s="43" t="s">
        <v>144</v>
      </c>
      <c r="G185" s="40">
        <f t="shared" si="73"/>
        <v>0</v>
      </c>
      <c r="H185" s="40">
        <f t="shared" si="74"/>
        <v>0</v>
      </c>
      <c r="I185" s="41">
        <v>0</v>
      </c>
      <c r="J185" s="41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/>
    </row>
    <row r="186" spans="1:17" ht="17.25" customHeight="1">
      <c r="A186" s="50"/>
      <c r="B186" s="53"/>
      <c r="C186" s="36"/>
      <c r="D186" s="42"/>
      <c r="E186" s="44"/>
      <c r="F186" s="43" t="s">
        <v>145</v>
      </c>
      <c r="G186" s="40">
        <f t="shared" si="73"/>
        <v>0</v>
      </c>
      <c r="H186" s="40">
        <f t="shared" si="74"/>
        <v>0</v>
      </c>
      <c r="I186" s="41">
        <v>0</v>
      </c>
      <c r="J186" s="41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/>
    </row>
    <row r="187" spans="1:17" ht="17.25" customHeight="1">
      <c r="A187" s="51"/>
      <c r="B187" s="59"/>
      <c r="C187" s="47"/>
      <c r="D187" s="48"/>
      <c r="E187" s="44"/>
      <c r="F187" s="43" t="s">
        <v>147</v>
      </c>
      <c r="G187" s="40">
        <f t="shared" si="73"/>
        <v>0</v>
      </c>
      <c r="H187" s="40">
        <f t="shared" si="74"/>
        <v>0</v>
      </c>
      <c r="I187" s="41">
        <v>0</v>
      </c>
      <c r="J187" s="41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/>
    </row>
    <row r="188" spans="1:17" ht="17.25" customHeight="1">
      <c r="A188" s="49" t="s">
        <v>172</v>
      </c>
      <c r="B188" s="29" t="s">
        <v>176</v>
      </c>
      <c r="C188" s="30">
        <v>3000</v>
      </c>
      <c r="D188" s="26"/>
      <c r="E188" s="31"/>
      <c r="F188" s="32" t="s">
        <v>141</v>
      </c>
      <c r="G188" s="33">
        <f aca="true" t="shared" si="75" ref="G188:P188">G189+G190+G191+G192+G193+G194</f>
        <v>31203.899999999998</v>
      </c>
      <c r="H188" s="33">
        <f t="shared" si="75"/>
        <v>0</v>
      </c>
      <c r="I188" s="33">
        <f t="shared" si="75"/>
        <v>31203.899999999998</v>
      </c>
      <c r="J188" s="33">
        <f t="shared" si="75"/>
        <v>0</v>
      </c>
      <c r="K188" s="33">
        <f>K189+K190+K191+K192+K193+K194</f>
        <v>0</v>
      </c>
      <c r="L188" s="33">
        <f>L189+L190+L191+L192+L193+L194</f>
        <v>0</v>
      </c>
      <c r="M188" s="33">
        <f>M189+M190+M191+M192+M193+M194</f>
        <v>0</v>
      </c>
      <c r="N188" s="33">
        <f>N189+N190+N191+N192+N193+N194</f>
        <v>0</v>
      </c>
      <c r="O188" s="33">
        <f t="shared" si="75"/>
        <v>0</v>
      </c>
      <c r="P188" s="33">
        <f t="shared" si="75"/>
        <v>0</v>
      </c>
      <c r="Q188" s="33"/>
    </row>
    <row r="189" spans="1:17" ht="17.25" customHeight="1">
      <c r="A189" s="50"/>
      <c r="B189" s="35"/>
      <c r="C189" s="36"/>
      <c r="D189" s="42"/>
      <c r="E189" s="31"/>
      <c r="F189" s="43" t="s">
        <v>139</v>
      </c>
      <c r="G189" s="40">
        <f aca="true" t="shared" si="76" ref="G189:G194">I189+K189+M189+O189</f>
        <v>0</v>
      </c>
      <c r="H189" s="40">
        <f aca="true" t="shared" si="77" ref="H189:H194">J189+L189+N189+P189</f>
        <v>0</v>
      </c>
      <c r="I189" s="41">
        <v>0</v>
      </c>
      <c r="J189" s="41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0"/>
    </row>
    <row r="190" spans="1:17" ht="17.25" customHeight="1">
      <c r="A190" s="50"/>
      <c r="B190" s="35"/>
      <c r="C190" s="36"/>
      <c r="D190" s="42"/>
      <c r="E190" s="44"/>
      <c r="F190" s="43" t="s">
        <v>142</v>
      </c>
      <c r="G190" s="40">
        <f t="shared" si="76"/>
        <v>0</v>
      </c>
      <c r="H190" s="40">
        <f t="shared" si="77"/>
        <v>0</v>
      </c>
      <c r="I190" s="41">
        <v>0</v>
      </c>
      <c r="J190" s="41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/>
    </row>
    <row r="191" spans="1:17" ht="18.75" customHeight="1">
      <c r="A191" s="50"/>
      <c r="B191" s="35"/>
      <c r="C191" s="36"/>
      <c r="D191" s="42"/>
      <c r="E191" s="64"/>
      <c r="F191" s="43" t="s">
        <v>143</v>
      </c>
      <c r="G191" s="40">
        <f t="shared" si="76"/>
        <v>0</v>
      </c>
      <c r="H191" s="40">
        <f t="shared" si="77"/>
        <v>0</v>
      </c>
      <c r="I191" s="41">
        <v>0</v>
      </c>
      <c r="J191" s="41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/>
    </row>
    <row r="192" spans="1:17" ht="17.25" customHeight="1">
      <c r="A192" s="50"/>
      <c r="B192" s="35"/>
      <c r="C192" s="36"/>
      <c r="D192" s="42"/>
      <c r="E192" s="64" t="s">
        <v>138</v>
      </c>
      <c r="F192" s="43" t="s">
        <v>144</v>
      </c>
      <c r="G192" s="40">
        <f t="shared" si="76"/>
        <v>14406.8</v>
      </c>
      <c r="H192" s="40">
        <f t="shared" si="77"/>
        <v>0</v>
      </c>
      <c r="I192" s="41">
        <v>14406.8</v>
      </c>
      <c r="J192" s="41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/>
    </row>
    <row r="193" spans="1:17" ht="17.25" customHeight="1">
      <c r="A193" s="50"/>
      <c r="B193" s="35"/>
      <c r="C193" s="36"/>
      <c r="D193" s="42"/>
      <c r="E193" s="61" t="s">
        <v>138</v>
      </c>
      <c r="F193" s="43" t="s">
        <v>145</v>
      </c>
      <c r="G193" s="40">
        <f t="shared" si="76"/>
        <v>16797.1</v>
      </c>
      <c r="H193" s="40">
        <f t="shared" si="77"/>
        <v>0</v>
      </c>
      <c r="I193" s="41">
        <v>16797.1</v>
      </c>
      <c r="J193" s="41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/>
    </row>
    <row r="194" spans="1:17" ht="17.25" customHeight="1">
      <c r="A194" s="51"/>
      <c r="B194" s="46"/>
      <c r="C194" s="47"/>
      <c r="D194" s="48"/>
      <c r="E194" s="44"/>
      <c r="F194" s="43" t="s">
        <v>147</v>
      </c>
      <c r="G194" s="40">
        <f t="shared" si="76"/>
        <v>0</v>
      </c>
      <c r="H194" s="40">
        <f t="shared" si="77"/>
        <v>0</v>
      </c>
      <c r="I194" s="41">
        <v>0</v>
      </c>
      <c r="J194" s="41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/>
    </row>
    <row r="195" spans="1:17" ht="17.25" customHeight="1">
      <c r="A195" s="49" t="s">
        <v>175</v>
      </c>
      <c r="B195" s="29" t="s">
        <v>96</v>
      </c>
      <c r="C195" s="30">
        <v>4184</v>
      </c>
      <c r="D195" s="26"/>
      <c r="E195" s="31"/>
      <c r="F195" s="32" t="s">
        <v>141</v>
      </c>
      <c r="G195" s="33">
        <f aca="true" t="shared" si="78" ref="G195:P195">G196+G197+G198+G199+G200+G201</f>
        <v>4000</v>
      </c>
      <c r="H195" s="33">
        <f t="shared" si="78"/>
        <v>0</v>
      </c>
      <c r="I195" s="33">
        <f t="shared" si="78"/>
        <v>4000</v>
      </c>
      <c r="J195" s="33">
        <f t="shared" si="78"/>
        <v>0</v>
      </c>
      <c r="K195" s="33">
        <f>K196+K197+K198+K199+K200+K201</f>
        <v>0</v>
      </c>
      <c r="L195" s="33">
        <f>L196+L197+L198+L199+L200+L201</f>
        <v>0</v>
      </c>
      <c r="M195" s="33">
        <f>M196+M197+M198+M199+M200+M201</f>
        <v>0</v>
      </c>
      <c r="N195" s="33">
        <f>N196+N197+N198+N199+N200+N201</f>
        <v>0</v>
      </c>
      <c r="O195" s="33">
        <f t="shared" si="78"/>
        <v>0</v>
      </c>
      <c r="P195" s="33">
        <f t="shared" si="78"/>
        <v>0</v>
      </c>
      <c r="Q195" s="33"/>
    </row>
    <row r="196" spans="1:17" ht="17.25" customHeight="1">
      <c r="A196" s="50"/>
      <c r="B196" s="35"/>
      <c r="C196" s="36"/>
      <c r="D196" s="42"/>
      <c r="E196" s="31"/>
      <c r="F196" s="43" t="s">
        <v>139</v>
      </c>
      <c r="G196" s="40">
        <f aca="true" t="shared" si="79" ref="G196:G201">I196+K196+M196+O196</f>
        <v>0</v>
      </c>
      <c r="H196" s="40">
        <f aca="true" t="shared" si="80" ref="H196:H201">J196+L196+N196+P196</f>
        <v>0</v>
      </c>
      <c r="I196" s="41">
        <v>0</v>
      </c>
      <c r="J196" s="41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/>
    </row>
    <row r="197" spans="1:17" ht="17.25" customHeight="1">
      <c r="A197" s="50"/>
      <c r="B197" s="35"/>
      <c r="C197" s="36"/>
      <c r="D197" s="42"/>
      <c r="E197" s="44"/>
      <c r="F197" s="43" t="s">
        <v>142</v>
      </c>
      <c r="G197" s="40">
        <f t="shared" si="79"/>
        <v>0</v>
      </c>
      <c r="H197" s="40">
        <f t="shared" si="80"/>
        <v>0</v>
      </c>
      <c r="I197" s="41">
        <v>0</v>
      </c>
      <c r="J197" s="41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/>
    </row>
    <row r="198" spans="1:17" ht="18.75" customHeight="1">
      <c r="A198" s="50"/>
      <c r="B198" s="35"/>
      <c r="C198" s="36"/>
      <c r="D198" s="42"/>
      <c r="E198" s="64"/>
      <c r="F198" s="43" t="s">
        <v>143</v>
      </c>
      <c r="G198" s="40">
        <f t="shared" si="79"/>
        <v>0</v>
      </c>
      <c r="H198" s="40">
        <f t="shared" si="80"/>
        <v>0</v>
      </c>
      <c r="I198" s="41">
        <v>0</v>
      </c>
      <c r="J198" s="41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/>
    </row>
    <row r="199" spans="1:17" ht="17.25" customHeight="1">
      <c r="A199" s="50"/>
      <c r="B199" s="35"/>
      <c r="C199" s="36"/>
      <c r="D199" s="42"/>
      <c r="E199" s="64" t="s">
        <v>179</v>
      </c>
      <c r="F199" s="43" t="s">
        <v>144</v>
      </c>
      <c r="G199" s="40">
        <f t="shared" si="79"/>
        <v>4000</v>
      </c>
      <c r="H199" s="40">
        <f t="shared" si="80"/>
        <v>0</v>
      </c>
      <c r="I199" s="41">
        <v>4000</v>
      </c>
      <c r="J199" s="41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/>
    </row>
    <row r="200" spans="1:17" ht="17.25" customHeight="1">
      <c r="A200" s="50"/>
      <c r="B200" s="35"/>
      <c r="C200" s="36"/>
      <c r="D200" s="42"/>
      <c r="E200" s="44"/>
      <c r="F200" s="43" t="s">
        <v>145</v>
      </c>
      <c r="G200" s="40">
        <f t="shared" si="79"/>
        <v>0</v>
      </c>
      <c r="H200" s="40">
        <f t="shared" si="80"/>
        <v>0</v>
      </c>
      <c r="I200" s="41">
        <v>0</v>
      </c>
      <c r="J200" s="41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/>
    </row>
    <row r="201" spans="1:17" ht="17.25" customHeight="1">
      <c r="A201" s="51"/>
      <c r="B201" s="46"/>
      <c r="C201" s="47"/>
      <c r="D201" s="48"/>
      <c r="E201" s="44"/>
      <c r="F201" s="43" t="s">
        <v>147</v>
      </c>
      <c r="G201" s="40">
        <f t="shared" si="79"/>
        <v>0</v>
      </c>
      <c r="H201" s="40">
        <f t="shared" si="80"/>
        <v>0</v>
      </c>
      <c r="I201" s="41">
        <v>0</v>
      </c>
      <c r="J201" s="41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/>
    </row>
    <row r="202" spans="1:17" ht="17.25" customHeight="1">
      <c r="A202" s="49" t="s">
        <v>178</v>
      </c>
      <c r="B202" s="29" t="s">
        <v>5</v>
      </c>
      <c r="C202" s="30"/>
      <c r="D202" s="26"/>
      <c r="E202" s="31"/>
      <c r="F202" s="32" t="s">
        <v>141</v>
      </c>
      <c r="G202" s="33">
        <f aca="true" t="shared" si="81" ref="G202:P202">G203+G204+G205+G206+G207+G208</f>
        <v>1700</v>
      </c>
      <c r="H202" s="33">
        <f t="shared" si="81"/>
        <v>0</v>
      </c>
      <c r="I202" s="33">
        <f t="shared" si="81"/>
        <v>1700</v>
      </c>
      <c r="J202" s="33">
        <f t="shared" si="81"/>
        <v>0</v>
      </c>
      <c r="K202" s="33">
        <f>K203+K204+K205+K206+K207+K208</f>
        <v>0</v>
      </c>
      <c r="L202" s="33">
        <f>L203+L204+L205+L206+L207+L208</f>
        <v>0</v>
      </c>
      <c r="M202" s="33">
        <f>M203+M204+M205+M206+M207+M208</f>
        <v>0</v>
      </c>
      <c r="N202" s="33">
        <f>N203+N204+N205+N206+N207+N208</f>
        <v>0</v>
      </c>
      <c r="O202" s="33">
        <f t="shared" si="81"/>
        <v>0</v>
      </c>
      <c r="P202" s="33">
        <f t="shared" si="81"/>
        <v>0</v>
      </c>
      <c r="Q202" s="33"/>
    </row>
    <row r="203" spans="1:17" ht="17.25" customHeight="1">
      <c r="A203" s="50"/>
      <c r="B203" s="35"/>
      <c r="C203" s="36"/>
      <c r="D203" s="42"/>
      <c r="E203" s="31"/>
      <c r="F203" s="43" t="s">
        <v>139</v>
      </c>
      <c r="G203" s="40">
        <f aca="true" t="shared" si="82" ref="G203:G208">I203+K203+M203+O203</f>
        <v>0</v>
      </c>
      <c r="H203" s="40">
        <f aca="true" t="shared" si="83" ref="H203:H208">J203+L203+N203+P203</f>
        <v>0</v>
      </c>
      <c r="I203" s="41">
        <v>0</v>
      </c>
      <c r="J203" s="41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/>
    </row>
    <row r="204" spans="1:17" ht="17.25" customHeight="1">
      <c r="A204" s="50"/>
      <c r="B204" s="35"/>
      <c r="C204" s="36"/>
      <c r="D204" s="42"/>
      <c r="E204" s="44"/>
      <c r="F204" s="43" t="s">
        <v>142</v>
      </c>
      <c r="G204" s="40">
        <f t="shared" si="82"/>
        <v>0</v>
      </c>
      <c r="H204" s="40">
        <f t="shared" si="83"/>
        <v>0</v>
      </c>
      <c r="I204" s="41">
        <v>0</v>
      </c>
      <c r="J204" s="41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/>
    </row>
    <row r="205" spans="1:17" ht="18.75" customHeight="1">
      <c r="A205" s="50"/>
      <c r="B205" s="35"/>
      <c r="C205" s="36"/>
      <c r="D205" s="42"/>
      <c r="E205" s="64"/>
      <c r="F205" s="43" t="s">
        <v>143</v>
      </c>
      <c r="G205" s="40">
        <f t="shared" si="82"/>
        <v>0</v>
      </c>
      <c r="H205" s="40">
        <f t="shared" si="83"/>
        <v>0</v>
      </c>
      <c r="I205" s="41">
        <v>0</v>
      </c>
      <c r="J205" s="41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/>
    </row>
    <row r="206" spans="1:17" ht="17.25" customHeight="1">
      <c r="A206" s="50"/>
      <c r="B206" s="35"/>
      <c r="C206" s="36"/>
      <c r="D206" s="42"/>
      <c r="E206" s="64" t="s">
        <v>179</v>
      </c>
      <c r="F206" s="43" t="s">
        <v>144</v>
      </c>
      <c r="G206" s="40">
        <f t="shared" si="82"/>
        <v>1700</v>
      </c>
      <c r="H206" s="40">
        <f t="shared" si="83"/>
        <v>0</v>
      </c>
      <c r="I206" s="41">
        <v>1700</v>
      </c>
      <c r="J206" s="41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/>
    </row>
    <row r="207" spans="1:17" ht="17.25" customHeight="1">
      <c r="A207" s="50"/>
      <c r="B207" s="35"/>
      <c r="C207" s="36"/>
      <c r="D207" s="42"/>
      <c r="E207" s="44"/>
      <c r="F207" s="43" t="s">
        <v>145</v>
      </c>
      <c r="G207" s="40">
        <f t="shared" si="82"/>
        <v>0</v>
      </c>
      <c r="H207" s="40">
        <f t="shared" si="83"/>
        <v>0</v>
      </c>
      <c r="I207" s="41">
        <v>0</v>
      </c>
      <c r="J207" s="41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/>
    </row>
    <row r="208" spans="1:17" ht="17.25" customHeight="1">
      <c r="A208" s="51"/>
      <c r="B208" s="46"/>
      <c r="C208" s="47"/>
      <c r="D208" s="48"/>
      <c r="E208" s="44"/>
      <c r="F208" s="43" t="s">
        <v>147</v>
      </c>
      <c r="G208" s="40">
        <f t="shared" si="82"/>
        <v>0</v>
      </c>
      <c r="H208" s="40">
        <f t="shared" si="83"/>
        <v>0</v>
      </c>
      <c r="I208" s="41">
        <v>0</v>
      </c>
      <c r="J208" s="41">
        <v>0</v>
      </c>
      <c r="K208" s="40">
        <v>0</v>
      </c>
      <c r="L208" s="40">
        <v>0</v>
      </c>
      <c r="M208" s="40">
        <v>0</v>
      </c>
      <c r="N208" s="40">
        <v>0</v>
      </c>
      <c r="O208" s="40">
        <v>0</v>
      </c>
      <c r="P208" s="40">
        <v>0</v>
      </c>
      <c r="Q208" s="40"/>
    </row>
    <row r="209" spans="1:17" ht="17.25" customHeight="1">
      <c r="A209" s="49" t="s">
        <v>180</v>
      </c>
      <c r="B209" s="29" t="s">
        <v>124</v>
      </c>
      <c r="C209" s="30">
        <v>12000</v>
      </c>
      <c r="D209" s="26"/>
      <c r="E209" s="31"/>
      <c r="F209" s="32" t="s">
        <v>141</v>
      </c>
      <c r="G209" s="33">
        <f aca="true" t="shared" si="84" ref="G209:P209">G210+G211+G212+G213+G214+G215</f>
        <v>5760</v>
      </c>
      <c r="H209" s="33">
        <f t="shared" si="84"/>
        <v>0</v>
      </c>
      <c r="I209" s="33">
        <f t="shared" si="84"/>
        <v>5760</v>
      </c>
      <c r="J209" s="33">
        <f t="shared" si="84"/>
        <v>0</v>
      </c>
      <c r="K209" s="33">
        <f>K210+K211+K212+K213+K214+K215</f>
        <v>0</v>
      </c>
      <c r="L209" s="33">
        <f>L210+L211+L212+L213+L214+L215</f>
        <v>0</v>
      </c>
      <c r="M209" s="33">
        <f>M210+M211+M212+M213+M214+M215</f>
        <v>0</v>
      </c>
      <c r="N209" s="33">
        <f>N210+N211+N212+N213+N214+N215</f>
        <v>0</v>
      </c>
      <c r="O209" s="33">
        <f t="shared" si="84"/>
        <v>0</v>
      </c>
      <c r="P209" s="33">
        <f t="shared" si="84"/>
        <v>0</v>
      </c>
      <c r="Q209" s="33"/>
    </row>
    <row r="210" spans="1:17" ht="17.25" customHeight="1">
      <c r="A210" s="50"/>
      <c r="B210" s="35"/>
      <c r="C210" s="36"/>
      <c r="D210" s="42"/>
      <c r="E210" s="31"/>
      <c r="F210" s="43" t="s">
        <v>139</v>
      </c>
      <c r="G210" s="40">
        <f aca="true" t="shared" si="85" ref="G210:G215">I210+K210+M210+O210</f>
        <v>0</v>
      </c>
      <c r="H210" s="40">
        <f aca="true" t="shared" si="86" ref="H210:H215">J210+L210+N210+P210</f>
        <v>0</v>
      </c>
      <c r="I210" s="41">
        <v>0</v>
      </c>
      <c r="J210" s="41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/>
    </row>
    <row r="211" spans="1:17" ht="17.25" customHeight="1">
      <c r="A211" s="50"/>
      <c r="B211" s="35"/>
      <c r="C211" s="36"/>
      <c r="D211" s="42"/>
      <c r="E211" s="44"/>
      <c r="F211" s="43" t="s">
        <v>142</v>
      </c>
      <c r="G211" s="40">
        <f t="shared" si="85"/>
        <v>0</v>
      </c>
      <c r="H211" s="40">
        <f t="shared" si="86"/>
        <v>0</v>
      </c>
      <c r="I211" s="41">
        <v>0</v>
      </c>
      <c r="J211" s="41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/>
    </row>
    <row r="212" spans="1:17" ht="18.75" customHeight="1">
      <c r="A212" s="50"/>
      <c r="B212" s="35"/>
      <c r="C212" s="36"/>
      <c r="D212" s="42"/>
      <c r="E212" s="64"/>
      <c r="F212" s="43" t="s">
        <v>143</v>
      </c>
      <c r="G212" s="40">
        <f t="shared" si="85"/>
        <v>0</v>
      </c>
      <c r="H212" s="40">
        <f t="shared" si="86"/>
        <v>0</v>
      </c>
      <c r="I212" s="41">
        <v>0</v>
      </c>
      <c r="J212" s="41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/>
    </row>
    <row r="213" spans="1:17" ht="17.25" customHeight="1">
      <c r="A213" s="50"/>
      <c r="B213" s="35"/>
      <c r="C213" s="36"/>
      <c r="D213" s="42"/>
      <c r="E213" s="64" t="s">
        <v>179</v>
      </c>
      <c r="F213" s="43" t="s">
        <v>144</v>
      </c>
      <c r="G213" s="40">
        <f t="shared" si="85"/>
        <v>760</v>
      </c>
      <c r="H213" s="40">
        <f t="shared" si="86"/>
        <v>0</v>
      </c>
      <c r="I213" s="41">
        <v>760</v>
      </c>
      <c r="J213" s="41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/>
    </row>
    <row r="214" spans="1:17" ht="17.25" customHeight="1">
      <c r="A214" s="50"/>
      <c r="B214" s="35"/>
      <c r="C214" s="36"/>
      <c r="D214" s="42"/>
      <c r="E214" s="64" t="s">
        <v>179</v>
      </c>
      <c r="F214" s="43" t="s">
        <v>145</v>
      </c>
      <c r="G214" s="40">
        <f t="shared" si="85"/>
        <v>5000</v>
      </c>
      <c r="H214" s="40">
        <f t="shared" si="86"/>
        <v>0</v>
      </c>
      <c r="I214" s="41">
        <v>5000</v>
      </c>
      <c r="J214" s="41">
        <v>0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/>
    </row>
    <row r="215" spans="1:17" ht="31.5" customHeight="1">
      <c r="A215" s="51"/>
      <c r="B215" s="46"/>
      <c r="C215" s="47"/>
      <c r="D215" s="48"/>
      <c r="E215" s="44"/>
      <c r="F215" s="43" t="s">
        <v>147</v>
      </c>
      <c r="G215" s="40">
        <f t="shared" si="85"/>
        <v>0</v>
      </c>
      <c r="H215" s="40">
        <f t="shared" si="86"/>
        <v>0</v>
      </c>
      <c r="I215" s="41">
        <v>0</v>
      </c>
      <c r="J215" s="41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/>
    </row>
    <row r="216" spans="1:17" ht="17.25" customHeight="1">
      <c r="A216" s="49" t="s">
        <v>181</v>
      </c>
      <c r="B216" s="29" t="s">
        <v>126</v>
      </c>
      <c r="C216" s="30"/>
      <c r="D216" s="26"/>
      <c r="E216" s="31"/>
      <c r="F216" s="32" t="s">
        <v>141</v>
      </c>
      <c r="G216" s="33">
        <f aca="true" t="shared" si="87" ref="G216:P216">G217+G218+G219+G220+G221+G222</f>
        <v>40512.799999999996</v>
      </c>
      <c r="H216" s="33">
        <f t="shared" si="87"/>
        <v>0</v>
      </c>
      <c r="I216" s="33">
        <f t="shared" si="87"/>
        <v>405.1</v>
      </c>
      <c r="J216" s="33">
        <f t="shared" si="87"/>
        <v>0</v>
      </c>
      <c r="K216" s="33">
        <f>K217+K218+K219+K220+K221+K222</f>
        <v>0</v>
      </c>
      <c r="L216" s="33">
        <f>L217+L218+L219+L220+L221+L222</f>
        <v>0</v>
      </c>
      <c r="M216" s="33">
        <f t="shared" si="87"/>
        <v>40107.7</v>
      </c>
      <c r="N216" s="33">
        <f t="shared" si="87"/>
        <v>0</v>
      </c>
      <c r="O216" s="33">
        <f t="shared" si="87"/>
        <v>0</v>
      </c>
      <c r="P216" s="33">
        <f t="shared" si="87"/>
        <v>0</v>
      </c>
      <c r="Q216" s="33"/>
    </row>
    <row r="217" spans="1:17" ht="17.25" customHeight="1">
      <c r="A217" s="50"/>
      <c r="B217" s="35"/>
      <c r="C217" s="36"/>
      <c r="D217" s="42"/>
      <c r="E217" s="31"/>
      <c r="F217" s="43" t="s">
        <v>139</v>
      </c>
      <c r="G217" s="40">
        <f aca="true" t="shared" si="88" ref="G217:G222">I217+K217+M217+O217</f>
        <v>0</v>
      </c>
      <c r="H217" s="40">
        <f aca="true" t="shared" si="89" ref="H217:H222">J217+L217+N217+P217</f>
        <v>0</v>
      </c>
      <c r="I217" s="41">
        <v>0</v>
      </c>
      <c r="J217" s="41">
        <v>0</v>
      </c>
      <c r="K217" s="40">
        <v>0</v>
      </c>
      <c r="L217" s="40">
        <v>0</v>
      </c>
      <c r="M217" s="41">
        <v>0</v>
      </c>
      <c r="N217" s="41">
        <v>0</v>
      </c>
      <c r="O217" s="40">
        <v>0</v>
      </c>
      <c r="P217" s="40">
        <v>0</v>
      </c>
      <c r="Q217" s="40"/>
    </row>
    <row r="218" spans="1:17" ht="17.25" customHeight="1">
      <c r="A218" s="50"/>
      <c r="B218" s="35"/>
      <c r="C218" s="36"/>
      <c r="D218" s="42"/>
      <c r="E218" s="44"/>
      <c r="F218" s="43" t="s">
        <v>142</v>
      </c>
      <c r="G218" s="40">
        <f t="shared" si="88"/>
        <v>0</v>
      </c>
      <c r="H218" s="40">
        <f t="shared" si="89"/>
        <v>0</v>
      </c>
      <c r="I218" s="41">
        <v>0</v>
      </c>
      <c r="J218" s="41">
        <v>0</v>
      </c>
      <c r="K218" s="40">
        <v>0</v>
      </c>
      <c r="L218" s="40">
        <v>0</v>
      </c>
      <c r="M218" s="41">
        <v>0</v>
      </c>
      <c r="N218" s="41">
        <v>0</v>
      </c>
      <c r="O218" s="40">
        <v>0</v>
      </c>
      <c r="P218" s="40">
        <v>0</v>
      </c>
      <c r="Q218" s="40"/>
    </row>
    <row r="219" spans="1:17" ht="18.75" customHeight="1">
      <c r="A219" s="50"/>
      <c r="B219" s="35"/>
      <c r="C219" s="36"/>
      <c r="D219" s="42"/>
      <c r="E219" s="64"/>
      <c r="F219" s="43" t="s">
        <v>143</v>
      </c>
      <c r="G219" s="40">
        <f t="shared" si="88"/>
        <v>0</v>
      </c>
      <c r="H219" s="40">
        <f t="shared" si="89"/>
        <v>0</v>
      </c>
      <c r="I219" s="41">
        <v>0</v>
      </c>
      <c r="J219" s="41">
        <v>0</v>
      </c>
      <c r="K219" s="40">
        <v>0</v>
      </c>
      <c r="L219" s="40">
        <v>0</v>
      </c>
      <c r="M219" s="41">
        <v>0</v>
      </c>
      <c r="N219" s="41">
        <v>0</v>
      </c>
      <c r="O219" s="40">
        <v>0</v>
      </c>
      <c r="P219" s="40">
        <v>0</v>
      </c>
      <c r="Q219" s="40"/>
    </row>
    <row r="220" spans="1:17" ht="17.25" customHeight="1">
      <c r="A220" s="50"/>
      <c r="B220" s="35"/>
      <c r="C220" s="36"/>
      <c r="D220" s="42"/>
      <c r="E220" s="64" t="s">
        <v>179</v>
      </c>
      <c r="F220" s="43" t="s">
        <v>144</v>
      </c>
      <c r="G220" s="40">
        <f t="shared" si="88"/>
        <v>40512.799999999996</v>
      </c>
      <c r="H220" s="40">
        <f t="shared" si="89"/>
        <v>0</v>
      </c>
      <c r="I220" s="41">
        <v>405.1</v>
      </c>
      <c r="J220" s="41">
        <v>0</v>
      </c>
      <c r="K220" s="40">
        <v>0</v>
      </c>
      <c r="L220" s="40">
        <v>0</v>
      </c>
      <c r="M220" s="41">
        <v>40107.7</v>
      </c>
      <c r="N220" s="41">
        <v>0</v>
      </c>
      <c r="O220" s="40">
        <v>0</v>
      </c>
      <c r="P220" s="40">
        <v>0</v>
      </c>
      <c r="Q220" s="40"/>
    </row>
    <row r="221" spans="1:17" ht="17.25" customHeight="1">
      <c r="A221" s="50"/>
      <c r="B221" s="35"/>
      <c r="C221" s="36"/>
      <c r="D221" s="42"/>
      <c r="E221" s="44"/>
      <c r="F221" s="43" t="s">
        <v>145</v>
      </c>
      <c r="G221" s="40">
        <f t="shared" si="88"/>
        <v>0</v>
      </c>
      <c r="H221" s="40">
        <f t="shared" si="89"/>
        <v>0</v>
      </c>
      <c r="I221" s="41">
        <v>0</v>
      </c>
      <c r="J221" s="41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/>
    </row>
    <row r="222" spans="1:17" ht="31.5" customHeight="1">
      <c r="A222" s="51"/>
      <c r="B222" s="46"/>
      <c r="C222" s="47"/>
      <c r="D222" s="48"/>
      <c r="E222" s="44"/>
      <c r="F222" s="43" t="s">
        <v>147</v>
      </c>
      <c r="G222" s="40">
        <f t="shared" si="88"/>
        <v>0</v>
      </c>
      <c r="H222" s="40">
        <f t="shared" si="89"/>
        <v>0</v>
      </c>
      <c r="I222" s="41">
        <v>0</v>
      </c>
      <c r="J222" s="41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/>
    </row>
    <row r="223" spans="1:17" ht="17.25" customHeight="1">
      <c r="A223" s="49" t="s">
        <v>182</v>
      </c>
      <c r="B223" s="29" t="s">
        <v>91</v>
      </c>
      <c r="C223" s="30">
        <v>200</v>
      </c>
      <c r="D223" s="26"/>
      <c r="E223" s="31"/>
      <c r="F223" s="32" t="s">
        <v>141</v>
      </c>
      <c r="G223" s="33">
        <f aca="true" t="shared" si="90" ref="G223:P223">G224+G225+G226+G227+G228+G229</f>
        <v>1400</v>
      </c>
      <c r="H223" s="33">
        <f t="shared" si="90"/>
        <v>0</v>
      </c>
      <c r="I223" s="33">
        <f t="shared" si="90"/>
        <v>1400</v>
      </c>
      <c r="J223" s="33">
        <f t="shared" si="90"/>
        <v>0</v>
      </c>
      <c r="K223" s="33">
        <f>K224+K225+K226+K227+K228+K229</f>
        <v>0</v>
      </c>
      <c r="L223" s="33">
        <f>L224+L225+L226+L227+L228+L229</f>
        <v>0</v>
      </c>
      <c r="M223" s="33">
        <f>M224+M225+M226+M227+M228+M229</f>
        <v>0</v>
      </c>
      <c r="N223" s="33">
        <f>N224+N225+N226+N227+N228+N229</f>
        <v>0</v>
      </c>
      <c r="O223" s="33">
        <f t="shared" si="90"/>
        <v>0</v>
      </c>
      <c r="P223" s="33">
        <f t="shared" si="90"/>
        <v>0</v>
      </c>
      <c r="Q223" s="33"/>
    </row>
    <row r="224" spans="1:17" ht="17.25" customHeight="1">
      <c r="A224" s="50"/>
      <c r="B224" s="35"/>
      <c r="C224" s="36"/>
      <c r="D224" s="42"/>
      <c r="E224" s="31"/>
      <c r="F224" s="43" t="s">
        <v>139</v>
      </c>
      <c r="G224" s="40">
        <f aca="true" t="shared" si="91" ref="G224:G229">I224+K224+M224+O224</f>
        <v>0</v>
      </c>
      <c r="H224" s="40">
        <f aca="true" t="shared" si="92" ref="H224:H229">J224+L224+N224+P224</f>
        <v>0</v>
      </c>
      <c r="I224" s="41">
        <v>0</v>
      </c>
      <c r="J224" s="41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/>
    </row>
    <row r="225" spans="1:17" ht="17.25" customHeight="1">
      <c r="A225" s="50"/>
      <c r="B225" s="35"/>
      <c r="C225" s="36"/>
      <c r="D225" s="42"/>
      <c r="E225" s="44"/>
      <c r="F225" s="43" t="s">
        <v>142</v>
      </c>
      <c r="G225" s="40">
        <f t="shared" si="91"/>
        <v>0</v>
      </c>
      <c r="H225" s="40">
        <f t="shared" si="92"/>
        <v>0</v>
      </c>
      <c r="I225" s="41">
        <v>0</v>
      </c>
      <c r="J225" s="41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/>
    </row>
    <row r="226" spans="1:17" ht="18.75" customHeight="1">
      <c r="A226" s="50"/>
      <c r="B226" s="35"/>
      <c r="C226" s="36"/>
      <c r="D226" s="42"/>
      <c r="E226" s="64"/>
      <c r="F226" s="43" t="s">
        <v>143</v>
      </c>
      <c r="G226" s="40">
        <f t="shared" si="91"/>
        <v>0</v>
      </c>
      <c r="H226" s="40">
        <f t="shared" si="92"/>
        <v>0</v>
      </c>
      <c r="I226" s="41">
        <v>0</v>
      </c>
      <c r="J226" s="41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/>
    </row>
    <row r="227" spans="1:17" ht="17.25" customHeight="1">
      <c r="A227" s="50"/>
      <c r="B227" s="35"/>
      <c r="C227" s="36"/>
      <c r="D227" s="42"/>
      <c r="E227" s="64"/>
      <c r="F227" s="43" t="s">
        <v>144</v>
      </c>
      <c r="G227" s="40">
        <f t="shared" si="91"/>
        <v>0</v>
      </c>
      <c r="H227" s="40">
        <f t="shared" si="92"/>
        <v>0</v>
      </c>
      <c r="I227" s="41">
        <v>0</v>
      </c>
      <c r="J227" s="41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/>
    </row>
    <row r="228" spans="1:17" ht="17.25" customHeight="1">
      <c r="A228" s="50"/>
      <c r="B228" s="35"/>
      <c r="C228" s="36"/>
      <c r="D228" s="42"/>
      <c r="E228" s="61" t="s">
        <v>138</v>
      </c>
      <c r="F228" s="43" t="s">
        <v>145</v>
      </c>
      <c r="G228" s="40">
        <f t="shared" si="91"/>
        <v>1400</v>
      </c>
      <c r="H228" s="40">
        <f t="shared" si="92"/>
        <v>0</v>
      </c>
      <c r="I228" s="41">
        <v>1400</v>
      </c>
      <c r="J228" s="41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/>
    </row>
    <row r="229" spans="1:17" ht="31.5" customHeight="1">
      <c r="A229" s="51"/>
      <c r="B229" s="46"/>
      <c r="C229" s="47"/>
      <c r="D229" s="48"/>
      <c r="E229" s="44"/>
      <c r="F229" s="43" t="s">
        <v>147</v>
      </c>
      <c r="G229" s="40">
        <f t="shared" si="91"/>
        <v>0</v>
      </c>
      <c r="H229" s="40">
        <f t="shared" si="92"/>
        <v>0</v>
      </c>
      <c r="I229" s="41">
        <v>0</v>
      </c>
      <c r="J229" s="41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/>
    </row>
    <row r="230" spans="1:17" ht="17.25" customHeight="1">
      <c r="A230" s="49" t="s">
        <v>183</v>
      </c>
      <c r="B230" s="29" t="s">
        <v>109</v>
      </c>
      <c r="C230" s="30">
        <v>500</v>
      </c>
      <c r="D230" s="26"/>
      <c r="E230" s="31"/>
      <c r="F230" s="32" t="s">
        <v>141</v>
      </c>
      <c r="G230" s="33">
        <f aca="true" t="shared" si="93" ref="G230:P230">G231+G232+G233+G234+G235+G236</f>
        <v>3750</v>
      </c>
      <c r="H230" s="33">
        <f t="shared" si="93"/>
        <v>0</v>
      </c>
      <c r="I230" s="33">
        <f t="shared" si="93"/>
        <v>3750</v>
      </c>
      <c r="J230" s="33">
        <f t="shared" si="93"/>
        <v>0</v>
      </c>
      <c r="K230" s="33">
        <f>K231+K232+K233+K234+K235+K236</f>
        <v>0</v>
      </c>
      <c r="L230" s="33">
        <f>L231+L232+L233+L234+L235+L236</f>
        <v>0</v>
      </c>
      <c r="M230" s="33">
        <f>M231+M232+M233+M234+M235+M236</f>
        <v>0</v>
      </c>
      <c r="N230" s="33">
        <f>N231+N232+N233+N234+N235+N236</f>
        <v>0</v>
      </c>
      <c r="O230" s="33">
        <f t="shared" si="93"/>
        <v>0</v>
      </c>
      <c r="P230" s="33">
        <f t="shared" si="93"/>
        <v>0</v>
      </c>
      <c r="Q230" s="33"/>
    </row>
    <row r="231" spans="1:17" ht="17.25" customHeight="1">
      <c r="A231" s="50"/>
      <c r="B231" s="35"/>
      <c r="C231" s="36"/>
      <c r="D231" s="42"/>
      <c r="E231" s="31"/>
      <c r="F231" s="43" t="s">
        <v>139</v>
      </c>
      <c r="G231" s="40">
        <f aca="true" t="shared" si="94" ref="G231:G236">I231+K231+M231+O231</f>
        <v>0</v>
      </c>
      <c r="H231" s="40">
        <f aca="true" t="shared" si="95" ref="H231:H236">J231+L231+N231+P231</f>
        <v>0</v>
      </c>
      <c r="I231" s="41">
        <v>0</v>
      </c>
      <c r="J231" s="41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/>
    </row>
    <row r="232" spans="1:17" ht="17.25" customHeight="1">
      <c r="A232" s="50"/>
      <c r="B232" s="35"/>
      <c r="C232" s="36"/>
      <c r="D232" s="42"/>
      <c r="E232" s="44"/>
      <c r="F232" s="43" t="s">
        <v>142</v>
      </c>
      <c r="G232" s="40">
        <f t="shared" si="94"/>
        <v>0</v>
      </c>
      <c r="H232" s="40">
        <f t="shared" si="95"/>
        <v>0</v>
      </c>
      <c r="I232" s="41">
        <v>0</v>
      </c>
      <c r="J232" s="41"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/>
    </row>
    <row r="233" spans="1:17" ht="18.75" customHeight="1">
      <c r="A233" s="50"/>
      <c r="B233" s="35"/>
      <c r="C233" s="36"/>
      <c r="D233" s="42"/>
      <c r="E233" s="64"/>
      <c r="F233" s="43" t="s">
        <v>143</v>
      </c>
      <c r="G233" s="40">
        <f t="shared" si="94"/>
        <v>0</v>
      </c>
      <c r="H233" s="40">
        <f t="shared" si="95"/>
        <v>0</v>
      </c>
      <c r="I233" s="41">
        <v>0</v>
      </c>
      <c r="J233" s="41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/>
    </row>
    <row r="234" spans="1:17" ht="17.25" customHeight="1">
      <c r="A234" s="50"/>
      <c r="B234" s="35"/>
      <c r="C234" s="36"/>
      <c r="D234" s="42"/>
      <c r="E234" s="64"/>
      <c r="F234" s="43" t="s">
        <v>144</v>
      </c>
      <c r="G234" s="40">
        <f t="shared" si="94"/>
        <v>0</v>
      </c>
      <c r="H234" s="40">
        <f t="shared" si="95"/>
        <v>0</v>
      </c>
      <c r="I234" s="41">
        <v>0</v>
      </c>
      <c r="J234" s="41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/>
    </row>
    <row r="235" spans="1:17" ht="17.25" customHeight="1">
      <c r="A235" s="50"/>
      <c r="B235" s="35"/>
      <c r="C235" s="36"/>
      <c r="D235" s="42"/>
      <c r="E235" s="61" t="s">
        <v>179</v>
      </c>
      <c r="F235" s="43" t="s">
        <v>145</v>
      </c>
      <c r="G235" s="40">
        <f t="shared" si="94"/>
        <v>500</v>
      </c>
      <c r="H235" s="40">
        <f t="shared" si="95"/>
        <v>0</v>
      </c>
      <c r="I235" s="41">
        <v>500</v>
      </c>
      <c r="J235" s="41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/>
    </row>
    <row r="236" spans="1:17" ht="15.75" customHeight="1">
      <c r="A236" s="51"/>
      <c r="B236" s="46"/>
      <c r="C236" s="47"/>
      <c r="D236" s="48"/>
      <c r="E236" s="61" t="s">
        <v>138</v>
      </c>
      <c r="F236" s="43" t="s">
        <v>147</v>
      </c>
      <c r="G236" s="40">
        <f t="shared" si="94"/>
        <v>3250</v>
      </c>
      <c r="H236" s="40">
        <f t="shared" si="95"/>
        <v>0</v>
      </c>
      <c r="I236" s="41">
        <v>3250</v>
      </c>
      <c r="J236" s="41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/>
    </row>
    <row r="237" spans="1:17" ht="17.25" customHeight="1">
      <c r="A237" s="49" t="s">
        <v>184</v>
      </c>
      <c r="B237" s="29" t="s">
        <v>10</v>
      </c>
      <c r="C237" s="30">
        <v>2100</v>
      </c>
      <c r="D237" s="26"/>
      <c r="E237" s="31"/>
      <c r="F237" s="32" t="s">
        <v>141</v>
      </c>
      <c r="G237" s="33">
        <f aca="true" t="shared" si="96" ref="G237:P237">G238+G239+G240+G241+G242+G243</f>
        <v>16170</v>
      </c>
      <c r="H237" s="33">
        <f t="shared" si="96"/>
        <v>0</v>
      </c>
      <c r="I237" s="33">
        <f t="shared" si="96"/>
        <v>16170</v>
      </c>
      <c r="J237" s="33">
        <f t="shared" si="96"/>
        <v>0</v>
      </c>
      <c r="K237" s="33">
        <f>K238+K239+K240+K241+K242+K243</f>
        <v>0</v>
      </c>
      <c r="L237" s="33">
        <f>L238+L239+L240+L241+L242+L243</f>
        <v>0</v>
      </c>
      <c r="M237" s="33">
        <f>M238+M239+M240+M241+M242+M243</f>
        <v>0</v>
      </c>
      <c r="N237" s="33">
        <f>N238+N239+N240+N241+N242+N243</f>
        <v>0</v>
      </c>
      <c r="O237" s="33">
        <f t="shared" si="96"/>
        <v>0</v>
      </c>
      <c r="P237" s="33">
        <f t="shared" si="96"/>
        <v>0</v>
      </c>
      <c r="Q237" s="33"/>
    </row>
    <row r="238" spans="1:17" ht="17.25" customHeight="1">
      <c r="A238" s="50"/>
      <c r="B238" s="35"/>
      <c r="C238" s="36"/>
      <c r="D238" s="42"/>
      <c r="E238" s="31"/>
      <c r="F238" s="43" t="s">
        <v>139</v>
      </c>
      <c r="G238" s="40">
        <f aca="true" t="shared" si="97" ref="G238:G243">I238+K238+M238+O238</f>
        <v>0</v>
      </c>
      <c r="H238" s="40">
        <f aca="true" t="shared" si="98" ref="H238:H243">J238+L238+N238+P238</f>
        <v>0</v>
      </c>
      <c r="I238" s="41">
        <v>0</v>
      </c>
      <c r="J238" s="41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/>
    </row>
    <row r="239" spans="1:17" ht="17.25" customHeight="1">
      <c r="A239" s="50"/>
      <c r="B239" s="35"/>
      <c r="C239" s="36"/>
      <c r="D239" s="42"/>
      <c r="E239" s="44"/>
      <c r="F239" s="43" t="s">
        <v>142</v>
      </c>
      <c r="G239" s="40">
        <f t="shared" si="97"/>
        <v>0</v>
      </c>
      <c r="H239" s="40">
        <f t="shared" si="98"/>
        <v>0</v>
      </c>
      <c r="I239" s="41">
        <v>0</v>
      </c>
      <c r="J239" s="41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/>
    </row>
    <row r="240" spans="1:17" ht="18.75" customHeight="1">
      <c r="A240" s="50"/>
      <c r="B240" s="35"/>
      <c r="C240" s="36"/>
      <c r="D240" s="42"/>
      <c r="E240" s="64"/>
      <c r="F240" s="43" t="s">
        <v>143</v>
      </c>
      <c r="G240" s="40">
        <f t="shared" si="97"/>
        <v>0</v>
      </c>
      <c r="H240" s="40">
        <f t="shared" si="98"/>
        <v>0</v>
      </c>
      <c r="I240" s="41">
        <v>0</v>
      </c>
      <c r="J240" s="41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/>
    </row>
    <row r="241" spans="1:17" ht="17.25" customHeight="1">
      <c r="A241" s="50"/>
      <c r="B241" s="35"/>
      <c r="C241" s="36"/>
      <c r="D241" s="42"/>
      <c r="E241" s="64"/>
      <c r="F241" s="43" t="s">
        <v>144</v>
      </c>
      <c r="G241" s="40">
        <f t="shared" si="97"/>
        <v>0</v>
      </c>
      <c r="H241" s="40">
        <f t="shared" si="98"/>
        <v>0</v>
      </c>
      <c r="I241" s="41">
        <v>0</v>
      </c>
      <c r="J241" s="41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/>
    </row>
    <row r="242" spans="1:17" ht="17.25" customHeight="1">
      <c r="A242" s="50"/>
      <c r="B242" s="35"/>
      <c r="C242" s="36"/>
      <c r="D242" s="42"/>
      <c r="E242" s="61" t="s">
        <v>179</v>
      </c>
      <c r="F242" s="43" t="s">
        <v>145</v>
      </c>
      <c r="G242" s="40">
        <f t="shared" si="97"/>
        <v>1470</v>
      </c>
      <c r="H242" s="40">
        <f t="shared" si="98"/>
        <v>0</v>
      </c>
      <c r="I242" s="41">
        <v>1470</v>
      </c>
      <c r="J242" s="41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/>
    </row>
    <row r="243" spans="1:17" ht="15.75" customHeight="1">
      <c r="A243" s="51"/>
      <c r="B243" s="46"/>
      <c r="C243" s="47"/>
      <c r="D243" s="48"/>
      <c r="E243" s="61" t="s">
        <v>138</v>
      </c>
      <c r="F243" s="43" t="s">
        <v>147</v>
      </c>
      <c r="G243" s="40">
        <f t="shared" si="97"/>
        <v>14700</v>
      </c>
      <c r="H243" s="40">
        <f t="shared" si="98"/>
        <v>0</v>
      </c>
      <c r="I243" s="41">
        <v>14700</v>
      </c>
      <c r="J243" s="41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/>
    </row>
    <row r="244" spans="1:17" ht="17.25" customHeight="1">
      <c r="A244" s="49" t="s">
        <v>185</v>
      </c>
      <c r="B244" s="29" t="s">
        <v>99</v>
      </c>
      <c r="C244" s="30">
        <v>5000</v>
      </c>
      <c r="D244" s="26"/>
      <c r="E244" s="31"/>
      <c r="F244" s="32" t="s">
        <v>141</v>
      </c>
      <c r="G244" s="33">
        <f aca="true" t="shared" si="99" ref="G244:P244">G245+G246+G247+G248+G249+G250</f>
        <v>38500</v>
      </c>
      <c r="H244" s="33">
        <f t="shared" si="99"/>
        <v>0</v>
      </c>
      <c r="I244" s="33">
        <f t="shared" si="99"/>
        <v>38500</v>
      </c>
      <c r="J244" s="33">
        <f t="shared" si="99"/>
        <v>0</v>
      </c>
      <c r="K244" s="33">
        <f>K245+K246+K247+K248+K249+K250</f>
        <v>0</v>
      </c>
      <c r="L244" s="33">
        <f>L245+L246+L247+L248+L249+L250</f>
        <v>0</v>
      </c>
      <c r="M244" s="33">
        <f>M245+M246+M247+M248+M249+M250</f>
        <v>0</v>
      </c>
      <c r="N244" s="33">
        <f>N245+N246+N247+N248+N249+N250</f>
        <v>0</v>
      </c>
      <c r="O244" s="33">
        <f t="shared" si="99"/>
        <v>0</v>
      </c>
      <c r="P244" s="33">
        <f t="shared" si="99"/>
        <v>0</v>
      </c>
      <c r="Q244" s="33"/>
    </row>
    <row r="245" spans="1:17" ht="17.25" customHeight="1">
      <c r="A245" s="50"/>
      <c r="B245" s="35"/>
      <c r="C245" s="36"/>
      <c r="D245" s="42"/>
      <c r="E245" s="31"/>
      <c r="F245" s="43" t="s">
        <v>139</v>
      </c>
      <c r="G245" s="40">
        <f aca="true" t="shared" si="100" ref="G245:G250">I245+K245+M245+O245</f>
        <v>0</v>
      </c>
      <c r="H245" s="40">
        <f aca="true" t="shared" si="101" ref="H245:H250">J245+L245+N245+P245</f>
        <v>0</v>
      </c>
      <c r="I245" s="41">
        <v>0</v>
      </c>
      <c r="J245" s="41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/>
    </row>
    <row r="246" spans="1:17" ht="17.25" customHeight="1">
      <c r="A246" s="50"/>
      <c r="B246" s="35"/>
      <c r="C246" s="36"/>
      <c r="D246" s="42"/>
      <c r="E246" s="44"/>
      <c r="F246" s="43" t="s">
        <v>142</v>
      </c>
      <c r="G246" s="40">
        <f t="shared" si="100"/>
        <v>0</v>
      </c>
      <c r="H246" s="40">
        <f t="shared" si="101"/>
        <v>0</v>
      </c>
      <c r="I246" s="41">
        <v>0</v>
      </c>
      <c r="J246" s="41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/>
    </row>
    <row r="247" spans="1:17" ht="18.75" customHeight="1">
      <c r="A247" s="50"/>
      <c r="B247" s="35"/>
      <c r="C247" s="36"/>
      <c r="D247" s="42"/>
      <c r="E247" s="64"/>
      <c r="F247" s="43" t="s">
        <v>143</v>
      </c>
      <c r="G247" s="40">
        <f t="shared" si="100"/>
        <v>0</v>
      </c>
      <c r="H247" s="40">
        <f t="shared" si="101"/>
        <v>0</v>
      </c>
      <c r="I247" s="41">
        <v>0</v>
      </c>
      <c r="J247" s="41">
        <v>0</v>
      </c>
      <c r="K247" s="40"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/>
    </row>
    <row r="248" spans="1:17" ht="17.25" customHeight="1">
      <c r="A248" s="50"/>
      <c r="B248" s="35"/>
      <c r="C248" s="36"/>
      <c r="D248" s="42"/>
      <c r="E248" s="64"/>
      <c r="F248" s="43" t="s">
        <v>144</v>
      </c>
      <c r="G248" s="40">
        <f t="shared" si="100"/>
        <v>0</v>
      </c>
      <c r="H248" s="40">
        <f t="shared" si="101"/>
        <v>0</v>
      </c>
      <c r="I248" s="41">
        <v>0</v>
      </c>
      <c r="J248" s="41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/>
    </row>
    <row r="249" spans="1:17" ht="17.25" customHeight="1">
      <c r="A249" s="50"/>
      <c r="B249" s="35"/>
      <c r="C249" s="36"/>
      <c r="D249" s="42"/>
      <c r="E249" s="61" t="s">
        <v>179</v>
      </c>
      <c r="F249" s="43" t="s">
        <v>145</v>
      </c>
      <c r="G249" s="40">
        <f t="shared" si="100"/>
        <v>3500</v>
      </c>
      <c r="H249" s="40">
        <f t="shared" si="101"/>
        <v>0</v>
      </c>
      <c r="I249" s="41">
        <v>3500</v>
      </c>
      <c r="J249" s="41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/>
    </row>
    <row r="250" spans="1:17" ht="15.75" customHeight="1">
      <c r="A250" s="51"/>
      <c r="B250" s="46"/>
      <c r="C250" s="47"/>
      <c r="D250" s="48"/>
      <c r="E250" s="61" t="s">
        <v>138</v>
      </c>
      <c r="F250" s="43" t="s">
        <v>147</v>
      </c>
      <c r="G250" s="40">
        <f t="shared" si="100"/>
        <v>35000</v>
      </c>
      <c r="H250" s="40">
        <f t="shared" si="101"/>
        <v>0</v>
      </c>
      <c r="I250" s="41">
        <v>35000</v>
      </c>
      <c r="J250" s="41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/>
    </row>
    <row r="251" spans="1:17" ht="17.25" customHeight="1">
      <c r="A251" s="49" t="s">
        <v>186</v>
      </c>
      <c r="B251" s="29" t="s">
        <v>101</v>
      </c>
      <c r="C251" s="30">
        <v>300</v>
      </c>
      <c r="D251" s="26"/>
      <c r="E251" s="31"/>
      <c r="F251" s="32" t="s">
        <v>141</v>
      </c>
      <c r="G251" s="33">
        <f aca="true" t="shared" si="102" ref="G251:P251">G252+G253+G254+G255+G256+G257</f>
        <v>2047.5</v>
      </c>
      <c r="H251" s="33">
        <f t="shared" si="102"/>
        <v>0</v>
      </c>
      <c r="I251" s="33">
        <f t="shared" si="102"/>
        <v>2047.5</v>
      </c>
      <c r="J251" s="33">
        <f t="shared" si="102"/>
        <v>0</v>
      </c>
      <c r="K251" s="33">
        <f>K252+K253+K254+K255+K256+K257</f>
        <v>0</v>
      </c>
      <c r="L251" s="33">
        <f>L252+L253+L254+L255+L256+L257</f>
        <v>0</v>
      </c>
      <c r="M251" s="33">
        <f>M252+M253+M254+M255+M256+M257</f>
        <v>0</v>
      </c>
      <c r="N251" s="33">
        <f>N252+N253+N254+N255+N256+N257</f>
        <v>0</v>
      </c>
      <c r="O251" s="33">
        <f t="shared" si="102"/>
        <v>0</v>
      </c>
      <c r="P251" s="33">
        <f t="shared" si="102"/>
        <v>0</v>
      </c>
      <c r="Q251" s="33"/>
    </row>
    <row r="252" spans="1:17" ht="17.25" customHeight="1">
      <c r="A252" s="50"/>
      <c r="B252" s="35"/>
      <c r="C252" s="36"/>
      <c r="D252" s="42"/>
      <c r="E252" s="31"/>
      <c r="F252" s="43" t="s">
        <v>139</v>
      </c>
      <c r="G252" s="40">
        <f aca="true" t="shared" si="103" ref="G252:G257">I252+K252+M252+O252</f>
        <v>0</v>
      </c>
      <c r="H252" s="40">
        <f aca="true" t="shared" si="104" ref="H252:H257">J252+L252+N252+P252</f>
        <v>0</v>
      </c>
      <c r="I252" s="41">
        <v>0</v>
      </c>
      <c r="J252" s="41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/>
    </row>
    <row r="253" spans="1:17" ht="17.25" customHeight="1">
      <c r="A253" s="50"/>
      <c r="B253" s="35"/>
      <c r="C253" s="36"/>
      <c r="D253" s="42"/>
      <c r="E253" s="44"/>
      <c r="F253" s="43" t="s">
        <v>142</v>
      </c>
      <c r="G253" s="40">
        <f t="shared" si="103"/>
        <v>0</v>
      </c>
      <c r="H253" s="40">
        <f t="shared" si="104"/>
        <v>0</v>
      </c>
      <c r="I253" s="41">
        <v>0</v>
      </c>
      <c r="J253" s="41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/>
    </row>
    <row r="254" spans="1:17" ht="18.75" customHeight="1">
      <c r="A254" s="50"/>
      <c r="B254" s="35"/>
      <c r="C254" s="36"/>
      <c r="D254" s="42"/>
      <c r="E254" s="64"/>
      <c r="F254" s="43" t="s">
        <v>143</v>
      </c>
      <c r="G254" s="40">
        <f t="shared" si="103"/>
        <v>0</v>
      </c>
      <c r="H254" s="40">
        <f t="shared" si="104"/>
        <v>0</v>
      </c>
      <c r="I254" s="41">
        <v>0</v>
      </c>
      <c r="J254" s="41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/>
    </row>
    <row r="255" spans="1:17" ht="17.25" customHeight="1">
      <c r="A255" s="50"/>
      <c r="B255" s="35"/>
      <c r="C255" s="36"/>
      <c r="D255" s="42"/>
      <c r="E255" s="64"/>
      <c r="F255" s="43" t="s">
        <v>144</v>
      </c>
      <c r="G255" s="40">
        <f t="shared" si="103"/>
        <v>0</v>
      </c>
      <c r="H255" s="40">
        <f t="shared" si="104"/>
        <v>0</v>
      </c>
      <c r="I255" s="41">
        <v>0</v>
      </c>
      <c r="J255" s="41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/>
    </row>
    <row r="256" spans="1:17" ht="17.25" customHeight="1">
      <c r="A256" s="50"/>
      <c r="B256" s="35"/>
      <c r="C256" s="36"/>
      <c r="D256" s="42"/>
      <c r="E256" s="61" t="s">
        <v>179</v>
      </c>
      <c r="F256" s="43" t="s">
        <v>145</v>
      </c>
      <c r="G256" s="40">
        <f t="shared" si="103"/>
        <v>97.5</v>
      </c>
      <c r="H256" s="40">
        <f t="shared" si="104"/>
        <v>0</v>
      </c>
      <c r="I256" s="41">
        <v>97.5</v>
      </c>
      <c r="J256" s="41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/>
    </row>
    <row r="257" spans="1:17" ht="15.75" customHeight="1">
      <c r="A257" s="51"/>
      <c r="B257" s="46"/>
      <c r="C257" s="47"/>
      <c r="D257" s="48"/>
      <c r="E257" s="61" t="s">
        <v>138</v>
      </c>
      <c r="F257" s="43" t="s">
        <v>147</v>
      </c>
      <c r="G257" s="40">
        <f t="shared" si="103"/>
        <v>1950</v>
      </c>
      <c r="H257" s="40">
        <f t="shared" si="104"/>
        <v>0</v>
      </c>
      <c r="I257" s="41">
        <v>1950</v>
      </c>
      <c r="J257" s="41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/>
    </row>
    <row r="258" spans="1:17" ht="17.25" customHeight="1">
      <c r="A258" s="49" t="s">
        <v>187</v>
      </c>
      <c r="B258" s="29" t="s">
        <v>54</v>
      </c>
      <c r="C258" s="30">
        <v>210</v>
      </c>
      <c r="D258" s="26"/>
      <c r="E258" s="31"/>
      <c r="F258" s="32" t="s">
        <v>141</v>
      </c>
      <c r="G258" s="33">
        <f aca="true" t="shared" si="105" ref="G258:P258">G259+G260+G261+G262+G263+G264</f>
        <v>1962.6999999999998</v>
      </c>
      <c r="H258" s="33">
        <f t="shared" si="105"/>
        <v>0</v>
      </c>
      <c r="I258" s="33">
        <f t="shared" si="105"/>
        <v>1962.6999999999998</v>
      </c>
      <c r="J258" s="33">
        <f t="shared" si="105"/>
        <v>0</v>
      </c>
      <c r="K258" s="33">
        <f>K259+K260+K261+K262+K263+K264</f>
        <v>0</v>
      </c>
      <c r="L258" s="33">
        <f>L259+L260+L261+L262+L263+L264</f>
        <v>0</v>
      </c>
      <c r="M258" s="33">
        <f>M259+M260+M261+M262+M263+M264</f>
        <v>0</v>
      </c>
      <c r="N258" s="33">
        <f>N259+N260+N261+N262+N263+N264</f>
        <v>0</v>
      </c>
      <c r="O258" s="33">
        <f t="shared" si="105"/>
        <v>0</v>
      </c>
      <c r="P258" s="33">
        <f t="shared" si="105"/>
        <v>0</v>
      </c>
      <c r="Q258" s="33"/>
    </row>
    <row r="259" spans="1:17" ht="17.25" customHeight="1">
      <c r="A259" s="50"/>
      <c r="B259" s="35"/>
      <c r="C259" s="36"/>
      <c r="D259" s="42"/>
      <c r="E259" s="31"/>
      <c r="F259" s="43" t="s">
        <v>139</v>
      </c>
      <c r="G259" s="40">
        <f aca="true" t="shared" si="106" ref="G259:G264">I259+K259+M259+O259</f>
        <v>0</v>
      </c>
      <c r="H259" s="40">
        <f aca="true" t="shared" si="107" ref="H259:H264">J259+L259+N259+P259</f>
        <v>0</v>
      </c>
      <c r="I259" s="41">
        <v>0</v>
      </c>
      <c r="J259" s="41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/>
    </row>
    <row r="260" spans="1:17" ht="17.25" customHeight="1">
      <c r="A260" s="50"/>
      <c r="B260" s="35"/>
      <c r="C260" s="36"/>
      <c r="D260" s="42"/>
      <c r="E260" s="44"/>
      <c r="F260" s="43" t="s">
        <v>142</v>
      </c>
      <c r="G260" s="40">
        <f t="shared" si="106"/>
        <v>0</v>
      </c>
      <c r="H260" s="40">
        <f t="shared" si="107"/>
        <v>0</v>
      </c>
      <c r="I260" s="41">
        <v>0</v>
      </c>
      <c r="J260" s="41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/>
    </row>
    <row r="261" spans="1:17" ht="18.75" customHeight="1">
      <c r="A261" s="50"/>
      <c r="B261" s="35"/>
      <c r="C261" s="36"/>
      <c r="D261" s="42"/>
      <c r="E261" s="64"/>
      <c r="F261" s="43" t="s">
        <v>143</v>
      </c>
      <c r="G261" s="40">
        <f t="shared" si="106"/>
        <v>0</v>
      </c>
      <c r="H261" s="40">
        <f t="shared" si="107"/>
        <v>0</v>
      </c>
      <c r="I261" s="41">
        <v>0</v>
      </c>
      <c r="J261" s="41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/>
    </row>
    <row r="262" spans="1:17" ht="17.25" customHeight="1">
      <c r="A262" s="50"/>
      <c r="B262" s="35"/>
      <c r="C262" s="36"/>
      <c r="D262" s="42"/>
      <c r="E262" s="64"/>
      <c r="F262" s="43" t="s">
        <v>144</v>
      </c>
      <c r="G262" s="40">
        <f t="shared" si="106"/>
        <v>0</v>
      </c>
      <c r="H262" s="40">
        <f t="shared" si="107"/>
        <v>0</v>
      </c>
      <c r="I262" s="41">
        <v>0</v>
      </c>
      <c r="J262" s="41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/>
    </row>
    <row r="263" spans="1:17" ht="17.25" customHeight="1">
      <c r="A263" s="50"/>
      <c r="B263" s="35"/>
      <c r="C263" s="36"/>
      <c r="D263" s="42"/>
      <c r="E263" s="61" t="s">
        <v>179</v>
      </c>
      <c r="F263" s="43" t="s">
        <v>145</v>
      </c>
      <c r="G263" s="40">
        <f t="shared" si="106"/>
        <v>83.1</v>
      </c>
      <c r="H263" s="40">
        <f t="shared" si="107"/>
        <v>0</v>
      </c>
      <c r="I263" s="41">
        <v>83.1</v>
      </c>
      <c r="J263" s="41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/>
    </row>
    <row r="264" spans="1:17" ht="15.75" customHeight="1">
      <c r="A264" s="51"/>
      <c r="B264" s="46"/>
      <c r="C264" s="47"/>
      <c r="D264" s="48"/>
      <c r="E264" s="61" t="s">
        <v>138</v>
      </c>
      <c r="F264" s="43" t="s">
        <v>147</v>
      </c>
      <c r="G264" s="40">
        <f t="shared" si="106"/>
        <v>1879.6</v>
      </c>
      <c r="H264" s="40">
        <f t="shared" si="107"/>
        <v>0</v>
      </c>
      <c r="I264" s="41">
        <v>1879.6</v>
      </c>
      <c r="J264" s="41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/>
    </row>
    <row r="265" spans="1:17" ht="17.25" customHeight="1">
      <c r="A265" s="49" t="s">
        <v>188</v>
      </c>
      <c r="B265" s="29" t="s">
        <v>102</v>
      </c>
      <c r="C265" s="30">
        <v>1300</v>
      </c>
      <c r="D265" s="26"/>
      <c r="E265" s="31"/>
      <c r="F265" s="32" t="s">
        <v>141</v>
      </c>
      <c r="G265" s="33">
        <f aca="true" t="shared" si="108" ref="G265:P265">G266+G267+G268+G269+G270+G271</f>
        <v>8872.5</v>
      </c>
      <c r="H265" s="33">
        <f t="shared" si="108"/>
        <v>0</v>
      </c>
      <c r="I265" s="33">
        <f t="shared" si="108"/>
        <v>8872.5</v>
      </c>
      <c r="J265" s="33">
        <f t="shared" si="108"/>
        <v>0</v>
      </c>
      <c r="K265" s="33">
        <f>K266+K267+K268+K269+K270+K271</f>
        <v>0</v>
      </c>
      <c r="L265" s="33">
        <f>L266+L267+L268+L269+L270+L271</f>
        <v>0</v>
      </c>
      <c r="M265" s="33">
        <f>M266+M267+M268+M269+M270+M271</f>
        <v>0</v>
      </c>
      <c r="N265" s="33">
        <f>N266+N267+N268+N269+N270+N271</f>
        <v>0</v>
      </c>
      <c r="O265" s="33">
        <f t="shared" si="108"/>
        <v>0</v>
      </c>
      <c r="P265" s="33">
        <f t="shared" si="108"/>
        <v>0</v>
      </c>
      <c r="Q265" s="33"/>
    </row>
    <row r="266" spans="1:17" ht="17.25" customHeight="1">
      <c r="A266" s="50"/>
      <c r="B266" s="35"/>
      <c r="C266" s="36"/>
      <c r="D266" s="42"/>
      <c r="E266" s="31"/>
      <c r="F266" s="43" t="s">
        <v>139</v>
      </c>
      <c r="G266" s="40">
        <f aca="true" t="shared" si="109" ref="G266:G271">I266+K266+M266+O266</f>
        <v>0</v>
      </c>
      <c r="H266" s="40">
        <f aca="true" t="shared" si="110" ref="H266:H271">J266+L266+N266+P266</f>
        <v>0</v>
      </c>
      <c r="I266" s="41">
        <v>0</v>
      </c>
      <c r="J266" s="41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/>
    </row>
    <row r="267" spans="1:17" ht="17.25" customHeight="1">
      <c r="A267" s="50"/>
      <c r="B267" s="35"/>
      <c r="C267" s="36"/>
      <c r="D267" s="42"/>
      <c r="E267" s="44"/>
      <c r="F267" s="43" t="s">
        <v>142</v>
      </c>
      <c r="G267" s="40">
        <f t="shared" si="109"/>
        <v>0</v>
      </c>
      <c r="H267" s="40">
        <f t="shared" si="110"/>
        <v>0</v>
      </c>
      <c r="I267" s="41">
        <v>0</v>
      </c>
      <c r="J267" s="41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/>
    </row>
    <row r="268" spans="1:17" ht="18.75" customHeight="1">
      <c r="A268" s="50"/>
      <c r="B268" s="35"/>
      <c r="C268" s="36"/>
      <c r="D268" s="42"/>
      <c r="E268" s="64"/>
      <c r="F268" s="43" t="s">
        <v>143</v>
      </c>
      <c r="G268" s="40">
        <f t="shared" si="109"/>
        <v>0</v>
      </c>
      <c r="H268" s="40">
        <f t="shared" si="110"/>
        <v>0</v>
      </c>
      <c r="I268" s="41">
        <v>0</v>
      </c>
      <c r="J268" s="41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/>
    </row>
    <row r="269" spans="1:17" ht="17.25" customHeight="1">
      <c r="A269" s="50"/>
      <c r="B269" s="35"/>
      <c r="C269" s="36"/>
      <c r="D269" s="42"/>
      <c r="E269" s="64"/>
      <c r="F269" s="43" t="s">
        <v>144</v>
      </c>
      <c r="G269" s="40">
        <f t="shared" si="109"/>
        <v>0</v>
      </c>
      <c r="H269" s="40">
        <f t="shared" si="110"/>
        <v>0</v>
      </c>
      <c r="I269" s="41">
        <v>0</v>
      </c>
      <c r="J269" s="41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/>
    </row>
    <row r="270" spans="1:17" ht="17.25" customHeight="1">
      <c r="A270" s="50"/>
      <c r="B270" s="35"/>
      <c r="C270" s="36"/>
      <c r="D270" s="42"/>
      <c r="E270" s="61" t="s">
        <v>179</v>
      </c>
      <c r="F270" s="43" t="s">
        <v>145</v>
      </c>
      <c r="G270" s="40">
        <f t="shared" si="109"/>
        <v>422.5</v>
      </c>
      <c r="H270" s="40">
        <f t="shared" si="110"/>
        <v>0</v>
      </c>
      <c r="I270" s="41">
        <v>422.5</v>
      </c>
      <c r="J270" s="41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/>
    </row>
    <row r="271" spans="1:17" ht="15.75" customHeight="1">
      <c r="A271" s="51"/>
      <c r="B271" s="46"/>
      <c r="C271" s="47"/>
      <c r="D271" s="48"/>
      <c r="E271" s="61" t="s">
        <v>138</v>
      </c>
      <c r="F271" s="43" t="s">
        <v>147</v>
      </c>
      <c r="G271" s="40">
        <f t="shared" si="109"/>
        <v>8450</v>
      </c>
      <c r="H271" s="40">
        <f t="shared" si="110"/>
        <v>0</v>
      </c>
      <c r="I271" s="41">
        <v>8450</v>
      </c>
      <c r="J271" s="41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/>
    </row>
    <row r="272" spans="1:17" ht="17.25" customHeight="1">
      <c r="A272" s="49" t="s">
        <v>189</v>
      </c>
      <c r="B272" s="29" t="s">
        <v>103</v>
      </c>
      <c r="C272" s="30">
        <v>1300</v>
      </c>
      <c r="D272" s="26"/>
      <c r="E272" s="31"/>
      <c r="F272" s="32" t="s">
        <v>141</v>
      </c>
      <c r="G272" s="33">
        <f aca="true" t="shared" si="111" ref="G272:P272">G273+G274+G275+G276+G277+G278</f>
        <v>8872.5</v>
      </c>
      <c r="H272" s="33">
        <f t="shared" si="111"/>
        <v>0</v>
      </c>
      <c r="I272" s="33">
        <f t="shared" si="111"/>
        <v>8872.5</v>
      </c>
      <c r="J272" s="33">
        <f t="shared" si="111"/>
        <v>0</v>
      </c>
      <c r="K272" s="33">
        <f>K273+K274+K275+K276+K277+K278</f>
        <v>0</v>
      </c>
      <c r="L272" s="33">
        <f>L273+L274+L275+L276+L277+L278</f>
        <v>0</v>
      </c>
      <c r="M272" s="33">
        <f>M273+M274+M275+M276+M277+M278</f>
        <v>0</v>
      </c>
      <c r="N272" s="33">
        <f>N273+N274+N275+N276+N277+N278</f>
        <v>0</v>
      </c>
      <c r="O272" s="33">
        <f t="shared" si="111"/>
        <v>0</v>
      </c>
      <c r="P272" s="33">
        <f t="shared" si="111"/>
        <v>0</v>
      </c>
      <c r="Q272" s="33"/>
    </row>
    <row r="273" spans="1:17" ht="17.25" customHeight="1">
      <c r="A273" s="50"/>
      <c r="B273" s="35"/>
      <c r="C273" s="36"/>
      <c r="D273" s="42"/>
      <c r="E273" s="31"/>
      <c r="F273" s="43" t="s">
        <v>139</v>
      </c>
      <c r="G273" s="40">
        <f aca="true" t="shared" si="112" ref="G273:G278">I273+K273+M273+O273</f>
        <v>0</v>
      </c>
      <c r="H273" s="40">
        <f aca="true" t="shared" si="113" ref="H273:H278">J273+L273+N273+P273</f>
        <v>0</v>
      </c>
      <c r="I273" s="41">
        <v>0</v>
      </c>
      <c r="J273" s="41">
        <v>0</v>
      </c>
      <c r="K273" s="40">
        <v>0</v>
      </c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/>
    </row>
    <row r="274" spans="1:17" ht="17.25" customHeight="1">
      <c r="A274" s="50"/>
      <c r="B274" s="35"/>
      <c r="C274" s="36"/>
      <c r="D274" s="42"/>
      <c r="E274" s="44"/>
      <c r="F274" s="43" t="s">
        <v>142</v>
      </c>
      <c r="G274" s="40">
        <f t="shared" si="112"/>
        <v>0</v>
      </c>
      <c r="H274" s="40">
        <f t="shared" si="113"/>
        <v>0</v>
      </c>
      <c r="I274" s="41">
        <v>0</v>
      </c>
      <c r="J274" s="41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/>
    </row>
    <row r="275" spans="1:17" ht="18.75" customHeight="1">
      <c r="A275" s="50"/>
      <c r="B275" s="35"/>
      <c r="C275" s="36"/>
      <c r="D275" s="42"/>
      <c r="E275" s="64"/>
      <c r="F275" s="43" t="s">
        <v>143</v>
      </c>
      <c r="G275" s="40">
        <f t="shared" si="112"/>
        <v>0</v>
      </c>
      <c r="H275" s="40">
        <f t="shared" si="113"/>
        <v>0</v>
      </c>
      <c r="I275" s="41">
        <v>0</v>
      </c>
      <c r="J275" s="41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/>
    </row>
    <row r="276" spans="1:17" ht="17.25" customHeight="1">
      <c r="A276" s="50"/>
      <c r="B276" s="35"/>
      <c r="C276" s="36"/>
      <c r="D276" s="42"/>
      <c r="E276" s="64"/>
      <c r="F276" s="43" t="s">
        <v>144</v>
      </c>
      <c r="G276" s="40">
        <f t="shared" si="112"/>
        <v>0</v>
      </c>
      <c r="H276" s="40">
        <f t="shared" si="113"/>
        <v>0</v>
      </c>
      <c r="I276" s="41">
        <v>0</v>
      </c>
      <c r="J276" s="41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/>
    </row>
    <row r="277" spans="1:17" ht="17.25" customHeight="1">
      <c r="A277" s="50"/>
      <c r="B277" s="35"/>
      <c r="C277" s="36"/>
      <c r="D277" s="42"/>
      <c r="E277" s="61" t="s">
        <v>179</v>
      </c>
      <c r="F277" s="43" t="s">
        <v>145</v>
      </c>
      <c r="G277" s="40">
        <f t="shared" si="112"/>
        <v>422.5</v>
      </c>
      <c r="H277" s="40">
        <f t="shared" si="113"/>
        <v>0</v>
      </c>
      <c r="I277" s="41">
        <v>422.5</v>
      </c>
      <c r="J277" s="41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/>
    </row>
    <row r="278" spans="1:17" ht="15.75" customHeight="1">
      <c r="A278" s="51"/>
      <c r="B278" s="46"/>
      <c r="C278" s="47"/>
      <c r="D278" s="48"/>
      <c r="E278" s="61" t="s">
        <v>138</v>
      </c>
      <c r="F278" s="43" t="s">
        <v>147</v>
      </c>
      <c r="G278" s="40">
        <f t="shared" si="112"/>
        <v>8450</v>
      </c>
      <c r="H278" s="40">
        <f t="shared" si="113"/>
        <v>0</v>
      </c>
      <c r="I278" s="41">
        <v>8450</v>
      </c>
      <c r="J278" s="41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/>
    </row>
    <row r="279" spans="1:17" ht="17.25" customHeight="1">
      <c r="A279" s="49" t="s">
        <v>190</v>
      </c>
      <c r="B279" s="29" t="s">
        <v>113</v>
      </c>
      <c r="C279" s="30"/>
      <c r="D279" s="26"/>
      <c r="E279" s="31"/>
      <c r="F279" s="32" t="s">
        <v>141</v>
      </c>
      <c r="G279" s="33">
        <f aca="true" t="shared" si="114" ref="G279:P279">G280+G281+G282+G283+G284+G285</f>
        <v>13275</v>
      </c>
      <c r="H279" s="33">
        <f t="shared" si="114"/>
        <v>0</v>
      </c>
      <c r="I279" s="33">
        <f t="shared" si="114"/>
        <v>13275</v>
      </c>
      <c r="J279" s="33">
        <f t="shared" si="114"/>
        <v>0</v>
      </c>
      <c r="K279" s="33">
        <f>K280+K281+K282+K283+K284+K285</f>
        <v>0</v>
      </c>
      <c r="L279" s="33">
        <f>L280+L281+L282+L283+L284+L285</f>
        <v>0</v>
      </c>
      <c r="M279" s="33">
        <f>M280+M281+M282+M283+M284+M285</f>
        <v>0</v>
      </c>
      <c r="N279" s="33">
        <f>N280+N281+N282+N283+N284+N285</f>
        <v>0</v>
      </c>
      <c r="O279" s="33">
        <f t="shared" si="114"/>
        <v>0</v>
      </c>
      <c r="P279" s="33">
        <f t="shared" si="114"/>
        <v>0</v>
      </c>
      <c r="Q279" s="33"/>
    </row>
    <row r="280" spans="1:17" ht="17.25" customHeight="1">
      <c r="A280" s="50"/>
      <c r="B280" s="35"/>
      <c r="C280" s="36"/>
      <c r="D280" s="42"/>
      <c r="E280" s="31"/>
      <c r="F280" s="43" t="s">
        <v>139</v>
      </c>
      <c r="G280" s="40">
        <f aca="true" t="shared" si="115" ref="G280:G285">I280+K280+M280+O280</f>
        <v>0</v>
      </c>
      <c r="H280" s="40">
        <f aca="true" t="shared" si="116" ref="H280:H285">J280+L280+N280+P280</f>
        <v>0</v>
      </c>
      <c r="I280" s="41">
        <v>0</v>
      </c>
      <c r="J280" s="41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/>
    </row>
    <row r="281" spans="1:17" ht="17.25" customHeight="1">
      <c r="A281" s="50"/>
      <c r="B281" s="35"/>
      <c r="C281" s="36"/>
      <c r="D281" s="42"/>
      <c r="E281" s="44"/>
      <c r="F281" s="43" t="s">
        <v>142</v>
      </c>
      <c r="G281" s="40">
        <f t="shared" si="115"/>
        <v>0</v>
      </c>
      <c r="H281" s="40">
        <f t="shared" si="116"/>
        <v>0</v>
      </c>
      <c r="I281" s="41">
        <v>0</v>
      </c>
      <c r="J281" s="41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/>
    </row>
    <row r="282" spans="1:17" ht="18.75" customHeight="1">
      <c r="A282" s="50"/>
      <c r="B282" s="35"/>
      <c r="C282" s="36"/>
      <c r="D282" s="42"/>
      <c r="E282" s="64"/>
      <c r="F282" s="43" t="s">
        <v>143</v>
      </c>
      <c r="G282" s="40">
        <f t="shared" si="115"/>
        <v>0</v>
      </c>
      <c r="H282" s="40">
        <f t="shared" si="116"/>
        <v>0</v>
      </c>
      <c r="I282" s="41">
        <v>0</v>
      </c>
      <c r="J282" s="41">
        <v>0</v>
      </c>
      <c r="K282" s="40">
        <v>0</v>
      </c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/>
    </row>
    <row r="283" spans="1:17" ht="17.25" customHeight="1">
      <c r="A283" s="50"/>
      <c r="B283" s="35"/>
      <c r="C283" s="36"/>
      <c r="D283" s="42"/>
      <c r="E283" s="64"/>
      <c r="F283" s="43" t="s">
        <v>144</v>
      </c>
      <c r="G283" s="40">
        <f t="shared" si="115"/>
        <v>0</v>
      </c>
      <c r="H283" s="40">
        <f t="shared" si="116"/>
        <v>0</v>
      </c>
      <c r="I283" s="41">
        <v>0</v>
      </c>
      <c r="J283" s="41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/>
    </row>
    <row r="284" spans="1:17" ht="17.25" customHeight="1">
      <c r="A284" s="50"/>
      <c r="B284" s="35"/>
      <c r="C284" s="36"/>
      <c r="D284" s="42"/>
      <c r="E284" s="61" t="s">
        <v>179</v>
      </c>
      <c r="F284" s="43" t="s">
        <v>145</v>
      </c>
      <c r="G284" s="40">
        <f t="shared" si="115"/>
        <v>1760</v>
      </c>
      <c r="H284" s="40">
        <f t="shared" si="116"/>
        <v>0</v>
      </c>
      <c r="I284" s="41">
        <v>1760</v>
      </c>
      <c r="J284" s="41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0"/>
    </row>
    <row r="285" spans="1:17" ht="15.75" customHeight="1">
      <c r="A285" s="51"/>
      <c r="B285" s="46"/>
      <c r="C285" s="47"/>
      <c r="D285" s="48"/>
      <c r="E285" s="61" t="s">
        <v>138</v>
      </c>
      <c r="F285" s="43" t="s">
        <v>147</v>
      </c>
      <c r="G285" s="40">
        <f t="shared" si="115"/>
        <v>11515</v>
      </c>
      <c r="H285" s="40">
        <f t="shared" si="116"/>
        <v>0</v>
      </c>
      <c r="I285" s="41">
        <v>11515</v>
      </c>
      <c r="J285" s="41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/>
    </row>
    <row r="286" spans="1:17" ht="17.25" customHeight="1">
      <c r="A286" s="49" t="s">
        <v>191</v>
      </c>
      <c r="B286" s="29" t="s">
        <v>104</v>
      </c>
      <c r="C286" s="30">
        <v>1300</v>
      </c>
      <c r="D286" s="26"/>
      <c r="E286" s="31"/>
      <c r="F286" s="32" t="s">
        <v>141</v>
      </c>
      <c r="G286" s="33">
        <f aca="true" t="shared" si="117" ref="G286:P286">G287+G288+G289+G290+G291+G292</f>
        <v>8872.5</v>
      </c>
      <c r="H286" s="33">
        <f t="shared" si="117"/>
        <v>0</v>
      </c>
      <c r="I286" s="33">
        <f t="shared" si="117"/>
        <v>8872.5</v>
      </c>
      <c r="J286" s="33">
        <f t="shared" si="117"/>
        <v>0</v>
      </c>
      <c r="K286" s="33">
        <f>K287+K288+K289+K290+K291+K292</f>
        <v>0</v>
      </c>
      <c r="L286" s="33">
        <f>L287+L288+L289+L290+L291+L292</f>
        <v>0</v>
      </c>
      <c r="M286" s="33">
        <f>M287+M288+M289+M290+M291+M292</f>
        <v>0</v>
      </c>
      <c r="N286" s="33">
        <f>N287+N288+N289+N290+N291+N292</f>
        <v>0</v>
      </c>
      <c r="O286" s="33">
        <f t="shared" si="117"/>
        <v>0</v>
      </c>
      <c r="P286" s="33">
        <f t="shared" si="117"/>
        <v>0</v>
      </c>
      <c r="Q286" s="33"/>
    </row>
    <row r="287" spans="1:17" ht="17.25" customHeight="1">
      <c r="A287" s="50"/>
      <c r="B287" s="35"/>
      <c r="C287" s="36"/>
      <c r="D287" s="42"/>
      <c r="E287" s="31"/>
      <c r="F287" s="43" t="s">
        <v>139</v>
      </c>
      <c r="G287" s="40">
        <f aca="true" t="shared" si="118" ref="G287:G292">I287+K287+M287+O287</f>
        <v>0</v>
      </c>
      <c r="H287" s="40">
        <f aca="true" t="shared" si="119" ref="H287:H292">J287+L287+N287+P287</f>
        <v>0</v>
      </c>
      <c r="I287" s="41">
        <v>0</v>
      </c>
      <c r="J287" s="41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/>
    </row>
    <row r="288" spans="1:17" ht="17.25" customHeight="1">
      <c r="A288" s="50"/>
      <c r="B288" s="35"/>
      <c r="C288" s="36"/>
      <c r="D288" s="42"/>
      <c r="E288" s="44"/>
      <c r="F288" s="43" t="s">
        <v>142</v>
      </c>
      <c r="G288" s="40">
        <f t="shared" si="118"/>
        <v>0</v>
      </c>
      <c r="H288" s="40">
        <f t="shared" si="119"/>
        <v>0</v>
      </c>
      <c r="I288" s="41">
        <v>0</v>
      </c>
      <c r="J288" s="41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/>
    </row>
    <row r="289" spans="1:17" ht="18.75" customHeight="1">
      <c r="A289" s="50"/>
      <c r="B289" s="35"/>
      <c r="C289" s="36"/>
      <c r="D289" s="42"/>
      <c r="E289" s="64"/>
      <c r="F289" s="43" t="s">
        <v>143</v>
      </c>
      <c r="G289" s="40">
        <f t="shared" si="118"/>
        <v>0</v>
      </c>
      <c r="H289" s="40">
        <f t="shared" si="119"/>
        <v>0</v>
      </c>
      <c r="I289" s="41">
        <v>0</v>
      </c>
      <c r="J289" s="41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/>
    </row>
    <row r="290" spans="1:17" ht="17.25" customHeight="1">
      <c r="A290" s="50"/>
      <c r="B290" s="35"/>
      <c r="C290" s="36"/>
      <c r="D290" s="42"/>
      <c r="E290" s="64"/>
      <c r="F290" s="43" t="s">
        <v>144</v>
      </c>
      <c r="G290" s="40">
        <f t="shared" si="118"/>
        <v>0</v>
      </c>
      <c r="H290" s="40">
        <f t="shared" si="119"/>
        <v>0</v>
      </c>
      <c r="I290" s="41">
        <v>0</v>
      </c>
      <c r="J290" s="41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/>
    </row>
    <row r="291" spans="1:17" ht="17.25" customHeight="1">
      <c r="A291" s="50"/>
      <c r="B291" s="35"/>
      <c r="C291" s="36"/>
      <c r="D291" s="42"/>
      <c r="E291" s="61" t="s">
        <v>179</v>
      </c>
      <c r="F291" s="43" t="s">
        <v>145</v>
      </c>
      <c r="G291" s="40">
        <f t="shared" si="118"/>
        <v>422.5</v>
      </c>
      <c r="H291" s="40">
        <f t="shared" si="119"/>
        <v>0</v>
      </c>
      <c r="I291" s="41">
        <v>422.5</v>
      </c>
      <c r="J291" s="41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/>
    </row>
    <row r="292" spans="1:17" ht="15.75" customHeight="1">
      <c r="A292" s="51"/>
      <c r="B292" s="46"/>
      <c r="C292" s="47"/>
      <c r="D292" s="48"/>
      <c r="E292" s="61" t="s">
        <v>138</v>
      </c>
      <c r="F292" s="43" t="s">
        <v>147</v>
      </c>
      <c r="G292" s="40">
        <f t="shared" si="118"/>
        <v>8450</v>
      </c>
      <c r="H292" s="40">
        <f t="shared" si="119"/>
        <v>0</v>
      </c>
      <c r="I292" s="41">
        <v>8450</v>
      </c>
      <c r="J292" s="41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/>
    </row>
    <row r="293" spans="1:17" ht="17.25" customHeight="1">
      <c r="A293" s="49" t="s">
        <v>192</v>
      </c>
      <c r="B293" s="29" t="s">
        <v>81</v>
      </c>
      <c r="C293" s="30">
        <v>700</v>
      </c>
      <c r="D293" s="26"/>
      <c r="E293" s="31"/>
      <c r="F293" s="32" t="s">
        <v>141</v>
      </c>
      <c r="G293" s="33">
        <f aca="true" t="shared" si="120" ref="G293:P293">G294+G295+G296+G297+G298+G299</f>
        <v>4777.5</v>
      </c>
      <c r="H293" s="33">
        <f t="shared" si="120"/>
        <v>0</v>
      </c>
      <c r="I293" s="33">
        <f t="shared" si="120"/>
        <v>4777.5</v>
      </c>
      <c r="J293" s="33">
        <f t="shared" si="120"/>
        <v>0</v>
      </c>
      <c r="K293" s="33">
        <f>K294+K295+K296+K297+K298+K299</f>
        <v>0</v>
      </c>
      <c r="L293" s="33">
        <f>L294+L295+L296+L297+L298+L299</f>
        <v>0</v>
      </c>
      <c r="M293" s="33">
        <f>M294+M295+M296+M297+M298+M299</f>
        <v>0</v>
      </c>
      <c r="N293" s="33">
        <f>N294+N295+N296+N297+N298+N299</f>
        <v>0</v>
      </c>
      <c r="O293" s="33">
        <f t="shared" si="120"/>
        <v>0</v>
      </c>
      <c r="P293" s="33">
        <f t="shared" si="120"/>
        <v>0</v>
      </c>
      <c r="Q293" s="33"/>
    </row>
    <row r="294" spans="1:17" ht="17.25" customHeight="1">
      <c r="A294" s="50"/>
      <c r="B294" s="35"/>
      <c r="C294" s="36"/>
      <c r="D294" s="42"/>
      <c r="E294" s="31"/>
      <c r="F294" s="43" t="s">
        <v>139</v>
      </c>
      <c r="G294" s="40">
        <f aca="true" t="shared" si="121" ref="G294:G299">I294+K294+M294+O294</f>
        <v>0</v>
      </c>
      <c r="H294" s="40">
        <f aca="true" t="shared" si="122" ref="H294:H299">J294+L294+N294+P294</f>
        <v>0</v>
      </c>
      <c r="I294" s="41">
        <v>0</v>
      </c>
      <c r="J294" s="41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/>
    </row>
    <row r="295" spans="1:17" ht="17.25" customHeight="1">
      <c r="A295" s="50"/>
      <c r="B295" s="35"/>
      <c r="C295" s="36"/>
      <c r="D295" s="42"/>
      <c r="E295" s="44"/>
      <c r="F295" s="43" t="s">
        <v>142</v>
      </c>
      <c r="G295" s="40">
        <f t="shared" si="121"/>
        <v>0</v>
      </c>
      <c r="H295" s="40">
        <f t="shared" si="122"/>
        <v>0</v>
      </c>
      <c r="I295" s="41">
        <v>0</v>
      </c>
      <c r="J295" s="41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/>
    </row>
    <row r="296" spans="1:17" ht="18.75" customHeight="1">
      <c r="A296" s="50"/>
      <c r="B296" s="35"/>
      <c r="C296" s="36"/>
      <c r="D296" s="42"/>
      <c r="E296" s="64"/>
      <c r="F296" s="43" t="s">
        <v>143</v>
      </c>
      <c r="G296" s="40">
        <f t="shared" si="121"/>
        <v>0</v>
      </c>
      <c r="H296" s="40">
        <f t="shared" si="122"/>
        <v>0</v>
      </c>
      <c r="I296" s="41">
        <v>0</v>
      </c>
      <c r="J296" s="41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/>
    </row>
    <row r="297" spans="1:17" ht="17.25" customHeight="1">
      <c r="A297" s="50"/>
      <c r="B297" s="35"/>
      <c r="C297" s="36"/>
      <c r="D297" s="42"/>
      <c r="E297" s="64"/>
      <c r="F297" s="43" t="s">
        <v>144</v>
      </c>
      <c r="G297" s="40">
        <f t="shared" si="121"/>
        <v>0</v>
      </c>
      <c r="H297" s="40">
        <f t="shared" si="122"/>
        <v>0</v>
      </c>
      <c r="I297" s="41">
        <v>0</v>
      </c>
      <c r="J297" s="41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/>
    </row>
    <row r="298" spans="1:17" ht="17.25" customHeight="1">
      <c r="A298" s="50"/>
      <c r="B298" s="35"/>
      <c r="C298" s="36"/>
      <c r="D298" s="42"/>
      <c r="E298" s="61" t="s">
        <v>179</v>
      </c>
      <c r="F298" s="43" t="s">
        <v>145</v>
      </c>
      <c r="G298" s="40">
        <f t="shared" si="121"/>
        <v>227.5</v>
      </c>
      <c r="H298" s="40">
        <f t="shared" si="122"/>
        <v>0</v>
      </c>
      <c r="I298" s="41">
        <v>227.5</v>
      </c>
      <c r="J298" s="41">
        <v>0</v>
      </c>
      <c r="K298" s="40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/>
    </row>
    <row r="299" spans="1:17" ht="15.75" customHeight="1">
      <c r="A299" s="51"/>
      <c r="B299" s="46"/>
      <c r="C299" s="47"/>
      <c r="D299" s="48"/>
      <c r="E299" s="61" t="s">
        <v>138</v>
      </c>
      <c r="F299" s="43" t="s">
        <v>147</v>
      </c>
      <c r="G299" s="40">
        <f t="shared" si="121"/>
        <v>4550</v>
      </c>
      <c r="H299" s="40">
        <f t="shared" si="122"/>
        <v>0</v>
      </c>
      <c r="I299" s="41">
        <v>4550</v>
      </c>
      <c r="J299" s="41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/>
    </row>
    <row r="300" spans="1:17" ht="17.25" customHeight="1">
      <c r="A300" s="49" t="s">
        <v>193</v>
      </c>
      <c r="B300" s="29" t="s">
        <v>105</v>
      </c>
      <c r="C300" s="30">
        <v>4500</v>
      </c>
      <c r="D300" s="26"/>
      <c r="E300" s="31"/>
      <c r="F300" s="32" t="s">
        <v>141</v>
      </c>
      <c r="G300" s="33">
        <f aca="true" t="shared" si="123" ref="G300:P300">G301+G302+G303+G304+G305+G306</f>
        <v>32750</v>
      </c>
      <c r="H300" s="33">
        <f t="shared" si="123"/>
        <v>0</v>
      </c>
      <c r="I300" s="33">
        <f t="shared" si="123"/>
        <v>32750</v>
      </c>
      <c r="J300" s="33">
        <f t="shared" si="123"/>
        <v>0</v>
      </c>
      <c r="K300" s="33">
        <f>K301+K302+K303+K304+K305+K306</f>
        <v>0</v>
      </c>
      <c r="L300" s="33">
        <f>L301+L302+L303+L304+L305+L306</f>
        <v>0</v>
      </c>
      <c r="M300" s="33">
        <f>M301+M302+M303+M304+M305+M306</f>
        <v>0</v>
      </c>
      <c r="N300" s="33">
        <f>N301+N302+N303+N304+N305+N306</f>
        <v>0</v>
      </c>
      <c r="O300" s="33">
        <f t="shared" si="123"/>
        <v>0</v>
      </c>
      <c r="P300" s="33">
        <f t="shared" si="123"/>
        <v>0</v>
      </c>
      <c r="Q300" s="33"/>
    </row>
    <row r="301" spans="1:17" ht="17.25" customHeight="1">
      <c r="A301" s="50"/>
      <c r="B301" s="35"/>
      <c r="C301" s="36"/>
      <c r="D301" s="42"/>
      <c r="E301" s="31"/>
      <c r="F301" s="43" t="s">
        <v>139</v>
      </c>
      <c r="G301" s="40">
        <f aca="true" t="shared" si="124" ref="G301:G306">I301+K301+M301+O301</f>
        <v>0</v>
      </c>
      <c r="H301" s="40">
        <f aca="true" t="shared" si="125" ref="H301:H306">J301+L301+N301+P301</f>
        <v>0</v>
      </c>
      <c r="I301" s="41">
        <v>0</v>
      </c>
      <c r="J301" s="41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/>
    </row>
    <row r="302" spans="1:17" ht="17.25" customHeight="1">
      <c r="A302" s="50"/>
      <c r="B302" s="35"/>
      <c r="C302" s="36"/>
      <c r="D302" s="42"/>
      <c r="E302" s="44"/>
      <c r="F302" s="43" t="s">
        <v>142</v>
      </c>
      <c r="G302" s="40">
        <f t="shared" si="124"/>
        <v>0</v>
      </c>
      <c r="H302" s="40">
        <f t="shared" si="125"/>
        <v>0</v>
      </c>
      <c r="I302" s="41">
        <v>0</v>
      </c>
      <c r="J302" s="41">
        <v>0</v>
      </c>
      <c r="K302" s="40">
        <v>0</v>
      </c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/>
    </row>
    <row r="303" spans="1:17" ht="18.75" customHeight="1">
      <c r="A303" s="50"/>
      <c r="B303" s="35"/>
      <c r="C303" s="36"/>
      <c r="D303" s="42"/>
      <c r="E303" s="64"/>
      <c r="F303" s="43" t="s">
        <v>143</v>
      </c>
      <c r="G303" s="40">
        <f t="shared" si="124"/>
        <v>0</v>
      </c>
      <c r="H303" s="40">
        <f t="shared" si="125"/>
        <v>0</v>
      </c>
      <c r="I303" s="41">
        <v>0</v>
      </c>
      <c r="J303" s="41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/>
    </row>
    <row r="304" spans="1:17" ht="17.25" customHeight="1">
      <c r="A304" s="50"/>
      <c r="B304" s="35"/>
      <c r="C304" s="36"/>
      <c r="D304" s="42"/>
      <c r="E304" s="64"/>
      <c r="F304" s="43" t="s">
        <v>144</v>
      </c>
      <c r="G304" s="40">
        <f t="shared" si="124"/>
        <v>0</v>
      </c>
      <c r="H304" s="40">
        <f t="shared" si="125"/>
        <v>0</v>
      </c>
      <c r="I304" s="41">
        <v>0</v>
      </c>
      <c r="J304" s="41">
        <v>0</v>
      </c>
      <c r="K304" s="40">
        <v>0</v>
      </c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/>
    </row>
    <row r="305" spans="1:17" ht="27" customHeight="1">
      <c r="A305" s="50"/>
      <c r="B305" s="35"/>
      <c r="C305" s="36"/>
      <c r="D305" s="42"/>
      <c r="E305" s="61" t="s">
        <v>179</v>
      </c>
      <c r="F305" s="43" t="s">
        <v>145</v>
      </c>
      <c r="G305" s="40">
        <f t="shared" si="124"/>
        <v>3500</v>
      </c>
      <c r="H305" s="40">
        <f t="shared" si="125"/>
        <v>0</v>
      </c>
      <c r="I305" s="41">
        <v>3500</v>
      </c>
      <c r="J305" s="41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/>
    </row>
    <row r="306" spans="1:17" ht="70.5" customHeight="1">
      <c r="A306" s="51"/>
      <c r="B306" s="46"/>
      <c r="C306" s="47"/>
      <c r="D306" s="48"/>
      <c r="E306" s="61" t="s">
        <v>138</v>
      </c>
      <c r="F306" s="43" t="s">
        <v>147</v>
      </c>
      <c r="G306" s="40">
        <f t="shared" si="124"/>
        <v>29250</v>
      </c>
      <c r="H306" s="40">
        <f t="shared" si="125"/>
        <v>0</v>
      </c>
      <c r="I306" s="41">
        <v>29250</v>
      </c>
      <c r="J306" s="41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/>
    </row>
    <row r="307" spans="1:17" ht="17.25" customHeight="1">
      <c r="A307" s="49" t="s">
        <v>194</v>
      </c>
      <c r="B307" s="29" t="s">
        <v>85</v>
      </c>
      <c r="C307" s="30">
        <v>3000</v>
      </c>
      <c r="D307" s="26"/>
      <c r="E307" s="31"/>
      <c r="F307" s="32" t="s">
        <v>141</v>
      </c>
      <c r="G307" s="33">
        <f aca="true" t="shared" si="126" ref="G307:P307">G308+G309+G310+G311+G312+G313</f>
        <v>22200</v>
      </c>
      <c r="H307" s="33">
        <f t="shared" si="126"/>
        <v>0</v>
      </c>
      <c r="I307" s="33">
        <f t="shared" si="126"/>
        <v>22200</v>
      </c>
      <c r="J307" s="33">
        <f t="shared" si="126"/>
        <v>0</v>
      </c>
      <c r="K307" s="33">
        <f>K308+K309+K310+K311+K312+K313</f>
        <v>0</v>
      </c>
      <c r="L307" s="33">
        <f>L308+L309+L310+L311+L312+L313</f>
        <v>0</v>
      </c>
      <c r="M307" s="33">
        <f>M308+M309+M310+M311+M312+M313</f>
        <v>0</v>
      </c>
      <c r="N307" s="33">
        <f>N308+N309+N310+N311+N312+N313</f>
        <v>0</v>
      </c>
      <c r="O307" s="33">
        <f t="shared" si="126"/>
        <v>0</v>
      </c>
      <c r="P307" s="33">
        <f t="shared" si="126"/>
        <v>0</v>
      </c>
      <c r="Q307" s="33"/>
    </row>
    <row r="308" spans="1:17" ht="17.25" customHeight="1">
      <c r="A308" s="50"/>
      <c r="B308" s="35"/>
      <c r="C308" s="36"/>
      <c r="D308" s="42"/>
      <c r="E308" s="31"/>
      <c r="F308" s="43" t="s">
        <v>139</v>
      </c>
      <c r="G308" s="40">
        <f aca="true" t="shared" si="127" ref="G308:G313">I308+K308+M308+O308</f>
        <v>0</v>
      </c>
      <c r="H308" s="40">
        <f aca="true" t="shared" si="128" ref="H308:H313">J308+L308+N308+P308</f>
        <v>0</v>
      </c>
      <c r="I308" s="41">
        <v>0</v>
      </c>
      <c r="J308" s="41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/>
    </row>
    <row r="309" spans="1:17" ht="17.25" customHeight="1">
      <c r="A309" s="50"/>
      <c r="B309" s="35"/>
      <c r="C309" s="36"/>
      <c r="D309" s="42"/>
      <c r="E309" s="44"/>
      <c r="F309" s="43" t="s">
        <v>142</v>
      </c>
      <c r="G309" s="40">
        <f t="shared" si="127"/>
        <v>0</v>
      </c>
      <c r="H309" s="40">
        <f t="shared" si="128"/>
        <v>0</v>
      </c>
      <c r="I309" s="41">
        <v>0</v>
      </c>
      <c r="J309" s="41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/>
    </row>
    <row r="310" spans="1:17" ht="18.75" customHeight="1">
      <c r="A310" s="50"/>
      <c r="B310" s="35"/>
      <c r="C310" s="36"/>
      <c r="D310" s="42"/>
      <c r="E310" s="64"/>
      <c r="F310" s="43" t="s">
        <v>143</v>
      </c>
      <c r="G310" s="40">
        <f t="shared" si="127"/>
        <v>0</v>
      </c>
      <c r="H310" s="40">
        <f t="shared" si="128"/>
        <v>0</v>
      </c>
      <c r="I310" s="41">
        <v>0</v>
      </c>
      <c r="J310" s="41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/>
    </row>
    <row r="311" spans="1:17" ht="17.25" customHeight="1">
      <c r="A311" s="50"/>
      <c r="B311" s="35"/>
      <c r="C311" s="36"/>
      <c r="D311" s="42"/>
      <c r="E311" s="64"/>
      <c r="F311" s="43" t="s">
        <v>144</v>
      </c>
      <c r="G311" s="40">
        <f t="shared" si="127"/>
        <v>0</v>
      </c>
      <c r="H311" s="40">
        <f t="shared" si="128"/>
        <v>0</v>
      </c>
      <c r="I311" s="41">
        <v>0</v>
      </c>
      <c r="J311" s="41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/>
    </row>
    <row r="312" spans="1:17" ht="21.75" customHeight="1">
      <c r="A312" s="50"/>
      <c r="B312" s="35"/>
      <c r="C312" s="36"/>
      <c r="D312" s="42"/>
      <c r="E312" s="61" t="s">
        <v>179</v>
      </c>
      <c r="F312" s="43" t="s">
        <v>145</v>
      </c>
      <c r="G312" s="40">
        <f t="shared" si="127"/>
        <v>1200</v>
      </c>
      <c r="H312" s="40">
        <f t="shared" si="128"/>
        <v>0</v>
      </c>
      <c r="I312" s="41">
        <v>1200</v>
      </c>
      <c r="J312" s="41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/>
    </row>
    <row r="313" spans="1:17" ht="17.25" customHeight="1">
      <c r="A313" s="51"/>
      <c r="B313" s="46"/>
      <c r="C313" s="47"/>
      <c r="D313" s="48"/>
      <c r="E313" s="61" t="s">
        <v>138</v>
      </c>
      <c r="F313" s="43" t="s">
        <v>147</v>
      </c>
      <c r="G313" s="40">
        <f t="shared" si="127"/>
        <v>21000</v>
      </c>
      <c r="H313" s="40">
        <f t="shared" si="128"/>
        <v>0</v>
      </c>
      <c r="I313" s="41">
        <v>21000</v>
      </c>
      <c r="J313" s="41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/>
    </row>
    <row r="314" spans="1:17" ht="17.25" customHeight="1">
      <c r="A314" s="49" t="s">
        <v>195</v>
      </c>
      <c r="B314" s="29" t="s">
        <v>83</v>
      </c>
      <c r="C314" s="30">
        <v>1400</v>
      </c>
      <c r="D314" s="26"/>
      <c r="E314" s="31"/>
      <c r="F314" s="32" t="s">
        <v>141</v>
      </c>
      <c r="G314" s="33">
        <f aca="true" t="shared" si="129" ref="G314:P314">G315+G316+G317+G318+G319+G320</f>
        <v>9555</v>
      </c>
      <c r="H314" s="33">
        <f t="shared" si="129"/>
        <v>0</v>
      </c>
      <c r="I314" s="33">
        <f t="shared" si="129"/>
        <v>9555</v>
      </c>
      <c r="J314" s="33">
        <f t="shared" si="129"/>
        <v>0</v>
      </c>
      <c r="K314" s="33">
        <f>K315+K316+K317+K318+K319+K320</f>
        <v>0</v>
      </c>
      <c r="L314" s="33">
        <f>L315+L316+L317+L318+L319+L320</f>
        <v>0</v>
      </c>
      <c r="M314" s="33">
        <f>M315+M316+M317+M318+M319+M320</f>
        <v>0</v>
      </c>
      <c r="N314" s="33">
        <f>N315+N316+N317+N318+N319+N320</f>
        <v>0</v>
      </c>
      <c r="O314" s="33">
        <f t="shared" si="129"/>
        <v>0</v>
      </c>
      <c r="P314" s="33">
        <f t="shared" si="129"/>
        <v>0</v>
      </c>
      <c r="Q314" s="33"/>
    </row>
    <row r="315" spans="1:17" ht="17.25" customHeight="1">
      <c r="A315" s="50"/>
      <c r="B315" s="35"/>
      <c r="C315" s="36"/>
      <c r="D315" s="42"/>
      <c r="E315" s="31"/>
      <c r="F315" s="43" t="s">
        <v>139</v>
      </c>
      <c r="G315" s="40">
        <f aca="true" t="shared" si="130" ref="G315:G320">I315+K315+M315+O315</f>
        <v>0</v>
      </c>
      <c r="H315" s="40">
        <f aca="true" t="shared" si="131" ref="H315:H320">J315+L315+N315+P315</f>
        <v>0</v>
      </c>
      <c r="I315" s="41">
        <v>0</v>
      </c>
      <c r="J315" s="41">
        <v>0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/>
    </row>
    <row r="316" spans="1:17" ht="17.25" customHeight="1">
      <c r="A316" s="50"/>
      <c r="B316" s="35"/>
      <c r="C316" s="36"/>
      <c r="D316" s="42"/>
      <c r="E316" s="44"/>
      <c r="F316" s="43" t="s">
        <v>142</v>
      </c>
      <c r="G316" s="40">
        <f t="shared" si="130"/>
        <v>0</v>
      </c>
      <c r="H316" s="40">
        <f t="shared" si="131"/>
        <v>0</v>
      </c>
      <c r="I316" s="41">
        <v>0</v>
      </c>
      <c r="J316" s="41">
        <v>0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/>
    </row>
    <row r="317" spans="1:17" ht="18.75" customHeight="1">
      <c r="A317" s="50"/>
      <c r="B317" s="35"/>
      <c r="C317" s="36"/>
      <c r="D317" s="42"/>
      <c r="E317" s="64"/>
      <c r="F317" s="43" t="s">
        <v>143</v>
      </c>
      <c r="G317" s="40">
        <f t="shared" si="130"/>
        <v>0</v>
      </c>
      <c r="H317" s="40">
        <f t="shared" si="131"/>
        <v>0</v>
      </c>
      <c r="I317" s="41">
        <v>0</v>
      </c>
      <c r="J317" s="41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/>
    </row>
    <row r="318" spans="1:17" ht="17.25" customHeight="1">
      <c r="A318" s="50"/>
      <c r="B318" s="35"/>
      <c r="C318" s="36"/>
      <c r="D318" s="42"/>
      <c r="E318" s="64"/>
      <c r="F318" s="43" t="s">
        <v>144</v>
      </c>
      <c r="G318" s="40">
        <f t="shared" si="130"/>
        <v>0</v>
      </c>
      <c r="H318" s="40">
        <f t="shared" si="131"/>
        <v>0</v>
      </c>
      <c r="I318" s="41">
        <v>0</v>
      </c>
      <c r="J318" s="41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/>
    </row>
    <row r="319" spans="1:17" ht="21.75" customHeight="1">
      <c r="A319" s="50"/>
      <c r="B319" s="35"/>
      <c r="C319" s="36"/>
      <c r="D319" s="42"/>
      <c r="E319" s="61" t="s">
        <v>179</v>
      </c>
      <c r="F319" s="43" t="s">
        <v>145</v>
      </c>
      <c r="G319" s="40">
        <f t="shared" si="130"/>
        <v>455</v>
      </c>
      <c r="H319" s="40">
        <f t="shared" si="131"/>
        <v>0</v>
      </c>
      <c r="I319" s="41">
        <v>455</v>
      </c>
      <c r="J319" s="41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/>
    </row>
    <row r="320" spans="1:17" ht="17.25" customHeight="1">
      <c r="A320" s="51"/>
      <c r="B320" s="46"/>
      <c r="C320" s="47"/>
      <c r="D320" s="48"/>
      <c r="E320" s="61" t="s">
        <v>138</v>
      </c>
      <c r="F320" s="43" t="s">
        <v>147</v>
      </c>
      <c r="G320" s="40">
        <f t="shared" si="130"/>
        <v>9100</v>
      </c>
      <c r="H320" s="40">
        <f t="shared" si="131"/>
        <v>0</v>
      </c>
      <c r="I320" s="41">
        <v>9100</v>
      </c>
      <c r="J320" s="41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/>
    </row>
    <row r="321" spans="1:17" ht="17.25" customHeight="1">
      <c r="A321" s="49" t="s">
        <v>196</v>
      </c>
      <c r="B321" s="29" t="s">
        <v>110</v>
      </c>
      <c r="C321" s="30"/>
      <c r="D321" s="26"/>
      <c r="E321" s="31"/>
      <c r="F321" s="32" t="s">
        <v>141</v>
      </c>
      <c r="G321" s="33">
        <f aca="true" t="shared" si="132" ref="G321:P321">G322+G323+G324+G325+G326+G327</f>
        <v>24577.5</v>
      </c>
      <c r="H321" s="33">
        <f t="shared" si="132"/>
        <v>0</v>
      </c>
      <c r="I321" s="33">
        <f t="shared" si="132"/>
        <v>24577.5</v>
      </c>
      <c r="J321" s="33">
        <f t="shared" si="132"/>
        <v>0</v>
      </c>
      <c r="K321" s="33">
        <f>K322+K323+K324+K325+K326+K327</f>
        <v>0</v>
      </c>
      <c r="L321" s="33">
        <f>L322+L323+L324+L325+L326+L327</f>
        <v>0</v>
      </c>
      <c r="M321" s="33">
        <f>M322+M323+M324+M325+M326+M327</f>
        <v>0</v>
      </c>
      <c r="N321" s="33">
        <f>N322+N323+N324+N325+N326+N327</f>
        <v>0</v>
      </c>
      <c r="O321" s="33">
        <f t="shared" si="132"/>
        <v>0</v>
      </c>
      <c r="P321" s="33">
        <f t="shared" si="132"/>
        <v>0</v>
      </c>
      <c r="Q321" s="33"/>
    </row>
    <row r="322" spans="1:17" ht="17.25" customHeight="1">
      <c r="A322" s="50"/>
      <c r="B322" s="35"/>
      <c r="C322" s="36"/>
      <c r="D322" s="42"/>
      <c r="E322" s="31"/>
      <c r="F322" s="43" t="s">
        <v>139</v>
      </c>
      <c r="G322" s="40">
        <f aca="true" t="shared" si="133" ref="G322:G327">I322+K322+M322+O322</f>
        <v>0</v>
      </c>
      <c r="H322" s="40">
        <f aca="true" t="shared" si="134" ref="H322:H327">J322+L322+N322+P322</f>
        <v>0</v>
      </c>
      <c r="I322" s="41">
        <v>0</v>
      </c>
      <c r="J322" s="41">
        <v>0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/>
    </row>
    <row r="323" spans="1:17" ht="17.25" customHeight="1">
      <c r="A323" s="50"/>
      <c r="B323" s="35"/>
      <c r="C323" s="36"/>
      <c r="D323" s="42"/>
      <c r="E323" s="44"/>
      <c r="F323" s="43" t="s">
        <v>142</v>
      </c>
      <c r="G323" s="40">
        <f t="shared" si="133"/>
        <v>0</v>
      </c>
      <c r="H323" s="40">
        <f t="shared" si="134"/>
        <v>0</v>
      </c>
      <c r="I323" s="41">
        <v>0</v>
      </c>
      <c r="J323" s="41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/>
    </row>
    <row r="324" spans="1:17" ht="18.75" customHeight="1">
      <c r="A324" s="50"/>
      <c r="B324" s="35"/>
      <c r="C324" s="36"/>
      <c r="D324" s="42"/>
      <c r="E324" s="64"/>
      <c r="F324" s="43" t="s">
        <v>143</v>
      </c>
      <c r="G324" s="40">
        <f t="shared" si="133"/>
        <v>0</v>
      </c>
      <c r="H324" s="40">
        <f t="shared" si="134"/>
        <v>0</v>
      </c>
      <c r="I324" s="41">
        <v>0</v>
      </c>
      <c r="J324" s="41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/>
    </row>
    <row r="325" spans="1:17" ht="17.25" customHeight="1">
      <c r="A325" s="50"/>
      <c r="B325" s="35"/>
      <c r="C325" s="36"/>
      <c r="D325" s="42"/>
      <c r="E325" s="64"/>
      <c r="F325" s="43" t="s">
        <v>144</v>
      </c>
      <c r="G325" s="40">
        <f t="shared" si="133"/>
        <v>0</v>
      </c>
      <c r="H325" s="40">
        <f t="shared" si="134"/>
        <v>0</v>
      </c>
      <c r="I325" s="41">
        <v>0</v>
      </c>
      <c r="J325" s="41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/>
    </row>
    <row r="326" spans="1:17" ht="21.75" customHeight="1">
      <c r="A326" s="50"/>
      <c r="B326" s="35"/>
      <c r="C326" s="36"/>
      <c r="D326" s="42"/>
      <c r="E326" s="61" t="s">
        <v>179</v>
      </c>
      <c r="F326" s="43" t="s">
        <v>145</v>
      </c>
      <c r="G326" s="40">
        <f t="shared" si="133"/>
        <v>3195</v>
      </c>
      <c r="H326" s="40">
        <f t="shared" si="134"/>
        <v>0</v>
      </c>
      <c r="I326" s="41">
        <v>3195</v>
      </c>
      <c r="J326" s="41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/>
    </row>
    <row r="327" spans="1:17" ht="17.25" customHeight="1">
      <c r="A327" s="51"/>
      <c r="B327" s="46"/>
      <c r="C327" s="47"/>
      <c r="D327" s="48"/>
      <c r="E327" s="61" t="s">
        <v>138</v>
      </c>
      <c r="F327" s="43" t="s">
        <v>147</v>
      </c>
      <c r="G327" s="40">
        <f t="shared" si="133"/>
        <v>21382.5</v>
      </c>
      <c r="H327" s="40">
        <f t="shared" si="134"/>
        <v>0</v>
      </c>
      <c r="I327" s="41">
        <v>21382.5</v>
      </c>
      <c r="J327" s="41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/>
    </row>
    <row r="328" spans="1:17" ht="17.25" customHeight="1">
      <c r="A328" s="49" t="s">
        <v>197</v>
      </c>
      <c r="B328" s="29" t="s">
        <v>111</v>
      </c>
      <c r="C328" s="30"/>
      <c r="D328" s="26"/>
      <c r="E328" s="31"/>
      <c r="F328" s="32" t="s">
        <v>141</v>
      </c>
      <c r="G328" s="33">
        <f aca="true" t="shared" si="135" ref="G328:P328">G329+G330+G331+G332+G333+G334</f>
        <v>34683</v>
      </c>
      <c r="H328" s="33">
        <f t="shared" si="135"/>
        <v>0</v>
      </c>
      <c r="I328" s="33">
        <f t="shared" si="135"/>
        <v>34683</v>
      </c>
      <c r="J328" s="33">
        <f t="shared" si="135"/>
        <v>0</v>
      </c>
      <c r="K328" s="33">
        <f>K329+K330+K331+K332+K333+K334</f>
        <v>0</v>
      </c>
      <c r="L328" s="33">
        <f>L329+L330+L331+L332+L333+L334</f>
        <v>0</v>
      </c>
      <c r="M328" s="33">
        <f>M329+M330+M331+M332+M333+M334</f>
        <v>0</v>
      </c>
      <c r="N328" s="33">
        <f>N329+N330+N331+N332+N333+N334</f>
        <v>0</v>
      </c>
      <c r="O328" s="33">
        <f t="shared" si="135"/>
        <v>0</v>
      </c>
      <c r="P328" s="33">
        <f t="shared" si="135"/>
        <v>0</v>
      </c>
      <c r="Q328" s="33"/>
    </row>
    <row r="329" spans="1:17" ht="17.25" customHeight="1">
      <c r="A329" s="50"/>
      <c r="B329" s="35"/>
      <c r="C329" s="36"/>
      <c r="D329" s="42"/>
      <c r="E329" s="31"/>
      <c r="F329" s="43" t="s">
        <v>139</v>
      </c>
      <c r="G329" s="40">
        <f aca="true" t="shared" si="136" ref="G329:G334">I329+K329+M329+O329</f>
        <v>0</v>
      </c>
      <c r="H329" s="40">
        <f aca="true" t="shared" si="137" ref="H329:H334">J329+L329+N329+P329</f>
        <v>0</v>
      </c>
      <c r="I329" s="41">
        <v>0</v>
      </c>
      <c r="J329" s="41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/>
    </row>
    <row r="330" spans="1:17" ht="17.25" customHeight="1">
      <c r="A330" s="50"/>
      <c r="B330" s="35"/>
      <c r="C330" s="36"/>
      <c r="D330" s="42"/>
      <c r="E330" s="44"/>
      <c r="F330" s="43" t="s">
        <v>142</v>
      </c>
      <c r="G330" s="40">
        <f t="shared" si="136"/>
        <v>0</v>
      </c>
      <c r="H330" s="40">
        <f t="shared" si="137"/>
        <v>0</v>
      </c>
      <c r="I330" s="41">
        <v>0</v>
      </c>
      <c r="J330" s="41">
        <v>0</v>
      </c>
      <c r="K330" s="40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/>
    </row>
    <row r="331" spans="1:17" ht="18.75" customHeight="1">
      <c r="A331" s="50"/>
      <c r="B331" s="35"/>
      <c r="C331" s="36"/>
      <c r="D331" s="42"/>
      <c r="E331" s="64"/>
      <c r="F331" s="43" t="s">
        <v>143</v>
      </c>
      <c r="G331" s="40">
        <f t="shared" si="136"/>
        <v>0</v>
      </c>
      <c r="H331" s="40">
        <f t="shared" si="137"/>
        <v>0</v>
      </c>
      <c r="I331" s="41">
        <v>0</v>
      </c>
      <c r="J331" s="41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/>
    </row>
    <row r="332" spans="1:17" ht="17.25" customHeight="1">
      <c r="A332" s="50"/>
      <c r="B332" s="35"/>
      <c r="C332" s="36"/>
      <c r="D332" s="42"/>
      <c r="E332" s="64"/>
      <c r="F332" s="43" t="s">
        <v>144</v>
      </c>
      <c r="G332" s="40">
        <f t="shared" si="136"/>
        <v>0</v>
      </c>
      <c r="H332" s="40">
        <f t="shared" si="137"/>
        <v>0</v>
      </c>
      <c r="I332" s="41">
        <v>0</v>
      </c>
      <c r="J332" s="41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/>
    </row>
    <row r="333" spans="1:17" ht="21.75" customHeight="1">
      <c r="A333" s="50"/>
      <c r="B333" s="35"/>
      <c r="C333" s="36"/>
      <c r="D333" s="42"/>
      <c r="E333" s="61" t="s">
        <v>179</v>
      </c>
      <c r="F333" s="43" t="s">
        <v>145</v>
      </c>
      <c r="G333" s="40">
        <f t="shared" si="136"/>
        <v>4683</v>
      </c>
      <c r="H333" s="40">
        <f t="shared" si="137"/>
        <v>0</v>
      </c>
      <c r="I333" s="41">
        <v>4683</v>
      </c>
      <c r="J333" s="41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/>
    </row>
    <row r="334" spans="1:17" ht="17.25" customHeight="1">
      <c r="A334" s="51"/>
      <c r="B334" s="46"/>
      <c r="C334" s="47"/>
      <c r="D334" s="48"/>
      <c r="E334" s="61" t="s">
        <v>138</v>
      </c>
      <c r="F334" s="43" t="s">
        <v>147</v>
      </c>
      <c r="G334" s="40">
        <f t="shared" si="136"/>
        <v>30000</v>
      </c>
      <c r="H334" s="40">
        <f t="shared" si="137"/>
        <v>0</v>
      </c>
      <c r="I334" s="41">
        <v>30000</v>
      </c>
      <c r="J334" s="41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/>
    </row>
    <row r="335" spans="1:17" ht="17.25" customHeight="1">
      <c r="A335" s="49" t="s">
        <v>198</v>
      </c>
      <c r="B335" s="29" t="s">
        <v>87</v>
      </c>
      <c r="C335" s="30">
        <v>800</v>
      </c>
      <c r="D335" s="26"/>
      <c r="E335" s="31"/>
      <c r="F335" s="32" t="s">
        <v>141</v>
      </c>
      <c r="G335" s="33">
        <f aca="true" t="shared" si="138" ref="G335:P335">G336+G337+G338+G339+G340+G341</f>
        <v>9000</v>
      </c>
      <c r="H335" s="33">
        <f t="shared" si="138"/>
        <v>0</v>
      </c>
      <c r="I335" s="33">
        <f t="shared" si="138"/>
        <v>9000</v>
      </c>
      <c r="J335" s="33">
        <f t="shared" si="138"/>
        <v>0</v>
      </c>
      <c r="K335" s="33">
        <f>K336+K337+K338+K339+K340+K341</f>
        <v>0</v>
      </c>
      <c r="L335" s="33">
        <f>L336+L337+L338+L339+L340+L341</f>
        <v>0</v>
      </c>
      <c r="M335" s="33">
        <f>M336+M337+M338+M339+M340+M341</f>
        <v>0</v>
      </c>
      <c r="N335" s="33">
        <f>N336+N337+N338+N339+N340+N341</f>
        <v>0</v>
      </c>
      <c r="O335" s="33">
        <f t="shared" si="138"/>
        <v>0</v>
      </c>
      <c r="P335" s="33">
        <f t="shared" si="138"/>
        <v>0</v>
      </c>
      <c r="Q335" s="33"/>
    </row>
    <row r="336" spans="1:17" ht="17.25" customHeight="1">
      <c r="A336" s="50"/>
      <c r="B336" s="35"/>
      <c r="C336" s="36"/>
      <c r="D336" s="42"/>
      <c r="E336" s="31"/>
      <c r="F336" s="43" t="s">
        <v>139</v>
      </c>
      <c r="G336" s="40">
        <f aca="true" t="shared" si="139" ref="G336:G341">I336+K336+M336+O336</f>
        <v>0</v>
      </c>
      <c r="H336" s="40">
        <f aca="true" t="shared" si="140" ref="H336:H341">J336+L336+N336+P336</f>
        <v>0</v>
      </c>
      <c r="I336" s="41">
        <v>0</v>
      </c>
      <c r="J336" s="41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/>
    </row>
    <row r="337" spans="1:17" ht="17.25" customHeight="1">
      <c r="A337" s="50"/>
      <c r="B337" s="35"/>
      <c r="C337" s="36"/>
      <c r="D337" s="42"/>
      <c r="E337" s="44"/>
      <c r="F337" s="43" t="s">
        <v>142</v>
      </c>
      <c r="G337" s="40">
        <f t="shared" si="139"/>
        <v>0</v>
      </c>
      <c r="H337" s="40">
        <f t="shared" si="140"/>
        <v>0</v>
      </c>
      <c r="I337" s="41">
        <v>0</v>
      </c>
      <c r="J337" s="41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/>
    </row>
    <row r="338" spans="1:17" ht="18.75" customHeight="1">
      <c r="A338" s="50"/>
      <c r="B338" s="35"/>
      <c r="C338" s="36"/>
      <c r="D338" s="42"/>
      <c r="E338" s="64"/>
      <c r="F338" s="43" t="s">
        <v>143</v>
      </c>
      <c r="G338" s="40">
        <f t="shared" si="139"/>
        <v>0</v>
      </c>
      <c r="H338" s="40">
        <f t="shared" si="140"/>
        <v>0</v>
      </c>
      <c r="I338" s="41">
        <v>0</v>
      </c>
      <c r="J338" s="41">
        <v>0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/>
    </row>
    <row r="339" spans="1:17" ht="17.25" customHeight="1">
      <c r="A339" s="50"/>
      <c r="B339" s="35"/>
      <c r="C339" s="36"/>
      <c r="D339" s="42"/>
      <c r="E339" s="64"/>
      <c r="F339" s="43" t="s">
        <v>144</v>
      </c>
      <c r="G339" s="40">
        <f t="shared" si="139"/>
        <v>0</v>
      </c>
      <c r="H339" s="40">
        <f t="shared" si="140"/>
        <v>0</v>
      </c>
      <c r="I339" s="41">
        <v>0</v>
      </c>
      <c r="J339" s="41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/>
    </row>
    <row r="340" spans="1:17" ht="21.75" customHeight="1">
      <c r="A340" s="50"/>
      <c r="B340" s="35"/>
      <c r="C340" s="36"/>
      <c r="D340" s="42"/>
      <c r="E340" s="61" t="s">
        <v>179</v>
      </c>
      <c r="F340" s="43" t="s">
        <v>145</v>
      </c>
      <c r="G340" s="40">
        <f t="shared" si="139"/>
        <v>1000</v>
      </c>
      <c r="H340" s="40">
        <f t="shared" si="140"/>
        <v>0</v>
      </c>
      <c r="I340" s="41">
        <v>1000</v>
      </c>
      <c r="J340" s="41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/>
    </row>
    <row r="341" spans="1:17" ht="17.25" customHeight="1">
      <c r="A341" s="51"/>
      <c r="B341" s="46"/>
      <c r="C341" s="47"/>
      <c r="D341" s="48"/>
      <c r="E341" s="61" t="s">
        <v>138</v>
      </c>
      <c r="F341" s="43" t="s">
        <v>147</v>
      </c>
      <c r="G341" s="40">
        <f t="shared" si="139"/>
        <v>8000</v>
      </c>
      <c r="H341" s="40">
        <f t="shared" si="140"/>
        <v>0</v>
      </c>
      <c r="I341" s="41">
        <v>8000</v>
      </c>
      <c r="J341" s="41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/>
    </row>
    <row r="342" spans="1:17" ht="17.25" customHeight="1">
      <c r="A342" s="49" t="s">
        <v>199</v>
      </c>
      <c r="B342" s="29" t="s">
        <v>0</v>
      </c>
      <c r="C342" s="30">
        <v>500</v>
      </c>
      <c r="D342" s="26"/>
      <c r="E342" s="31"/>
      <c r="F342" s="32" t="s">
        <v>141</v>
      </c>
      <c r="G342" s="33">
        <f aca="true" t="shared" si="141" ref="G342:P342">G343+G344+G345+G346+G347+G348</f>
        <v>3412.5</v>
      </c>
      <c r="H342" s="33">
        <f t="shared" si="141"/>
        <v>0</v>
      </c>
      <c r="I342" s="33">
        <f t="shared" si="141"/>
        <v>3412.5</v>
      </c>
      <c r="J342" s="33">
        <f t="shared" si="141"/>
        <v>0</v>
      </c>
      <c r="K342" s="33">
        <f>K343+K344+K345+K346+K347+K348</f>
        <v>0</v>
      </c>
      <c r="L342" s="33">
        <f>L343+L344+L345+L346+L347+L348</f>
        <v>0</v>
      </c>
      <c r="M342" s="33">
        <f>M343+M344+M345+M346+M347+M348</f>
        <v>0</v>
      </c>
      <c r="N342" s="33">
        <f>N343+N344+N345+N346+N347+N348</f>
        <v>0</v>
      </c>
      <c r="O342" s="33">
        <f t="shared" si="141"/>
        <v>0</v>
      </c>
      <c r="P342" s="33">
        <f t="shared" si="141"/>
        <v>0</v>
      </c>
      <c r="Q342" s="33"/>
    </row>
    <row r="343" spans="1:17" ht="17.25" customHeight="1">
      <c r="A343" s="50"/>
      <c r="B343" s="35"/>
      <c r="C343" s="36"/>
      <c r="D343" s="42"/>
      <c r="E343" s="31"/>
      <c r="F343" s="43" t="s">
        <v>139</v>
      </c>
      <c r="G343" s="40">
        <f aca="true" t="shared" si="142" ref="G343:G348">I343+K343+M343+O343</f>
        <v>0</v>
      </c>
      <c r="H343" s="40">
        <f aca="true" t="shared" si="143" ref="H343:H348">J343+L343+N343+P343</f>
        <v>0</v>
      </c>
      <c r="I343" s="41">
        <v>0</v>
      </c>
      <c r="J343" s="41">
        <v>0</v>
      </c>
      <c r="K343" s="40">
        <v>0</v>
      </c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40"/>
    </row>
    <row r="344" spans="1:17" ht="17.25" customHeight="1">
      <c r="A344" s="50"/>
      <c r="B344" s="35"/>
      <c r="C344" s="36"/>
      <c r="D344" s="42"/>
      <c r="E344" s="44"/>
      <c r="F344" s="43" t="s">
        <v>142</v>
      </c>
      <c r="G344" s="40">
        <f t="shared" si="142"/>
        <v>0</v>
      </c>
      <c r="H344" s="40">
        <f t="shared" si="143"/>
        <v>0</v>
      </c>
      <c r="I344" s="41">
        <v>0</v>
      </c>
      <c r="J344" s="41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/>
    </row>
    <row r="345" spans="1:17" ht="18.75" customHeight="1">
      <c r="A345" s="50"/>
      <c r="B345" s="35"/>
      <c r="C345" s="36"/>
      <c r="D345" s="42"/>
      <c r="E345" s="64"/>
      <c r="F345" s="43" t="s">
        <v>143</v>
      </c>
      <c r="G345" s="40">
        <f t="shared" si="142"/>
        <v>0</v>
      </c>
      <c r="H345" s="40">
        <f t="shared" si="143"/>
        <v>0</v>
      </c>
      <c r="I345" s="41">
        <v>0</v>
      </c>
      <c r="J345" s="41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/>
    </row>
    <row r="346" spans="1:17" ht="17.25" customHeight="1">
      <c r="A346" s="50"/>
      <c r="B346" s="35"/>
      <c r="C346" s="36"/>
      <c r="D346" s="42"/>
      <c r="E346" s="64"/>
      <c r="F346" s="43" t="s">
        <v>144</v>
      </c>
      <c r="G346" s="40">
        <f t="shared" si="142"/>
        <v>0</v>
      </c>
      <c r="H346" s="40">
        <f t="shared" si="143"/>
        <v>0</v>
      </c>
      <c r="I346" s="41">
        <v>0</v>
      </c>
      <c r="J346" s="41">
        <v>0</v>
      </c>
      <c r="K346" s="40">
        <v>0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/>
    </row>
    <row r="347" spans="1:17" ht="21.75" customHeight="1">
      <c r="A347" s="50"/>
      <c r="B347" s="35"/>
      <c r="C347" s="36"/>
      <c r="D347" s="42"/>
      <c r="E347" s="61" t="s">
        <v>179</v>
      </c>
      <c r="F347" s="43" t="s">
        <v>145</v>
      </c>
      <c r="G347" s="40">
        <f t="shared" si="142"/>
        <v>162.5</v>
      </c>
      <c r="H347" s="40">
        <f t="shared" si="143"/>
        <v>0</v>
      </c>
      <c r="I347" s="41">
        <v>162.5</v>
      </c>
      <c r="J347" s="41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/>
    </row>
    <row r="348" spans="1:17" ht="17.25" customHeight="1">
      <c r="A348" s="51"/>
      <c r="B348" s="46"/>
      <c r="C348" s="47"/>
      <c r="D348" s="48"/>
      <c r="E348" s="61" t="s">
        <v>138</v>
      </c>
      <c r="F348" s="43" t="s">
        <v>147</v>
      </c>
      <c r="G348" s="40">
        <f t="shared" si="142"/>
        <v>3250</v>
      </c>
      <c r="H348" s="40">
        <f t="shared" si="143"/>
        <v>0</v>
      </c>
      <c r="I348" s="41">
        <v>3250</v>
      </c>
      <c r="J348" s="41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/>
    </row>
    <row r="349" spans="1:17" ht="17.25" customHeight="1">
      <c r="A349" s="49" t="s">
        <v>200</v>
      </c>
      <c r="B349" s="29" t="s">
        <v>1</v>
      </c>
      <c r="C349" s="30">
        <v>480</v>
      </c>
      <c r="D349" s="26"/>
      <c r="E349" s="31"/>
      <c r="F349" s="32" t="s">
        <v>141</v>
      </c>
      <c r="G349" s="33">
        <f aca="true" t="shared" si="144" ref="G349:P349">G350+G351+G352+G353+G354+G355</f>
        <v>3276</v>
      </c>
      <c r="H349" s="33">
        <f t="shared" si="144"/>
        <v>0</v>
      </c>
      <c r="I349" s="33">
        <f t="shared" si="144"/>
        <v>3276</v>
      </c>
      <c r="J349" s="33">
        <f t="shared" si="144"/>
        <v>0</v>
      </c>
      <c r="K349" s="33">
        <f>K350+K351+K352+K353+K354+K355</f>
        <v>0</v>
      </c>
      <c r="L349" s="33">
        <f>L350+L351+L352+L353+L354+L355</f>
        <v>0</v>
      </c>
      <c r="M349" s="33">
        <f>M350+M351+M352+M353+M354+M355</f>
        <v>0</v>
      </c>
      <c r="N349" s="33">
        <f>N350+N351+N352+N353+N354+N355</f>
        <v>0</v>
      </c>
      <c r="O349" s="33">
        <f t="shared" si="144"/>
        <v>0</v>
      </c>
      <c r="P349" s="33">
        <f t="shared" si="144"/>
        <v>0</v>
      </c>
      <c r="Q349" s="33"/>
    </row>
    <row r="350" spans="1:17" ht="17.25" customHeight="1">
      <c r="A350" s="50"/>
      <c r="B350" s="35"/>
      <c r="C350" s="36"/>
      <c r="D350" s="42"/>
      <c r="E350" s="31"/>
      <c r="F350" s="43" t="s">
        <v>139</v>
      </c>
      <c r="G350" s="40">
        <f aca="true" t="shared" si="145" ref="G350:G355">I350+K350+M350+O350</f>
        <v>0</v>
      </c>
      <c r="H350" s="40">
        <f aca="true" t="shared" si="146" ref="H350:H355">J350+L350+N350+P350</f>
        <v>0</v>
      </c>
      <c r="I350" s="41">
        <v>0</v>
      </c>
      <c r="J350" s="41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/>
    </row>
    <row r="351" spans="1:17" ht="17.25" customHeight="1">
      <c r="A351" s="50"/>
      <c r="B351" s="35"/>
      <c r="C351" s="36"/>
      <c r="D351" s="42"/>
      <c r="E351" s="44"/>
      <c r="F351" s="43" t="s">
        <v>142</v>
      </c>
      <c r="G351" s="40">
        <f t="shared" si="145"/>
        <v>0</v>
      </c>
      <c r="H351" s="40">
        <f t="shared" si="146"/>
        <v>0</v>
      </c>
      <c r="I351" s="41">
        <v>0</v>
      </c>
      <c r="J351" s="41">
        <v>0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/>
    </row>
    <row r="352" spans="1:17" ht="18.75" customHeight="1">
      <c r="A352" s="50"/>
      <c r="B352" s="35"/>
      <c r="C352" s="36"/>
      <c r="D352" s="42"/>
      <c r="E352" s="64"/>
      <c r="F352" s="43" t="s">
        <v>143</v>
      </c>
      <c r="G352" s="40">
        <f t="shared" si="145"/>
        <v>0</v>
      </c>
      <c r="H352" s="40">
        <f t="shared" si="146"/>
        <v>0</v>
      </c>
      <c r="I352" s="41">
        <v>0</v>
      </c>
      <c r="J352" s="41">
        <v>0</v>
      </c>
      <c r="K352" s="40">
        <v>0</v>
      </c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/>
    </row>
    <row r="353" spans="1:17" ht="17.25" customHeight="1">
      <c r="A353" s="50"/>
      <c r="B353" s="35"/>
      <c r="C353" s="36"/>
      <c r="D353" s="42"/>
      <c r="E353" s="64"/>
      <c r="F353" s="43" t="s">
        <v>144</v>
      </c>
      <c r="G353" s="40">
        <f t="shared" si="145"/>
        <v>0</v>
      </c>
      <c r="H353" s="40">
        <f t="shared" si="146"/>
        <v>0</v>
      </c>
      <c r="I353" s="41">
        <v>0</v>
      </c>
      <c r="J353" s="41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/>
    </row>
    <row r="354" spans="1:17" ht="21.75" customHeight="1">
      <c r="A354" s="50"/>
      <c r="B354" s="35"/>
      <c r="C354" s="36"/>
      <c r="D354" s="42"/>
      <c r="E354" s="61" t="s">
        <v>179</v>
      </c>
      <c r="F354" s="43" t="s">
        <v>145</v>
      </c>
      <c r="G354" s="40">
        <f t="shared" si="145"/>
        <v>156</v>
      </c>
      <c r="H354" s="40">
        <f t="shared" si="146"/>
        <v>0</v>
      </c>
      <c r="I354" s="41">
        <v>156</v>
      </c>
      <c r="J354" s="41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/>
    </row>
    <row r="355" spans="1:17" ht="17.25" customHeight="1">
      <c r="A355" s="51"/>
      <c r="B355" s="46"/>
      <c r="C355" s="47"/>
      <c r="D355" s="48"/>
      <c r="E355" s="61" t="s">
        <v>138</v>
      </c>
      <c r="F355" s="43" t="s">
        <v>147</v>
      </c>
      <c r="G355" s="40">
        <f t="shared" si="145"/>
        <v>3120</v>
      </c>
      <c r="H355" s="40">
        <f t="shared" si="146"/>
        <v>0</v>
      </c>
      <c r="I355" s="41">
        <v>3120</v>
      </c>
      <c r="J355" s="41">
        <v>0</v>
      </c>
      <c r="K355" s="40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/>
    </row>
    <row r="356" spans="1:17" ht="17.25" customHeight="1">
      <c r="A356" s="49" t="s">
        <v>201</v>
      </c>
      <c r="B356" s="29" t="s">
        <v>92</v>
      </c>
      <c r="C356" s="30">
        <v>360</v>
      </c>
      <c r="D356" s="26"/>
      <c r="E356" s="31"/>
      <c r="F356" s="32" t="s">
        <v>141</v>
      </c>
      <c r="G356" s="33">
        <f aca="true" t="shared" si="147" ref="G356:P356">G357+G358+G359+G360+G361+G362</f>
        <v>2592</v>
      </c>
      <c r="H356" s="33">
        <f t="shared" si="147"/>
        <v>0</v>
      </c>
      <c r="I356" s="33">
        <f t="shared" si="147"/>
        <v>2592</v>
      </c>
      <c r="J356" s="33">
        <f t="shared" si="147"/>
        <v>0</v>
      </c>
      <c r="K356" s="33">
        <f>K357+K358+K359+K360+K361+K362</f>
        <v>0</v>
      </c>
      <c r="L356" s="33">
        <f>L357+L358+L359+L360+L361+L362</f>
        <v>0</v>
      </c>
      <c r="M356" s="33">
        <f>M357+M358+M359+M360+M361+M362</f>
        <v>0</v>
      </c>
      <c r="N356" s="33">
        <f>N357+N358+N359+N360+N361+N362</f>
        <v>0</v>
      </c>
      <c r="O356" s="33">
        <f t="shared" si="147"/>
        <v>0</v>
      </c>
      <c r="P356" s="33">
        <f t="shared" si="147"/>
        <v>0</v>
      </c>
      <c r="Q356" s="33"/>
    </row>
    <row r="357" spans="1:17" ht="17.25" customHeight="1">
      <c r="A357" s="50"/>
      <c r="B357" s="35"/>
      <c r="C357" s="36"/>
      <c r="D357" s="42"/>
      <c r="E357" s="31"/>
      <c r="F357" s="43" t="s">
        <v>139</v>
      </c>
      <c r="G357" s="40">
        <f aca="true" t="shared" si="148" ref="G357:G362">I357+K357+M357+O357</f>
        <v>0</v>
      </c>
      <c r="H357" s="40">
        <f aca="true" t="shared" si="149" ref="H357:H362">J357+L357+N357+P357</f>
        <v>0</v>
      </c>
      <c r="I357" s="41">
        <v>0</v>
      </c>
      <c r="J357" s="41">
        <v>0</v>
      </c>
      <c r="K357" s="40"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/>
    </row>
    <row r="358" spans="1:17" ht="17.25" customHeight="1">
      <c r="A358" s="50"/>
      <c r="B358" s="35"/>
      <c r="C358" s="36"/>
      <c r="D358" s="42"/>
      <c r="E358" s="44"/>
      <c r="F358" s="43" t="s">
        <v>142</v>
      </c>
      <c r="G358" s="40">
        <f t="shared" si="148"/>
        <v>0</v>
      </c>
      <c r="H358" s="40">
        <f t="shared" si="149"/>
        <v>0</v>
      </c>
      <c r="I358" s="41">
        <v>0</v>
      </c>
      <c r="J358" s="41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/>
    </row>
    <row r="359" spans="1:17" ht="18.75" customHeight="1">
      <c r="A359" s="50"/>
      <c r="B359" s="35"/>
      <c r="C359" s="36"/>
      <c r="D359" s="42"/>
      <c r="E359" s="64"/>
      <c r="F359" s="43" t="s">
        <v>143</v>
      </c>
      <c r="G359" s="40">
        <f t="shared" si="148"/>
        <v>0</v>
      </c>
      <c r="H359" s="40">
        <f t="shared" si="149"/>
        <v>0</v>
      </c>
      <c r="I359" s="41">
        <v>0</v>
      </c>
      <c r="J359" s="41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/>
    </row>
    <row r="360" spans="1:17" ht="17.25" customHeight="1">
      <c r="A360" s="50"/>
      <c r="B360" s="35"/>
      <c r="C360" s="36"/>
      <c r="D360" s="42"/>
      <c r="E360" s="64"/>
      <c r="F360" s="43" t="s">
        <v>144</v>
      </c>
      <c r="G360" s="40">
        <f t="shared" si="148"/>
        <v>0</v>
      </c>
      <c r="H360" s="40">
        <f t="shared" si="149"/>
        <v>0</v>
      </c>
      <c r="I360" s="41">
        <v>0</v>
      </c>
      <c r="J360" s="41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/>
    </row>
    <row r="361" spans="1:17" ht="21.75" customHeight="1">
      <c r="A361" s="50"/>
      <c r="B361" s="35"/>
      <c r="C361" s="36"/>
      <c r="D361" s="42"/>
      <c r="E361" s="61" t="s">
        <v>179</v>
      </c>
      <c r="F361" s="43" t="s">
        <v>145</v>
      </c>
      <c r="G361" s="40">
        <f t="shared" si="148"/>
        <v>252</v>
      </c>
      <c r="H361" s="40">
        <f t="shared" si="149"/>
        <v>0</v>
      </c>
      <c r="I361" s="41">
        <v>252</v>
      </c>
      <c r="J361" s="41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/>
    </row>
    <row r="362" spans="1:17" ht="17.25" customHeight="1">
      <c r="A362" s="51"/>
      <c r="B362" s="46"/>
      <c r="C362" s="47"/>
      <c r="D362" s="48"/>
      <c r="E362" s="61" t="s">
        <v>138</v>
      </c>
      <c r="F362" s="43" t="s">
        <v>147</v>
      </c>
      <c r="G362" s="40">
        <f t="shared" si="148"/>
        <v>2340</v>
      </c>
      <c r="H362" s="40">
        <f t="shared" si="149"/>
        <v>0</v>
      </c>
      <c r="I362" s="41">
        <v>2340</v>
      </c>
      <c r="J362" s="41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/>
    </row>
    <row r="363" spans="1:17" ht="17.25" customHeight="1">
      <c r="A363" s="49" t="s">
        <v>202</v>
      </c>
      <c r="B363" s="29" t="s">
        <v>112</v>
      </c>
      <c r="C363" s="30">
        <v>360</v>
      </c>
      <c r="D363" s="26"/>
      <c r="E363" s="31"/>
      <c r="F363" s="32" t="s">
        <v>141</v>
      </c>
      <c r="G363" s="33">
        <f aca="true" t="shared" si="150" ref="G363:P363">G364+G365+G366+G367+G368+G369</f>
        <v>11390</v>
      </c>
      <c r="H363" s="33">
        <f t="shared" si="150"/>
        <v>0</v>
      </c>
      <c r="I363" s="33">
        <f t="shared" si="150"/>
        <v>11390</v>
      </c>
      <c r="J363" s="33">
        <f t="shared" si="150"/>
        <v>0</v>
      </c>
      <c r="K363" s="33">
        <f>K364+K365+K366+K367+K368+K369</f>
        <v>0</v>
      </c>
      <c r="L363" s="33">
        <f>L364+L365+L366+L367+L368+L369</f>
        <v>0</v>
      </c>
      <c r="M363" s="33">
        <f>M364+M365+M366+M367+M368+M369</f>
        <v>0</v>
      </c>
      <c r="N363" s="33">
        <f>N364+N365+N366+N367+N368+N369</f>
        <v>0</v>
      </c>
      <c r="O363" s="33">
        <f t="shared" si="150"/>
        <v>0</v>
      </c>
      <c r="P363" s="33">
        <f t="shared" si="150"/>
        <v>0</v>
      </c>
      <c r="Q363" s="33"/>
    </row>
    <row r="364" spans="1:17" ht="17.25" customHeight="1">
      <c r="A364" s="50"/>
      <c r="B364" s="35"/>
      <c r="C364" s="36"/>
      <c r="D364" s="42"/>
      <c r="E364" s="31"/>
      <c r="F364" s="43" t="s">
        <v>139</v>
      </c>
      <c r="G364" s="40">
        <f aca="true" t="shared" si="151" ref="G364:G369">I364+K364+M364+O364</f>
        <v>0</v>
      </c>
      <c r="H364" s="40">
        <f aca="true" t="shared" si="152" ref="H364:H369">J364+L364+N364+P364</f>
        <v>0</v>
      </c>
      <c r="I364" s="41">
        <v>0</v>
      </c>
      <c r="J364" s="41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/>
    </row>
    <row r="365" spans="1:17" ht="17.25" customHeight="1">
      <c r="A365" s="50"/>
      <c r="B365" s="35"/>
      <c r="C365" s="36"/>
      <c r="D365" s="42"/>
      <c r="E365" s="44"/>
      <c r="F365" s="43" t="s">
        <v>142</v>
      </c>
      <c r="G365" s="40">
        <f t="shared" si="151"/>
        <v>0</v>
      </c>
      <c r="H365" s="40">
        <f t="shared" si="152"/>
        <v>0</v>
      </c>
      <c r="I365" s="41">
        <v>0</v>
      </c>
      <c r="J365" s="41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/>
    </row>
    <row r="366" spans="1:17" ht="18.75" customHeight="1">
      <c r="A366" s="50"/>
      <c r="B366" s="35"/>
      <c r="C366" s="36"/>
      <c r="D366" s="42"/>
      <c r="E366" s="64"/>
      <c r="F366" s="43" t="s">
        <v>143</v>
      </c>
      <c r="G366" s="40">
        <f t="shared" si="151"/>
        <v>0</v>
      </c>
      <c r="H366" s="40">
        <f t="shared" si="152"/>
        <v>0</v>
      </c>
      <c r="I366" s="41">
        <v>0</v>
      </c>
      <c r="J366" s="41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/>
    </row>
    <row r="367" spans="1:17" ht="17.25" customHeight="1">
      <c r="A367" s="50"/>
      <c r="B367" s="35"/>
      <c r="C367" s="36"/>
      <c r="D367" s="42"/>
      <c r="E367" s="64"/>
      <c r="F367" s="43" t="s">
        <v>144</v>
      </c>
      <c r="G367" s="40">
        <f t="shared" si="151"/>
        <v>0</v>
      </c>
      <c r="H367" s="40">
        <f t="shared" si="152"/>
        <v>0</v>
      </c>
      <c r="I367" s="41">
        <v>0</v>
      </c>
      <c r="J367" s="41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/>
    </row>
    <row r="368" spans="1:17" ht="21.75" customHeight="1">
      <c r="A368" s="50"/>
      <c r="B368" s="35"/>
      <c r="C368" s="36"/>
      <c r="D368" s="42"/>
      <c r="E368" s="61" t="s">
        <v>179</v>
      </c>
      <c r="F368" s="43" t="s">
        <v>145</v>
      </c>
      <c r="G368" s="40">
        <f t="shared" si="151"/>
        <v>1390</v>
      </c>
      <c r="H368" s="40">
        <f t="shared" si="152"/>
        <v>0</v>
      </c>
      <c r="I368" s="41">
        <v>1390</v>
      </c>
      <c r="J368" s="41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/>
    </row>
    <row r="369" spans="1:17" ht="17.25" customHeight="1">
      <c r="A369" s="51"/>
      <c r="B369" s="46"/>
      <c r="C369" s="47"/>
      <c r="D369" s="48"/>
      <c r="E369" s="61" t="s">
        <v>138</v>
      </c>
      <c r="F369" s="43" t="s">
        <v>147</v>
      </c>
      <c r="G369" s="40">
        <f t="shared" si="151"/>
        <v>10000</v>
      </c>
      <c r="H369" s="40">
        <f t="shared" si="152"/>
        <v>0</v>
      </c>
      <c r="I369" s="41">
        <v>10000</v>
      </c>
      <c r="J369" s="41">
        <v>0</v>
      </c>
      <c r="K369" s="40">
        <v>0</v>
      </c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/>
    </row>
    <row r="370" spans="1:17" ht="17.25" customHeight="1">
      <c r="A370" s="49" t="s">
        <v>203</v>
      </c>
      <c r="B370" s="29" t="s">
        <v>3</v>
      </c>
      <c r="C370" s="30">
        <v>400</v>
      </c>
      <c r="D370" s="26"/>
      <c r="E370" s="31"/>
      <c r="F370" s="32" t="s">
        <v>141</v>
      </c>
      <c r="G370" s="33">
        <f aca="true" t="shared" si="153" ref="G370:P370">G371+G372+G373+G374+G375+G376</f>
        <v>2730</v>
      </c>
      <c r="H370" s="33">
        <f t="shared" si="153"/>
        <v>0</v>
      </c>
      <c r="I370" s="33">
        <f t="shared" si="153"/>
        <v>2730</v>
      </c>
      <c r="J370" s="33">
        <f t="shared" si="153"/>
        <v>0</v>
      </c>
      <c r="K370" s="33">
        <f>K371+K372+K373+K374+K375+K376</f>
        <v>0</v>
      </c>
      <c r="L370" s="33">
        <f>L371+L372+L373+L374+L375+L376</f>
        <v>0</v>
      </c>
      <c r="M370" s="33">
        <f>M371+M372+M373+M374+M375+M376</f>
        <v>0</v>
      </c>
      <c r="N370" s="33">
        <f>N371+N372+N373+N374+N375+N376</f>
        <v>0</v>
      </c>
      <c r="O370" s="33">
        <f t="shared" si="153"/>
        <v>0</v>
      </c>
      <c r="P370" s="33">
        <f t="shared" si="153"/>
        <v>0</v>
      </c>
      <c r="Q370" s="33"/>
    </row>
    <row r="371" spans="1:17" ht="17.25" customHeight="1">
      <c r="A371" s="50"/>
      <c r="B371" s="35"/>
      <c r="C371" s="36"/>
      <c r="D371" s="42"/>
      <c r="E371" s="31"/>
      <c r="F371" s="43" t="s">
        <v>139</v>
      </c>
      <c r="G371" s="40">
        <f aca="true" t="shared" si="154" ref="G371:G376">I371+K371+M371+O371</f>
        <v>0</v>
      </c>
      <c r="H371" s="40">
        <f aca="true" t="shared" si="155" ref="H371:H376">J371+L371+N371+P371</f>
        <v>0</v>
      </c>
      <c r="I371" s="41">
        <v>0</v>
      </c>
      <c r="J371" s="41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/>
    </row>
    <row r="372" spans="1:17" ht="17.25" customHeight="1">
      <c r="A372" s="50"/>
      <c r="B372" s="35"/>
      <c r="C372" s="36"/>
      <c r="D372" s="42"/>
      <c r="E372" s="44"/>
      <c r="F372" s="43" t="s">
        <v>142</v>
      </c>
      <c r="G372" s="40">
        <f t="shared" si="154"/>
        <v>0</v>
      </c>
      <c r="H372" s="40">
        <f t="shared" si="155"/>
        <v>0</v>
      </c>
      <c r="I372" s="41">
        <v>0</v>
      </c>
      <c r="J372" s="41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/>
    </row>
    <row r="373" spans="1:17" ht="18.75" customHeight="1">
      <c r="A373" s="50"/>
      <c r="B373" s="35"/>
      <c r="C373" s="36"/>
      <c r="D373" s="42"/>
      <c r="E373" s="64"/>
      <c r="F373" s="43" t="s">
        <v>143</v>
      </c>
      <c r="G373" s="40">
        <f t="shared" si="154"/>
        <v>0</v>
      </c>
      <c r="H373" s="40">
        <f t="shared" si="155"/>
        <v>0</v>
      </c>
      <c r="I373" s="41">
        <v>0</v>
      </c>
      <c r="J373" s="41">
        <v>0</v>
      </c>
      <c r="K373" s="40"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/>
    </row>
    <row r="374" spans="1:17" ht="17.25" customHeight="1">
      <c r="A374" s="50"/>
      <c r="B374" s="35"/>
      <c r="C374" s="36"/>
      <c r="D374" s="42"/>
      <c r="E374" s="64"/>
      <c r="F374" s="43" t="s">
        <v>144</v>
      </c>
      <c r="G374" s="40">
        <f t="shared" si="154"/>
        <v>0</v>
      </c>
      <c r="H374" s="40">
        <f t="shared" si="155"/>
        <v>0</v>
      </c>
      <c r="I374" s="41">
        <v>0</v>
      </c>
      <c r="J374" s="41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/>
    </row>
    <row r="375" spans="1:17" ht="21.75" customHeight="1">
      <c r="A375" s="50"/>
      <c r="B375" s="35"/>
      <c r="C375" s="36"/>
      <c r="D375" s="42"/>
      <c r="E375" s="61" t="s">
        <v>179</v>
      </c>
      <c r="F375" s="43" t="s">
        <v>145</v>
      </c>
      <c r="G375" s="40">
        <f t="shared" si="154"/>
        <v>130</v>
      </c>
      <c r="H375" s="40">
        <f t="shared" si="155"/>
        <v>0</v>
      </c>
      <c r="I375" s="41">
        <v>130</v>
      </c>
      <c r="J375" s="41">
        <v>0</v>
      </c>
      <c r="K375" s="40"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/>
    </row>
    <row r="376" spans="1:17" ht="17.25" customHeight="1">
      <c r="A376" s="51"/>
      <c r="B376" s="46"/>
      <c r="C376" s="47"/>
      <c r="D376" s="48"/>
      <c r="E376" s="61" t="s">
        <v>138</v>
      </c>
      <c r="F376" s="43" t="s">
        <v>147</v>
      </c>
      <c r="G376" s="40">
        <f t="shared" si="154"/>
        <v>2600</v>
      </c>
      <c r="H376" s="40">
        <f t="shared" si="155"/>
        <v>0</v>
      </c>
      <c r="I376" s="41">
        <v>2600</v>
      </c>
      <c r="J376" s="41">
        <v>0</v>
      </c>
      <c r="K376" s="40">
        <v>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/>
    </row>
    <row r="377" spans="1:17" ht="17.25" customHeight="1">
      <c r="A377" s="49" t="s">
        <v>204</v>
      </c>
      <c r="B377" s="29" t="s">
        <v>4</v>
      </c>
      <c r="C377" s="30">
        <v>110</v>
      </c>
      <c r="D377" s="26"/>
      <c r="E377" s="31"/>
      <c r="F377" s="32" t="s">
        <v>141</v>
      </c>
      <c r="G377" s="33">
        <f aca="true" t="shared" si="156" ref="G377:P377">G378+G379+G380+G381+G382+G383</f>
        <v>750.75</v>
      </c>
      <c r="H377" s="33">
        <f t="shared" si="156"/>
        <v>0</v>
      </c>
      <c r="I377" s="33">
        <f t="shared" si="156"/>
        <v>750.75</v>
      </c>
      <c r="J377" s="33">
        <f t="shared" si="156"/>
        <v>0</v>
      </c>
      <c r="K377" s="33">
        <f>K378+K379+K380+K381+K382+K383</f>
        <v>0</v>
      </c>
      <c r="L377" s="33">
        <f>L378+L379+L380+L381+L382+L383</f>
        <v>0</v>
      </c>
      <c r="M377" s="33">
        <f>M378+M379+M380+M381+M382+M383</f>
        <v>0</v>
      </c>
      <c r="N377" s="33">
        <f>N378+N379+N380+N381+N382+N383</f>
        <v>0</v>
      </c>
      <c r="O377" s="33">
        <f t="shared" si="156"/>
        <v>0</v>
      </c>
      <c r="P377" s="33">
        <f t="shared" si="156"/>
        <v>0</v>
      </c>
      <c r="Q377" s="33"/>
    </row>
    <row r="378" spans="1:17" ht="17.25" customHeight="1">
      <c r="A378" s="50"/>
      <c r="B378" s="35"/>
      <c r="C378" s="36"/>
      <c r="D378" s="42"/>
      <c r="E378" s="31"/>
      <c r="F378" s="43" t="s">
        <v>139</v>
      </c>
      <c r="G378" s="40">
        <f aca="true" t="shared" si="157" ref="G378:G383">I378+K378+M378+O378</f>
        <v>0</v>
      </c>
      <c r="H378" s="40">
        <f aca="true" t="shared" si="158" ref="H378:H383">J378+L378+N378+P378</f>
        <v>0</v>
      </c>
      <c r="I378" s="41">
        <v>0</v>
      </c>
      <c r="J378" s="41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/>
    </row>
    <row r="379" spans="1:17" ht="17.25" customHeight="1">
      <c r="A379" s="50"/>
      <c r="B379" s="35"/>
      <c r="C379" s="36"/>
      <c r="D379" s="42"/>
      <c r="E379" s="44"/>
      <c r="F379" s="43" t="s">
        <v>142</v>
      </c>
      <c r="G379" s="40">
        <f t="shared" si="157"/>
        <v>0</v>
      </c>
      <c r="H379" s="40">
        <f t="shared" si="158"/>
        <v>0</v>
      </c>
      <c r="I379" s="41">
        <v>0</v>
      </c>
      <c r="J379" s="41">
        <v>0</v>
      </c>
      <c r="K379" s="40">
        <v>0</v>
      </c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/>
    </row>
    <row r="380" spans="1:17" ht="18.75" customHeight="1">
      <c r="A380" s="50"/>
      <c r="B380" s="35"/>
      <c r="C380" s="36"/>
      <c r="D380" s="42"/>
      <c r="E380" s="64"/>
      <c r="F380" s="43" t="s">
        <v>143</v>
      </c>
      <c r="G380" s="40">
        <f t="shared" si="157"/>
        <v>0</v>
      </c>
      <c r="H380" s="40">
        <f t="shared" si="158"/>
        <v>0</v>
      </c>
      <c r="I380" s="41">
        <v>0</v>
      </c>
      <c r="J380" s="41">
        <v>0</v>
      </c>
      <c r="K380" s="40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/>
    </row>
    <row r="381" spans="1:17" ht="17.25" customHeight="1">
      <c r="A381" s="50"/>
      <c r="B381" s="35"/>
      <c r="C381" s="36"/>
      <c r="D381" s="42"/>
      <c r="E381" s="64"/>
      <c r="F381" s="43" t="s">
        <v>144</v>
      </c>
      <c r="G381" s="40">
        <f t="shared" si="157"/>
        <v>0</v>
      </c>
      <c r="H381" s="40">
        <f t="shared" si="158"/>
        <v>0</v>
      </c>
      <c r="I381" s="41">
        <v>0</v>
      </c>
      <c r="J381" s="41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/>
    </row>
    <row r="382" spans="1:17" ht="21.75" customHeight="1">
      <c r="A382" s="50"/>
      <c r="B382" s="35"/>
      <c r="C382" s="36"/>
      <c r="D382" s="42"/>
      <c r="E382" s="61" t="s">
        <v>179</v>
      </c>
      <c r="F382" s="43" t="s">
        <v>145</v>
      </c>
      <c r="G382" s="40">
        <f t="shared" si="157"/>
        <v>35.75</v>
      </c>
      <c r="H382" s="40">
        <f t="shared" si="158"/>
        <v>0</v>
      </c>
      <c r="I382" s="41">
        <v>35.75</v>
      </c>
      <c r="J382" s="41">
        <v>0</v>
      </c>
      <c r="K382" s="40"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/>
    </row>
    <row r="383" spans="1:17" ht="17.25" customHeight="1">
      <c r="A383" s="51"/>
      <c r="B383" s="46"/>
      <c r="C383" s="47"/>
      <c r="D383" s="48"/>
      <c r="E383" s="61" t="s">
        <v>138</v>
      </c>
      <c r="F383" s="43" t="s">
        <v>147</v>
      </c>
      <c r="G383" s="40">
        <f t="shared" si="157"/>
        <v>715</v>
      </c>
      <c r="H383" s="40">
        <f t="shared" si="158"/>
        <v>0</v>
      </c>
      <c r="I383" s="41">
        <v>715</v>
      </c>
      <c r="J383" s="41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/>
    </row>
    <row r="384" spans="1:17" ht="17.25" customHeight="1">
      <c r="A384" s="49" t="s">
        <v>205</v>
      </c>
      <c r="B384" s="29" t="s">
        <v>6</v>
      </c>
      <c r="C384" s="30">
        <v>50</v>
      </c>
      <c r="D384" s="26"/>
      <c r="E384" s="31"/>
      <c r="F384" s="32" t="s">
        <v>141</v>
      </c>
      <c r="G384" s="33">
        <f aca="true" t="shared" si="159" ref="G384:P384">G385+G386+G387+G388+G389+G390</f>
        <v>341.25</v>
      </c>
      <c r="H384" s="33">
        <f t="shared" si="159"/>
        <v>0</v>
      </c>
      <c r="I384" s="33">
        <f t="shared" si="159"/>
        <v>341.25</v>
      </c>
      <c r="J384" s="33">
        <f t="shared" si="159"/>
        <v>0</v>
      </c>
      <c r="K384" s="33">
        <f>K385+K386+K387+K388+K389+K390</f>
        <v>0</v>
      </c>
      <c r="L384" s="33">
        <f>L385+L386+L387+L388+L389+L390</f>
        <v>0</v>
      </c>
      <c r="M384" s="33">
        <f>M385+M386+M387+M388+M389+M390</f>
        <v>0</v>
      </c>
      <c r="N384" s="33">
        <f>N385+N386+N387+N388+N389+N390</f>
        <v>0</v>
      </c>
      <c r="O384" s="33">
        <f t="shared" si="159"/>
        <v>0</v>
      </c>
      <c r="P384" s="33">
        <f t="shared" si="159"/>
        <v>0</v>
      </c>
      <c r="Q384" s="33"/>
    </row>
    <row r="385" spans="1:17" ht="17.25" customHeight="1">
      <c r="A385" s="50"/>
      <c r="B385" s="35"/>
      <c r="C385" s="36"/>
      <c r="D385" s="42"/>
      <c r="E385" s="31"/>
      <c r="F385" s="43" t="s">
        <v>139</v>
      </c>
      <c r="G385" s="40">
        <f aca="true" t="shared" si="160" ref="G385:G390">I385+K385+M385+O385</f>
        <v>0</v>
      </c>
      <c r="H385" s="40">
        <f aca="true" t="shared" si="161" ref="H385:H390">J385+L385+N385+P385</f>
        <v>0</v>
      </c>
      <c r="I385" s="41">
        <v>0</v>
      </c>
      <c r="J385" s="41">
        <v>0</v>
      </c>
      <c r="K385" s="40">
        <v>0</v>
      </c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/>
    </row>
    <row r="386" spans="1:17" ht="17.25" customHeight="1">
      <c r="A386" s="50"/>
      <c r="B386" s="35"/>
      <c r="C386" s="36"/>
      <c r="D386" s="42"/>
      <c r="E386" s="44"/>
      <c r="F386" s="43" t="s">
        <v>142</v>
      </c>
      <c r="G386" s="40">
        <f t="shared" si="160"/>
        <v>0</v>
      </c>
      <c r="H386" s="40">
        <f t="shared" si="161"/>
        <v>0</v>
      </c>
      <c r="I386" s="41">
        <v>0</v>
      </c>
      <c r="J386" s="41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/>
    </row>
    <row r="387" spans="1:17" ht="18.75" customHeight="1">
      <c r="A387" s="50"/>
      <c r="B387" s="35"/>
      <c r="C387" s="36"/>
      <c r="D387" s="42"/>
      <c r="E387" s="64"/>
      <c r="F387" s="43" t="s">
        <v>143</v>
      </c>
      <c r="G387" s="40">
        <f t="shared" si="160"/>
        <v>0</v>
      </c>
      <c r="H387" s="40">
        <f t="shared" si="161"/>
        <v>0</v>
      </c>
      <c r="I387" s="41">
        <v>0</v>
      </c>
      <c r="J387" s="41">
        <v>0</v>
      </c>
      <c r="K387" s="40">
        <v>0</v>
      </c>
      <c r="L387" s="40">
        <v>0</v>
      </c>
      <c r="M387" s="40">
        <v>0</v>
      </c>
      <c r="N387" s="40">
        <v>0</v>
      </c>
      <c r="O387" s="40">
        <v>0</v>
      </c>
      <c r="P387" s="40">
        <v>0</v>
      </c>
      <c r="Q387" s="40"/>
    </row>
    <row r="388" spans="1:17" ht="17.25" customHeight="1">
      <c r="A388" s="50"/>
      <c r="B388" s="35"/>
      <c r="C388" s="36"/>
      <c r="D388" s="42"/>
      <c r="E388" s="64"/>
      <c r="F388" s="43" t="s">
        <v>144</v>
      </c>
      <c r="G388" s="40">
        <f t="shared" si="160"/>
        <v>0</v>
      </c>
      <c r="H388" s="40">
        <f t="shared" si="161"/>
        <v>0</v>
      </c>
      <c r="I388" s="41">
        <v>0</v>
      </c>
      <c r="J388" s="41">
        <v>0</v>
      </c>
      <c r="K388" s="40">
        <v>0</v>
      </c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/>
    </row>
    <row r="389" spans="1:17" ht="21.75" customHeight="1">
      <c r="A389" s="50"/>
      <c r="B389" s="35"/>
      <c r="C389" s="36"/>
      <c r="D389" s="42"/>
      <c r="E389" s="61" t="s">
        <v>179</v>
      </c>
      <c r="F389" s="43" t="s">
        <v>145</v>
      </c>
      <c r="G389" s="40">
        <f t="shared" si="160"/>
        <v>16.25</v>
      </c>
      <c r="H389" s="40">
        <f t="shared" si="161"/>
        <v>0</v>
      </c>
      <c r="I389" s="41">
        <v>16.25</v>
      </c>
      <c r="J389" s="41">
        <v>0</v>
      </c>
      <c r="K389" s="40"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/>
    </row>
    <row r="390" spans="1:17" ht="17.25" customHeight="1">
      <c r="A390" s="51"/>
      <c r="B390" s="46"/>
      <c r="C390" s="47"/>
      <c r="D390" s="48"/>
      <c r="E390" s="61" t="s">
        <v>138</v>
      </c>
      <c r="F390" s="43" t="s">
        <v>147</v>
      </c>
      <c r="G390" s="40">
        <f t="shared" si="160"/>
        <v>325</v>
      </c>
      <c r="H390" s="40">
        <f t="shared" si="161"/>
        <v>0</v>
      </c>
      <c r="I390" s="41">
        <v>325</v>
      </c>
      <c r="J390" s="41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/>
    </row>
    <row r="391" spans="1:17" ht="17.25" customHeight="1">
      <c r="A391" s="49" t="s">
        <v>206</v>
      </c>
      <c r="B391" s="29" t="s">
        <v>7</v>
      </c>
      <c r="C391" s="30">
        <v>240</v>
      </c>
      <c r="D391" s="26"/>
      <c r="E391" s="31"/>
      <c r="F391" s="32" t="s">
        <v>141</v>
      </c>
      <c r="G391" s="33">
        <f aca="true" t="shared" si="162" ref="G391:P391">G392+G393+G394+G395+G396+G397</f>
        <v>1638</v>
      </c>
      <c r="H391" s="33">
        <f t="shared" si="162"/>
        <v>0</v>
      </c>
      <c r="I391" s="33">
        <f t="shared" si="162"/>
        <v>1638</v>
      </c>
      <c r="J391" s="33">
        <f t="shared" si="162"/>
        <v>0</v>
      </c>
      <c r="K391" s="33">
        <f>K392+K393+K394+K395+K396+K397</f>
        <v>0</v>
      </c>
      <c r="L391" s="33">
        <f>L392+L393+L394+L395+L396+L397</f>
        <v>0</v>
      </c>
      <c r="M391" s="33">
        <f>M392+M393+M394+M395+M396+M397</f>
        <v>0</v>
      </c>
      <c r="N391" s="33">
        <f>N392+N393+N394+N395+N396+N397</f>
        <v>0</v>
      </c>
      <c r="O391" s="33">
        <f t="shared" si="162"/>
        <v>0</v>
      </c>
      <c r="P391" s="33">
        <f t="shared" si="162"/>
        <v>0</v>
      </c>
      <c r="Q391" s="33"/>
    </row>
    <row r="392" spans="1:17" ht="17.25" customHeight="1">
      <c r="A392" s="50"/>
      <c r="B392" s="35"/>
      <c r="C392" s="36"/>
      <c r="D392" s="42"/>
      <c r="E392" s="31"/>
      <c r="F392" s="43" t="s">
        <v>139</v>
      </c>
      <c r="G392" s="40">
        <f aca="true" t="shared" si="163" ref="G392:G397">I392+K392+M392+O392</f>
        <v>0</v>
      </c>
      <c r="H392" s="40">
        <f aca="true" t="shared" si="164" ref="H392:H397">J392+L392+N392+P392</f>
        <v>0</v>
      </c>
      <c r="I392" s="41">
        <v>0</v>
      </c>
      <c r="J392" s="41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/>
    </row>
    <row r="393" spans="1:17" ht="17.25" customHeight="1">
      <c r="A393" s="50"/>
      <c r="B393" s="35"/>
      <c r="C393" s="36"/>
      <c r="D393" s="42"/>
      <c r="E393" s="44"/>
      <c r="F393" s="43" t="s">
        <v>142</v>
      </c>
      <c r="G393" s="40">
        <f t="shared" si="163"/>
        <v>0</v>
      </c>
      <c r="H393" s="40">
        <f t="shared" si="164"/>
        <v>0</v>
      </c>
      <c r="I393" s="41">
        <v>0</v>
      </c>
      <c r="J393" s="41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/>
    </row>
    <row r="394" spans="1:17" ht="18.75" customHeight="1">
      <c r="A394" s="50"/>
      <c r="B394" s="35"/>
      <c r="C394" s="36"/>
      <c r="D394" s="42"/>
      <c r="E394" s="64"/>
      <c r="F394" s="43" t="s">
        <v>143</v>
      </c>
      <c r="G394" s="40">
        <f t="shared" si="163"/>
        <v>0</v>
      </c>
      <c r="H394" s="40">
        <f t="shared" si="164"/>
        <v>0</v>
      </c>
      <c r="I394" s="41">
        <v>0</v>
      </c>
      <c r="J394" s="41">
        <v>0</v>
      </c>
      <c r="K394" s="40"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/>
    </row>
    <row r="395" spans="1:17" ht="17.25" customHeight="1">
      <c r="A395" s="50"/>
      <c r="B395" s="35"/>
      <c r="C395" s="36"/>
      <c r="D395" s="42"/>
      <c r="E395" s="64"/>
      <c r="F395" s="43" t="s">
        <v>144</v>
      </c>
      <c r="G395" s="40">
        <f t="shared" si="163"/>
        <v>0</v>
      </c>
      <c r="H395" s="40">
        <f t="shared" si="164"/>
        <v>0</v>
      </c>
      <c r="I395" s="41">
        <v>0</v>
      </c>
      <c r="J395" s="41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/>
    </row>
    <row r="396" spans="1:17" ht="21.75" customHeight="1">
      <c r="A396" s="50"/>
      <c r="B396" s="35"/>
      <c r="C396" s="36"/>
      <c r="D396" s="42"/>
      <c r="E396" s="61" t="s">
        <v>179</v>
      </c>
      <c r="F396" s="43" t="s">
        <v>145</v>
      </c>
      <c r="G396" s="40">
        <f t="shared" si="163"/>
        <v>78</v>
      </c>
      <c r="H396" s="40">
        <f t="shared" si="164"/>
        <v>0</v>
      </c>
      <c r="I396" s="41">
        <v>78</v>
      </c>
      <c r="J396" s="41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/>
    </row>
    <row r="397" spans="1:17" ht="17.25" customHeight="1">
      <c r="A397" s="51"/>
      <c r="B397" s="46"/>
      <c r="C397" s="47"/>
      <c r="D397" s="48"/>
      <c r="E397" s="61" t="s">
        <v>138</v>
      </c>
      <c r="F397" s="43" t="s">
        <v>147</v>
      </c>
      <c r="G397" s="40">
        <f t="shared" si="163"/>
        <v>1560</v>
      </c>
      <c r="H397" s="40">
        <f t="shared" si="164"/>
        <v>0</v>
      </c>
      <c r="I397" s="41">
        <v>1560</v>
      </c>
      <c r="J397" s="41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/>
    </row>
    <row r="398" spans="1:17" ht="17.25" customHeight="1">
      <c r="A398" s="49" t="s">
        <v>207</v>
      </c>
      <c r="B398" s="29" t="s">
        <v>8</v>
      </c>
      <c r="C398" s="30">
        <v>240</v>
      </c>
      <c r="D398" s="26"/>
      <c r="E398" s="31"/>
      <c r="F398" s="32" t="s">
        <v>141</v>
      </c>
      <c r="G398" s="33">
        <f aca="true" t="shared" si="165" ref="G398:P398">G399+G400+G401+G402+G403+G404</f>
        <v>1638</v>
      </c>
      <c r="H398" s="33">
        <f t="shared" si="165"/>
        <v>0</v>
      </c>
      <c r="I398" s="33">
        <f t="shared" si="165"/>
        <v>1638</v>
      </c>
      <c r="J398" s="33">
        <f t="shared" si="165"/>
        <v>0</v>
      </c>
      <c r="K398" s="33">
        <f>K399+K400+K401+K402+K403+K404</f>
        <v>0</v>
      </c>
      <c r="L398" s="33">
        <f>L399+L400+L401+L402+L403+L404</f>
        <v>0</v>
      </c>
      <c r="M398" s="33">
        <f>M399+M400+M401+M402+M403+M404</f>
        <v>0</v>
      </c>
      <c r="N398" s="33">
        <f>N399+N400+N401+N402+N403+N404</f>
        <v>0</v>
      </c>
      <c r="O398" s="33">
        <f t="shared" si="165"/>
        <v>0</v>
      </c>
      <c r="P398" s="33">
        <f t="shared" si="165"/>
        <v>0</v>
      </c>
      <c r="Q398" s="33"/>
    </row>
    <row r="399" spans="1:17" ht="17.25" customHeight="1">
      <c r="A399" s="50"/>
      <c r="B399" s="35"/>
      <c r="C399" s="36"/>
      <c r="D399" s="42"/>
      <c r="E399" s="31"/>
      <c r="F399" s="43" t="s">
        <v>139</v>
      </c>
      <c r="G399" s="40">
        <f aca="true" t="shared" si="166" ref="G399:G404">I399+K399+M399+O399</f>
        <v>0</v>
      </c>
      <c r="H399" s="40">
        <f aca="true" t="shared" si="167" ref="H399:H404">J399+L399+N399+P399</f>
        <v>0</v>
      </c>
      <c r="I399" s="41">
        <v>0</v>
      </c>
      <c r="J399" s="41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/>
    </row>
    <row r="400" spans="1:17" ht="17.25" customHeight="1">
      <c r="A400" s="50"/>
      <c r="B400" s="35"/>
      <c r="C400" s="36"/>
      <c r="D400" s="42"/>
      <c r="E400" s="44"/>
      <c r="F400" s="43" t="s">
        <v>142</v>
      </c>
      <c r="G400" s="40">
        <f t="shared" si="166"/>
        <v>0</v>
      </c>
      <c r="H400" s="40">
        <f t="shared" si="167"/>
        <v>0</v>
      </c>
      <c r="I400" s="41">
        <v>0</v>
      </c>
      <c r="J400" s="41">
        <v>0</v>
      </c>
      <c r="K400" s="40">
        <v>0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/>
    </row>
    <row r="401" spans="1:17" ht="18.75" customHeight="1">
      <c r="A401" s="50"/>
      <c r="B401" s="35"/>
      <c r="C401" s="36"/>
      <c r="D401" s="42"/>
      <c r="E401" s="64"/>
      <c r="F401" s="43" t="s">
        <v>143</v>
      </c>
      <c r="G401" s="40">
        <f t="shared" si="166"/>
        <v>0</v>
      </c>
      <c r="H401" s="40">
        <f t="shared" si="167"/>
        <v>0</v>
      </c>
      <c r="I401" s="41">
        <v>0</v>
      </c>
      <c r="J401" s="41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/>
    </row>
    <row r="402" spans="1:17" ht="17.25" customHeight="1">
      <c r="A402" s="50"/>
      <c r="B402" s="35"/>
      <c r="C402" s="36"/>
      <c r="D402" s="42"/>
      <c r="E402" s="64"/>
      <c r="F402" s="43" t="s">
        <v>144</v>
      </c>
      <c r="G402" s="40">
        <f t="shared" si="166"/>
        <v>0</v>
      </c>
      <c r="H402" s="40">
        <f t="shared" si="167"/>
        <v>0</v>
      </c>
      <c r="I402" s="41">
        <v>0</v>
      </c>
      <c r="J402" s="41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/>
    </row>
    <row r="403" spans="1:17" ht="21.75" customHeight="1">
      <c r="A403" s="50"/>
      <c r="B403" s="35"/>
      <c r="C403" s="36"/>
      <c r="D403" s="42"/>
      <c r="E403" s="61" t="s">
        <v>179</v>
      </c>
      <c r="F403" s="43" t="s">
        <v>145</v>
      </c>
      <c r="G403" s="40">
        <f t="shared" si="166"/>
        <v>78</v>
      </c>
      <c r="H403" s="40">
        <f t="shared" si="167"/>
        <v>0</v>
      </c>
      <c r="I403" s="41">
        <v>78</v>
      </c>
      <c r="J403" s="41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/>
    </row>
    <row r="404" spans="1:17" ht="17.25" customHeight="1">
      <c r="A404" s="51"/>
      <c r="B404" s="46"/>
      <c r="C404" s="47"/>
      <c r="D404" s="48"/>
      <c r="E404" s="61" t="s">
        <v>138</v>
      </c>
      <c r="F404" s="43" t="s">
        <v>147</v>
      </c>
      <c r="G404" s="40">
        <f t="shared" si="166"/>
        <v>1560</v>
      </c>
      <c r="H404" s="40">
        <f t="shared" si="167"/>
        <v>0</v>
      </c>
      <c r="I404" s="41">
        <v>1560</v>
      </c>
      <c r="J404" s="41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/>
    </row>
    <row r="405" spans="1:17" ht="17.25" customHeight="1">
      <c r="A405" s="49" t="s">
        <v>208</v>
      </c>
      <c r="B405" s="29" t="s">
        <v>9</v>
      </c>
      <c r="C405" s="30">
        <v>275</v>
      </c>
      <c r="D405" s="26"/>
      <c r="E405" s="31"/>
      <c r="F405" s="32" t="s">
        <v>141</v>
      </c>
      <c r="G405" s="33">
        <f aca="true" t="shared" si="168" ref="G405:P405">G406+G407+G408+G409+G410+G411</f>
        <v>1876.8</v>
      </c>
      <c r="H405" s="33">
        <f t="shared" si="168"/>
        <v>0</v>
      </c>
      <c r="I405" s="33">
        <f t="shared" si="168"/>
        <v>1876.8</v>
      </c>
      <c r="J405" s="33">
        <f t="shared" si="168"/>
        <v>0</v>
      </c>
      <c r="K405" s="33">
        <f>K406+K407+K408+K409+K410+K411</f>
        <v>0</v>
      </c>
      <c r="L405" s="33">
        <f>L406+L407+L408+L409+L410+L411</f>
        <v>0</v>
      </c>
      <c r="M405" s="33">
        <f>M406+M407+M408+M409+M410+M411</f>
        <v>0</v>
      </c>
      <c r="N405" s="33">
        <f>N406+N407+N408+N409+N410+N411</f>
        <v>0</v>
      </c>
      <c r="O405" s="33">
        <f t="shared" si="168"/>
        <v>0</v>
      </c>
      <c r="P405" s="33">
        <f t="shared" si="168"/>
        <v>0</v>
      </c>
      <c r="Q405" s="33"/>
    </row>
    <row r="406" spans="1:17" ht="17.25" customHeight="1">
      <c r="A406" s="50"/>
      <c r="B406" s="35"/>
      <c r="C406" s="36"/>
      <c r="D406" s="42"/>
      <c r="E406" s="31"/>
      <c r="F406" s="43" t="s">
        <v>139</v>
      </c>
      <c r="G406" s="40">
        <f aca="true" t="shared" si="169" ref="G406:G411">I406+K406+M406+O406</f>
        <v>0</v>
      </c>
      <c r="H406" s="40">
        <f aca="true" t="shared" si="170" ref="H406:H411">J406+L406+N406+P406</f>
        <v>0</v>
      </c>
      <c r="I406" s="41">
        <v>0</v>
      </c>
      <c r="J406" s="41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/>
    </row>
    <row r="407" spans="1:17" ht="17.25" customHeight="1">
      <c r="A407" s="50"/>
      <c r="B407" s="35"/>
      <c r="C407" s="36"/>
      <c r="D407" s="42"/>
      <c r="E407" s="44"/>
      <c r="F407" s="43" t="s">
        <v>142</v>
      </c>
      <c r="G407" s="40">
        <f t="shared" si="169"/>
        <v>0</v>
      </c>
      <c r="H407" s="40">
        <f t="shared" si="170"/>
        <v>0</v>
      </c>
      <c r="I407" s="41">
        <v>0</v>
      </c>
      <c r="J407" s="41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/>
    </row>
    <row r="408" spans="1:17" ht="18.75" customHeight="1">
      <c r="A408" s="50"/>
      <c r="B408" s="35"/>
      <c r="C408" s="36"/>
      <c r="D408" s="42"/>
      <c r="E408" s="64"/>
      <c r="F408" s="43" t="s">
        <v>143</v>
      </c>
      <c r="G408" s="40">
        <f t="shared" si="169"/>
        <v>0</v>
      </c>
      <c r="H408" s="40">
        <f t="shared" si="170"/>
        <v>0</v>
      </c>
      <c r="I408" s="41">
        <v>0</v>
      </c>
      <c r="J408" s="41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/>
    </row>
    <row r="409" spans="1:17" ht="17.25" customHeight="1">
      <c r="A409" s="50"/>
      <c r="B409" s="35"/>
      <c r="C409" s="36"/>
      <c r="D409" s="42"/>
      <c r="E409" s="64"/>
      <c r="F409" s="43" t="s">
        <v>144</v>
      </c>
      <c r="G409" s="40">
        <f t="shared" si="169"/>
        <v>0</v>
      </c>
      <c r="H409" s="40">
        <f t="shared" si="170"/>
        <v>0</v>
      </c>
      <c r="I409" s="41">
        <v>0</v>
      </c>
      <c r="J409" s="41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/>
    </row>
    <row r="410" spans="1:17" ht="21.75" customHeight="1">
      <c r="A410" s="50"/>
      <c r="B410" s="35"/>
      <c r="C410" s="36"/>
      <c r="D410" s="42"/>
      <c r="E410" s="61" t="s">
        <v>179</v>
      </c>
      <c r="F410" s="43" t="s">
        <v>145</v>
      </c>
      <c r="G410" s="40">
        <f t="shared" si="169"/>
        <v>89.3</v>
      </c>
      <c r="H410" s="40">
        <f t="shared" si="170"/>
        <v>0</v>
      </c>
      <c r="I410" s="41">
        <v>89.3</v>
      </c>
      <c r="J410" s="41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/>
    </row>
    <row r="411" spans="1:17" ht="17.25" customHeight="1">
      <c r="A411" s="51"/>
      <c r="B411" s="46"/>
      <c r="C411" s="47"/>
      <c r="D411" s="48"/>
      <c r="E411" s="61" t="s">
        <v>138</v>
      </c>
      <c r="F411" s="43" t="s">
        <v>147</v>
      </c>
      <c r="G411" s="40">
        <f t="shared" si="169"/>
        <v>1787.5</v>
      </c>
      <c r="H411" s="40">
        <f t="shared" si="170"/>
        <v>0</v>
      </c>
      <c r="I411" s="41">
        <v>1787.5</v>
      </c>
      <c r="J411" s="41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/>
    </row>
    <row r="412" spans="1:17" ht="17.25" customHeight="1">
      <c r="A412" s="49" t="s">
        <v>209</v>
      </c>
      <c r="B412" s="29" t="s">
        <v>11</v>
      </c>
      <c r="C412" s="30">
        <v>250</v>
      </c>
      <c r="D412" s="26"/>
      <c r="E412" s="31"/>
      <c r="F412" s="32" t="s">
        <v>141</v>
      </c>
      <c r="G412" s="33">
        <f aca="true" t="shared" si="171" ref="G412:P412">G413+G414+G415+G416+G417+G418</f>
        <v>81.25</v>
      </c>
      <c r="H412" s="33">
        <f t="shared" si="171"/>
        <v>0</v>
      </c>
      <c r="I412" s="33">
        <f t="shared" si="171"/>
        <v>81.25</v>
      </c>
      <c r="J412" s="33">
        <f t="shared" si="171"/>
        <v>0</v>
      </c>
      <c r="K412" s="33">
        <f>K413+K414+K415+K416+K417+K418</f>
        <v>0</v>
      </c>
      <c r="L412" s="33">
        <f>L413+L414+L415+L416+L417+L418</f>
        <v>0</v>
      </c>
      <c r="M412" s="33">
        <f>M413+M414+M415+M416+M417+M418</f>
        <v>0</v>
      </c>
      <c r="N412" s="33">
        <f>N413+N414+N415+N416+N417+N418</f>
        <v>0</v>
      </c>
      <c r="O412" s="33">
        <f t="shared" si="171"/>
        <v>0</v>
      </c>
      <c r="P412" s="33">
        <f t="shared" si="171"/>
        <v>0</v>
      </c>
      <c r="Q412" s="33"/>
    </row>
    <row r="413" spans="1:17" ht="17.25" customHeight="1">
      <c r="A413" s="50"/>
      <c r="B413" s="35"/>
      <c r="C413" s="36"/>
      <c r="D413" s="42"/>
      <c r="E413" s="31"/>
      <c r="F413" s="43" t="s">
        <v>139</v>
      </c>
      <c r="G413" s="40">
        <f aca="true" t="shared" si="172" ref="G413:G418">I413+K413+M413+O413</f>
        <v>0</v>
      </c>
      <c r="H413" s="40">
        <f aca="true" t="shared" si="173" ref="H413:H418">J413+L413+N413+P413</f>
        <v>0</v>
      </c>
      <c r="I413" s="41">
        <v>0</v>
      </c>
      <c r="J413" s="41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/>
    </row>
    <row r="414" spans="1:17" ht="17.25" customHeight="1">
      <c r="A414" s="50"/>
      <c r="B414" s="35"/>
      <c r="C414" s="36"/>
      <c r="D414" s="42"/>
      <c r="E414" s="44"/>
      <c r="F414" s="43" t="s">
        <v>142</v>
      </c>
      <c r="G414" s="40">
        <f t="shared" si="172"/>
        <v>0</v>
      </c>
      <c r="H414" s="40">
        <f t="shared" si="173"/>
        <v>0</v>
      </c>
      <c r="I414" s="41">
        <v>0</v>
      </c>
      <c r="J414" s="41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/>
    </row>
    <row r="415" spans="1:17" ht="18.75" customHeight="1">
      <c r="A415" s="50"/>
      <c r="B415" s="35"/>
      <c r="C415" s="36"/>
      <c r="D415" s="42"/>
      <c r="E415" s="64"/>
      <c r="F415" s="43" t="s">
        <v>143</v>
      </c>
      <c r="G415" s="40">
        <f t="shared" si="172"/>
        <v>0</v>
      </c>
      <c r="H415" s="40">
        <f t="shared" si="173"/>
        <v>0</v>
      </c>
      <c r="I415" s="41">
        <v>0</v>
      </c>
      <c r="J415" s="41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/>
    </row>
    <row r="416" spans="1:17" ht="17.25" customHeight="1">
      <c r="A416" s="50"/>
      <c r="B416" s="35"/>
      <c r="C416" s="36"/>
      <c r="D416" s="42"/>
      <c r="E416" s="64"/>
      <c r="F416" s="43" t="s">
        <v>144</v>
      </c>
      <c r="G416" s="40">
        <f t="shared" si="172"/>
        <v>0</v>
      </c>
      <c r="H416" s="40">
        <f t="shared" si="173"/>
        <v>0</v>
      </c>
      <c r="I416" s="41">
        <v>0</v>
      </c>
      <c r="J416" s="41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/>
    </row>
    <row r="417" spans="1:17" ht="21.75" customHeight="1">
      <c r="A417" s="50"/>
      <c r="B417" s="35"/>
      <c r="C417" s="36"/>
      <c r="D417" s="42"/>
      <c r="E417" s="61" t="s">
        <v>179</v>
      </c>
      <c r="F417" s="43" t="s">
        <v>145</v>
      </c>
      <c r="G417" s="40">
        <f t="shared" si="172"/>
        <v>81.25</v>
      </c>
      <c r="H417" s="40">
        <f t="shared" si="173"/>
        <v>0</v>
      </c>
      <c r="I417" s="41">
        <v>81.25</v>
      </c>
      <c r="J417" s="41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/>
    </row>
    <row r="418" spans="1:17" ht="17.25" customHeight="1">
      <c r="A418" s="51"/>
      <c r="B418" s="46"/>
      <c r="C418" s="47"/>
      <c r="D418" s="48"/>
      <c r="E418" s="61" t="s">
        <v>138</v>
      </c>
      <c r="F418" s="43" t="s">
        <v>147</v>
      </c>
      <c r="G418" s="40">
        <f t="shared" si="172"/>
        <v>0</v>
      </c>
      <c r="H418" s="40">
        <f t="shared" si="173"/>
        <v>0</v>
      </c>
      <c r="I418" s="41">
        <v>0</v>
      </c>
      <c r="J418" s="41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/>
    </row>
    <row r="419" spans="1:17" ht="17.25" customHeight="1">
      <c r="A419" s="49" t="s">
        <v>210</v>
      </c>
      <c r="B419" s="29" t="s">
        <v>12</v>
      </c>
      <c r="C419" s="30">
        <v>300</v>
      </c>
      <c r="D419" s="26"/>
      <c r="E419" s="31"/>
      <c r="F419" s="32" t="s">
        <v>141</v>
      </c>
      <c r="G419" s="33">
        <f>G420+G421+G422+G423+G424+G425</f>
        <v>2047.5</v>
      </c>
      <c r="H419" s="33">
        <f>H420+H421+H422+H423+H424+H425</f>
        <v>0</v>
      </c>
      <c r="I419" s="33">
        <v>1625</v>
      </c>
      <c r="J419" s="33">
        <f aca="true" t="shared" si="174" ref="J419:P419">J420+J421+J422+J423+J424+J425</f>
        <v>0</v>
      </c>
      <c r="K419" s="33">
        <f t="shared" si="174"/>
        <v>0</v>
      </c>
      <c r="L419" s="33">
        <f t="shared" si="174"/>
        <v>0</v>
      </c>
      <c r="M419" s="33">
        <f t="shared" si="174"/>
        <v>0</v>
      </c>
      <c r="N419" s="33">
        <f t="shared" si="174"/>
        <v>0</v>
      </c>
      <c r="O419" s="33">
        <f t="shared" si="174"/>
        <v>0</v>
      </c>
      <c r="P419" s="33">
        <f t="shared" si="174"/>
        <v>0</v>
      </c>
      <c r="Q419" s="33"/>
    </row>
    <row r="420" spans="1:17" ht="17.25" customHeight="1">
      <c r="A420" s="50"/>
      <c r="B420" s="35"/>
      <c r="C420" s="36"/>
      <c r="D420" s="42"/>
      <c r="E420" s="31"/>
      <c r="F420" s="43" t="s">
        <v>139</v>
      </c>
      <c r="G420" s="40">
        <f aca="true" t="shared" si="175" ref="G420:G425">I420+K420+M420+O420</f>
        <v>0</v>
      </c>
      <c r="H420" s="40">
        <f aca="true" t="shared" si="176" ref="H420:H425">J420+L420+N420+P420</f>
        <v>0</v>
      </c>
      <c r="I420" s="41">
        <v>0</v>
      </c>
      <c r="J420" s="41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/>
    </row>
    <row r="421" spans="1:17" ht="17.25" customHeight="1">
      <c r="A421" s="50"/>
      <c r="B421" s="35"/>
      <c r="C421" s="36"/>
      <c r="D421" s="42"/>
      <c r="E421" s="44"/>
      <c r="F421" s="43" t="s">
        <v>142</v>
      </c>
      <c r="G421" s="40">
        <f t="shared" si="175"/>
        <v>0</v>
      </c>
      <c r="H421" s="40">
        <f t="shared" si="176"/>
        <v>0</v>
      </c>
      <c r="I421" s="41">
        <v>0</v>
      </c>
      <c r="J421" s="41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/>
    </row>
    <row r="422" spans="1:17" ht="18.75" customHeight="1">
      <c r="A422" s="50"/>
      <c r="B422" s="35"/>
      <c r="C422" s="36"/>
      <c r="D422" s="42"/>
      <c r="E422" s="64"/>
      <c r="F422" s="43" t="s">
        <v>143</v>
      </c>
      <c r="G422" s="40">
        <f t="shared" si="175"/>
        <v>0</v>
      </c>
      <c r="H422" s="40">
        <f t="shared" si="176"/>
        <v>0</v>
      </c>
      <c r="I422" s="41">
        <v>0</v>
      </c>
      <c r="J422" s="41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/>
    </row>
    <row r="423" spans="1:17" ht="17.25" customHeight="1">
      <c r="A423" s="50"/>
      <c r="B423" s="35"/>
      <c r="C423" s="36"/>
      <c r="D423" s="42"/>
      <c r="E423" s="64"/>
      <c r="F423" s="43" t="s">
        <v>144</v>
      </c>
      <c r="G423" s="40">
        <f t="shared" si="175"/>
        <v>0</v>
      </c>
      <c r="H423" s="40">
        <f t="shared" si="176"/>
        <v>0</v>
      </c>
      <c r="I423" s="41">
        <v>0</v>
      </c>
      <c r="J423" s="41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/>
    </row>
    <row r="424" spans="1:17" ht="21.75" customHeight="1">
      <c r="A424" s="50"/>
      <c r="B424" s="35"/>
      <c r="C424" s="36"/>
      <c r="D424" s="42"/>
      <c r="E424" s="61" t="s">
        <v>179</v>
      </c>
      <c r="F424" s="43" t="s">
        <v>145</v>
      </c>
      <c r="G424" s="40">
        <f t="shared" si="175"/>
        <v>97.5</v>
      </c>
      <c r="H424" s="40">
        <f t="shared" si="176"/>
        <v>0</v>
      </c>
      <c r="I424" s="41">
        <v>97.5</v>
      </c>
      <c r="J424" s="41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/>
    </row>
    <row r="425" spans="1:17" ht="17.25" customHeight="1">
      <c r="A425" s="51"/>
      <c r="B425" s="46"/>
      <c r="C425" s="47"/>
      <c r="D425" s="48"/>
      <c r="E425" s="61" t="s">
        <v>138</v>
      </c>
      <c r="F425" s="43" t="s">
        <v>147</v>
      </c>
      <c r="G425" s="40">
        <f t="shared" si="175"/>
        <v>1950</v>
      </c>
      <c r="H425" s="40">
        <f t="shared" si="176"/>
        <v>0</v>
      </c>
      <c r="I425" s="41">
        <v>1950</v>
      </c>
      <c r="J425" s="41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/>
    </row>
    <row r="426" spans="1:17" ht="17.25" customHeight="1">
      <c r="A426" s="49" t="s">
        <v>211</v>
      </c>
      <c r="B426" s="29" t="s">
        <v>13</v>
      </c>
      <c r="C426" s="30">
        <v>170</v>
      </c>
      <c r="D426" s="26"/>
      <c r="E426" s="31"/>
      <c r="F426" s="32" t="s">
        <v>141</v>
      </c>
      <c r="G426" s="33">
        <f aca="true" t="shared" si="177" ref="G426:P426">G427+G428+G429+G430+G431+G432</f>
        <v>1160.25</v>
      </c>
      <c r="H426" s="33">
        <f t="shared" si="177"/>
        <v>0</v>
      </c>
      <c r="I426" s="33">
        <f t="shared" si="177"/>
        <v>1160.25</v>
      </c>
      <c r="J426" s="33">
        <f t="shared" si="177"/>
        <v>0</v>
      </c>
      <c r="K426" s="33">
        <f>K427+K428+K429+K430+K431+K432</f>
        <v>0</v>
      </c>
      <c r="L426" s="33">
        <f>L427+L428+L429+L430+L431+L432</f>
        <v>0</v>
      </c>
      <c r="M426" s="33">
        <f>M427+M428+M429+M430+M431+M432</f>
        <v>0</v>
      </c>
      <c r="N426" s="33">
        <f>N427+N428+N429+N430+N431+N432</f>
        <v>0</v>
      </c>
      <c r="O426" s="33">
        <f t="shared" si="177"/>
        <v>0</v>
      </c>
      <c r="P426" s="33">
        <f t="shared" si="177"/>
        <v>0</v>
      </c>
      <c r="Q426" s="33"/>
    </row>
    <row r="427" spans="1:17" ht="17.25" customHeight="1">
      <c r="A427" s="50"/>
      <c r="B427" s="35"/>
      <c r="C427" s="36"/>
      <c r="D427" s="42"/>
      <c r="E427" s="31"/>
      <c r="F427" s="43" t="s">
        <v>139</v>
      </c>
      <c r="G427" s="40">
        <f aca="true" t="shared" si="178" ref="G427:G432">I427+K427+M427+O427</f>
        <v>0</v>
      </c>
      <c r="H427" s="40">
        <f aca="true" t="shared" si="179" ref="H427:H432">J427+L427+N427+P427</f>
        <v>0</v>
      </c>
      <c r="I427" s="41">
        <v>0</v>
      </c>
      <c r="J427" s="41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/>
    </row>
    <row r="428" spans="1:17" ht="17.25" customHeight="1">
      <c r="A428" s="50"/>
      <c r="B428" s="35"/>
      <c r="C428" s="36"/>
      <c r="D428" s="42"/>
      <c r="E428" s="44"/>
      <c r="F428" s="43" t="s">
        <v>142</v>
      </c>
      <c r="G428" s="40">
        <f t="shared" si="178"/>
        <v>0</v>
      </c>
      <c r="H428" s="40">
        <f t="shared" si="179"/>
        <v>0</v>
      </c>
      <c r="I428" s="41">
        <v>0</v>
      </c>
      <c r="J428" s="41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/>
    </row>
    <row r="429" spans="1:17" ht="18.75" customHeight="1">
      <c r="A429" s="50"/>
      <c r="B429" s="35"/>
      <c r="C429" s="36"/>
      <c r="D429" s="42"/>
      <c r="E429" s="64"/>
      <c r="F429" s="43" t="s">
        <v>143</v>
      </c>
      <c r="G429" s="40">
        <f t="shared" si="178"/>
        <v>0</v>
      </c>
      <c r="H429" s="40">
        <f t="shared" si="179"/>
        <v>0</v>
      </c>
      <c r="I429" s="41">
        <v>0</v>
      </c>
      <c r="J429" s="41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/>
    </row>
    <row r="430" spans="1:17" ht="17.25" customHeight="1">
      <c r="A430" s="50"/>
      <c r="B430" s="35"/>
      <c r="C430" s="36"/>
      <c r="D430" s="42"/>
      <c r="E430" s="64"/>
      <c r="F430" s="43" t="s">
        <v>144</v>
      </c>
      <c r="G430" s="40">
        <f t="shared" si="178"/>
        <v>0</v>
      </c>
      <c r="H430" s="40">
        <f t="shared" si="179"/>
        <v>0</v>
      </c>
      <c r="I430" s="41">
        <v>0</v>
      </c>
      <c r="J430" s="41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/>
    </row>
    <row r="431" spans="1:17" ht="21.75" customHeight="1">
      <c r="A431" s="50"/>
      <c r="B431" s="35"/>
      <c r="C431" s="36"/>
      <c r="D431" s="42"/>
      <c r="E431" s="61" t="s">
        <v>179</v>
      </c>
      <c r="F431" s="43" t="s">
        <v>145</v>
      </c>
      <c r="G431" s="40">
        <f t="shared" si="178"/>
        <v>55.25</v>
      </c>
      <c r="H431" s="40">
        <f t="shared" si="179"/>
        <v>0</v>
      </c>
      <c r="I431" s="41">
        <v>55.25</v>
      </c>
      <c r="J431" s="41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/>
    </row>
    <row r="432" spans="1:17" ht="17.25" customHeight="1">
      <c r="A432" s="51"/>
      <c r="B432" s="46"/>
      <c r="C432" s="47"/>
      <c r="D432" s="48"/>
      <c r="E432" s="61" t="s">
        <v>138</v>
      </c>
      <c r="F432" s="43" t="s">
        <v>147</v>
      </c>
      <c r="G432" s="40">
        <f t="shared" si="178"/>
        <v>1105</v>
      </c>
      <c r="H432" s="40">
        <f t="shared" si="179"/>
        <v>0</v>
      </c>
      <c r="I432" s="41">
        <v>1105</v>
      </c>
      <c r="J432" s="41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/>
    </row>
    <row r="433" spans="1:17" ht="17.25" customHeight="1">
      <c r="A433" s="49" t="s">
        <v>212</v>
      </c>
      <c r="B433" s="29" t="s">
        <v>14</v>
      </c>
      <c r="C433" s="30">
        <v>60</v>
      </c>
      <c r="D433" s="26"/>
      <c r="E433" s="31"/>
      <c r="F433" s="32" t="s">
        <v>141</v>
      </c>
      <c r="G433" s="33">
        <f aca="true" t="shared" si="180" ref="G433:P433">G434+G435+G436+G437+G438+G439</f>
        <v>409.5</v>
      </c>
      <c r="H433" s="33">
        <f t="shared" si="180"/>
        <v>0</v>
      </c>
      <c r="I433" s="33">
        <f t="shared" si="180"/>
        <v>409.5</v>
      </c>
      <c r="J433" s="33">
        <f t="shared" si="180"/>
        <v>0</v>
      </c>
      <c r="K433" s="33">
        <f>K434+K435+K436+K437+K438+K439</f>
        <v>0</v>
      </c>
      <c r="L433" s="33">
        <f>L434+L435+L436+L437+L438+L439</f>
        <v>0</v>
      </c>
      <c r="M433" s="33">
        <f>M434+M435+M436+M437+M438+M439</f>
        <v>0</v>
      </c>
      <c r="N433" s="33">
        <f>N434+N435+N436+N437+N438+N439</f>
        <v>0</v>
      </c>
      <c r="O433" s="33">
        <f t="shared" si="180"/>
        <v>0</v>
      </c>
      <c r="P433" s="33">
        <f t="shared" si="180"/>
        <v>0</v>
      </c>
      <c r="Q433" s="33"/>
    </row>
    <row r="434" spans="1:17" ht="17.25" customHeight="1">
      <c r="A434" s="50"/>
      <c r="B434" s="35"/>
      <c r="C434" s="36"/>
      <c r="D434" s="42"/>
      <c r="E434" s="31"/>
      <c r="F434" s="43" t="s">
        <v>139</v>
      </c>
      <c r="G434" s="40">
        <f aca="true" t="shared" si="181" ref="G434:G439">I434+K434+M434+O434</f>
        <v>0</v>
      </c>
      <c r="H434" s="40">
        <f aca="true" t="shared" si="182" ref="H434:H439">J434+L434+N434+P434</f>
        <v>0</v>
      </c>
      <c r="I434" s="41">
        <v>0</v>
      </c>
      <c r="J434" s="41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/>
    </row>
    <row r="435" spans="1:17" ht="17.25" customHeight="1">
      <c r="A435" s="50"/>
      <c r="B435" s="35"/>
      <c r="C435" s="36"/>
      <c r="D435" s="42"/>
      <c r="E435" s="44"/>
      <c r="F435" s="43" t="s">
        <v>142</v>
      </c>
      <c r="G435" s="40">
        <f t="shared" si="181"/>
        <v>0</v>
      </c>
      <c r="H435" s="40">
        <f t="shared" si="182"/>
        <v>0</v>
      </c>
      <c r="I435" s="41">
        <v>0</v>
      </c>
      <c r="J435" s="41">
        <v>0</v>
      </c>
      <c r="K435" s="40">
        <v>0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/>
    </row>
    <row r="436" spans="1:17" ht="18.75" customHeight="1">
      <c r="A436" s="50"/>
      <c r="B436" s="35"/>
      <c r="C436" s="36"/>
      <c r="D436" s="42"/>
      <c r="E436" s="64"/>
      <c r="F436" s="43" t="s">
        <v>143</v>
      </c>
      <c r="G436" s="40">
        <f t="shared" si="181"/>
        <v>0</v>
      </c>
      <c r="H436" s="40">
        <f t="shared" si="182"/>
        <v>0</v>
      </c>
      <c r="I436" s="41">
        <v>0</v>
      </c>
      <c r="J436" s="41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/>
    </row>
    <row r="437" spans="1:17" ht="17.25" customHeight="1">
      <c r="A437" s="50"/>
      <c r="B437" s="35"/>
      <c r="C437" s="36"/>
      <c r="D437" s="42"/>
      <c r="E437" s="64"/>
      <c r="F437" s="43" t="s">
        <v>144</v>
      </c>
      <c r="G437" s="40">
        <f t="shared" si="181"/>
        <v>0</v>
      </c>
      <c r="H437" s="40">
        <f t="shared" si="182"/>
        <v>0</v>
      </c>
      <c r="I437" s="41">
        <v>0</v>
      </c>
      <c r="J437" s="41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/>
    </row>
    <row r="438" spans="1:17" ht="21.75" customHeight="1">
      <c r="A438" s="50"/>
      <c r="B438" s="35"/>
      <c r="C438" s="36"/>
      <c r="D438" s="42"/>
      <c r="E438" s="61" t="s">
        <v>179</v>
      </c>
      <c r="F438" s="43" t="s">
        <v>145</v>
      </c>
      <c r="G438" s="40">
        <f t="shared" si="181"/>
        <v>19.5</v>
      </c>
      <c r="H438" s="40">
        <f t="shared" si="182"/>
        <v>0</v>
      </c>
      <c r="I438" s="41">
        <v>19.5</v>
      </c>
      <c r="J438" s="41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/>
    </row>
    <row r="439" spans="1:17" ht="17.25" customHeight="1">
      <c r="A439" s="51"/>
      <c r="B439" s="46"/>
      <c r="C439" s="47"/>
      <c r="D439" s="48"/>
      <c r="E439" s="61" t="s">
        <v>138</v>
      </c>
      <c r="F439" s="43" t="s">
        <v>147</v>
      </c>
      <c r="G439" s="40">
        <f t="shared" si="181"/>
        <v>390</v>
      </c>
      <c r="H439" s="40">
        <f t="shared" si="182"/>
        <v>0</v>
      </c>
      <c r="I439" s="41">
        <v>390</v>
      </c>
      <c r="J439" s="41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/>
    </row>
    <row r="440" spans="1:17" ht="17.25" customHeight="1">
      <c r="A440" s="49" t="s">
        <v>213</v>
      </c>
      <c r="B440" s="29" t="s">
        <v>279</v>
      </c>
      <c r="C440" s="30">
        <v>50</v>
      </c>
      <c r="D440" s="26"/>
      <c r="E440" s="31"/>
      <c r="F440" s="32" t="s">
        <v>141</v>
      </c>
      <c r="G440" s="33">
        <f aca="true" t="shared" si="183" ref="G440:P440">G441+G442+G443+G444+G445+G446</f>
        <v>341.25</v>
      </c>
      <c r="H440" s="33">
        <f t="shared" si="183"/>
        <v>0</v>
      </c>
      <c r="I440" s="33">
        <f t="shared" si="183"/>
        <v>341.25</v>
      </c>
      <c r="J440" s="33">
        <f t="shared" si="183"/>
        <v>0</v>
      </c>
      <c r="K440" s="33">
        <f>K441+K442+K443+K444+K445+K446</f>
        <v>0</v>
      </c>
      <c r="L440" s="33">
        <f>L441+L442+L443+L444+L445+L446</f>
        <v>0</v>
      </c>
      <c r="M440" s="33">
        <f>M441+M442+M443+M444+M445+M446</f>
        <v>0</v>
      </c>
      <c r="N440" s="33">
        <f>N441+N442+N443+N444+N445+N446</f>
        <v>0</v>
      </c>
      <c r="O440" s="33">
        <f t="shared" si="183"/>
        <v>0</v>
      </c>
      <c r="P440" s="33">
        <f t="shared" si="183"/>
        <v>0</v>
      </c>
      <c r="Q440" s="33"/>
    </row>
    <row r="441" spans="1:17" ht="17.25" customHeight="1">
      <c r="A441" s="50"/>
      <c r="B441" s="35"/>
      <c r="C441" s="36"/>
      <c r="D441" s="42"/>
      <c r="E441" s="31"/>
      <c r="F441" s="43" t="s">
        <v>139</v>
      </c>
      <c r="G441" s="40">
        <f aca="true" t="shared" si="184" ref="G441:G446">I441+K441+M441+O441</f>
        <v>0</v>
      </c>
      <c r="H441" s="40">
        <f aca="true" t="shared" si="185" ref="H441:H446">J441+L441+N441+P441</f>
        <v>0</v>
      </c>
      <c r="I441" s="41">
        <v>0</v>
      </c>
      <c r="J441" s="41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/>
    </row>
    <row r="442" spans="1:17" ht="17.25" customHeight="1">
      <c r="A442" s="50"/>
      <c r="B442" s="35"/>
      <c r="C442" s="36"/>
      <c r="D442" s="42"/>
      <c r="E442" s="44"/>
      <c r="F442" s="43" t="s">
        <v>142</v>
      </c>
      <c r="G442" s="40">
        <f t="shared" si="184"/>
        <v>0</v>
      </c>
      <c r="H442" s="40">
        <f t="shared" si="185"/>
        <v>0</v>
      </c>
      <c r="I442" s="41">
        <v>0</v>
      </c>
      <c r="J442" s="41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/>
    </row>
    <row r="443" spans="1:17" ht="18.75" customHeight="1">
      <c r="A443" s="50"/>
      <c r="B443" s="35"/>
      <c r="C443" s="36"/>
      <c r="D443" s="42"/>
      <c r="E443" s="64"/>
      <c r="F443" s="43" t="s">
        <v>143</v>
      </c>
      <c r="G443" s="40">
        <f t="shared" si="184"/>
        <v>0</v>
      </c>
      <c r="H443" s="40">
        <f t="shared" si="185"/>
        <v>0</v>
      </c>
      <c r="I443" s="41">
        <v>0</v>
      </c>
      <c r="J443" s="41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/>
    </row>
    <row r="444" spans="1:17" ht="17.25" customHeight="1">
      <c r="A444" s="50"/>
      <c r="B444" s="35"/>
      <c r="C444" s="36"/>
      <c r="D444" s="42"/>
      <c r="E444" s="64"/>
      <c r="F444" s="43" t="s">
        <v>144</v>
      </c>
      <c r="G444" s="40">
        <f t="shared" si="184"/>
        <v>0</v>
      </c>
      <c r="H444" s="40">
        <f t="shared" si="185"/>
        <v>0</v>
      </c>
      <c r="I444" s="41">
        <v>0</v>
      </c>
      <c r="J444" s="41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/>
    </row>
    <row r="445" spans="1:17" ht="21.75" customHeight="1">
      <c r="A445" s="50"/>
      <c r="B445" s="35"/>
      <c r="C445" s="36"/>
      <c r="D445" s="42"/>
      <c r="E445" s="61" t="s">
        <v>179</v>
      </c>
      <c r="F445" s="43" t="s">
        <v>145</v>
      </c>
      <c r="G445" s="40">
        <f t="shared" si="184"/>
        <v>16.25</v>
      </c>
      <c r="H445" s="40">
        <f t="shared" si="185"/>
        <v>0</v>
      </c>
      <c r="I445" s="41">
        <v>16.25</v>
      </c>
      <c r="J445" s="41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/>
    </row>
    <row r="446" spans="1:17" ht="17.25" customHeight="1">
      <c r="A446" s="51"/>
      <c r="B446" s="46"/>
      <c r="C446" s="47"/>
      <c r="D446" s="48"/>
      <c r="E446" s="61" t="s">
        <v>138</v>
      </c>
      <c r="F446" s="43" t="s">
        <v>147</v>
      </c>
      <c r="G446" s="40">
        <f t="shared" si="184"/>
        <v>325</v>
      </c>
      <c r="H446" s="40">
        <f t="shared" si="185"/>
        <v>0</v>
      </c>
      <c r="I446" s="41">
        <v>325</v>
      </c>
      <c r="J446" s="41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/>
    </row>
    <row r="447" spans="1:17" ht="17.25" customHeight="1">
      <c r="A447" s="49" t="s">
        <v>214</v>
      </c>
      <c r="B447" s="29" t="s">
        <v>15</v>
      </c>
      <c r="C447" s="30">
        <v>30</v>
      </c>
      <c r="D447" s="26"/>
      <c r="E447" s="31"/>
      <c r="F447" s="32" t="s">
        <v>141</v>
      </c>
      <c r="G447" s="33">
        <f aca="true" t="shared" si="186" ref="G447:P447">G448+G449+G450+G451+G452+G453</f>
        <v>204.75</v>
      </c>
      <c r="H447" s="33">
        <f t="shared" si="186"/>
        <v>0</v>
      </c>
      <c r="I447" s="33">
        <f t="shared" si="186"/>
        <v>204.75</v>
      </c>
      <c r="J447" s="33">
        <f t="shared" si="186"/>
        <v>0</v>
      </c>
      <c r="K447" s="33">
        <f>K448+K449+K450+K451+K452+K453</f>
        <v>0</v>
      </c>
      <c r="L447" s="33">
        <f>L448+L449+L450+L451+L452+L453</f>
        <v>0</v>
      </c>
      <c r="M447" s="33">
        <f>M448+M449+M450+M451+M452+M453</f>
        <v>0</v>
      </c>
      <c r="N447" s="33">
        <f>N448+N449+N450+N451+N452+N453</f>
        <v>0</v>
      </c>
      <c r="O447" s="33">
        <f t="shared" si="186"/>
        <v>0</v>
      </c>
      <c r="P447" s="33">
        <f t="shared" si="186"/>
        <v>0</v>
      </c>
      <c r="Q447" s="33"/>
    </row>
    <row r="448" spans="1:17" ht="17.25" customHeight="1">
      <c r="A448" s="50"/>
      <c r="B448" s="35"/>
      <c r="C448" s="36"/>
      <c r="D448" s="42"/>
      <c r="E448" s="31"/>
      <c r="F448" s="43" t="s">
        <v>139</v>
      </c>
      <c r="G448" s="40">
        <f aca="true" t="shared" si="187" ref="G448:G453">I448+K448+M448+O448</f>
        <v>0</v>
      </c>
      <c r="H448" s="40">
        <f aca="true" t="shared" si="188" ref="H448:H453">J448+L448+N448+P448</f>
        <v>0</v>
      </c>
      <c r="I448" s="41">
        <v>0</v>
      </c>
      <c r="J448" s="41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/>
    </row>
    <row r="449" spans="1:17" ht="17.25" customHeight="1">
      <c r="A449" s="50"/>
      <c r="B449" s="35"/>
      <c r="C449" s="36"/>
      <c r="D449" s="42"/>
      <c r="E449" s="44"/>
      <c r="F449" s="43" t="s">
        <v>142</v>
      </c>
      <c r="G449" s="40">
        <f t="shared" si="187"/>
        <v>0</v>
      </c>
      <c r="H449" s="40">
        <f t="shared" si="188"/>
        <v>0</v>
      </c>
      <c r="I449" s="41">
        <v>0</v>
      </c>
      <c r="J449" s="41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/>
    </row>
    <row r="450" spans="1:17" ht="18.75" customHeight="1">
      <c r="A450" s="50"/>
      <c r="B450" s="35"/>
      <c r="C450" s="36"/>
      <c r="D450" s="42"/>
      <c r="E450" s="64"/>
      <c r="F450" s="43" t="s">
        <v>143</v>
      </c>
      <c r="G450" s="40">
        <f t="shared" si="187"/>
        <v>0</v>
      </c>
      <c r="H450" s="40">
        <f t="shared" si="188"/>
        <v>0</v>
      </c>
      <c r="I450" s="41">
        <v>0</v>
      </c>
      <c r="J450" s="41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/>
    </row>
    <row r="451" spans="1:17" ht="17.25" customHeight="1">
      <c r="A451" s="50"/>
      <c r="B451" s="35"/>
      <c r="C451" s="36"/>
      <c r="D451" s="42"/>
      <c r="E451" s="64"/>
      <c r="F451" s="43" t="s">
        <v>144</v>
      </c>
      <c r="G451" s="40">
        <f t="shared" si="187"/>
        <v>0</v>
      </c>
      <c r="H451" s="40">
        <f t="shared" si="188"/>
        <v>0</v>
      </c>
      <c r="I451" s="41">
        <v>0</v>
      </c>
      <c r="J451" s="41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/>
    </row>
    <row r="452" spans="1:17" ht="21.75" customHeight="1">
      <c r="A452" s="50"/>
      <c r="B452" s="35"/>
      <c r="C452" s="36"/>
      <c r="D452" s="42"/>
      <c r="E452" s="61" t="s">
        <v>179</v>
      </c>
      <c r="F452" s="43" t="s">
        <v>145</v>
      </c>
      <c r="G452" s="40">
        <f t="shared" si="187"/>
        <v>9.75</v>
      </c>
      <c r="H452" s="40">
        <f t="shared" si="188"/>
        <v>0</v>
      </c>
      <c r="I452" s="41">
        <v>9.75</v>
      </c>
      <c r="J452" s="41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/>
    </row>
    <row r="453" spans="1:17" ht="17.25" customHeight="1">
      <c r="A453" s="51"/>
      <c r="B453" s="46"/>
      <c r="C453" s="47"/>
      <c r="D453" s="48"/>
      <c r="E453" s="61" t="s">
        <v>138</v>
      </c>
      <c r="F453" s="43" t="s">
        <v>147</v>
      </c>
      <c r="G453" s="40">
        <f t="shared" si="187"/>
        <v>195</v>
      </c>
      <c r="H453" s="40">
        <f t="shared" si="188"/>
        <v>0</v>
      </c>
      <c r="I453" s="41">
        <v>195</v>
      </c>
      <c r="J453" s="41">
        <v>0</v>
      </c>
      <c r="K453" s="40">
        <v>0</v>
      </c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/>
    </row>
    <row r="454" spans="1:17" ht="17.25" customHeight="1">
      <c r="A454" s="49" t="s">
        <v>215</v>
      </c>
      <c r="B454" s="29" t="s">
        <v>16</v>
      </c>
      <c r="C454" s="30">
        <v>50</v>
      </c>
      <c r="D454" s="26"/>
      <c r="E454" s="31"/>
      <c r="F454" s="32" t="s">
        <v>141</v>
      </c>
      <c r="G454" s="33">
        <f aca="true" t="shared" si="189" ref="G454:P454">G455+G456+G457+G458+G459+G460</f>
        <v>341.25</v>
      </c>
      <c r="H454" s="33">
        <f t="shared" si="189"/>
        <v>0</v>
      </c>
      <c r="I454" s="33">
        <f t="shared" si="189"/>
        <v>341.25</v>
      </c>
      <c r="J454" s="33">
        <f t="shared" si="189"/>
        <v>0</v>
      </c>
      <c r="K454" s="33">
        <f>K455+K456+K457+K458+K459+K460</f>
        <v>0</v>
      </c>
      <c r="L454" s="33">
        <f>L455+L456+L457+L458+L459+L460</f>
        <v>0</v>
      </c>
      <c r="M454" s="33">
        <f>M455+M456+M457+M458+M459+M460</f>
        <v>0</v>
      </c>
      <c r="N454" s="33">
        <f>N455+N456+N457+N458+N459+N460</f>
        <v>0</v>
      </c>
      <c r="O454" s="33">
        <f t="shared" si="189"/>
        <v>0</v>
      </c>
      <c r="P454" s="33">
        <f t="shared" si="189"/>
        <v>0</v>
      </c>
      <c r="Q454" s="33"/>
    </row>
    <row r="455" spans="1:17" ht="17.25" customHeight="1">
      <c r="A455" s="50"/>
      <c r="B455" s="35"/>
      <c r="C455" s="36"/>
      <c r="D455" s="42"/>
      <c r="E455" s="31"/>
      <c r="F455" s="43" t="s">
        <v>139</v>
      </c>
      <c r="G455" s="40">
        <f aca="true" t="shared" si="190" ref="G455:G460">I455+K455+M455+O455</f>
        <v>0</v>
      </c>
      <c r="H455" s="40">
        <f aca="true" t="shared" si="191" ref="H455:H460">J455+L455+N455+P455</f>
        <v>0</v>
      </c>
      <c r="I455" s="41">
        <v>0</v>
      </c>
      <c r="J455" s="41">
        <v>0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/>
    </row>
    <row r="456" spans="1:17" ht="17.25" customHeight="1">
      <c r="A456" s="50"/>
      <c r="B456" s="35"/>
      <c r="C456" s="36"/>
      <c r="D456" s="42"/>
      <c r="E456" s="44"/>
      <c r="F456" s="43" t="s">
        <v>142</v>
      </c>
      <c r="G456" s="40">
        <f t="shared" si="190"/>
        <v>0</v>
      </c>
      <c r="H456" s="40">
        <f t="shared" si="191"/>
        <v>0</v>
      </c>
      <c r="I456" s="41">
        <v>0</v>
      </c>
      <c r="J456" s="41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/>
    </row>
    <row r="457" spans="1:17" ht="18.75" customHeight="1">
      <c r="A457" s="50"/>
      <c r="B457" s="35"/>
      <c r="C457" s="36"/>
      <c r="D457" s="42"/>
      <c r="E457" s="64"/>
      <c r="F457" s="43" t="s">
        <v>143</v>
      </c>
      <c r="G457" s="40">
        <f t="shared" si="190"/>
        <v>0</v>
      </c>
      <c r="H457" s="40">
        <f t="shared" si="191"/>
        <v>0</v>
      </c>
      <c r="I457" s="41">
        <v>0</v>
      </c>
      <c r="J457" s="41">
        <v>0</v>
      </c>
      <c r="K457" s="40">
        <v>0</v>
      </c>
      <c r="L457" s="40">
        <v>0</v>
      </c>
      <c r="M457" s="40">
        <v>0</v>
      </c>
      <c r="N457" s="40">
        <v>0</v>
      </c>
      <c r="O457" s="40">
        <v>0</v>
      </c>
      <c r="P457" s="40">
        <v>0</v>
      </c>
      <c r="Q457" s="40"/>
    </row>
    <row r="458" spans="1:17" ht="17.25" customHeight="1">
      <c r="A458" s="50"/>
      <c r="B458" s="35"/>
      <c r="C458" s="36"/>
      <c r="D458" s="42"/>
      <c r="E458" s="64"/>
      <c r="F458" s="43" t="s">
        <v>144</v>
      </c>
      <c r="G458" s="40">
        <f t="shared" si="190"/>
        <v>0</v>
      </c>
      <c r="H458" s="40">
        <f t="shared" si="191"/>
        <v>0</v>
      </c>
      <c r="I458" s="41">
        <v>0</v>
      </c>
      <c r="J458" s="41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/>
    </row>
    <row r="459" spans="1:17" ht="21.75" customHeight="1">
      <c r="A459" s="50"/>
      <c r="B459" s="35"/>
      <c r="C459" s="36"/>
      <c r="D459" s="42"/>
      <c r="E459" s="61" t="s">
        <v>179</v>
      </c>
      <c r="F459" s="43" t="s">
        <v>145</v>
      </c>
      <c r="G459" s="40">
        <f t="shared" si="190"/>
        <v>16.25</v>
      </c>
      <c r="H459" s="40">
        <f t="shared" si="191"/>
        <v>0</v>
      </c>
      <c r="I459" s="41">
        <v>16.25</v>
      </c>
      <c r="J459" s="41">
        <v>0</v>
      </c>
      <c r="K459" s="40">
        <v>0</v>
      </c>
      <c r="L459" s="40">
        <v>0</v>
      </c>
      <c r="M459" s="40">
        <v>0</v>
      </c>
      <c r="N459" s="40">
        <v>0</v>
      </c>
      <c r="O459" s="40">
        <v>0</v>
      </c>
      <c r="P459" s="40">
        <v>0</v>
      </c>
      <c r="Q459" s="40"/>
    </row>
    <row r="460" spans="1:17" ht="17.25" customHeight="1">
      <c r="A460" s="51"/>
      <c r="B460" s="46"/>
      <c r="C460" s="47"/>
      <c r="D460" s="48"/>
      <c r="E460" s="61" t="s">
        <v>138</v>
      </c>
      <c r="F460" s="43" t="s">
        <v>147</v>
      </c>
      <c r="G460" s="40">
        <f t="shared" si="190"/>
        <v>325</v>
      </c>
      <c r="H460" s="40">
        <f t="shared" si="191"/>
        <v>0</v>
      </c>
      <c r="I460" s="41">
        <v>325</v>
      </c>
      <c r="J460" s="41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/>
    </row>
    <row r="461" spans="1:17" ht="17.25" customHeight="1">
      <c r="A461" s="49" t="s">
        <v>216</v>
      </c>
      <c r="B461" s="29" t="s">
        <v>17</v>
      </c>
      <c r="C461" s="30">
        <v>60</v>
      </c>
      <c r="D461" s="26"/>
      <c r="E461" s="31"/>
      <c r="F461" s="32" t="s">
        <v>141</v>
      </c>
      <c r="G461" s="33">
        <f aca="true" t="shared" si="192" ref="G461:P461">G462+G463+G464+G465+G466+G467</f>
        <v>409.5</v>
      </c>
      <c r="H461" s="33">
        <f t="shared" si="192"/>
        <v>0</v>
      </c>
      <c r="I461" s="33">
        <f t="shared" si="192"/>
        <v>409.5</v>
      </c>
      <c r="J461" s="33">
        <f t="shared" si="192"/>
        <v>0</v>
      </c>
      <c r="K461" s="33">
        <f>K462+K463+K464+K465+K466+K467</f>
        <v>0</v>
      </c>
      <c r="L461" s="33">
        <f>L462+L463+L464+L465+L466+L467</f>
        <v>0</v>
      </c>
      <c r="M461" s="33">
        <f>M462+M463+M464+M465+M466+M467</f>
        <v>0</v>
      </c>
      <c r="N461" s="33">
        <f>N462+N463+N464+N465+N466+N467</f>
        <v>0</v>
      </c>
      <c r="O461" s="33">
        <f t="shared" si="192"/>
        <v>0</v>
      </c>
      <c r="P461" s="33">
        <f t="shared" si="192"/>
        <v>0</v>
      </c>
      <c r="Q461" s="33"/>
    </row>
    <row r="462" spans="1:17" ht="17.25" customHeight="1">
      <c r="A462" s="50"/>
      <c r="B462" s="35"/>
      <c r="C462" s="36"/>
      <c r="D462" s="42"/>
      <c r="E462" s="31"/>
      <c r="F462" s="43" t="s">
        <v>139</v>
      </c>
      <c r="G462" s="40">
        <f aca="true" t="shared" si="193" ref="G462:G467">I462+K462+M462+O462</f>
        <v>0</v>
      </c>
      <c r="H462" s="40">
        <f aca="true" t="shared" si="194" ref="H462:H467">J462+L462+N462+P462</f>
        <v>0</v>
      </c>
      <c r="I462" s="41">
        <v>0</v>
      </c>
      <c r="J462" s="41">
        <v>0</v>
      </c>
      <c r="K462" s="40">
        <v>0</v>
      </c>
      <c r="L462" s="40">
        <v>0</v>
      </c>
      <c r="M462" s="40">
        <v>0</v>
      </c>
      <c r="N462" s="40">
        <v>0</v>
      </c>
      <c r="O462" s="40">
        <v>0</v>
      </c>
      <c r="P462" s="40">
        <v>0</v>
      </c>
      <c r="Q462" s="40"/>
    </row>
    <row r="463" spans="1:17" ht="17.25" customHeight="1">
      <c r="A463" s="50"/>
      <c r="B463" s="35"/>
      <c r="C463" s="36"/>
      <c r="D463" s="42"/>
      <c r="E463" s="44"/>
      <c r="F463" s="43" t="s">
        <v>142</v>
      </c>
      <c r="G463" s="40">
        <f t="shared" si="193"/>
        <v>0</v>
      </c>
      <c r="H463" s="40">
        <f t="shared" si="194"/>
        <v>0</v>
      </c>
      <c r="I463" s="41">
        <v>0</v>
      </c>
      <c r="J463" s="41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/>
    </row>
    <row r="464" spans="1:17" ht="18.75" customHeight="1">
      <c r="A464" s="50"/>
      <c r="B464" s="35"/>
      <c r="C464" s="36"/>
      <c r="D464" s="42"/>
      <c r="E464" s="64"/>
      <c r="F464" s="43" t="s">
        <v>143</v>
      </c>
      <c r="G464" s="40">
        <f t="shared" si="193"/>
        <v>0</v>
      </c>
      <c r="H464" s="40">
        <f t="shared" si="194"/>
        <v>0</v>
      </c>
      <c r="I464" s="41">
        <v>0</v>
      </c>
      <c r="J464" s="41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/>
    </row>
    <row r="465" spans="1:17" ht="17.25" customHeight="1">
      <c r="A465" s="50"/>
      <c r="B465" s="35"/>
      <c r="C465" s="36"/>
      <c r="D465" s="42"/>
      <c r="E465" s="64"/>
      <c r="F465" s="43" t="s">
        <v>144</v>
      </c>
      <c r="G465" s="40">
        <f t="shared" si="193"/>
        <v>0</v>
      </c>
      <c r="H465" s="40">
        <f t="shared" si="194"/>
        <v>0</v>
      </c>
      <c r="I465" s="41">
        <v>0</v>
      </c>
      <c r="J465" s="41">
        <v>0</v>
      </c>
      <c r="K465" s="40">
        <v>0</v>
      </c>
      <c r="L465" s="40">
        <v>0</v>
      </c>
      <c r="M465" s="40">
        <v>0</v>
      </c>
      <c r="N465" s="40">
        <v>0</v>
      </c>
      <c r="O465" s="40">
        <v>0</v>
      </c>
      <c r="P465" s="40">
        <v>0</v>
      </c>
      <c r="Q465" s="40"/>
    </row>
    <row r="466" spans="1:17" ht="21.75" customHeight="1">
      <c r="A466" s="50"/>
      <c r="B466" s="35"/>
      <c r="C466" s="36"/>
      <c r="D466" s="42"/>
      <c r="E466" s="61" t="s">
        <v>179</v>
      </c>
      <c r="F466" s="43" t="s">
        <v>145</v>
      </c>
      <c r="G466" s="40">
        <f t="shared" si="193"/>
        <v>19.5</v>
      </c>
      <c r="H466" s="40">
        <f t="shared" si="194"/>
        <v>0</v>
      </c>
      <c r="I466" s="41">
        <v>19.5</v>
      </c>
      <c r="J466" s="41">
        <v>0</v>
      </c>
      <c r="K466" s="40">
        <v>0</v>
      </c>
      <c r="L466" s="40">
        <v>0</v>
      </c>
      <c r="M466" s="40">
        <v>0</v>
      </c>
      <c r="N466" s="40">
        <v>0</v>
      </c>
      <c r="O466" s="40">
        <v>0</v>
      </c>
      <c r="P466" s="40">
        <v>0</v>
      </c>
      <c r="Q466" s="40"/>
    </row>
    <row r="467" spans="1:17" ht="17.25" customHeight="1">
      <c r="A467" s="51"/>
      <c r="B467" s="46"/>
      <c r="C467" s="47"/>
      <c r="D467" s="48"/>
      <c r="E467" s="61" t="s">
        <v>138</v>
      </c>
      <c r="F467" s="43" t="s">
        <v>147</v>
      </c>
      <c r="G467" s="40">
        <f t="shared" si="193"/>
        <v>390</v>
      </c>
      <c r="H467" s="40">
        <f t="shared" si="194"/>
        <v>0</v>
      </c>
      <c r="I467" s="41">
        <v>390</v>
      </c>
      <c r="J467" s="41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/>
    </row>
    <row r="468" spans="1:17" ht="17.25" customHeight="1">
      <c r="A468" s="49" t="s">
        <v>217</v>
      </c>
      <c r="B468" s="29" t="s">
        <v>18</v>
      </c>
      <c r="C468" s="30">
        <v>250</v>
      </c>
      <c r="D468" s="26"/>
      <c r="E468" s="31"/>
      <c r="F468" s="32" t="s">
        <v>141</v>
      </c>
      <c r="G468" s="33">
        <f aca="true" t="shared" si="195" ref="G468:P468">G469+G470+G471+G472+G473+G474</f>
        <v>1706.25</v>
      </c>
      <c r="H468" s="33">
        <f t="shared" si="195"/>
        <v>0</v>
      </c>
      <c r="I468" s="33">
        <f t="shared" si="195"/>
        <v>1706.25</v>
      </c>
      <c r="J468" s="33">
        <f t="shared" si="195"/>
        <v>0</v>
      </c>
      <c r="K468" s="33">
        <f>K469+K470+K471+K472+K473+K474</f>
        <v>0</v>
      </c>
      <c r="L468" s="33">
        <f>L469+L470+L471+L472+L473+L474</f>
        <v>0</v>
      </c>
      <c r="M468" s="33">
        <f>M469+M470+M471+M472+M473+M474</f>
        <v>0</v>
      </c>
      <c r="N468" s="33">
        <f>N469+N470+N471+N472+N473+N474</f>
        <v>0</v>
      </c>
      <c r="O468" s="33">
        <f t="shared" si="195"/>
        <v>0</v>
      </c>
      <c r="P468" s="33">
        <f t="shared" si="195"/>
        <v>0</v>
      </c>
      <c r="Q468" s="33"/>
    </row>
    <row r="469" spans="1:17" ht="17.25" customHeight="1">
      <c r="A469" s="50"/>
      <c r="B469" s="35"/>
      <c r="C469" s="36"/>
      <c r="D469" s="42"/>
      <c r="E469" s="31"/>
      <c r="F469" s="43" t="s">
        <v>139</v>
      </c>
      <c r="G469" s="40">
        <f aca="true" t="shared" si="196" ref="G469:G474">I469+K469+M469+O469</f>
        <v>0</v>
      </c>
      <c r="H469" s="40">
        <f aca="true" t="shared" si="197" ref="H469:H474">J469+L469+N469+P469</f>
        <v>0</v>
      </c>
      <c r="I469" s="41">
        <v>0</v>
      </c>
      <c r="J469" s="41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/>
    </row>
    <row r="470" spans="1:17" ht="17.25" customHeight="1">
      <c r="A470" s="50"/>
      <c r="B470" s="35"/>
      <c r="C470" s="36"/>
      <c r="D470" s="42"/>
      <c r="E470" s="44"/>
      <c r="F470" s="43" t="s">
        <v>142</v>
      </c>
      <c r="G470" s="40">
        <f t="shared" si="196"/>
        <v>0</v>
      </c>
      <c r="H470" s="40">
        <f t="shared" si="197"/>
        <v>0</v>
      </c>
      <c r="I470" s="41">
        <v>0</v>
      </c>
      <c r="J470" s="41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/>
    </row>
    <row r="471" spans="1:17" ht="18.75" customHeight="1">
      <c r="A471" s="50"/>
      <c r="B471" s="35"/>
      <c r="C471" s="36"/>
      <c r="D471" s="42"/>
      <c r="E471" s="64"/>
      <c r="F471" s="43" t="s">
        <v>143</v>
      </c>
      <c r="G471" s="40">
        <f t="shared" si="196"/>
        <v>0</v>
      </c>
      <c r="H471" s="40">
        <f t="shared" si="197"/>
        <v>0</v>
      </c>
      <c r="I471" s="41">
        <v>0</v>
      </c>
      <c r="J471" s="41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/>
    </row>
    <row r="472" spans="1:17" ht="17.25" customHeight="1">
      <c r="A472" s="50"/>
      <c r="B472" s="35"/>
      <c r="C472" s="36"/>
      <c r="D472" s="42"/>
      <c r="E472" s="64"/>
      <c r="F472" s="43" t="s">
        <v>144</v>
      </c>
      <c r="G472" s="40">
        <f t="shared" si="196"/>
        <v>0</v>
      </c>
      <c r="H472" s="40">
        <f t="shared" si="197"/>
        <v>0</v>
      </c>
      <c r="I472" s="41">
        <v>0</v>
      </c>
      <c r="J472" s="41">
        <v>0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/>
    </row>
    <row r="473" spans="1:17" ht="21.75" customHeight="1">
      <c r="A473" s="50"/>
      <c r="B473" s="35"/>
      <c r="C473" s="36"/>
      <c r="D473" s="42"/>
      <c r="E473" s="61" t="s">
        <v>179</v>
      </c>
      <c r="F473" s="43" t="s">
        <v>145</v>
      </c>
      <c r="G473" s="40">
        <f t="shared" si="196"/>
        <v>81.25</v>
      </c>
      <c r="H473" s="40">
        <f t="shared" si="197"/>
        <v>0</v>
      </c>
      <c r="I473" s="41">
        <v>81.25</v>
      </c>
      <c r="J473" s="41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/>
    </row>
    <row r="474" spans="1:17" ht="17.25" customHeight="1">
      <c r="A474" s="51"/>
      <c r="B474" s="46"/>
      <c r="C474" s="47"/>
      <c r="D474" s="48"/>
      <c r="E474" s="61" t="s">
        <v>138</v>
      </c>
      <c r="F474" s="43" t="s">
        <v>147</v>
      </c>
      <c r="G474" s="40">
        <f t="shared" si="196"/>
        <v>1625</v>
      </c>
      <c r="H474" s="40">
        <f t="shared" si="197"/>
        <v>0</v>
      </c>
      <c r="I474" s="41">
        <v>1625</v>
      </c>
      <c r="J474" s="41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/>
    </row>
    <row r="475" spans="1:17" ht="17.25" customHeight="1">
      <c r="A475" s="49" t="s">
        <v>218</v>
      </c>
      <c r="B475" s="29" t="s">
        <v>19</v>
      </c>
      <c r="C475" s="30">
        <v>70</v>
      </c>
      <c r="D475" s="26"/>
      <c r="E475" s="31"/>
      <c r="F475" s="32" t="s">
        <v>141</v>
      </c>
      <c r="G475" s="33">
        <f aca="true" t="shared" si="198" ref="G475:P475">G476+G477+G478+G479+G480+G481</f>
        <v>477.75</v>
      </c>
      <c r="H475" s="33">
        <f t="shared" si="198"/>
        <v>0</v>
      </c>
      <c r="I475" s="33">
        <f t="shared" si="198"/>
        <v>477.75</v>
      </c>
      <c r="J475" s="33">
        <f t="shared" si="198"/>
        <v>0</v>
      </c>
      <c r="K475" s="33">
        <f>K476+K477+K478+K479+K480+K481</f>
        <v>0</v>
      </c>
      <c r="L475" s="33">
        <f>L476+L477+L478+L479+L480+L481</f>
        <v>0</v>
      </c>
      <c r="M475" s="33">
        <f>M476+M477+M478+M479+M480+M481</f>
        <v>0</v>
      </c>
      <c r="N475" s="33">
        <f>N476+N477+N478+N479+N480+N481</f>
        <v>0</v>
      </c>
      <c r="O475" s="33">
        <f t="shared" si="198"/>
        <v>0</v>
      </c>
      <c r="P475" s="33">
        <f t="shared" si="198"/>
        <v>0</v>
      </c>
      <c r="Q475" s="33"/>
    </row>
    <row r="476" spans="1:17" ht="17.25" customHeight="1">
      <c r="A476" s="50"/>
      <c r="B476" s="35"/>
      <c r="C476" s="36"/>
      <c r="D476" s="42"/>
      <c r="E476" s="31"/>
      <c r="F476" s="43" t="s">
        <v>139</v>
      </c>
      <c r="G476" s="40">
        <f aca="true" t="shared" si="199" ref="G476:G481">I476+K476+M476+O476</f>
        <v>0</v>
      </c>
      <c r="H476" s="40">
        <f aca="true" t="shared" si="200" ref="H476:H481">J476+L476+N476+P476</f>
        <v>0</v>
      </c>
      <c r="I476" s="41">
        <v>0</v>
      </c>
      <c r="J476" s="41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/>
    </row>
    <row r="477" spans="1:17" ht="17.25" customHeight="1">
      <c r="A477" s="50"/>
      <c r="B477" s="35"/>
      <c r="C477" s="36"/>
      <c r="D477" s="42"/>
      <c r="E477" s="44"/>
      <c r="F477" s="43" t="s">
        <v>142</v>
      </c>
      <c r="G477" s="40">
        <f t="shared" si="199"/>
        <v>0</v>
      </c>
      <c r="H477" s="40">
        <f t="shared" si="200"/>
        <v>0</v>
      </c>
      <c r="I477" s="41">
        <v>0</v>
      </c>
      <c r="J477" s="41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/>
    </row>
    <row r="478" spans="1:17" ht="18.75" customHeight="1">
      <c r="A478" s="50"/>
      <c r="B478" s="35"/>
      <c r="C478" s="36"/>
      <c r="D478" s="42"/>
      <c r="E478" s="64"/>
      <c r="F478" s="43" t="s">
        <v>143</v>
      </c>
      <c r="G478" s="40">
        <f t="shared" si="199"/>
        <v>0</v>
      </c>
      <c r="H478" s="40">
        <f t="shared" si="200"/>
        <v>0</v>
      </c>
      <c r="I478" s="41">
        <v>0</v>
      </c>
      <c r="J478" s="41">
        <v>0</v>
      </c>
      <c r="K478" s="40"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/>
    </row>
    <row r="479" spans="1:17" ht="17.25" customHeight="1">
      <c r="A479" s="50"/>
      <c r="B479" s="35"/>
      <c r="C479" s="36"/>
      <c r="D479" s="42"/>
      <c r="E479" s="64"/>
      <c r="F479" s="43" t="s">
        <v>144</v>
      </c>
      <c r="G479" s="40">
        <f t="shared" si="199"/>
        <v>0</v>
      </c>
      <c r="H479" s="40">
        <f t="shared" si="200"/>
        <v>0</v>
      </c>
      <c r="I479" s="41">
        <v>0</v>
      </c>
      <c r="J479" s="41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/>
    </row>
    <row r="480" spans="1:17" ht="21.75" customHeight="1">
      <c r="A480" s="50"/>
      <c r="B480" s="35"/>
      <c r="C480" s="36"/>
      <c r="D480" s="42"/>
      <c r="E480" s="61" t="s">
        <v>179</v>
      </c>
      <c r="F480" s="43" t="s">
        <v>145</v>
      </c>
      <c r="G480" s="40">
        <f t="shared" si="199"/>
        <v>22.75</v>
      </c>
      <c r="H480" s="40">
        <f t="shared" si="200"/>
        <v>0</v>
      </c>
      <c r="I480" s="41">
        <v>22.75</v>
      </c>
      <c r="J480" s="41">
        <v>0</v>
      </c>
      <c r="K480" s="40">
        <v>0</v>
      </c>
      <c r="L480" s="40">
        <v>0</v>
      </c>
      <c r="M480" s="40">
        <v>0</v>
      </c>
      <c r="N480" s="40">
        <v>0</v>
      </c>
      <c r="O480" s="40">
        <v>0</v>
      </c>
      <c r="P480" s="40">
        <v>0</v>
      </c>
      <c r="Q480" s="40"/>
    </row>
    <row r="481" spans="1:17" ht="17.25" customHeight="1">
      <c r="A481" s="51"/>
      <c r="B481" s="46"/>
      <c r="C481" s="47"/>
      <c r="D481" s="48"/>
      <c r="E481" s="61" t="s">
        <v>138</v>
      </c>
      <c r="F481" s="43" t="s">
        <v>147</v>
      </c>
      <c r="G481" s="40">
        <f t="shared" si="199"/>
        <v>455</v>
      </c>
      <c r="H481" s="40">
        <f t="shared" si="200"/>
        <v>0</v>
      </c>
      <c r="I481" s="41">
        <v>455</v>
      </c>
      <c r="J481" s="41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/>
    </row>
    <row r="482" spans="1:17" ht="17.25" customHeight="1">
      <c r="A482" s="49" t="s">
        <v>219</v>
      </c>
      <c r="B482" s="29" t="s">
        <v>20</v>
      </c>
      <c r="C482" s="30">
        <v>70</v>
      </c>
      <c r="D482" s="26"/>
      <c r="E482" s="31"/>
      <c r="F482" s="32" t="s">
        <v>141</v>
      </c>
      <c r="G482" s="33">
        <f aca="true" t="shared" si="201" ref="G482:P482">G483+G484+G485+G486+G487+G488</f>
        <v>477.75</v>
      </c>
      <c r="H482" s="33">
        <f t="shared" si="201"/>
        <v>0</v>
      </c>
      <c r="I482" s="33">
        <f t="shared" si="201"/>
        <v>477.75</v>
      </c>
      <c r="J482" s="33">
        <f t="shared" si="201"/>
        <v>0</v>
      </c>
      <c r="K482" s="33">
        <f>K483+K484+K485+K486+K487+K488</f>
        <v>0</v>
      </c>
      <c r="L482" s="33">
        <f>L483+L484+L485+L486+L487+L488</f>
        <v>0</v>
      </c>
      <c r="M482" s="33">
        <f>M483+M484+M485+M486+M487+M488</f>
        <v>0</v>
      </c>
      <c r="N482" s="33">
        <f>N483+N484+N485+N486+N487+N488</f>
        <v>0</v>
      </c>
      <c r="O482" s="33">
        <f t="shared" si="201"/>
        <v>0</v>
      </c>
      <c r="P482" s="33">
        <f t="shared" si="201"/>
        <v>0</v>
      </c>
      <c r="Q482" s="33"/>
    </row>
    <row r="483" spans="1:17" ht="17.25" customHeight="1">
      <c r="A483" s="50"/>
      <c r="B483" s="35"/>
      <c r="C483" s="36"/>
      <c r="D483" s="42"/>
      <c r="E483" s="31"/>
      <c r="F483" s="43" t="s">
        <v>139</v>
      </c>
      <c r="G483" s="40">
        <f aca="true" t="shared" si="202" ref="G483:G488">I483+K483+M483+O483</f>
        <v>0</v>
      </c>
      <c r="H483" s="40">
        <f aca="true" t="shared" si="203" ref="H483:H488">J483+L483+N483+P483</f>
        <v>0</v>
      </c>
      <c r="I483" s="41">
        <v>0</v>
      </c>
      <c r="J483" s="41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/>
    </row>
    <row r="484" spans="1:17" ht="17.25" customHeight="1">
      <c r="A484" s="50"/>
      <c r="B484" s="35"/>
      <c r="C484" s="36"/>
      <c r="D484" s="42"/>
      <c r="E484" s="44"/>
      <c r="F484" s="43" t="s">
        <v>142</v>
      </c>
      <c r="G484" s="40">
        <f t="shared" si="202"/>
        <v>0</v>
      </c>
      <c r="H484" s="40">
        <f t="shared" si="203"/>
        <v>0</v>
      </c>
      <c r="I484" s="41">
        <v>0</v>
      </c>
      <c r="J484" s="41">
        <v>0</v>
      </c>
      <c r="K484" s="40">
        <v>0</v>
      </c>
      <c r="L484" s="40">
        <v>0</v>
      </c>
      <c r="M484" s="40">
        <v>0</v>
      </c>
      <c r="N484" s="40">
        <v>0</v>
      </c>
      <c r="O484" s="40">
        <v>0</v>
      </c>
      <c r="P484" s="40">
        <v>0</v>
      </c>
      <c r="Q484" s="40"/>
    </row>
    <row r="485" spans="1:17" ht="18.75" customHeight="1">
      <c r="A485" s="50"/>
      <c r="B485" s="35"/>
      <c r="C485" s="36"/>
      <c r="D485" s="42"/>
      <c r="E485" s="64"/>
      <c r="F485" s="43" t="s">
        <v>143</v>
      </c>
      <c r="G485" s="40">
        <f t="shared" si="202"/>
        <v>0</v>
      </c>
      <c r="H485" s="40">
        <f t="shared" si="203"/>
        <v>0</v>
      </c>
      <c r="I485" s="41">
        <v>0</v>
      </c>
      <c r="J485" s="41">
        <v>0</v>
      </c>
      <c r="K485" s="40">
        <v>0</v>
      </c>
      <c r="L485" s="40">
        <v>0</v>
      </c>
      <c r="M485" s="40">
        <v>0</v>
      </c>
      <c r="N485" s="40">
        <v>0</v>
      </c>
      <c r="O485" s="40">
        <v>0</v>
      </c>
      <c r="P485" s="40">
        <v>0</v>
      </c>
      <c r="Q485" s="40"/>
    </row>
    <row r="486" spans="1:17" ht="17.25" customHeight="1">
      <c r="A486" s="50"/>
      <c r="B486" s="35"/>
      <c r="C486" s="36"/>
      <c r="D486" s="42"/>
      <c r="E486" s="64"/>
      <c r="F486" s="43" t="s">
        <v>144</v>
      </c>
      <c r="G486" s="40">
        <f t="shared" si="202"/>
        <v>0</v>
      </c>
      <c r="H486" s="40">
        <f t="shared" si="203"/>
        <v>0</v>
      </c>
      <c r="I486" s="41">
        <v>0</v>
      </c>
      <c r="J486" s="41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/>
    </row>
    <row r="487" spans="1:17" ht="21.75" customHeight="1">
      <c r="A487" s="50"/>
      <c r="B487" s="35"/>
      <c r="C487" s="36"/>
      <c r="D487" s="42"/>
      <c r="E487" s="61" t="s">
        <v>179</v>
      </c>
      <c r="F487" s="43" t="s">
        <v>145</v>
      </c>
      <c r="G487" s="40">
        <f t="shared" si="202"/>
        <v>22.75</v>
      </c>
      <c r="H487" s="40">
        <f t="shared" si="203"/>
        <v>0</v>
      </c>
      <c r="I487" s="41">
        <v>22.75</v>
      </c>
      <c r="J487" s="41">
        <v>0</v>
      </c>
      <c r="K487" s="40">
        <v>0</v>
      </c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/>
    </row>
    <row r="488" spans="1:17" ht="17.25" customHeight="1">
      <c r="A488" s="51"/>
      <c r="B488" s="46"/>
      <c r="C488" s="47"/>
      <c r="D488" s="48"/>
      <c r="E488" s="61" t="s">
        <v>138</v>
      </c>
      <c r="F488" s="43" t="s">
        <v>147</v>
      </c>
      <c r="G488" s="40">
        <f t="shared" si="202"/>
        <v>455</v>
      </c>
      <c r="H488" s="40">
        <f t="shared" si="203"/>
        <v>0</v>
      </c>
      <c r="I488" s="41">
        <v>455</v>
      </c>
      <c r="J488" s="41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/>
    </row>
    <row r="489" spans="1:17" ht="17.25" customHeight="1">
      <c r="A489" s="49" t="s">
        <v>220</v>
      </c>
      <c r="B489" s="29" t="s">
        <v>21</v>
      </c>
      <c r="C489" s="30">
        <v>50</v>
      </c>
      <c r="D489" s="26"/>
      <c r="E489" s="31"/>
      <c r="F489" s="32" t="s">
        <v>141</v>
      </c>
      <c r="G489" s="33">
        <f aca="true" t="shared" si="204" ref="G489:P489">G490+G491+G492+G493+G494+G495</f>
        <v>341.25</v>
      </c>
      <c r="H489" s="33">
        <f t="shared" si="204"/>
        <v>0</v>
      </c>
      <c r="I489" s="33">
        <f t="shared" si="204"/>
        <v>341.25</v>
      </c>
      <c r="J489" s="33">
        <f t="shared" si="204"/>
        <v>0</v>
      </c>
      <c r="K489" s="33">
        <f>K490+K491+K492+K493+K494+K495</f>
        <v>0</v>
      </c>
      <c r="L489" s="33">
        <f>L490+L491+L492+L493+L494+L495</f>
        <v>0</v>
      </c>
      <c r="M489" s="33">
        <f>M490+M491+M492+M493+M494+M495</f>
        <v>0</v>
      </c>
      <c r="N489" s="33">
        <f>N490+N491+N492+N493+N494+N495</f>
        <v>0</v>
      </c>
      <c r="O489" s="33">
        <f t="shared" si="204"/>
        <v>0</v>
      </c>
      <c r="P489" s="33">
        <f t="shared" si="204"/>
        <v>0</v>
      </c>
      <c r="Q489" s="33"/>
    </row>
    <row r="490" spans="1:17" ht="17.25" customHeight="1">
      <c r="A490" s="50"/>
      <c r="B490" s="35"/>
      <c r="C490" s="36"/>
      <c r="D490" s="42"/>
      <c r="E490" s="31"/>
      <c r="F490" s="43" t="s">
        <v>139</v>
      </c>
      <c r="G490" s="40">
        <f aca="true" t="shared" si="205" ref="G490:G495">I490+K490+M490+O490</f>
        <v>0</v>
      </c>
      <c r="H490" s="40">
        <f aca="true" t="shared" si="206" ref="H490:H495">J490+L490+N490+P490</f>
        <v>0</v>
      </c>
      <c r="I490" s="41">
        <v>0</v>
      </c>
      <c r="J490" s="41">
        <v>0</v>
      </c>
      <c r="K490" s="40">
        <v>0</v>
      </c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/>
    </row>
    <row r="491" spans="1:17" ht="17.25" customHeight="1">
      <c r="A491" s="50"/>
      <c r="B491" s="35"/>
      <c r="C491" s="36"/>
      <c r="D491" s="42"/>
      <c r="E491" s="44"/>
      <c r="F491" s="43" t="s">
        <v>142</v>
      </c>
      <c r="G491" s="40">
        <f t="shared" si="205"/>
        <v>0</v>
      </c>
      <c r="H491" s="40">
        <f t="shared" si="206"/>
        <v>0</v>
      </c>
      <c r="I491" s="41">
        <v>0</v>
      </c>
      <c r="J491" s="41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0</v>
      </c>
      <c r="Q491" s="40"/>
    </row>
    <row r="492" spans="1:17" ht="18.75" customHeight="1">
      <c r="A492" s="50"/>
      <c r="B492" s="35"/>
      <c r="C492" s="36"/>
      <c r="D492" s="42"/>
      <c r="E492" s="64"/>
      <c r="F492" s="43" t="s">
        <v>143</v>
      </c>
      <c r="G492" s="40">
        <f t="shared" si="205"/>
        <v>0</v>
      </c>
      <c r="H492" s="40">
        <f t="shared" si="206"/>
        <v>0</v>
      </c>
      <c r="I492" s="41">
        <v>0</v>
      </c>
      <c r="J492" s="41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0</v>
      </c>
      <c r="Q492" s="40"/>
    </row>
    <row r="493" spans="1:17" ht="17.25" customHeight="1">
      <c r="A493" s="50"/>
      <c r="B493" s="35"/>
      <c r="C493" s="36"/>
      <c r="D493" s="42"/>
      <c r="E493" s="64"/>
      <c r="F493" s="43" t="s">
        <v>144</v>
      </c>
      <c r="G493" s="40">
        <f t="shared" si="205"/>
        <v>0</v>
      </c>
      <c r="H493" s="40">
        <f t="shared" si="206"/>
        <v>0</v>
      </c>
      <c r="I493" s="41">
        <v>0</v>
      </c>
      <c r="J493" s="41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/>
    </row>
    <row r="494" spans="1:17" ht="21.75" customHeight="1">
      <c r="A494" s="50"/>
      <c r="B494" s="35"/>
      <c r="C494" s="36"/>
      <c r="D494" s="42"/>
      <c r="E494" s="61" t="s">
        <v>179</v>
      </c>
      <c r="F494" s="43" t="s">
        <v>145</v>
      </c>
      <c r="G494" s="40">
        <f t="shared" si="205"/>
        <v>16.25</v>
      </c>
      <c r="H494" s="40">
        <f t="shared" si="206"/>
        <v>0</v>
      </c>
      <c r="I494" s="41">
        <v>16.25</v>
      </c>
      <c r="J494" s="41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/>
    </row>
    <row r="495" spans="1:17" ht="17.25" customHeight="1">
      <c r="A495" s="51"/>
      <c r="B495" s="46"/>
      <c r="C495" s="47"/>
      <c r="D495" s="48"/>
      <c r="E495" s="61" t="s">
        <v>138</v>
      </c>
      <c r="F495" s="43" t="s">
        <v>147</v>
      </c>
      <c r="G495" s="40">
        <f t="shared" si="205"/>
        <v>325</v>
      </c>
      <c r="H495" s="40">
        <f t="shared" si="206"/>
        <v>0</v>
      </c>
      <c r="I495" s="41">
        <v>325</v>
      </c>
      <c r="J495" s="41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0</v>
      </c>
      <c r="Q495" s="40"/>
    </row>
    <row r="496" spans="1:17" ht="17.25" customHeight="1">
      <c r="A496" s="49" t="s">
        <v>221</v>
      </c>
      <c r="B496" s="29" t="s">
        <v>22</v>
      </c>
      <c r="C496" s="30">
        <v>60</v>
      </c>
      <c r="D496" s="26"/>
      <c r="E496" s="31"/>
      <c r="F496" s="32" t="s">
        <v>141</v>
      </c>
      <c r="G496" s="33">
        <f aca="true" t="shared" si="207" ref="G496:P496">G497+G498+G499+G500+G501+G502</f>
        <v>409.5</v>
      </c>
      <c r="H496" s="33">
        <f t="shared" si="207"/>
        <v>0</v>
      </c>
      <c r="I496" s="33">
        <f t="shared" si="207"/>
        <v>409.5</v>
      </c>
      <c r="J496" s="33">
        <f t="shared" si="207"/>
        <v>0</v>
      </c>
      <c r="K496" s="33">
        <f>K497+K498+K499+K500+K501+K502</f>
        <v>0</v>
      </c>
      <c r="L496" s="33">
        <f>L497+L498+L499+L500+L501+L502</f>
        <v>0</v>
      </c>
      <c r="M496" s="33">
        <f>M497+M498+M499+M500+M501+M502</f>
        <v>0</v>
      </c>
      <c r="N496" s="33">
        <f>N497+N498+N499+N500+N501+N502</f>
        <v>0</v>
      </c>
      <c r="O496" s="33">
        <f t="shared" si="207"/>
        <v>0</v>
      </c>
      <c r="P496" s="33">
        <f t="shared" si="207"/>
        <v>0</v>
      </c>
      <c r="Q496" s="33"/>
    </row>
    <row r="497" spans="1:17" ht="17.25" customHeight="1">
      <c r="A497" s="50"/>
      <c r="B497" s="35"/>
      <c r="C497" s="36"/>
      <c r="D497" s="42"/>
      <c r="E497" s="31"/>
      <c r="F497" s="43" t="s">
        <v>139</v>
      </c>
      <c r="G497" s="40">
        <f aca="true" t="shared" si="208" ref="G497:G502">I497+K497+M497+O497</f>
        <v>0</v>
      </c>
      <c r="H497" s="40">
        <f aca="true" t="shared" si="209" ref="H497:H502">J497+L497+N497+P497</f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0"/>
    </row>
    <row r="498" spans="1:17" ht="17.25" customHeight="1">
      <c r="A498" s="50"/>
      <c r="B498" s="35"/>
      <c r="C498" s="36"/>
      <c r="D498" s="42"/>
      <c r="E498" s="44"/>
      <c r="F498" s="43" t="s">
        <v>142</v>
      </c>
      <c r="G498" s="40">
        <f t="shared" si="208"/>
        <v>0</v>
      </c>
      <c r="H498" s="40">
        <f t="shared" si="209"/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</v>
      </c>
      <c r="Q498" s="40"/>
    </row>
    <row r="499" spans="1:17" ht="18.75" customHeight="1">
      <c r="A499" s="50"/>
      <c r="B499" s="35"/>
      <c r="C499" s="36"/>
      <c r="D499" s="42"/>
      <c r="E499" s="64"/>
      <c r="F499" s="43" t="s">
        <v>143</v>
      </c>
      <c r="G499" s="40">
        <f t="shared" si="208"/>
        <v>0</v>
      </c>
      <c r="H499" s="40">
        <f t="shared" si="209"/>
        <v>0</v>
      </c>
      <c r="I499" s="40">
        <v>0</v>
      </c>
      <c r="J499" s="40">
        <v>0</v>
      </c>
      <c r="K499" s="40">
        <v>0</v>
      </c>
      <c r="L499" s="40">
        <v>0</v>
      </c>
      <c r="M499" s="40">
        <v>0</v>
      </c>
      <c r="N499" s="40">
        <v>0</v>
      </c>
      <c r="O499" s="40">
        <v>0</v>
      </c>
      <c r="P499" s="40">
        <v>0</v>
      </c>
      <c r="Q499" s="40"/>
    </row>
    <row r="500" spans="1:17" ht="17.25" customHeight="1">
      <c r="A500" s="50"/>
      <c r="B500" s="35"/>
      <c r="C500" s="36"/>
      <c r="D500" s="42"/>
      <c r="E500" s="64"/>
      <c r="F500" s="43" t="s">
        <v>144</v>
      </c>
      <c r="G500" s="40">
        <f t="shared" si="208"/>
        <v>0</v>
      </c>
      <c r="H500" s="40">
        <f t="shared" si="209"/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/>
    </row>
    <row r="501" spans="1:17" ht="21.75" customHeight="1">
      <c r="A501" s="50"/>
      <c r="B501" s="35"/>
      <c r="C501" s="36"/>
      <c r="D501" s="42"/>
      <c r="E501" s="61" t="s">
        <v>179</v>
      </c>
      <c r="F501" s="43" t="s">
        <v>145</v>
      </c>
      <c r="G501" s="40">
        <f t="shared" si="208"/>
        <v>19.5</v>
      </c>
      <c r="H501" s="40">
        <f t="shared" si="209"/>
        <v>0</v>
      </c>
      <c r="I501" s="41">
        <v>19.5</v>
      </c>
      <c r="J501" s="41">
        <v>0</v>
      </c>
      <c r="K501" s="40">
        <v>0</v>
      </c>
      <c r="L501" s="40">
        <v>0</v>
      </c>
      <c r="M501" s="40">
        <v>0</v>
      </c>
      <c r="N501" s="40">
        <v>0</v>
      </c>
      <c r="O501" s="40">
        <v>0</v>
      </c>
      <c r="P501" s="40">
        <v>0</v>
      </c>
      <c r="Q501" s="40"/>
    </row>
    <row r="502" spans="1:17" ht="17.25" customHeight="1">
      <c r="A502" s="51"/>
      <c r="B502" s="46"/>
      <c r="C502" s="47"/>
      <c r="D502" s="48"/>
      <c r="E502" s="61" t="s">
        <v>138</v>
      </c>
      <c r="F502" s="43" t="s">
        <v>147</v>
      </c>
      <c r="G502" s="40">
        <f t="shared" si="208"/>
        <v>390</v>
      </c>
      <c r="H502" s="40">
        <f t="shared" si="209"/>
        <v>0</v>
      </c>
      <c r="I502" s="41">
        <v>390</v>
      </c>
      <c r="J502" s="41">
        <v>0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0</v>
      </c>
      <c r="Q502" s="40"/>
    </row>
    <row r="503" spans="1:17" ht="17.25" customHeight="1">
      <c r="A503" s="49" t="s">
        <v>222</v>
      </c>
      <c r="B503" s="29" t="s">
        <v>23</v>
      </c>
      <c r="C503" s="30">
        <v>60</v>
      </c>
      <c r="D503" s="26"/>
      <c r="E503" s="31"/>
      <c r="F503" s="32" t="s">
        <v>141</v>
      </c>
      <c r="G503" s="33">
        <f aca="true" t="shared" si="210" ref="G503:P503">G504+G505+G506+G507+G508+G509</f>
        <v>409.5</v>
      </c>
      <c r="H503" s="33">
        <f t="shared" si="210"/>
        <v>0</v>
      </c>
      <c r="I503" s="33">
        <f t="shared" si="210"/>
        <v>409.5</v>
      </c>
      <c r="J503" s="33">
        <f t="shared" si="210"/>
        <v>0</v>
      </c>
      <c r="K503" s="33">
        <f>K504+K505+K506+K507+K508+K509</f>
        <v>0</v>
      </c>
      <c r="L503" s="33">
        <f>L504+L505+L506+L507+L508+L509</f>
        <v>0</v>
      </c>
      <c r="M503" s="33">
        <f>M504+M505+M506+M507+M508+M509</f>
        <v>0</v>
      </c>
      <c r="N503" s="33">
        <f>N504+N505+N506+N507+N508+N509</f>
        <v>0</v>
      </c>
      <c r="O503" s="33">
        <f t="shared" si="210"/>
        <v>0</v>
      </c>
      <c r="P503" s="33">
        <f t="shared" si="210"/>
        <v>0</v>
      </c>
      <c r="Q503" s="33"/>
    </row>
    <row r="504" spans="1:17" ht="17.25" customHeight="1">
      <c r="A504" s="50"/>
      <c r="B504" s="35"/>
      <c r="C504" s="36"/>
      <c r="D504" s="42"/>
      <c r="E504" s="31"/>
      <c r="F504" s="43" t="s">
        <v>139</v>
      </c>
      <c r="G504" s="40">
        <f aca="true" t="shared" si="211" ref="G504:G509">I504+K504+M504+O504</f>
        <v>0</v>
      </c>
      <c r="H504" s="40">
        <f aca="true" t="shared" si="212" ref="H504:H509">J504+L504+N504+P504</f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0</v>
      </c>
      <c r="O504" s="40">
        <v>0</v>
      </c>
      <c r="P504" s="40">
        <v>0</v>
      </c>
      <c r="Q504" s="40"/>
    </row>
    <row r="505" spans="1:17" ht="17.25" customHeight="1">
      <c r="A505" s="50"/>
      <c r="B505" s="35"/>
      <c r="C505" s="36"/>
      <c r="D505" s="42"/>
      <c r="E505" s="44"/>
      <c r="F505" s="43" t="s">
        <v>142</v>
      </c>
      <c r="G505" s="40">
        <f t="shared" si="211"/>
        <v>0</v>
      </c>
      <c r="H505" s="40">
        <f t="shared" si="212"/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v>0</v>
      </c>
      <c r="O505" s="40">
        <v>0</v>
      </c>
      <c r="P505" s="40">
        <v>0</v>
      </c>
      <c r="Q505" s="40"/>
    </row>
    <row r="506" spans="1:17" ht="18.75" customHeight="1">
      <c r="A506" s="50"/>
      <c r="B506" s="35"/>
      <c r="C506" s="36"/>
      <c r="D506" s="42"/>
      <c r="E506" s="64"/>
      <c r="F506" s="43" t="s">
        <v>143</v>
      </c>
      <c r="G506" s="40">
        <f t="shared" si="211"/>
        <v>0</v>
      </c>
      <c r="H506" s="40">
        <f t="shared" si="212"/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0</v>
      </c>
      <c r="Q506" s="40"/>
    </row>
    <row r="507" spans="1:17" ht="17.25" customHeight="1">
      <c r="A507" s="50"/>
      <c r="B507" s="35"/>
      <c r="C507" s="36"/>
      <c r="D507" s="42"/>
      <c r="E507" s="64"/>
      <c r="F507" s="43" t="s">
        <v>144</v>
      </c>
      <c r="G507" s="40">
        <f t="shared" si="211"/>
        <v>0</v>
      </c>
      <c r="H507" s="40">
        <f t="shared" si="212"/>
        <v>0</v>
      </c>
      <c r="I507" s="40">
        <v>0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0</v>
      </c>
      <c r="P507" s="40">
        <v>0</v>
      </c>
      <c r="Q507" s="40"/>
    </row>
    <row r="508" spans="1:17" ht="21.75" customHeight="1">
      <c r="A508" s="50"/>
      <c r="B508" s="35"/>
      <c r="C508" s="36"/>
      <c r="D508" s="42"/>
      <c r="E508" s="61" t="s">
        <v>179</v>
      </c>
      <c r="F508" s="43" t="s">
        <v>145</v>
      </c>
      <c r="G508" s="40">
        <f t="shared" si="211"/>
        <v>19.5</v>
      </c>
      <c r="H508" s="40">
        <f t="shared" si="212"/>
        <v>0</v>
      </c>
      <c r="I508" s="41">
        <v>19.5</v>
      </c>
      <c r="J508" s="41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/>
    </row>
    <row r="509" spans="1:17" ht="17.25" customHeight="1">
      <c r="A509" s="51"/>
      <c r="B509" s="46"/>
      <c r="C509" s="47"/>
      <c r="D509" s="48"/>
      <c r="E509" s="61" t="s">
        <v>138</v>
      </c>
      <c r="F509" s="43" t="s">
        <v>147</v>
      </c>
      <c r="G509" s="40">
        <f t="shared" si="211"/>
        <v>390</v>
      </c>
      <c r="H509" s="40">
        <f t="shared" si="212"/>
        <v>0</v>
      </c>
      <c r="I509" s="41">
        <v>390</v>
      </c>
      <c r="J509" s="41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0</v>
      </c>
      <c r="P509" s="40">
        <v>0</v>
      </c>
      <c r="Q509" s="40"/>
    </row>
    <row r="510" spans="1:17" ht="17.25" customHeight="1">
      <c r="A510" s="49" t="s">
        <v>223</v>
      </c>
      <c r="B510" s="29" t="s">
        <v>24</v>
      </c>
      <c r="C510" s="30">
        <v>50</v>
      </c>
      <c r="D510" s="26"/>
      <c r="E510" s="31"/>
      <c r="F510" s="32" t="s">
        <v>141</v>
      </c>
      <c r="G510" s="33">
        <f aca="true" t="shared" si="213" ref="G510:P510">G511+G512+G513+G514+G515+G516</f>
        <v>341.25</v>
      </c>
      <c r="H510" s="33">
        <f t="shared" si="213"/>
        <v>0</v>
      </c>
      <c r="I510" s="33">
        <f t="shared" si="213"/>
        <v>341.25</v>
      </c>
      <c r="J510" s="33">
        <f t="shared" si="213"/>
        <v>0</v>
      </c>
      <c r="K510" s="33">
        <f>K511+K512+K513+K514+K515+K516</f>
        <v>0</v>
      </c>
      <c r="L510" s="33">
        <f>L511+L512+L513+L514+L515+L516</f>
        <v>0</v>
      </c>
      <c r="M510" s="33">
        <f>M511+M512+M513+M514+M515+M516</f>
        <v>0</v>
      </c>
      <c r="N510" s="33">
        <f>N511+N512+N513+N514+N515+N516</f>
        <v>0</v>
      </c>
      <c r="O510" s="33">
        <f t="shared" si="213"/>
        <v>0</v>
      </c>
      <c r="P510" s="33">
        <f t="shared" si="213"/>
        <v>0</v>
      </c>
      <c r="Q510" s="33"/>
    </row>
    <row r="511" spans="1:17" ht="17.25" customHeight="1">
      <c r="A511" s="50"/>
      <c r="B511" s="35"/>
      <c r="C511" s="36"/>
      <c r="D511" s="42"/>
      <c r="E511" s="31"/>
      <c r="F511" s="43" t="s">
        <v>139</v>
      </c>
      <c r="G511" s="40">
        <f aca="true" t="shared" si="214" ref="G511:G516">I511+K511+M511+O511</f>
        <v>0</v>
      </c>
      <c r="H511" s="40">
        <f aca="true" t="shared" si="215" ref="H511:H516">J511+L511+N511+P511</f>
        <v>0</v>
      </c>
      <c r="I511" s="40">
        <v>0</v>
      </c>
      <c r="J511" s="40">
        <v>0</v>
      </c>
      <c r="K511" s="40"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/>
    </row>
    <row r="512" spans="1:17" ht="17.25" customHeight="1">
      <c r="A512" s="50"/>
      <c r="B512" s="35"/>
      <c r="C512" s="36"/>
      <c r="D512" s="42"/>
      <c r="E512" s="44"/>
      <c r="F512" s="43" t="s">
        <v>142</v>
      </c>
      <c r="G512" s="40">
        <f t="shared" si="214"/>
        <v>0</v>
      </c>
      <c r="H512" s="40">
        <f t="shared" si="215"/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/>
    </row>
    <row r="513" spans="1:17" ht="18.75" customHeight="1">
      <c r="A513" s="50"/>
      <c r="B513" s="35"/>
      <c r="C513" s="36"/>
      <c r="D513" s="42"/>
      <c r="E513" s="64"/>
      <c r="F513" s="43" t="s">
        <v>143</v>
      </c>
      <c r="G513" s="40">
        <f t="shared" si="214"/>
        <v>0</v>
      </c>
      <c r="H513" s="40">
        <f t="shared" si="215"/>
        <v>0</v>
      </c>
      <c r="I513" s="40">
        <v>0</v>
      </c>
      <c r="J513" s="40">
        <v>0</v>
      </c>
      <c r="K513" s="40">
        <v>0</v>
      </c>
      <c r="L513" s="40">
        <v>0</v>
      </c>
      <c r="M513" s="40">
        <v>0</v>
      </c>
      <c r="N513" s="40">
        <v>0</v>
      </c>
      <c r="O513" s="40">
        <v>0</v>
      </c>
      <c r="P513" s="40">
        <v>0</v>
      </c>
      <c r="Q513" s="40"/>
    </row>
    <row r="514" spans="1:17" ht="17.25" customHeight="1">
      <c r="A514" s="50"/>
      <c r="B514" s="35"/>
      <c r="C514" s="36"/>
      <c r="D514" s="42"/>
      <c r="E514" s="64"/>
      <c r="F514" s="43" t="s">
        <v>144</v>
      </c>
      <c r="G514" s="40">
        <f t="shared" si="214"/>
        <v>0</v>
      </c>
      <c r="H514" s="40">
        <f t="shared" si="215"/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/>
    </row>
    <row r="515" spans="1:17" ht="21.75" customHeight="1">
      <c r="A515" s="50"/>
      <c r="B515" s="35"/>
      <c r="C515" s="36"/>
      <c r="D515" s="42"/>
      <c r="E515" s="61" t="s">
        <v>179</v>
      </c>
      <c r="F515" s="43" t="s">
        <v>145</v>
      </c>
      <c r="G515" s="40">
        <f t="shared" si="214"/>
        <v>16.25</v>
      </c>
      <c r="H515" s="40">
        <f t="shared" si="215"/>
        <v>0</v>
      </c>
      <c r="I515" s="41">
        <v>16.25</v>
      </c>
      <c r="J515" s="41">
        <v>0</v>
      </c>
      <c r="K515" s="40">
        <v>0</v>
      </c>
      <c r="L515" s="40">
        <v>0</v>
      </c>
      <c r="M515" s="40">
        <v>0</v>
      </c>
      <c r="N515" s="40">
        <v>0</v>
      </c>
      <c r="O515" s="40">
        <v>0</v>
      </c>
      <c r="P515" s="40">
        <v>0</v>
      </c>
      <c r="Q515" s="40"/>
    </row>
    <row r="516" spans="1:17" ht="17.25" customHeight="1">
      <c r="A516" s="51"/>
      <c r="B516" s="46"/>
      <c r="C516" s="47"/>
      <c r="D516" s="48"/>
      <c r="E516" s="61" t="s">
        <v>138</v>
      </c>
      <c r="F516" s="43" t="s">
        <v>147</v>
      </c>
      <c r="G516" s="40">
        <f t="shared" si="214"/>
        <v>325</v>
      </c>
      <c r="H516" s="40">
        <f t="shared" si="215"/>
        <v>0</v>
      </c>
      <c r="I516" s="41">
        <v>325</v>
      </c>
      <c r="J516" s="41">
        <v>0</v>
      </c>
      <c r="K516" s="40">
        <v>0</v>
      </c>
      <c r="L516" s="40">
        <v>0</v>
      </c>
      <c r="M516" s="40">
        <v>0</v>
      </c>
      <c r="N516" s="40">
        <v>0</v>
      </c>
      <c r="O516" s="40">
        <v>0</v>
      </c>
      <c r="P516" s="40">
        <v>0</v>
      </c>
      <c r="Q516" s="40"/>
    </row>
    <row r="517" spans="1:17" ht="17.25" customHeight="1">
      <c r="A517" s="49" t="s">
        <v>224</v>
      </c>
      <c r="B517" s="29" t="s">
        <v>25</v>
      </c>
      <c r="C517" s="30">
        <v>70</v>
      </c>
      <c r="D517" s="26"/>
      <c r="E517" s="31"/>
      <c r="F517" s="32" t="s">
        <v>141</v>
      </c>
      <c r="G517" s="33">
        <f aca="true" t="shared" si="216" ref="G517:P517">G518+G519+G520+G521+G522+G523</f>
        <v>477.75</v>
      </c>
      <c r="H517" s="33">
        <f t="shared" si="216"/>
        <v>0</v>
      </c>
      <c r="I517" s="33">
        <f t="shared" si="216"/>
        <v>477.75</v>
      </c>
      <c r="J517" s="33">
        <f t="shared" si="216"/>
        <v>0</v>
      </c>
      <c r="K517" s="33">
        <f>K518+K519+K520+K521+K522+K523</f>
        <v>0</v>
      </c>
      <c r="L517" s="33">
        <f>L518+L519+L520+L521+L522+L523</f>
        <v>0</v>
      </c>
      <c r="M517" s="33">
        <f>M518+M519+M520+M521+M522+M523</f>
        <v>0</v>
      </c>
      <c r="N517" s="33">
        <f>N518+N519+N520+N521+N522+N523</f>
        <v>0</v>
      </c>
      <c r="O517" s="33">
        <f t="shared" si="216"/>
        <v>0</v>
      </c>
      <c r="P517" s="33">
        <f t="shared" si="216"/>
        <v>0</v>
      </c>
      <c r="Q517" s="33"/>
    </row>
    <row r="518" spans="1:17" ht="17.25" customHeight="1">
      <c r="A518" s="50"/>
      <c r="B518" s="35"/>
      <c r="C518" s="36"/>
      <c r="D518" s="42"/>
      <c r="E518" s="31"/>
      <c r="F518" s="43" t="s">
        <v>139</v>
      </c>
      <c r="G518" s="40">
        <f aca="true" t="shared" si="217" ref="G518:G523">I518+K518+M518+O518</f>
        <v>0</v>
      </c>
      <c r="H518" s="40">
        <f aca="true" t="shared" si="218" ref="H518:H523">J518+L518+N518+P518</f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/>
    </row>
    <row r="519" spans="1:17" ht="17.25" customHeight="1">
      <c r="A519" s="50"/>
      <c r="B519" s="35"/>
      <c r="C519" s="36"/>
      <c r="D519" s="42"/>
      <c r="E519" s="44"/>
      <c r="F519" s="43" t="s">
        <v>142</v>
      </c>
      <c r="G519" s="40">
        <f t="shared" si="217"/>
        <v>0</v>
      </c>
      <c r="H519" s="40">
        <f t="shared" si="218"/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0</v>
      </c>
      <c r="P519" s="40">
        <v>0</v>
      </c>
      <c r="Q519" s="40"/>
    </row>
    <row r="520" spans="1:17" ht="18.75" customHeight="1">
      <c r="A520" s="50"/>
      <c r="B520" s="35"/>
      <c r="C520" s="36"/>
      <c r="D520" s="42"/>
      <c r="E520" s="64"/>
      <c r="F520" s="43" t="s">
        <v>143</v>
      </c>
      <c r="G520" s="40">
        <f t="shared" si="217"/>
        <v>0</v>
      </c>
      <c r="H520" s="40">
        <f t="shared" si="218"/>
        <v>0</v>
      </c>
      <c r="I520" s="40">
        <v>0</v>
      </c>
      <c r="J520" s="40">
        <v>0</v>
      </c>
      <c r="K520" s="40">
        <v>0</v>
      </c>
      <c r="L520" s="40">
        <v>0</v>
      </c>
      <c r="M520" s="40">
        <v>0</v>
      </c>
      <c r="N520" s="40">
        <v>0</v>
      </c>
      <c r="O520" s="40">
        <v>0</v>
      </c>
      <c r="P520" s="40">
        <v>0</v>
      </c>
      <c r="Q520" s="40"/>
    </row>
    <row r="521" spans="1:17" ht="17.25" customHeight="1">
      <c r="A521" s="50"/>
      <c r="B521" s="35"/>
      <c r="C521" s="36"/>
      <c r="D521" s="42"/>
      <c r="E521" s="64"/>
      <c r="F521" s="43" t="s">
        <v>144</v>
      </c>
      <c r="G521" s="40">
        <f t="shared" si="217"/>
        <v>0</v>
      </c>
      <c r="H521" s="40">
        <f t="shared" si="218"/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v>0</v>
      </c>
      <c r="O521" s="40">
        <v>0</v>
      </c>
      <c r="P521" s="40">
        <v>0</v>
      </c>
      <c r="Q521" s="40"/>
    </row>
    <row r="522" spans="1:17" ht="21.75" customHeight="1">
      <c r="A522" s="50"/>
      <c r="B522" s="35"/>
      <c r="C522" s="36"/>
      <c r="D522" s="42"/>
      <c r="E522" s="61" t="s">
        <v>179</v>
      </c>
      <c r="F522" s="43" t="s">
        <v>145</v>
      </c>
      <c r="G522" s="40">
        <f t="shared" si="217"/>
        <v>22.75</v>
      </c>
      <c r="H522" s="40">
        <f t="shared" si="218"/>
        <v>0</v>
      </c>
      <c r="I522" s="41">
        <v>22.75</v>
      </c>
      <c r="J522" s="41">
        <v>0</v>
      </c>
      <c r="K522" s="40">
        <v>0</v>
      </c>
      <c r="L522" s="40">
        <v>0</v>
      </c>
      <c r="M522" s="40">
        <v>0</v>
      </c>
      <c r="N522" s="40">
        <v>0</v>
      </c>
      <c r="O522" s="40">
        <v>0</v>
      </c>
      <c r="P522" s="40">
        <v>0</v>
      </c>
      <c r="Q522" s="40"/>
    </row>
    <row r="523" spans="1:17" ht="17.25" customHeight="1">
      <c r="A523" s="51"/>
      <c r="B523" s="46"/>
      <c r="C523" s="47"/>
      <c r="D523" s="48"/>
      <c r="E523" s="61" t="s">
        <v>138</v>
      </c>
      <c r="F523" s="43" t="s">
        <v>147</v>
      </c>
      <c r="G523" s="40">
        <f t="shared" si="217"/>
        <v>455</v>
      </c>
      <c r="H523" s="40">
        <f t="shared" si="218"/>
        <v>0</v>
      </c>
      <c r="I523" s="41">
        <v>455</v>
      </c>
      <c r="J523" s="41">
        <v>0</v>
      </c>
      <c r="K523" s="40">
        <v>0</v>
      </c>
      <c r="L523" s="40">
        <v>0</v>
      </c>
      <c r="M523" s="40">
        <v>0</v>
      </c>
      <c r="N523" s="40">
        <v>0</v>
      </c>
      <c r="O523" s="40">
        <v>0</v>
      </c>
      <c r="P523" s="40">
        <v>0</v>
      </c>
      <c r="Q523" s="40"/>
    </row>
    <row r="524" spans="1:17" ht="17.25" customHeight="1">
      <c r="A524" s="49" t="s">
        <v>225</v>
      </c>
      <c r="B524" s="29" t="s">
        <v>26</v>
      </c>
      <c r="C524" s="30">
        <v>90</v>
      </c>
      <c r="D524" s="26"/>
      <c r="E524" s="31"/>
      <c r="F524" s="32" t="s">
        <v>141</v>
      </c>
      <c r="G524" s="33">
        <f aca="true" t="shared" si="219" ref="G524:P524">G525+G526+G527+G528+G529+G530</f>
        <v>614.25</v>
      </c>
      <c r="H524" s="33">
        <f t="shared" si="219"/>
        <v>0</v>
      </c>
      <c r="I524" s="33">
        <f t="shared" si="219"/>
        <v>614.25</v>
      </c>
      <c r="J524" s="33">
        <f t="shared" si="219"/>
        <v>0</v>
      </c>
      <c r="K524" s="33">
        <f>K525+K526+K527+K528+K529+K530</f>
        <v>0</v>
      </c>
      <c r="L524" s="33">
        <f>L525+L526+L527+L528+L529+L530</f>
        <v>0</v>
      </c>
      <c r="M524" s="33">
        <f>M525+M526+M527+M528+M529+M530</f>
        <v>0</v>
      </c>
      <c r="N524" s="33">
        <f>N525+N526+N527+N528+N529+N530</f>
        <v>0</v>
      </c>
      <c r="O524" s="33">
        <f t="shared" si="219"/>
        <v>0</v>
      </c>
      <c r="P524" s="33">
        <f t="shared" si="219"/>
        <v>0</v>
      </c>
      <c r="Q524" s="33"/>
    </row>
    <row r="525" spans="1:17" ht="17.25" customHeight="1">
      <c r="A525" s="50"/>
      <c r="B525" s="35"/>
      <c r="C525" s="36"/>
      <c r="D525" s="42"/>
      <c r="E525" s="31"/>
      <c r="F525" s="43" t="s">
        <v>139</v>
      </c>
      <c r="G525" s="40">
        <f aca="true" t="shared" si="220" ref="G525:G530">I525+K525+M525+O525</f>
        <v>0</v>
      </c>
      <c r="H525" s="40">
        <f aca="true" t="shared" si="221" ref="H525:H530">J525+L525+N525+P525</f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  <c r="O525" s="40">
        <v>0</v>
      </c>
      <c r="P525" s="40">
        <v>0</v>
      </c>
      <c r="Q525" s="40"/>
    </row>
    <row r="526" spans="1:17" ht="17.25" customHeight="1">
      <c r="A526" s="50"/>
      <c r="B526" s="35"/>
      <c r="C526" s="36"/>
      <c r="D526" s="42"/>
      <c r="E526" s="44"/>
      <c r="F526" s="43" t="s">
        <v>142</v>
      </c>
      <c r="G526" s="40">
        <f t="shared" si="220"/>
        <v>0</v>
      </c>
      <c r="H526" s="40">
        <f t="shared" si="221"/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v>0</v>
      </c>
      <c r="O526" s="40">
        <v>0</v>
      </c>
      <c r="P526" s="40">
        <v>0</v>
      </c>
      <c r="Q526" s="40"/>
    </row>
    <row r="527" spans="1:17" ht="18.75" customHeight="1">
      <c r="A527" s="50"/>
      <c r="B527" s="35"/>
      <c r="C527" s="36"/>
      <c r="D527" s="42"/>
      <c r="E527" s="64"/>
      <c r="F527" s="43" t="s">
        <v>143</v>
      </c>
      <c r="G527" s="40">
        <f t="shared" si="220"/>
        <v>0</v>
      </c>
      <c r="H527" s="40">
        <f t="shared" si="221"/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  <c r="N527" s="40">
        <v>0</v>
      </c>
      <c r="O527" s="40">
        <v>0</v>
      </c>
      <c r="P527" s="40">
        <v>0</v>
      </c>
      <c r="Q527" s="40"/>
    </row>
    <row r="528" spans="1:17" ht="17.25" customHeight="1">
      <c r="A528" s="50"/>
      <c r="B528" s="35"/>
      <c r="C528" s="36"/>
      <c r="D528" s="42"/>
      <c r="E528" s="64"/>
      <c r="F528" s="43" t="s">
        <v>144</v>
      </c>
      <c r="G528" s="40">
        <f t="shared" si="220"/>
        <v>0</v>
      </c>
      <c r="H528" s="40">
        <f t="shared" si="221"/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/>
    </row>
    <row r="529" spans="1:17" ht="21.75" customHeight="1">
      <c r="A529" s="50"/>
      <c r="B529" s="35"/>
      <c r="C529" s="36"/>
      <c r="D529" s="42"/>
      <c r="E529" s="61" t="s">
        <v>179</v>
      </c>
      <c r="F529" s="43" t="s">
        <v>145</v>
      </c>
      <c r="G529" s="40">
        <f t="shared" si="220"/>
        <v>29.25</v>
      </c>
      <c r="H529" s="40">
        <f t="shared" si="221"/>
        <v>0</v>
      </c>
      <c r="I529" s="41">
        <v>29.25</v>
      </c>
      <c r="J529" s="41">
        <v>0</v>
      </c>
      <c r="K529" s="40">
        <v>0</v>
      </c>
      <c r="L529" s="40">
        <v>0</v>
      </c>
      <c r="M529" s="40">
        <v>0</v>
      </c>
      <c r="N529" s="40">
        <v>0</v>
      </c>
      <c r="O529" s="40">
        <v>0</v>
      </c>
      <c r="P529" s="40">
        <v>0</v>
      </c>
      <c r="Q529" s="40"/>
    </row>
    <row r="530" spans="1:17" ht="17.25" customHeight="1">
      <c r="A530" s="51"/>
      <c r="B530" s="46"/>
      <c r="C530" s="47"/>
      <c r="D530" s="48"/>
      <c r="E530" s="61" t="s">
        <v>138</v>
      </c>
      <c r="F530" s="43" t="s">
        <v>147</v>
      </c>
      <c r="G530" s="40">
        <f t="shared" si="220"/>
        <v>585</v>
      </c>
      <c r="H530" s="40">
        <f t="shared" si="221"/>
        <v>0</v>
      </c>
      <c r="I530" s="41">
        <v>585</v>
      </c>
      <c r="J530" s="41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/>
    </row>
    <row r="531" spans="1:17" ht="17.25" customHeight="1">
      <c r="A531" s="49" t="s">
        <v>226</v>
      </c>
      <c r="B531" s="29" t="s">
        <v>27</v>
      </c>
      <c r="C531" s="30">
        <v>80</v>
      </c>
      <c r="D531" s="26"/>
      <c r="E531" s="31"/>
      <c r="F531" s="32" t="s">
        <v>141</v>
      </c>
      <c r="G531" s="33">
        <f aca="true" t="shared" si="222" ref="G531:P531">G532+G533+G534+G535+G536+G537</f>
        <v>546</v>
      </c>
      <c r="H531" s="33">
        <f t="shared" si="222"/>
        <v>0</v>
      </c>
      <c r="I531" s="33">
        <f t="shared" si="222"/>
        <v>546</v>
      </c>
      <c r="J531" s="33">
        <f t="shared" si="222"/>
        <v>0</v>
      </c>
      <c r="K531" s="33">
        <f>K532+K533+K534+K535+K536+K537</f>
        <v>0</v>
      </c>
      <c r="L531" s="33">
        <f>L532+L533+L534+L535+L536+L537</f>
        <v>0</v>
      </c>
      <c r="M531" s="33">
        <f>M532+M533+M534+M535+M536+M537</f>
        <v>0</v>
      </c>
      <c r="N531" s="33">
        <f>N532+N533+N534+N535+N536+N537</f>
        <v>0</v>
      </c>
      <c r="O531" s="33">
        <f t="shared" si="222"/>
        <v>0</v>
      </c>
      <c r="P531" s="33">
        <f t="shared" si="222"/>
        <v>0</v>
      </c>
      <c r="Q531" s="33"/>
    </row>
    <row r="532" spans="1:17" ht="17.25" customHeight="1">
      <c r="A532" s="50"/>
      <c r="B532" s="35"/>
      <c r="C532" s="36"/>
      <c r="D532" s="42"/>
      <c r="E532" s="31"/>
      <c r="F532" s="43" t="s">
        <v>139</v>
      </c>
      <c r="G532" s="40">
        <f aca="true" t="shared" si="223" ref="G532:G537">I532+K532+M532+O532</f>
        <v>0</v>
      </c>
      <c r="H532" s="40">
        <f aca="true" t="shared" si="224" ref="H532:H537">J532+L532+N532+P532</f>
        <v>0</v>
      </c>
      <c r="I532" s="40">
        <v>0</v>
      </c>
      <c r="J532" s="40">
        <v>0</v>
      </c>
      <c r="K532" s="40">
        <v>0</v>
      </c>
      <c r="L532" s="40">
        <v>0</v>
      </c>
      <c r="M532" s="40">
        <v>0</v>
      </c>
      <c r="N532" s="40">
        <v>0</v>
      </c>
      <c r="O532" s="40">
        <v>0</v>
      </c>
      <c r="P532" s="40">
        <v>0</v>
      </c>
      <c r="Q532" s="40"/>
    </row>
    <row r="533" spans="1:17" ht="17.25" customHeight="1">
      <c r="A533" s="50"/>
      <c r="B533" s="35"/>
      <c r="C533" s="36"/>
      <c r="D533" s="42"/>
      <c r="E533" s="44"/>
      <c r="F533" s="43" t="s">
        <v>142</v>
      </c>
      <c r="G533" s="40">
        <f t="shared" si="223"/>
        <v>0</v>
      </c>
      <c r="H533" s="40">
        <f t="shared" si="224"/>
        <v>0</v>
      </c>
      <c r="I533" s="40">
        <v>0</v>
      </c>
      <c r="J533" s="40">
        <v>0</v>
      </c>
      <c r="K533" s="40">
        <v>0</v>
      </c>
      <c r="L533" s="40">
        <v>0</v>
      </c>
      <c r="M533" s="40">
        <v>0</v>
      </c>
      <c r="N533" s="40">
        <v>0</v>
      </c>
      <c r="O533" s="40">
        <v>0</v>
      </c>
      <c r="P533" s="40">
        <v>0</v>
      </c>
      <c r="Q533" s="40"/>
    </row>
    <row r="534" spans="1:17" ht="18.75" customHeight="1">
      <c r="A534" s="50"/>
      <c r="B534" s="35"/>
      <c r="C534" s="36"/>
      <c r="D534" s="42"/>
      <c r="E534" s="64"/>
      <c r="F534" s="43" t="s">
        <v>143</v>
      </c>
      <c r="G534" s="40">
        <f t="shared" si="223"/>
        <v>0</v>
      </c>
      <c r="H534" s="40">
        <f t="shared" si="224"/>
        <v>0</v>
      </c>
      <c r="I534" s="40">
        <v>0</v>
      </c>
      <c r="J534" s="40">
        <v>0</v>
      </c>
      <c r="K534" s="40">
        <v>0</v>
      </c>
      <c r="L534" s="40">
        <v>0</v>
      </c>
      <c r="M534" s="40">
        <v>0</v>
      </c>
      <c r="N534" s="40">
        <v>0</v>
      </c>
      <c r="O534" s="40">
        <v>0</v>
      </c>
      <c r="P534" s="40">
        <v>0</v>
      </c>
      <c r="Q534" s="40"/>
    </row>
    <row r="535" spans="1:17" ht="17.25" customHeight="1">
      <c r="A535" s="50"/>
      <c r="B535" s="35"/>
      <c r="C535" s="36"/>
      <c r="D535" s="42"/>
      <c r="E535" s="64"/>
      <c r="F535" s="43" t="s">
        <v>144</v>
      </c>
      <c r="G535" s="40">
        <f t="shared" si="223"/>
        <v>0</v>
      </c>
      <c r="H535" s="40">
        <f t="shared" si="224"/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</v>
      </c>
      <c r="Q535" s="40"/>
    </row>
    <row r="536" spans="1:17" ht="21.75" customHeight="1">
      <c r="A536" s="50"/>
      <c r="B536" s="35"/>
      <c r="C536" s="36"/>
      <c r="D536" s="42"/>
      <c r="E536" s="61" t="s">
        <v>179</v>
      </c>
      <c r="F536" s="43" t="s">
        <v>145</v>
      </c>
      <c r="G536" s="40">
        <f t="shared" si="223"/>
        <v>26</v>
      </c>
      <c r="H536" s="40">
        <f t="shared" si="224"/>
        <v>0</v>
      </c>
      <c r="I536" s="41">
        <v>26</v>
      </c>
      <c r="J536" s="41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/>
    </row>
    <row r="537" spans="1:17" ht="17.25" customHeight="1">
      <c r="A537" s="51"/>
      <c r="B537" s="46"/>
      <c r="C537" s="47"/>
      <c r="D537" s="48"/>
      <c r="E537" s="61" t="s">
        <v>138</v>
      </c>
      <c r="F537" s="43" t="s">
        <v>147</v>
      </c>
      <c r="G537" s="40">
        <f t="shared" si="223"/>
        <v>520</v>
      </c>
      <c r="H537" s="40">
        <f t="shared" si="224"/>
        <v>0</v>
      </c>
      <c r="I537" s="41">
        <v>520</v>
      </c>
      <c r="J537" s="41">
        <v>0</v>
      </c>
      <c r="K537" s="40">
        <v>0</v>
      </c>
      <c r="L537" s="40">
        <v>0</v>
      </c>
      <c r="M537" s="40">
        <v>0</v>
      </c>
      <c r="N537" s="40">
        <v>0</v>
      </c>
      <c r="O537" s="40">
        <v>0</v>
      </c>
      <c r="P537" s="40">
        <v>0</v>
      </c>
      <c r="Q537" s="40"/>
    </row>
    <row r="538" spans="1:17" ht="17.25" customHeight="1">
      <c r="A538" s="49" t="s">
        <v>227</v>
      </c>
      <c r="B538" s="29" t="s">
        <v>28</v>
      </c>
      <c r="C538" s="30">
        <v>50</v>
      </c>
      <c r="D538" s="26"/>
      <c r="E538" s="31"/>
      <c r="F538" s="32" t="s">
        <v>141</v>
      </c>
      <c r="G538" s="33">
        <f aca="true" t="shared" si="225" ref="G538:P538">G539+G540+G541+G542+G543+G544</f>
        <v>341.25</v>
      </c>
      <c r="H538" s="33">
        <f t="shared" si="225"/>
        <v>0</v>
      </c>
      <c r="I538" s="33">
        <f t="shared" si="225"/>
        <v>341.25</v>
      </c>
      <c r="J538" s="33">
        <f t="shared" si="225"/>
        <v>0</v>
      </c>
      <c r="K538" s="33">
        <f>K539+K540+K541+K542+K543+K544</f>
        <v>0</v>
      </c>
      <c r="L538" s="33">
        <f>L539+L540+L541+L542+L543+L544</f>
        <v>0</v>
      </c>
      <c r="M538" s="33">
        <f>M539+M540+M541+M542+M543+M544</f>
        <v>0</v>
      </c>
      <c r="N538" s="33">
        <f>N539+N540+N541+N542+N543+N544</f>
        <v>0</v>
      </c>
      <c r="O538" s="33">
        <f t="shared" si="225"/>
        <v>0</v>
      </c>
      <c r="P538" s="33">
        <f t="shared" si="225"/>
        <v>0</v>
      </c>
      <c r="Q538" s="33"/>
    </row>
    <row r="539" spans="1:17" ht="17.25" customHeight="1">
      <c r="A539" s="50"/>
      <c r="B539" s="35"/>
      <c r="C539" s="36"/>
      <c r="D539" s="42"/>
      <c r="E539" s="31"/>
      <c r="F539" s="43" t="s">
        <v>139</v>
      </c>
      <c r="G539" s="40">
        <f aca="true" t="shared" si="226" ref="G539:G544">I539+K539+M539+O539</f>
        <v>0</v>
      </c>
      <c r="H539" s="40">
        <f aca="true" t="shared" si="227" ref="H539:H544">J539+L539+N539+P539</f>
        <v>0</v>
      </c>
      <c r="I539" s="40">
        <v>0</v>
      </c>
      <c r="J539" s="40">
        <v>0</v>
      </c>
      <c r="K539" s="40">
        <v>0</v>
      </c>
      <c r="L539" s="40">
        <v>0</v>
      </c>
      <c r="M539" s="40">
        <v>0</v>
      </c>
      <c r="N539" s="40">
        <v>0</v>
      </c>
      <c r="O539" s="40">
        <v>0</v>
      </c>
      <c r="P539" s="40">
        <v>0</v>
      </c>
      <c r="Q539" s="40"/>
    </row>
    <row r="540" spans="1:17" ht="17.25" customHeight="1">
      <c r="A540" s="50"/>
      <c r="B540" s="35"/>
      <c r="C540" s="36"/>
      <c r="D540" s="42"/>
      <c r="E540" s="44"/>
      <c r="F540" s="43" t="s">
        <v>142</v>
      </c>
      <c r="G540" s="40">
        <f t="shared" si="226"/>
        <v>0</v>
      </c>
      <c r="H540" s="40">
        <f t="shared" si="227"/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  <c r="N540" s="40">
        <v>0</v>
      </c>
      <c r="O540" s="40">
        <v>0</v>
      </c>
      <c r="P540" s="40">
        <v>0</v>
      </c>
      <c r="Q540" s="40"/>
    </row>
    <row r="541" spans="1:17" ht="18.75" customHeight="1">
      <c r="A541" s="50"/>
      <c r="B541" s="35"/>
      <c r="C541" s="36"/>
      <c r="D541" s="42"/>
      <c r="E541" s="64"/>
      <c r="F541" s="43" t="s">
        <v>143</v>
      </c>
      <c r="G541" s="40">
        <f t="shared" si="226"/>
        <v>0</v>
      </c>
      <c r="H541" s="40">
        <f t="shared" si="227"/>
        <v>0</v>
      </c>
      <c r="I541" s="40">
        <v>0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  <c r="O541" s="40">
        <v>0</v>
      </c>
      <c r="P541" s="40">
        <v>0</v>
      </c>
      <c r="Q541" s="40"/>
    </row>
    <row r="542" spans="1:17" ht="17.25" customHeight="1">
      <c r="A542" s="50"/>
      <c r="B542" s="35"/>
      <c r="C542" s="36"/>
      <c r="D542" s="42"/>
      <c r="E542" s="64"/>
      <c r="F542" s="43" t="s">
        <v>144</v>
      </c>
      <c r="G542" s="40">
        <f t="shared" si="226"/>
        <v>0</v>
      </c>
      <c r="H542" s="40">
        <f t="shared" si="227"/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/>
    </row>
    <row r="543" spans="1:17" ht="21.75" customHeight="1">
      <c r="A543" s="50"/>
      <c r="B543" s="35"/>
      <c r="C543" s="36"/>
      <c r="D543" s="42"/>
      <c r="E543" s="61" t="s">
        <v>179</v>
      </c>
      <c r="F543" s="43" t="s">
        <v>145</v>
      </c>
      <c r="G543" s="40">
        <f t="shared" si="226"/>
        <v>16.25</v>
      </c>
      <c r="H543" s="40">
        <f t="shared" si="227"/>
        <v>0</v>
      </c>
      <c r="I543" s="41">
        <v>16.25</v>
      </c>
      <c r="J543" s="41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/>
    </row>
    <row r="544" spans="1:17" ht="17.25" customHeight="1">
      <c r="A544" s="51"/>
      <c r="B544" s="46"/>
      <c r="C544" s="47"/>
      <c r="D544" s="48"/>
      <c r="E544" s="61" t="s">
        <v>138</v>
      </c>
      <c r="F544" s="43" t="s">
        <v>147</v>
      </c>
      <c r="G544" s="40">
        <f t="shared" si="226"/>
        <v>325</v>
      </c>
      <c r="H544" s="40">
        <f t="shared" si="227"/>
        <v>0</v>
      </c>
      <c r="I544" s="41">
        <v>325</v>
      </c>
      <c r="J544" s="41">
        <v>0</v>
      </c>
      <c r="K544" s="40">
        <v>0</v>
      </c>
      <c r="L544" s="40">
        <v>0</v>
      </c>
      <c r="M544" s="40">
        <v>0</v>
      </c>
      <c r="N544" s="40">
        <v>0</v>
      </c>
      <c r="O544" s="40">
        <v>0</v>
      </c>
      <c r="P544" s="40">
        <v>0</v>
      </c>
      <c r="Q544" s="40"/>
    </row>
    <row r="545" spans="1:17" ht="17.25" customHeight="1">
      <c r="A545" s="49" t="s">
        <v>228</v>
      </c>
      <c r="B545" s="29" t="s">
        <v>29</v>
      </c>
      <c r="C545" s="30">
        <v>50</v>
      </c>
      <c r="D545" s="26"/>
      <c r="E545" s="31"/>
      <c r="F545" s="32" t="s">
        <v>141</v>
      </c>
      <c r="G545" s="33">
        <f aca="true" t="shared" si="228" ref="G545:P545">G546+G547+G548+G549+G550+G551</f>
        <v>341.25</v>
      </c>
      <c r="H545" s="33">
        <f t="shared" si="228"/>
        <v>0</v>
      </c>
      <c r="I545" s="33">
        <f t="shared" si="228"/>
        <v>341.25</v>
      </c>
      <c r="J545" s="33">
        <f t="shared" si="228"/>
        <v>0</v>
      </c>
      <c r="K545" s="33">
        <f>K546+K547+K548+K549+K550+K551</f>
        <v>0</v>
      </c>
      <c r="L545" s="33">
        <f>L546+L547+L548+L549+L550+L551</f>
        <v>0</v>
      </c>
      <c r="M545" s="33">
        <f>M546+M547+M548+M549+M550+M551</f>
        <v>0</v>
      </c>
      <c r="N545" s="33">
        <f>N546+N547+N548+N549+N550+N551</f>
        <v>0</v>
      </c>
      <c r="O545" s="33">
        <f t="shared" si="228"/>
        <v>0</v>
      </c>
      <c r="P545" s="33">
        <f t="shared" si="228"/>
        <v>0</v>
      </c>
      <c r="Q545" s="33"/>
    </row>
    <row r="546" spans="1:17" ht="17.25" customHeight="1">
      <c r="A546" s="50"/>
      <c r="B546" s="35"/>
      <c r="C546" s="36"/>
      <c r="D546" s="42"/>
      <c r="E546" s="31"/>
      <c r="F546" s="43" t="s">
        <v>139</v>
      </c>
      <c r="G546" s="40">
        <f aca="true" t="shared" si="229" ref="G546:G551">I546+K546+M546+O546</f>
        <v>0</v>
      </c>
      <c r="H546" s="40">
        <f aca="true" t="shared" si="230" ref="H546:H551">J546+L546+N546+P546</f>
        <v>0</v>
      </c>
      <c r="I546" s="40">
        <v>0</v>
      </c>
      <c r="J546" s="40">
        <v>0</v>
      </c>
      <c r="K546" s="40">
        <v>0</v>
      </c>
      <c r="L546" s="40">
        <v>0</v>
      </c>
      <c r="M546" s="40">
        <v>0</v>
      </c>
      <c r="N546" s="40">
        <v>0</v>
      </c>
      <c r="O546" s="40">
        <v>0</v>
      </c>
      <c r="P546" s="40">
        <v>0</v>
      </c>
      <c r="Q546" s="40"/>
    </row>
    <row r="547" spans="1:17" ht="17.25" customHeight="1">
      <c r="A547" s="50"/>
      <c r="B547" s="35"/>
      <c r="C547" s="36"/>
      <c r="D547" s="42"/>
      <c r="E547" s="44"/>
      <c r="F547" s="43" t="s">
        <v>142</v>
      </c>
      <c r="G547" s="40">
        <f t="shared" si="229"/>
        <v>0</v>
      </c>
      <c r="H547" s="40">
        <f t="shared" si="230"/>
        <v>0</v>
      </c>
      <c r="I547" s="40">
        <v>0</v>
      </c>
      <c r="J547" s="40">
        <v>0</v>
      </c>
      <c r="K547" s="40">
        <v>0</v>
      </c>
      <c r="L547" s="40">
        <v>0</v>
      </c>
      <c r="M547" s="40">
        <v>0</v>
      </c>
      <c r="N547" s="40">
        <v>0</v>
      </c>
      <c r="O547" s="40">
        <v>0</v>
      </c>
      <c r="P547" s="40">
        <v>0</v>
      </c>
      <c r="Q547" s="40"/>
    </row>
    <row r="548" spans="1:17" ht="18.75" customHeight="1">
      <c r="A548" s="50"/>
      <c r="B548" s="35"/>
      <c r="C548" s="36"/>
      <c r="D548" s="42"/>
      <c r="E548" s="64"/>
      <c r="F548" s="43" t="s">
        <v>143</v>
      </c>
      <c r="G548" s="40">
        <f t="shared" si="229"/>
        <v>0</v>
      </c>
      <c r="H548" s="40">
        <f t="shared" si="230"/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0</v>
      </c>
      <c r="N548" s="40">
        <v>0</v>
      </c>
      <c r="O548" s="40">
        <v>0</v>
      </c>
      <c r="P548" s="40">
        <v>0</v>
      </c>
      <c r="Q548" s="40"/>
    </row>
    <row r="549" spans="1:17" ht="17.25" customHeight="1">
      <c r="A549" s="50"/>
      <c r="B549" s="35"/>
      <c r="C549" s="36"/>
      <c r="D549" s="42"/>
      <c r="E549" s="64"/>
      <c r="F549" s="43" t="s">
        <v>144</v>
      </c>
      <c r="G549" s="40">
        <f t="shared" si="229"/>
        <v>0</v>
      </c>
      <c r="H549" s="40">
        <f t="shared" si="230"/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  <c r="O549" s="40">
        <v>0</v>
      </c>
      <c r="P549" s="40">
        <v>0</v>
      </c>
      <c r="Q549" s="40"/>
    </row>
    <row r="550" spans="1:17" ht="21.75" customHeight="1">
      <c r="A550" s="50"/>
      <c r="B550" s="35"/>
      <c r="C550" s="36"/>
      <c r="D550" s="42"/>
      <c r="E550" s="61" t="s">
        <v>179</v>
      </c>
      <c r="F550" s="43" t="s">
        <v>145</v>
      </c>
      <c r="G550" s="40">
        <f t="shared" si="229"/>
        <v>16.25</v>
      </c>
      <c r="H550" s="40">
        <f t="shared" si="230"/>
        <v>0</v>
      </c>
      <c r="I550" s="41">
        <v>16.25</v>
      </c>
      <c r="J550" s="41">
        <v>0</v>
      </c>
      <c r="K550" s="40">
        <v>0</v>
      </c>
      <c r="L550" s="40">
        <v>0</v>
      </c>
      <c r="M550" s="40">
        <v>0</v>
      </c>
      <c r="N550" s="40">
        <v>0</v>
      </c>
      <c r="O550" s="40">
        <v>0</v>
      </c>
      <c r="P550" s="40">
        <v>0</v>
      </c>
      <c r="Q550" s="40"/>
    </row>
    <row r="551" spans="1:17" ht="17.25" customHeight="1">
      <c r="A551" s="51"/>
      <c r="B551" s="46"/>
      <c r="C551" s="47"/>
      <c r="D551" s="48"/>
      <c r="E551" s="61" t="s">
        <v>138</v>
      </c>
      <c r="F551" s="43" t="s">
        <v>147</v>
      </c>
      <c r="G551" s="40">
        <f t="shared" si="229"/>
        <v>325</v>
      </c>
      <c r="H551" s="40">
        <f t="shared" si="230"/>
        <v>0</v>
      </c>
      <c r="I551" s="41">
        <v>325</v>
      </c>
      <c r="J551" s="41">
        <v>0</v>
      </c>
      <c r="K551" s="40">
        <v>0</v>
      </c>
      <c r="L551" s="40">
        <v>0</v>
      </c>
      <c r="M551" s="40">
        <v>0</v>
      </c>
      <c r="N551" s="40">
        <v>0</v>
      </c>
      <c r="O551" s="40">
        <v>0</v>
      </c>
      <c r="P551" s="40">
        <v>0</v>
      </c>
      <c r="Q551" s="40"/>
    </row>
    <row r="552" spans="1:17" ht="17.25" customHeight="1">
      <c r="A552" s="49" t="s">
        <v>229</v>
      </c>
      <c r="B552" s="29" t="s">
        <v>30</v>
      </c>
      <c r="C552" s="30">
        <v>60</v>
      </c>
      <c r="D552" s="26"/>
      <c r="E552" s="31"/>
      <c r="F552" s="32" t="s">
        <v>141</v>
      </c>
      <c r="G552" s="33">
        <f aca="true" t="shared" si="231" ref="G552:P552">G553+G554+G555+G556+G557+G558</f>
        <v>409.5</v>
      </c>
      <c r="H552" s="33">
        <f t="shared" si="231"/>
        <v>0</v>
      </c>
      <c r="I552" s="33">
        <f t="shared" si="231"/>
        <v>409.5</v>
      </c>
      <c r="J552" s="33">
        <f t="shared" si="231"/>
        <v>0</v>
      </c>
      <c r="K552" s="33">
        <f>K553+K554+K555+K556+K557+K558</f>
        <v>0</v>
      </c>
      <c r="L552" s="33">
        <f>L553+L554+L555+L556+L557+L558</f>
        <v>0</v>
      </c>
      <c r="M552" s="33">
        <f>M553+M554+M555+M556+M557+M558</f>
        <v>0</v>
      </c>
      <c r="N552" s="33">
        <f>N553+N554+N555+N556+N557+N558</f>
        <v>0</v>
      </c>
      <c r="O552" s="33">
        <f t="shared" si="231"/>
        <v>0</v>
      </c>
      <c r="P552" s="33">
        <f t="shared" si="231"/>
        <v>0</v>
      </c>
      <c r="Q552" s="33"/>
    </row>
    <row r="553" spans="1:17" ht="17.25" customHeight="1">
      <c r="A553" s="50"/>
      <c r="B553" s="35"/>
      <c r="C553" s="36"/>
      <c r="D553" s="42"/>
      <c r="E553" s="31"/>
      <c r="F553" s="43" t="s">
        <v>139</v>
      </c>
      <c r="G553" s="40">
        <f aca="true" t="shared" si="232" ref="G553:G558">I553+K553+M553+O553</f>
        <v>0</v>
      </c>
      <c r="H553" s="40">
        <f aca="true" t="shared" si="233" ref="H553:H558">J553+L553+N553+P553</f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  <c r="O553" s="40">
        <v>0</v>
      </c>
      <c r="P553" s="40">
        <v>0</v>
      </c>
      <c r="Q553" s="40"/>
    </row>
    <row r="554" spans="1:17" ht="17.25" customHeight="1">
      <c r="A554" s="50"/>
      <c r="B554" s="35"/>
      <c r="C554" s="36"/>
      <c r="D554" s="42"/>
      <c r="E554" s="44"/>
      <c r="F554" s="43" t="s">
        <v>142</v>
      </c>
      <c r="G554" s="40">
        <f t="shared" si="232"/>
        <v>0</v>
      </c>
      <c r="H554" s="40">
        <f t="shared" si="233"/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/>
    </row>
    <row r="555" spans="1:17" ht="18.75" customHeight="1">
      <c r="A555" s="50"/>
      <c r="B555" s="35"/>
      <c r="C555" s="36"/>
      <c r="D555" s="42"/>
      <c r="E555" s="64"/>
      <c r="F555" s="43" t="s">
        <v>143</v>
      </c>
      <c r="G555" s="40">
        <f t="shared" si="232"/>
        <v>0</v>
      </c>
      <c r="H555" s="40">
        <f t="shared" si="233"/>
        <v>0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/>
    </row>
    <row r="556" spans="1:17" ht="17.25" customHeight="1">
      <c r="A556" s="50"/>
      <c r="B556" s="35"/>
      <c r="C556" s="36"/>
      <c r="D556" s="42"/>
      <c r="E556" s="64"/>
      <c r="F556" s="43" t="s">
        <v>144</v>
      </c>
      <c r="G556" s="40">
        <f t="shared" si="232"/>
        <v>0</v>
      </c>
      <c r="H556" s="40">
        <f t="shared" si="233"/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</v>
      </c>
      <c r="N556" s="40">
        <v>0</v>
      </c>
      <c r="O556" s="40">
        <v>0</v>
      </c>
      <c r="P556" s="40">
        <v>0</v>
      </c>
      <c r="Q556" s="40"/>
    </row>
    <row r="557" spans="1:17" ht="21.75" customHeight="1">
      <c r="A557" s="50"/>
      <c r="B557" s="35"/>
      <c r="C557" s="36"/>
      <c r="D557" s="42"/>
      <c r="E557" s="61" t="s">
        <v>179</v>
      </c>
      <c r="F557" s="43" t="s">
        <v>145</v>
      </c>
      <c r="G557" s="40">
        <f t="shared" si="232"/>
        <v>19.5</v>
      </c>
      <c r="H557" s="40">
        <f t="shared" si="233"/>
        <v>0</v>
      </c>
      <c r="I557" s="41">
        <v>19.5</v>
      </c>
      <c r="J557" s="41">
        <v>0</v>
      </c>
      <c r="K557" s="40">
        <v>0</v>
      </c>
      <c r="L557" s="40">
        <v>0</v>
      </c>
      <c r="M557" s="40">
        <v>0</v>
      </c>
      <c r="N557" s="40">
        <v>0</v>
      </c>
      <c r="O557" s="40">
        <v>0</v>
      </c>
      <c r="P557" s="40">
        <v>0</v>
      </c>
      <c r="Q557" s="40"/>
    </row>
    <row r="558" spans="1:17" ht="17.25" customHeight="1">
      <c r="A558" s="51"/>
      <c r="B558" s="46"/>
      <c r="C558" s="47"/>
      <c r="D558" s="48"/>
      <c r="E558" s="61" t="s">
        <v>138</v>
      </c>
      <c r="F558" s="43" t="s">
        <v>147</v>
      </c>
      <c r="G558" s="40">
        <f t="shared" si="232"/>
        <v>390</v>
      </c>
      <c r="H558" s="40">
        <f t="shared" si="233"/>
        <v>0</v>
      </c>
      <c r="I558" s="41">
        <v>390</v>
      </c>
      <c r="J558" s="41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40"/>
    </row>
    <row r="559" spans="1:17" ht="17.25" customHeight="1">
      <c r="A559" s="49" t="s">
        <v>230</v>
      </c>
      <c r="B559" s="29" t="s">
        <v>31</v>
      </c>
      <c r="C559" s="30">
        <v>70</v>
      </c>
      <c r="D559" s="26"/>
      <c r="E559" s="31"/>
      <c r="F559" s="32" t="s">
        <v>141</v>
      </c>
      <c r="G559" s="33">
        <f aca="true" t="shared" si="234" ref="G559:P559">G560+G561+G562+G563+G564+G565</f>
        <v>477.75</v>
      </c>
      <c r="H559" s="33">
        <f t="shared" si="234"/>
        <v>0</v>
      </c>
      <c r="I559" s="33">
        <f t="shared" si="234"/>
        <v>477.75</v>
      </c>
      <c r="J559" s="33">
        <f t="shared" si="234"/>
        <v>0</v>
      </c>
      <c r="K559" s="33">
        <f>K560+K561+K562+K563+K564+K565</f>
        <v>0</v>
      </c>
      <c r="L559" s="33">
        <f>L560+L561+L562+L563+L564+L565</f>
        <v>0</v>
      </c>
      <c r="M559" s="33">
        <f>M560+M561+M562+M563+M564+M565</f>
        <v>0</v>
      </c>
      <c r="N559" s="33">
        <f>N560+N561+N562+N563+N564+N565</f>
        <v>0</v>
      </c>
      <c r="O559" s="33">
        <f t="shared" si="234"/>
        <v>0</v>
      </c>
      <c r="P559" s="33">
        <f t="shared" si="234"/>
        <v>0</v>
      </c>
      <c r="Q559" s="33"/>
    </row>
    <row r="560" spans="1:17" ht="17.25" customHeight="1">
      <c r="A560" s="50"/>
      <c r="B560" s="35"/>
      <c r="C560" s="36"/>
      <c r="D560" s="42"/>
      <c r="E560" s="31"/>
      <c r="F560" s="43" t="s">
        <v>139</v>
      </c>
      <c r="G560" s="40">
        <f aca="true" t="shared" si="235" ref="G560:G565">I560+K560+M560+O560</f>
        <v>0</v>
      </c>
      <c r="H560" s="40">
        <f aca="true" t="shared" si="236" ref="H560:H565">J560+L560+N560+P560</f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/>
    </row>
    <row r="561" spans="1:17" ht="17.25" customHeight="1">
      <c r="A561" s="50"/>
      <c r="B561" s="35"/>
      <c r="C561" s="36"/>
      <c r="D561" s="42"/>
      <c r="E561" s="44"/>
      <c r="F561" s="43" t="s">
        <v>142</v>
      </c>
      <c r="G561" s="40">
        <f t="shared" si="235"/>
        <v>0</v>
      </c>
      <c r="H561" s="40">
        <f t="shared" si="236"/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0</v>
      </c>
      <c r="O561" s="40">
        <v>0</v>
      </c>
      <c r="P561" s="40">
        <v>0</v>
      </c>
      <c r="Q561" s="40"/>
    </row>
    <row r="562" spans="1:17" ht="18.75" customHeight="1">
      <c r="A562" s="50"/>
      <c r="B562" s="35"/>
      <c r="C562" s="36"/>
      <c r="D562" s="42"/>
      <c r="E562" s="64"/>
      <c r="F562" s="43" t="s">
        <v>143</v>
      </c>
      <c r="G562" s="40">
        <f t="shared" si="235"/>
        <v>0</v>
      </c>
      <c r="H562" s="40">
        <f t="shared" si="236"/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0</v>
      </c>
      <c r="Q562" s="40"/>
    </row>
    <row r="563" spans="1:17" ht="17.25" customHeight="1">
      <c r="A563" s="50"/>
      <c r="B563" s="35"/>
      <c r="C563" s="36"/>
      <c r="D563" s="42"/>
      <c r="E563" s="64"/>
      <c r="F563" s="43" t="s">
        <v>144</v>
      </c>
      <c r="G563" s="40">
        <f t="shared" si="235"/>
        <v>0</v>
      </c>
      <c r="H563" s="40">
        <f t="shared" si="236"/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  <c r="P563" s="40">
        <v>0</v>
      </c>
      <c r="Q563" s="40"/>
    </row>
    <row r="564" spans="1:17" ht="21.75" customHeight="1">
      <c r="A564" s="50"/>
      <c r="B564" s="35"/>
      <c r="C564" s="36"/>
      <c r="D564" s="42"/>
      <c r="E564" s="61" t="s">
        <v>179</v>
      </c>
      <c r="F564" s="43" t="s">
        <v>145</v>
      </c>
      <c r="G564" s="40">
        <f t="shared" si="235"/>
        <v>22.75</v>
      </c>
      <c r="H564" s="40">
        <f t="shared" si="236"/>
        <v>0</v>
      </c>
      <c r="I564" s="41">
        <v>22.75</v>
      </c>
      <c r="J564" s="41">
        <v>0</v>
      </c>
      <c r="K564" s="40">
        <v>0</v>
      </c>
      <c r="L564" s="40">
        <v>0</v>
      </c>
      <c r="M564" s="40">
        <v>0</v>
      </c>
      <c r="N564" s="40">
        <v>0</v>
      </c>
      <c r="O564" s="40">
        <v>0</v>
      </c>
      <c r="P564" s="40">
        <v>0</v>
      </c>
      <c r="Q564" s="40"/>
    </row>
    <row r="565" spans="1:17" ht="17.25" customHeight="1">
      <c r="A565" s="51"/>
      <c r="B565" s="46"/>
      <c r="C565" s="47"/>
      <c r="D565" s="48"/>
      <c r="E565" s="61" t="s">
        <v>138</v>
      </c>
      <c r="F565" s="43" t="s">
        <v>147</v>
      </c>
      <c r="G565" s="40">
        <f t="shared" si="235"/>
        <v>455</v>
      </c>
      <c r="H565" s="40">
        <f t="shared" si="236"/>
        <v>0</v>
      </c>
      <c r="I565" s="41">
        <v>455</v>
      </c>
      <c r="J565" s="41">
        <v>0</v>
      </c>
      <c r="K565" s="40">
        <v>0</v>
      </c>
      <c r="L565" s="40">
        <v>0</v>
      </c>
      <c r="M565" s="40">
        <v>0</v>
      </c>
      <c r="N565" s="40">
        <v>0</v>
      </c>
      <c r="O565" s="40">
        <v>0</v>
      </c>
      <c r="P565" s="40">
        <v>0</v>
      </c>
      <c r="Q565" s="40"/>
    </row>
    <row r="566" spans="1:17" ht="17.25" customHeight="1">
      <c r="A566" s="49" t="s">
        <v>231</v>
      </c>
      <c r="B566" s="29" t="s">
        <v>32</v>
      </c>
      <c r="C566" s="30">
        <v>50</v>
      </c>
      <c r="D566" s="26"/>
      <c r="E566" s="31"/>
      <c r="F566" s="32" t="s">
        <v>141</v>
      </c>
      <c r="G566" s="33">
        <f aca="true" t="shared" si="237" ref="G566:P566">G567+G568+G569+G570+G571+G572</f>
        <v>341.25</v>
      </c>
      <c r="H566" s="33">
        <f t="shared" si="237"/>
        <v>0</v>
      </c>
      <c r="I566" s="33">
        <f t="shared" si="237"/>
        <v>341.25</v>
      </c>
      <c r="J566" s="33">
        <f t="shared" si="237"/>
        <v>0</v>
      </c>
      <c r="K566" s="33">
        <f>K567+K568+K569+K570+K571+K572</f>
        <v>0</v>
      </c>
      <c r="L566" s="33">
        <f>L567+L568+L569+L570+L571+L572</f>
        <v>0</v>
      </c>
      <c r="M566" s="33">
        <f>M567+M568+M569+M570+M571+M572</f>
        <v>0</v>
      </c>
      <c r="N566" s="33">
        <f>N567+N568+N569+N570+N571+N572</f>
        <v>0</v>
      </c>
      <c r="O566" s="33">
        <f t="shared" si="237"/>
        <v>0</v>
      </c>
      <c r="P566" s="33">
        <f t="shared" si="237"/>
        <v>0</v>
      </c>
      <c r="Q566" s="33"/>
    </row>
    <row r="567" spans="1:17" ht="17.25" customHeight="1">
      <c r="A567" s="50"/>
      <c r="B567" s="35"/>
      <c r="C567" s="36"/>
      <c r="D567" s="42"/>
      <c r="E567" s="31"/>
      <c r="F567" s="43" t="s">
        <v>139</v>
      </c>
      <c r="G567" s="40">
        <f aca="true" t="shared" si="238" ref="G567:G572">I567+K567+M567+O567</f>
        <v>0</v>
      </c>
      <c r="H567" s="40">
        <f aca="true" t="shared" si="239" ref="H567:H572">J567+L567+N567+P567</f>
        <v>0</v>
      </c>
      <c r="I567" s="40">
        <v>0</v>
      </c>
      <c r="J567" s="40">
        <v>0</v>
      </c>
      <c r="K567" s="40">
        <v>0</v>
      </c>
      <c r="L567" s="40">
        <v>0</v>
      </c>
      <c r="M567" s="40">
        <v>0</v>
      </c>
      <c r="N567" s="40">
        <v>0</v>
      </c>
      <c r="O567" s="40">
        <v>0</v>
      </c>
      <c r="P567" s="40">
        <v>0</v>
      </c>
      <c r="Q567" s="40"/>
    </row>
    <row r="568" spans="1:17" ht="17.25" customHeight="1">
      <c r="A568" s="50"/>
      <c r="B568" s="35"/>
      <c r="C568" s="36"/>
      <c r="D568" s="42"/>
      <c r="E568" s="44"/>
      <c r="F568" s="43" t="s">
        <v>142</v>
      </c>
      <c r="G568" s="40">
        <f t="shared" si="238"/>
        <v>0</v>
      </c>
      <c r="H568" s="40">
        <f t="shared" si="239"/>
        <v>0</v>
      </c>
      <c r="I568" s="40">
        <v>0</v>
      </c>
      <c r="J568" s="40">
        <v>0</v>
      </c>
      <c r="K568" s="40">
        <v>0</v>
      </c>
      <c r="L568" s="40">
        <v>0</v>
      </c>
      <c r="M568" s="40">
        <v>0</v>
      </c>
      <c r="N568" s="40">
        <v>0</v>
      </c>
      <c r="O568" s="40">
        <v>0</v>
      </c>
      <c r="P568" s="40">
        <v>0</v>
      </c>
      <c r="Q568" s="40"/>
    </row>
    <row r="569" spans="1:17" ht="18.75" customHeight="1">
      <c r="A569" s="50"/>
      <c r="B569" s="35"/>
      <c r="C569" s="36"/>
      <c r="D569" s="42"/>
      <c r="E569" s="64"/>
      <c r="F569" s="43" t="s">
        <v>143</v>
      </c>
      <c r="G569" s="40">
        <f t="shared" si="238"/>
        <v>0</v>
      </c>
      <c r="H569" s="40">
        <f t="shared" si="239"/>
        <v>0</v>
      </c>
      <c r="I569" s="40">
        <v>0</v>
      </c>
      <c r="J569" s="40">
        <v>0</v>
      </c>
      <c r="K569" s="40">
        <v>0</v>
      </c>
      <c r="L569" s="40">
        <v>0</v>
      </c>
      <c r="M569" s="40">
        <v>0</v>
      </c>
      <c r="N569" s="40">
        <v>0</v>
      </c>
      <c r="O569" s="40">
        <v>0</v>
      </c>
      <c r="P569" s="40">
        <v>0</v>
      </c>
      <c r="Q569" s="40"/>
    </row>
    <row r="570" spans="1:17" ht="17.25" customHeight="1">
      <c r="A570" s="50"/>
      <c r="B570" s="35"/>
      <c r="C570" s="36"/>
      <c r="D570" s="42"/>
      <c r="E570" s="64"/>
      <c r="F570" s="43" t="s">
        <v>144</v>
      </c>
      <c r="G570" s="40">
        <f t="shared" si="238"/>
        <v>0</v>
      </c>
      <c r="H570" s="40">
        <f t="shared" si="239"/>
        <v>0</v>
      </c>
      <c r="I570" s="40">
        <v>0</v>
      </c>
      <c r="J570" s="40">
        <v>0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40">
        <v>0</v>
      </c>
      <c r="Q570" s="40"/>
    </row>
    <row r="571" spans="1:17" ht="21.75" customHeight="1">
      <c r="A571" s="50"/>
      <c r="B571" s="35"/>
      <c r="C571" s="36"/>
      <c r="D571" s="42"/>
      <c r="E571" s="61" t="s">
        <v>179</v>
      </c>
      <c r="F571" s="43" t="s">
        <v>145</v>
      </c>
      <c r="G571" s="40">
        <f t="shared" si="238"/>
        <v>16.25</v>
      </c>
      <c r="H571" s="40">
        <f t="shared" si="239"/>
        <v>0</v>
      </c>
      <c r="I571" s="41">
        <v>16.25</v>
      </c>
      <c r="J571" s="41">
        <v>0</v>
      </c>
      <c r="K571" s="40">
        <v>0</v>
      </c>
      <c r="L571" s="40">
        <v>0</v>
      </c>
      <c r="M571" s="40">
        <v>0</v>
      </c>
      <c r="N571" s="40">
        <v>0</v>
      </c>
      <c r="O571" s="40">
        <v>0</v>
      </c>
      <c r="P571" s="40">
        <v>0</v>
      </c>
      <c r="Q571" s="40"/>
    </row>
    <row r="572" spans="1:17" ht="17.25" customHeight="1">
      <c r="A572" s="51"/>
      <c r="B572" s="46"/>
      <c r="C572" s="47"/>
      <c r="D572" s="48"/>
      <c r="E572" s="61" t="s">
        <v>138</v>
      </c>
      <c r="F572" s="43" t="s">
        <v>147</v>
      </c>
      <c r="G572" s="40">
        <f t="shared" si="238"/>
        <v>325</v>
      </c>
      <c r="H572" s="40">
        <f t="shared" si="239"/>
        <v>0</v>
      </c>
      <c r="I572" s="41">
        <v>325</v>
      </c>
      <c r="J572" s="41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/>
    </row>
    <row r="573" spans="1:17" ht="17.25" customHeight="1">
      <c r="A573" s="49" t="s">
        <v>232</v>
      </c>
      <c r="B573" s="29" t="s">
        <v>33</v>
      </c>
      <c r="C573" s="30">
        <v>100</v>
      </c>
      <c r="D573" s="26"/>
      <c r="E573" s="31"/>
      <c r="F573" s="32" t="s">
        <v>141</v>
      </c>
      <c r="G573" s="33">
        <f aca="true" t="shared" si="240" ref="G573:P573">G574+G575+G576+G577+G578+G579</f>
        <v>682.5</v>
      </c>
      <c r="H573" s="33">
        <f t="shared" si="240"/>
        <v>0</v>
      </c>
      <c r="I573" s="33">
        <f t="shared" si="240"/>
        <v>682.5</v>
      </c>
      <c r="J573" s="33">
        <f t="shared" si="240"/>
        <v>0</v>
      </c>
      <c r="K573" s="33">
        <f>K574+K575+K576+K577+K578+K579</f>
        <v>0</v>
      </c>
      <c r="L573" s="33">
        <f>L574+L575+L576+L577+L578+L579</f>
        <v>0</v>
      </c>
      <c r="M573" s="33">
        <f>M574+M575+M576+M577+M578+M579</f>
        <v>0</v>
      </c>
      <c r="N573" s="33">
        <f>N574+N575+N576+N577+N578+N579</f>
        <v>0</v>
      </c>
      <c r="O573" s="33">
        <f t="shared" si="240"/>
        <v>0</v>
      </c>
      <c r="P573" s="33">
        <f t="shared" si="240"/>
        <v>0</v>
      </c>
      <c r="Q573" s="33"/>
    </row>
    <row r="574" spans="1:17" ht="17.25" customHeight="1">
      <c r="A574" s="50"/>
      <c r="B574" s="35"/>
      <c r="C574" s="36"/>
      <c r="D574" s="42"/>
      <c r="E574" s="31"/>
      <c r="F574" s="43" t="s">
        <v>139</v>
      </c>
      <c r="G574" s="40">
        <f aca="true" t="shared" si="241" ref="G574:G579">I574+K574+M574+O574</f>
        <v>0</v>
      </c>
      <c r="H574" s="40">
        <f aca="true" t="shared" si="242" ref="H574:H579">J574+L574+N574+P574</f>
        <v>0</v>
      </c>
      <c r="I574" s="40">
        <v>0</v>
      </c>
      <c r="J574" s="40">
        <v>0</v>
      </c>
      <c r="K574" s="40">
        <v>0</v>
      </c>
      <c r="L574" s="40">
        <v>0</v>
      </c>
      <c r="M574" s="40">
        <v>0</v>
      </c>
      <c r="N574" s="40">
        <v>0</v>
      </c>
      <c r="O574" s="40">
        <v>0</v>
      </c>
      <c r="P574" s="40">
        <v>0</v>
      </c>
      <c r="Q574" s="40"/>
    </row>
    <row r="575" spans="1:17" ht="17.25" customHeight="1">
      <c r="A575" s="50"/>
      <c r="B575" s="35"/>
      <c r="C575" s="36"/>
      <c r="D575" s="42"/>
      <c r="E575" s="44"/>
      <c r="F575" s="43" t="s">
        <v>142</v>
      </c>
      <c r="G575" s="40">
        <f t="shared" si="241"/>
        <v>0</v>
      </c>
      <c r="H575" s="40">
        <f t="shared" si="242"/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</v>
      </c>
      <c r="N575" s="40">
        <v>0</v>
      </c>
      <c r="O575" s="40">
        <v>0</v>
      </c>
      <c r="P575" s="40">
        <v>0</v>
      </c>
      <c r="Q575" s="40"/>
    </row>
    <row r="576" spans="1:17" ht="18.75" customHeight="1">
      <c r="A576" s="50"/>
      <c r="B576" s="35"/>
      <c r="C576" s="36"/>
      <c r="D576" s="42"/>
      <c r="E576" s="64"/>
      <c r="F576" s="43" t="s">
        <v>143</v>
      </c>
      <c r="G576" s="40">
        <f t="shared" si="241"/>
        <v>0</v>
      </c>
      <c r="H576" s="40">
        <f t="shared" si="242"/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  <c r="N576" s="40">
        <v>0</v>
      </c>
      <c r="O576" s="40">
        <v>0</v>
      </c>
      <c r="P576" s="40">
        <v>0</v>
      </c>
      <c r="Q576" s="40"/>
    </row>
    <row r="577" spans="1:17" ht="17.25" customHeight="1">
      <c r="A577" s="50"/>
      <c r="B577" s="35"/>
      <c r="C577" s="36"/>
      <c r="D577" s="42"/>
      <c r="E577" s="64"/>
      <c r="F577" s="43" t="s">
        <v>144</v>
      </c>
      <c r="G577" s="40">
        <f t="shared" si="241"/>
        <v>0</v>
      </c>
      <c r="H577" s="40">
        <f t="shared" si="242"/>
        <v>0</v>
      </c>
      <c r="I577" s="40">
        <v>0</v>
      </c>
      <c r="J577" s="40">
        <v>0</v>
      </c>
      <c r="K577" s="40">
        <v>0</v>
      </c>
      <c r="L577" s="40">
        <v>0</v>
      </c>
      <c r="M577" s="40">
        <v>0</v>
      </c>
      <c r="N577" s="40">
        <v>0</v>
      </c>
      <c r="O577" s="40">
        <v>0</v>
      </c>
      <c r="P577" s="40">
        <v>0</v>
      </c>
      <c r="Q577" s="40"/>
    </row>
    <row r="578" spans="1:17" ht="21.75" customHeight="1">
      <c r="A578" s="50"/>
      <c r="B578" s="35"/>
      <c r="C578" s="36"/>
      <c r="D578" s="42"/>
      <c r="E578" s="61" t="s">
        <v>179</v>
      </c>
      <c r="F578" s="43" t="s">
        <v>145</v>
      </c>
      <c r="G578" s="40">
        <f t="shared" si="241"/>
        <v>32.5</v>
      </c>
      <c r="H578" s="40">
        <f t="shared" si="242"/>
        <v>0</v>
      </c>
      <c r="I578" s="41">
        <v>32.5</v>
      </c>
      <c r="J578" s="41">
        <v>0</v>
      </c>
      <c r="K578" s="40">
        <v>0</v>
      </c>
      <c r="L578" s="40">
        <v>0</v>
      </c>
      <c r="M578" s="40">
        <v>0</v>
      </c>
      <c r="N578" s="40">
        <v>0</v>
      </c>
      <c r="O578" s="40">
        <v>0</v>
      </c>
      <c r="P578" s="40">
        <v>0</v>
      </c>
      <c r="Q578" s="40"/>
    </row>
    <row r="579" spans="1:17" ht="17.25" customHeight="1">
      <c r="A579" s="51"/>
      <c r="B579" s="46"/>
      <c r="C579" s="47"/>
      <c r="D579" s="48"/>
      <c r="E579" s="61" t="s">
        <v>138</v>
      </c>
      <c r="F579" s="43" t="s">
        <v>147</v>
      </c>
      <c r="G579" s="40">
        <f t="shared" si="241"/>
        <v>650</v>
      </c>
      <c r="H579" s="40">
        <f t="shared" si="242"/>
        <v>0</v>
      </c>
      <c r="I579" s="41">
        <v>650</v>
      </c>
      <c r="J579" s="41">
        <v>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  <c r="P579" s="40">
        <v>0</v>
      </c>
      <c r="Q579" s="40"/>
    </row>
    <row r="580" spans="1:17" ht="17.25" customHeight="1">
      <c r="A580" s="49" t="s">
        <v>233</v>
      </c>
      <c r="B580" s="29" t="s">
        <v>34</v>
      </c>
      <c r="C580" s="30">
        <v>100</v>
      </c>
      <c r="D580" s="26"/>
      <c r="E580" s="31"/>
      <c r="F580" s="32" t="s">
        <v>141</v>
      </c>
      <c r="G580" s="33">
        <f aca="true" t="shared" si="243" ref="G580:P580">G581+G582+G583+G584+G585+G586</f>
        <v>682.5</v>
      </c>
      <c r="H580" s="33">
        <f t="shared" si="243"/>
        <v>0</v>
      </c>
      <c r="I580" s="33">
        <f t="shared" si="243"/>
        <v>682.5</v>
      </c>
      <c r="J580" s="33">
        <f t="shared" si="243"/>
        <v>0</v>
      </c>
      <c r="K580" s="33">
        <f>K581+K582+K583+K584+K585+K586</f>
        <v>0</v>
      </c>
      <c r="L580" s="33">
        <f>L581+L582+L583+L584+L585+L586</f>
        <v>0</v>
      </c>
      <c r="M580" s="33">
        <f>M581+M582+M583+M584+M585+M586</f>
        <v>0</v>
      </c>
      <c r="N580" s="33">
        <f>N581+N582+N583+N584+N585+N586</f>
        <v>0</v>
      </c>
      <c r="O580" s="33">
        <f t="shared" si="243"/>
        <v>0</v>
      </c>
      <c r="P580" s="33">
        <f t="shared" si="243"/>
        <v>0</v>
      </c>
      <c r="Q580" s="33"/>
    </row>
    <row r="581" spans="1:17" ht="17.25" customHeight="1">
      <c r="A581" s="50"/>
      <c r="B581" s="35"/>
      <c r="C581" s="36"/>
      <c r="D581" s="42"/>
      <c r="E581" s="31"/>
      <c r="F581" s="43" t="s">
        <v>139</v>
      </c>
      <c r="G581" s="40">
        <f aca="true" t="shared" si="244" ref="G581:G586">I581+K581+M581+O581</f>
        <v>0</v>
      </c>
      <c r="H581" s="40">
        <f aca="true" t="shared" si="245" ref="H581:H586">J581+L581+N581+P581</f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/>
    </row>
    <row r="582" spans="1:17" ht="17.25" customHeight="1">
      <c r="A582" s="50"/>
      <c r="B582" s="35"/>
      <c r="C582" s="36"/>
      <c r="D582" s="42"/>
      <c r="E582" s="44"/>
      <c r="F582" s="43" t="s">
        <v>142</v>
      </c>
      <c r="G582" s="40">
        <f t="shared" si="244"/>
        <v>0</v>
      </c>
      <c r="H582" s="40">
        <f t="shared" si="245"/>
        <v>0</v>
      </c>
      <c r="I582" s="40">
        <v>0</v>
      </c>
      <c r="J582" s="40">
        <v>0</v>
      </c>
      <c r="K582" s="40">
        <v>0</v>
      </c>
      <c r="L582" s="40">
        <v>0</v>
      </c>
      <c r="M582" s="40">
        <v>0</v>
      </c>
      <c r="N582" s="40">
        <v>0</v>
      </c>
      <c r="O582" s="40">
        <v>0</v>
      </c>
      <c r="P582" s="40">
        <v>0</v>
      </c>
      <c r="Q582" s="40"/>
    </row>
    <row r="583" spans="1:17" ht="18.75" customHeight="1">
      <c r="A583" s="50"/>
      <c r="B583" s="35"/>
      <c r="C583" s="36"/>
      <c r="D583" s="42"/>
      <c r="E583" s="64"/>
      <c r="F583" s="43" t="s">
        <v>143</v>
      </c>
      <c r="G583" s="40">
        <f t="shared" si="244"/>
        <v>0</v>
      </c>
      <c r="H583" s="40">
        <f t="shared" si="245"/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40"/>
    </row>
    <row r="584" spans="1:17" ht="17.25" customHeight="1">
      <c r="A584" s="50"/>
      <c r="B584" s="35"/>
      <c r="C584" s="36"/>
      <c r="D584" s="42"/>
      <c r="E584" s="64"/>
      <c r="F584" s="43" t="s">
        <v>144</v>
      </c>
      <c r="G584" s="40">
        <f t="shared" si="244"/>
        <v>0</v>
      </c>
      <c r="H584" s="40">
        <f t="shared" si="245"/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40">
        <v>0</v>
      </c>
      <c r="Q584" s="40"/>
    </row>
    <row r="585" spans="1:17" ht="21.75" customHeight="1">
      <c r="A585" s="50"/>
      <c r="B585" s="35"/>
      <c r="C585" s="36"/>
      <c r="D585" s="42"/>
      <c r="E585" s="61" t="s">
        <v>179</v>
      </c>
      <c r="F585" s="43" t="s">
        <v>145</v>
      </c>
      <c r="G585" s="40">
        <f t="shared" si="244"/>
        <v>32.5</v>
      </c>
      <c r="H585" s="40">
        <f t="shared" si="245"/>
        <v>0</v>
      </c>
      <c r="I585" s="41">
        <v>32.5</v>
      </c>
      <c r="J585" s="41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/>
    </row>
    <row r="586" spans="1:17" ht="17.25" customHeight="1">
      <c r="A586" s="51"/>
      <c r="B586" s="46"/>
      <c r="C586" s="47"/>
      <c r="D586" s="48"/>
      <c r="E586" s="61" t="s">
        <v>138</v>
      </c>
      <c r="F586" s="43" t="s">
        <v>147</v>
      </c>
      <c r="G586" s="40">
        <f t="shared" si="244"/>
        <v>650</v>
      </c>
      <c r="H586" s="40">
        <f t="shared" si="245"/>
        <v>0</v>
      </c>
      <c r="I586" s="41">
        <v>650</v>
      </c>
      <c r="J586" s="41">
        <v>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/>
    </row>
    <row r="587" spans="1:17" ht="17.25" customHeight="1">
      <c r="A587" s="49" t="s">
        <v>234</v>
      </c>
      <c r="B587" s="29" t="s">
        <v>35</v>
      </c>
      <c r="C587" s="30">
        <v>100</v>
      </c>
      <c r="D587" s="26"/>
      <c r="E587" s="31"/>
      <c r="F587" s="32" t="s">
        <v>141</v>
      </c>
      <c r="G587" s="33">
        <f aca="true" t="shared" si="246" ref="G587:P587">G588+G589+G590+G591+G592+G593</f>
        <v>682.5</v>
      </c>
      <c r="H587" s="33">
        <f t="shared" si="246"/>
        <v>0</v>
      </c>
      <c r="I587" s="33">
        <f t="shared" si="246"/>
        <v>682.5</v>
      </c>
      <c r="J587" s="33">
        <f t="shared" si="246"/>
        <v>0</v>
      </c>
      <c r="K587" s="33">
        <f>K588+K589+K590+K591+K592+K593</f>
        <v>0</v>
      </c>
      <c r="L587" s="33">
        <f>L588+L589+L590+L591+L592+L593</f>
        <v>0</v>
      </c>
      <c r="M587" s="33">
        <f>M588+M589+M590+M591+M592+M593</f>
        <v>0</v>
      </c>
      <c r="N587" s="33">
        <f>N588+N589+N590+N591+N592+N593</f>
        <v>0</v>
      </c>
      <c r="O587" s="33">
        <f t="shared" si="246"/>
        <v>0</v>
      </c>
      <c r="P587" s="33">
        <f t="shared" si="246"/>
        <v>0</v>
      </c>
      <c r="Q587" s="33"/>
    </row>
    <row r="588" spans="1:17" ht="17.25" customHeight="1">
      <c r="A588" s="50"/>
      <c r="B588" s="35"/>
      <c r="C588" s="36"/>
      <c r="D588" s="42"/>
      <c r="E588" s="31"/>
      <c r="F588" s="43" t="s">
        <v>139</v>
      </c>
      <c r="G588" s="40">
        <f aca="true" t="shared" si="247" ref="G588:G593">I588+K588+M588+O588</f>
        <v>0</v>
      </c>
      <c r="H588" s="40">
        <f aca="true" t="shared" si="248" ref="H588:H593">J588+L588+N588+P588</f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  <c r="P588" s="40">
        <v>0</v>
      </c>
      <c r="Q588" s="40"/>
    </row>
    <row r="589" spans="1:17" ht="17.25" customHeight="1">
      <c r="A589" s="50"/>
      <c r="B589" s="35"/>
      <c r="C589" s="36"/>
      <c r="D589" s="42"/>
      <c r="E589" s="44"/>
      <c r="F589" s="43" t="s">
        <v>142</v>
      </c>
      <c r="G589" s="40">
        <f t="shared" si="247"/>
        <v>0</v>
      </c>
      <c r="H589" s="40">
        <f t="shared" si="248"/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  <c r="P589" s="40">
        <v>0</v>
      </c>
      <c r="Q589" s="40"/>
    </row>
    <row r="590" spans="1:17" ht="18.75" customHeight="1">
      <c r="A590" s="50"/>
      <c r="B590" s="35"/>
      <c r="C590" s="36"/>
      <c r="D590" s="42"/>
      <c r="E590" s="64"/>
      <c r="F590" s="43" t="s">
        <v>143</v>
      </c>
      <c r="G590" s="40">
        <f t="shared" si="247"/>
        <v>0</v>
      </c>
      <c r="H590" s="40">
        <f t="shared" si="248"/>
        <v>0</v>
      </c>
      <c r="I590" s="40">
        <v>0</v>
      </c>
      <c r="J590" s="40">
        <v>0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0</v>
      </c>
      <c r="Q590" s="40"/>
    </row>
    <row r="591" spans="1:17" ht="17.25" customHeight="1">
      <c r="A591" s="50"/>
      <c r="B591" s="35"/>
      <c r="C591" s="36"/>
      <c r="D591" s="42"/>
      <c r="E591" s="64"/>
      <c r="F591" s="43" t="s">
        <v>144</v>
      </c>
      <c r="G591" s="40">
        <f t="shared" si="247"/>
        <v>0</v>
      </c>
      <c r="H591" s="40">
        <f t="shared" si="248"/>
        <v>0</v>
      </c>
      <c r="I591" s="40">
        <v>0</v>
      </c>
      <c r="J591" s="40">
        <v>0</v>
      </c>
      <c r="K591" s="40">
        <v>0</v>
      </c>
      <c r="L591" s="40">
        <v>0</v>
      </c>
      <c r="M591" s="40">
        <v>0</v>
      </c>
      <c r="N591" s="40">
        <v>0</v>
      </c>
      <c r="O591" s="40">
        <v>0</v>
      </c>
      <c r="P591" s="40">
        <v>0</v>
      </c>
      <c r="Q591" s="40"/>
    </row>
    <row r="592" spans="1:17" ht="21.75" customHeight="1">
      <c r="A592" s="50"/>
      <c r="B592" s="35"/>
      <c r="C592" s="36"/>
      <c r="D592" s="42"/>
      <c r="E592" s="61" t="s">
        <v>179</v>
      </c>
      <c r="F592" s="43" t="s">
        <v>145</v>
      </c>
      <c r="G592" s="40">
        <f t="shared" si="247"/>
        <v>32.5</v>
      </c>
      <c r="H592" s="40">
        <f t="shared" si="248"/>
        <v>0</v>
      </c>
      <c r="I592" s="41">
        <v>32.5</v>
      </c>
      <c r="J592" s="41">
        <v>0</v>
      </c>
      <c r="K592" s="40">
        <v>0</v>
      </c>
      <c r="L592" s="40">
        <v>0</v>
      </c>
      <c r="M592" s="40">
        <v>0</v>
      </c>
      <c r="N592" s="40">
        <v>0</v>
      </c>
      <c r="O592" s="40">
        <v>0</v>
      </c>
      <c r="P592" s="40">
        <v>0</v>
      </c>
      <c r="Q592" s="40"/>
    </row>
    <row r="593" spans="1:17" ht="17.25" customHeight="1">
      <c r="A593" s="51"/>
      <c r="B593" s="46"/>
      <c r="C593" s="47"/>
      <c r="D593" s="48"/>
      <c r="E593" s="61" t="s">
        <v>138</v>
      </c>
      <c r="F593" s="43" t="s">
        <v>147</v>
      </c>
      <c r="G593" s="40">
        <f t="shared" si="247"/>
        <v>650</v>
      </c>
      <c r="H593" s="40">
        <f t="shared" si="248"/>
        <v>0</v>
      </c>
      <c r="I593" s="41">
        <v>650</v>
      </c>
      <c r="J593" s="41">
        <v>0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  <c r="P593" s="40">
        <v>0</v>
      </c>
      <c r="Q593" s="40"/>
    </row>
    <row r="594" spans="1:17" ht="17.25" customHeight="1">
      <c r="A594" s="49" t="s">
        <v>235</v>
      </c>
      <c r="B594" s="29" t="s">
        <v>36</v>
      </c>
      <c r="C594" s="30">
        <v>70</v>
      </c>
      <c r="D594" s="26"/>
      <c r="E594" s="31"/>
      <c r="F594" s="32" t="s">
        <v>141</v>
      </c>
      <c r="G594" s="33">
        <f aca="true" t="shared" si="249" ref="G594:P594">G595+G596+G597+G598+G599+G600</f>
        <v>477.75</v>
      </c>
      <c r="H594" s="33">
        <f t="shared" si="249"/>
        <v>0</v>
      </c>
      <c r="I594" s="33">
        <f t="shared" si="249"/>
        <v>477.75</v>
      </c>
      <c r="J594" s="33">
        <f t="shared" si="249"/>
        <v>0</v>
      </c>
      <c r="K594" s="33">
        <f>K595+K596+K597+K598+K599+K600</f>
        <v>0</v>
      </c>
      <c r="L594" s="33">
        <f>L595+L596+L597+L598+L599+L600</f>
        <v>0</v>
      </c>
      <c r="M594" s="33">
        <f>M595+M596+M597+M598+M599+M600</f>
        <v>0</v>
      </c>
      <c r="N594" s="33">
        <f>N595+N596+N597+N598+N599+N600</f>
        <v>0</v>
      </c>
      <c r="O594" s="33">
        <f t="shared" si="249"/>
        <v>0</v>
      </c>
      <c r="P594" s="33">
        <f t="shared" si="249"/>
        <v>0</v>
      </c>
      <c r="Q594" s="33"/>
    </row>
    <row r="595" spans="1:17" ht="17.25" customHeight="1">
      <c r="A595" s="50"/>
      <c r="B595" s="35"/>
      <c r="C595" s="36"/>
      <c r="D595" s="42"/>
      <c r="E595" s="31"/>
      <c r="F595" s="43" t="s">
        <v>139</v>
      </c>
      <c r="G595" s="40">
        <f aca="true" t="shared" si="250" ref="G595:G600">I595+K595+M595+O595</f>
        <v>0</v>
      </c>
      <c r="H595" s="40">
        <f aca="true" t="shared" si="251" ref="H595:H600">J595+L595+N595+P595</f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/>
    </row>
    <row r="596" spans="1:17" ht="17.25" customHeight="1">
      <c r="A596" s="50"/>
      <c r="B596" s="35"/>
      <c r="C596" s="36"/>
      <c r="D596" s="42"/>
      <c r="E596" s="44"/>
      <c r="F596" s="43" t="s">
        <v>142</v>
      </c>
      <c r="G596" s="40">
        <f t="shared" si="250"/>
        <v>0</v>
      </c>
      <c r="H596" s="40">
        <f t="shared" si="251"/>
        <v>0</v>
      </c>
      <c r="I596" s="40">
        <v>0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40"/>
    </row>
    <row r="597" spans="1:17" ht="18.75" customHeight="1">
      <c r="A597" s="50"/>
      <c r="B597" s="35"/>
      <c r="C597" s="36"/>
      <c r="D597" s="42"/>
      <c r="E597" s="64"/>
      <c r="F597" s="43" t="s">
        <v>143</v>
      </c>
      <c r="G597" s="40">
        <f t="shared" si="250"/>
        <v>0</v>
      </c>
      <c r="H597" s="40">
        <f t="shared" si="251"/>
        <v>0</v>
      </c>
      <c r="I597" s="40">
        <v>0</v>
      </c>
      <c r="J597" s="40">
        <v>0</v>
      </c>
      <c r="K597" s="40">
        <v>0</v>
      </c>
      <c r="L597" s="40">
        <v>0</v>
      </c>
      <c r="M597" s="40">
        <v>0</v>
      </c>
      <c r="N597" s="40">
        <v>0</v>
      </c>
      <c r="O597" s="40">
        <v>0</v>
      </c>
      <c r="P597" s="40">
        <v>0</v>
      </c>
      <c r="Q597" s="40"/>
    </row>
    <row r="598" spans="1:17" ht="17.25" customHeight="1">
      <c r="A598" s="50"/>
      <c r="B598" s="35"/>
      <c r="C598" s="36"/>
      <c r="D598" s="42"/>
      <c r="E598" s="64"/>
      <c r="F598" s="43" t="s">
        <v>144</v>
      </c>
      <c r="G598" s="40">
        <f t="shared" si="250"/>
        <v>0</v>
      </c>
      <c r="H598" s="40">
        <f t="shared" si="251"/>
        <v>0</v>
      </c>
      <c r="I598" s="40">
        <v>0</v>
      </c>
      <c r="J598" s="40">
        <v>0</v>
      </c>
      <c r="K598" s="40">
        <v>0</v>
      </c>
      <c r="L598" s="40">
        <v>0</v>
      </c>
      <c r="M598" s="40">
        <v>0</v>
      </c>
      <c r="N598" s="40">
        <v>0</v>
      </c>
      <c r="O598" s="40">
        <v>0</v>
      </c>
      <c r="P598" s="40">
        <v>0</v>
      </c>
      <c r="Q598" s="40"/>
    </row>
    <row r="599" spans="1:17" ht="21.75" customHeight="1">
      <c r="A599" s="50"/>
      <c r="B599" s="35"/>
      <c r="C599" s="36"/>
      <c r="D599" s="42"/>
      <c r="E599" s="61" t="s">
        <v>179</v>
      </c>
      <c r="F599" s="43" t="s">
        <v>145</v>
      </c>
      <c r="G599" s="40">
        <f t="shared" si="250"/>
        <v>22.75</v>
      </c>
      <c r="H599" s="40">
        <f t="shared" si="251"/>
        <v>0</v>
      </c>
      <c r="I599" s="41">
        <v>22.75</v>
      </c>
      <c r="J599" s="41">
        <v>0</v>
      </c>
      <c r="K599" s="40">
        <v>0</v>
      </c>
      <c r="L599" s="40">
        <v>0</v>
      </c>
      <c r="M599" s="40">
        <v>0</v>
      </c>
      <c r="N599" s="40">
        <v>0</v>
      </c>
      <c r="O599" s="40">
        <v>0</v>
      </c>
      <c r="P599" s="40">
        <v>0</v>
      </c>
      <c r="Q599" s="40"/>
    </row>
    <row r="600" spans="1:17" ht="17.25" customHeight="1">
      <c r="A600" s="51"/>
      <c r="B600" s="46"/>
      <c r="C600" s="47"/>
      <c r="D600" s="48"/>
      <c r="E600" s="61" t="s">
        <v>138</v>
      </c>
      <c r="F600" s="43" t="s">
        <v>147</v>
      </c>
      <c r="G600" s="40">
        <f t="shared" si="250"/>
        <v>455</v>
      </c>
      <c r="H600" s="40">
        <f t="shared" si="251"/>
        <v>0</v>
      </c>
      <c r="I600" s="41">
        <v>455</v>
      </c>
      <c r="J600" s="41">
        <v>0</v>
      </c>
      <c r="K600" s="40">
        <v>0</v>
      </c>
      <c r="L600" s="40">
        <v>0</v>
      </c>
      <c r="M600" s="40">
        <v>0</v>
      </c>
      <c r="N600" s="40">
        <v>0</v>
      </c>
      <c r="O600" s="40">
        <v>0</v>
      </c>
      <c r="P600" s="40">
        <v>0</v>
      </c>
      <c r="Q600" s="40"/>
    </row>
    <row r="601" spans="1:17" ht="17.25" customHeight="1">
      <c r="A601" s="49" t="s">
        <v>236</v>
      </c>
      <c r="B601" s="29" t="s">
        <v>37</v>
      </c>
      <c r="C601" s="30">
        <v>150</v>
      </c>
      <c r="D601" s="26"/>
      <c r="E601" s="31"/>
      <c r="F601" s="32" t="s">
        <v>141</v>
      </c>
      <c r="G601" s="33">
        <f aca="true" t="shared" si="252" ref="G601:P601">G602+G603+G604+G605+G606+G607</f>
        <v>1023.75</v>
      </c>
      <c r="H601" s="33">
        <f t="shared" si="252"/>
        <v>0</v>
      </c>
      <c r="I601" s="33">
        <f t="shared" si="252"/>
        <v>1023.75</v>
      </c>
      <c r="J601" s="33">
        <f t="shared" si="252"/>
        <v>0</v>
      </c>
      <c r="K601" s="33">
        <f>K602+K603+K604+K605+K606+K607</f>
        <v>0</v>
      </c>
      <c r="L601" s="33">
        <f>L602+L603+L604+L605+L606+L607</f>
        <v>0</v>
      </c>
      <c r="M601" s="33">
        <f>M602+M603+M604+M605+M606+M607</f>
        <v>0</v>
      </c>
      <c r="N601" s="33">
        <f>N602+N603+N604+N605+N606+N607</f>
        <v>0</v>
      </c>
      <c r="O601" s="33">
        <f t="shared" si="252"/>
        <v>0</v>
      </c>
      <c r="P601" s="33">
        <f t="shared" si="252"/>
        <v>0</v>
      </c>
      <c r="Q601" s="33"/>
    </row>
    <row r="602" spans="1:17" ht="17.25" customHeight="1">
      <c r="A602" s="50"/>
      <c r="B602" s="35"/>
      <c r="C602" s="36"/>
      <c r="D602" s="42"/>
      <c r="E602" s="31"/>
      <c r="F602" s="43" t="s">
        <v>139</v>
      </c>
      <c r="G602" s="40">
        <f aca="true" t="shared" si="253" ref="G602:G607">I602+K602+M602+O602</f>
        <v>0</v>
      </c>
      <c r="H602" s="40">
        <f aca="true" t="shared" si="254" ref="H602:H607">J602+L602+N602+P602</f>
        <v>0</v>
      </c>
      <c r="I602" s="40">
        <v>0</v>
      </c>
      <c r="J602" s="40">
        <v>0</v>
      </c>
      <c r="K602" s="40">
        <v>0</v>
      </c>
      <c r="L602" s="40">
        <v>0</v>
      </c>
      <c r="M602" s="40">
        <v>0</v>
      </c>
      <c r="N602" s="40">
        <v>0</v>
      </c>
      <c r="O602" s="40">
        <v>0</v>
      </c>
      <c r="P602" s="40">
        <v>0</v>
      </c>
      <c r="Q602" s="40"/>
    </row>
    <row r="603" spans="1:17" ht="17.25" customHeight="1">
      <c r="A603" s="50"/>
      <c r="B603" s="35"/>
      <c r="C603" s="36"/>
      <c r="D603" s="42"/>
      <c r="E603" s="44"/>
      <c r="F603" s="43" t="s">
        <v>142</v>
      </c>
      <c r="G603" s="40">
        <f t="shared" si="253"/>
        <v>0</v>
      </c>
      <c r="H603" s="40">
        <f t="shared" si="254"/>
        <v>0</v>
      </c>
      <c r="I603" s="40">
        <v>0</v>
      </c>
      <c r="J603" s="40">
        <v>0</v>
      </c>
      <c r="K603" s="40">
        <v>0</v>
      </c>
      <c r="L603" s="40">
        <v>0</v>
      </c>
      <c r="M603" s="40">
        <v>0</v>
      </c>
      <c r="N603" s="40">
        <v>0</v>
      </c>
      <c r="O603" s="40">
        <v>0</v>
      </c>
      <c r="P603" s="40">
        <v>0</v>
      </c>
      <c r="Q603" s="40"/>
    </row>
    <row r="604" spans="1:17" ht="18.75" customHeight="1">
      <c r="A604" s="50"/>
      <c r="B604" s="35"/>
      <c r="C604" s="36"/>
      <c r="D604" s="42"/>
      <c r="E604" s="64"/>
      <c r="F604" s="43" t="s">
        <v>143</v>
      </c>
      <c r="G604" s="40">
        <f t="shared" si="253"/>
        <v>0</v>
      </c>
      <c r="H604" s="40">
        <f t="shared" si="254"/>
        <v>0</v>
      </c>
      <c r="I604" s="40">
        <v>0</v>
      </c>
      <c r="J604" s="40">
        <v>0</v>
      </c>
      <c r="K604" s="40">
        <v>0</v>
      </c>
      <c r="L604" s="40">
        <v>0</v>
      </c>
      <c r="M604" s="40">
        <v>0</v>
      </c>
      <c r="N604" s="40">
        <v>0</v>
      </c>
      <c r="O604" s="40">
        <v>0</v>
      </c>
      <c r="P604" s="40">
        <v>0</v>
      </c>
      <c r="Q604" s="40"/>
    </row>
    <row r="605" spans="1:17" ht="17.25" customHeight="1">
      <c r="A605" s="50"/>
      <c r="B605" s="35"/>
      <c r="C605" s="36"/>
      <c r="D605" s="42"/>
      <c r="E605" s="64"/>
      <c r="F605" s="43" t="s">
        <v>144</v>
      </c>
      <c r="G605" s="40">
        <f t="shared" si="253"/>
        <v>0</v>
      </c>
      <c r="H605" s="40">
        <f t="shared" si="254"/>
        <v>0</v>
      </c>
      <c r="I605" s="40">
        <v>0</v>
      </c>
      <c r="J605" s="40">
        <v>0</v>
      </c>
      <c r="K605" s="40">
        <v>0</v>
      </c>
      <c r="L605" s="40">
        <v>0</v>
      </c>
      <c r="M605" s="40">
        <v>0</v>
      </c>
      <c r="N605" s="40">
        <v>0</v>
      </c>
      <c r="O605" s="40">
        <v>0</v>
      </c>
      <c r="P605" s="40">
        <v>0</v>
      </c>
      <c r="Q605" s="40"/>
    </row>
    <row r="606" spans="1:17" ht="21.75" customHeight="1">
      <c r="A606" s="50"/>
      <c r="B606" s="35"/>
      <c r="C606" s="36"/>
      <c r="D606" s="42"/>
      <c r="E606" s="61" t="s">
        <v>179</v>
      </c>
      <c r="F606" s="43" t="s">
        <v>145</v>
      </c>
      <c r="G606" s="40">
        <f t="shared" si="253"/>
        <v>48.75</v>
      </c>
      <c r="H606" s="40">
        <f t="shared" si="254"/>
        <v>0</v>
      </c>
      <c r="I606" s="41">
        <v>48.75</v>
      </c>
      <c r="J606" s="41">
        <v>0</v>
      </c>
      <c r="K606" s="40">
        <v>0</v>
      </c>
      <c r="L606" s="40">
        <v>0</v>
      </c>
      <c r="M606" s="40">
        <v>0</v>
      </c>
      <c r="N606" s="40">
        <v>0</v>
      </c>
      <c r="O606" s="40">
        <v>0</v>
      </c>
      <c r="P606" s="40">
        <v>0</v>
      </c>
      <c r="Q606" s="40"/>
    </row>
    <row r="607" spans="1:17" ht="17.25" customHeight="1">
      <c r="A607" s="51"/>
      <c r="B607" s="46"/>
      <c r="C607" s="47"/>
      <c r="D607" s="48"/>
      <c r="E607" s="61" t="s">
        <v>138</v>
      </c>
      <c r="F607" s="43" t="s">
        <v>147</v>
      </c>
      <c r="G607" s="40">
        <f t="shared" si="253"/>
        <v>975</v>
      </c>
      <c r="H607" s="40">
        <f t="shared" si="254"/>
        <v>0</v>
      </c>
      <c r="I607" s="41">
        <v>975</v>
      </c>
      <c r="J607" s="41">
        <v>0</v>
      </c>
      <c r="K607" s="40">
        <v>0</v>
      </c>
      <c r="L607" s="40">
        <v>0</v>
      </c>
      <c r="M607" s="40">
        <v>0</v>
      </c>
      <c r="N607" s="40">
        <v>0</v>
      </c>
      <c r="O607" s="40">
        <v>0</v>
      </c>
      <c r="P607" s="40">
        <v>0</v>
      </c>
      <c r="Q607" s="40"/>
    </row>
    <row r="608" spans="1:17" ht="17.25" customHeight="1">
      <c r="A608" s="49" t="s">
        <v>237</v>
      </c>
      <c r="B608" s="29" t="s">
        <v>38</v>
      </c>
      <c r="C608" s="30">
        <v>130</v>
      </c>
      <c r="D608" s="26"/>
      <c r="E608" s="31"/>
      <c r="F608" s="32" t="s">
        <v>141</v>
      </c>
      <c r="G608" s="33">
        <f aca="true" t="shared" si="255" ref="G608:P608">G609+G610+G611+G612+G613+G614</f>
        <v>887.25</v>
      </c>
      <c r="H608" s="33">
        <f t="shared" si="255"/>
        <v>0</v>
      </c>
      <c r="I608" s="33">
        <f t="shared" si="255"/>
        <v>887.25</v>
      </c>
      <c r="J608" s="33">
        <f t="shared" si="255"/>
        <v>0</v>
      </c>
      <c r="K608" s="33">
        <f>K609+K610+K611+K612+K613+K614</f>
        <v>0</v>
      </c>
      <c r="L608" s="33">
        <f>L609+L610+L611+L612+L613+L614</f>
        <v>0</v>
      </c>
      <c r="M608" s="33">
        <f>M609+M610+M611+M612+M613+M614</f>
        <v>0</v>
      </c>
      <c r="N608" s="33">
        <f>N609+N610+N611+N612+N613+N614</f>
        <v>0</v>
      </c>
      <c r="O608" s="33">
        <f t="shared" si="255"/>
        <v>0</v>
      </c>
      <c r="P608" s="33">
        <f t="shared" si="255"/>
        <v>0</v>
      </c>
      <c r="Q608" s="33"/>
    </row>
    <row r="609" spans="1:17" ht="17.25" customHeight="1">
      <c r="A609" s="50"/>
      <c r="B609" s="35"/>
      <c r="C609" s="36"/>
      <c r="D609" s="42"/>
      <c r="E609" s="31"/>
      <c r="F609" s="43" t="s">
        <v>139</v>
      </c>
      <c r="G609" s="40">
        <f aca="true" t="shared" si="256" ref="G609:G614">I609+K609+M609+O609</f>
        <v>0</v>
      </c>
      <c r="H609" s="40">
        <f aca="true" t="shared" si="257" ref="H609:H614">J609+L609+N609+P609</f>
        <v>0</v>
      </c>
      <c r="I609" s="40">
        <v>0</v>
      </c>
      <c r="J609" s="40">
        <v>0</v>
      </c>
      <c r="K609" s="40">
        <v>0</v>
      </c>
      <c r="L609" s="40">
        <v>0</v>
      </c>
      <c r="M609" s="40">
        <v>0</v>
      </c>
      <c r="N609" s="40">
        <v>0</v>
      </c>
      <c r="O609" s="40">
        <v>0</v>
      </c>
      <c r="P609" s="40">
        <v>0</v>
      </c>
      <c r="Q609" s="40"/>
    </row>
    <row r="610" spans="1:17" ht="17.25" customHeight="1">
      <c r="A610" s="50"/>
      <c r="B610" s="35"/>
      <c r="C610" s="36"/>
      <c r="D610" s="42"/>
      <c r="E610" s="44"/>
      <c r="F610" s="43" t="s">
        <v>142</v>
      </c>
      <c r="G610" s="40">
        <f t="shared" si="256"/>
        <v>0</v>
      </c>
      <c r="H610" s="40">
        <f t="shared" si="257"/>
        <v>0</v>
      </c>
      <c r="I610" s="40">
        <v>0</v>
      </c>
      <c r="J610" s="40">
        <v>0</v>
      </c>
      <c r="K610" s="40">
        <v>0</v>
      </c>
      <c r="L610" s="40">
        <v>0</v>
      </c>
      <c r="M610" s="40">
        <v>0</v>
      </c>
      <c r="N610" s="40">
        <v>0</v>
      </c>
      <c r="O610" s="40">
        <v>0</v>
      </c>
      <c r="P610" s="40">
        <v>0</v>
      </c>
      <c r="Q610" s="40"/>
    </row>
    <row r="611" spans="1:17" ht="18.75" customHeight="1">
      <c r="A611" s="50"/>
      <c r="B611" s="35"/>
      <c r="C611" s="36"/>
      <c r="D611" s="42"/>
      <c r="E611" s="64"/>
      <c r="F611" s="43" t="s">
        <v>143</v>
      </c>
      <c r="G611" s="40">
        <f t="shared" si="256"/>
        <v>0</v>
      </c>
      <c r="H611" s="40">
        <f t="shared" si="257"/>
        <v>0</v>
      </c>
      <c r="I611" s="40">
        <v>0</v>
      </c>
      <c r="J611" s="40">
        <v>0</v>
      </c>
      <c r="K611" s="40">
        <v>0</v>
      </c>
      <c r="L611" s="40">
        <v>0</v>
      </c>
      <c r="M611" s="40">
        <v>0</v>
      </c>
      <c r="N611" s="40">
        <v>0</v>
      </c>
      <c r="O611" s="40">
        <v>0</v>
      </c>
      <c r="P611" s="40">
        <v>0</v>
      </c>
      <c r="Q611" s="40"/>
    </row>
    <row r="612" spans="1:17" ht="17.25" customHeight="1">
      <c r="A612" s="50"/>
      <c r="B612" s="35"/>
      <c r="C612" s="36"/>
      <c r="D612" s="42"/>
      <c r="E612" s="64"/>
      <c r="F612" s="43" t="s">
        <v>144</v>
      </c>
      <c r="G612" s="40">
        <f t="shared" si="256"/>
        <v>0</v>
      </c>
      <c r="H612" s="40">
        <f t="shared" si="257"/>
        <v>0</v>
      </c>
      <c r="I612" s="40">
        <v>0</v>
      </c>
      <c r="J612" s="40">
        <v>0</v>
      </c>
      <c r="K612" s="40">
        <v>0</v>
      </c>
      <c r="L612" s="40">
        <v>0</v>
      </c>
      <c r="M612" s="40">
        <v>0</v>
      </c>
      <c r="N612" s="40">
        <v>0</v>
      </c>
      <c r="O612" s="40">
        <v>0</v>
      </c>
      <c r="P612" s="40">
        <v>0</v>
      </c>
      <c r="Q612" s="40"/>
    </row>
    <row r="613" spans="1:17" ht="21.75" customHeight="1">
      <c r="A613" s="50"/>
      <c r="B613" s="35"/>
      <c r="C613" s="36"/>
      <c r="D613" s="42"/>
      <c r="E613" s="61" t="s">
        <v>179</v>
      </c>
      <c r="F613" s="43" t="s">
        <v>145</v>
      </c>
      <c r="G613" s="40">
        <f t="shared" si="256"/>
        <v>42.25</v>
      </c>
      <c r="H613" s="40">
        <f t="shared" si="257"/>
        <v>0</v>
      </c>
      <c r="I613" s="41">
        <v>42.25</v>
      </c>
      <c r="J613" s="41">
        <v>0</v>
      </c>
      <c r="K613" s="40">
        <v>0</v>
      </c>
      <c r="L613" s="40">
        <v>0</v>
      </c>
      <c r="M613" s="40">
        <v>0</v>
      </c>
      <c r="N613" s="40">
        <v>0</v>
      </c>
      <c r="O613" s="40">
        <v>0</v>
      </c>
      <c r="P613" s="40">
        <v>0</v>
      </c>
      <c r="Q613" s="40"/>
    </row>
    <row r="614" spans="1:17" ht="17.25" customHeight="1">
      <c r="A614" s="51"/>
      <c r="B614" s="46"/>
      <c r="C614" s="47"/>
      <c r="D614" s="48"/>
      <c r="E614" s="61" t="s">
        <v>138</v>
      </c>
      <c r="F614" s="43" t="s">
        <v>147</v>
      </c>
      <c r="G614" s="40">
        <f t="shared" si="256"/>
        <v>845</v>
      </c>
      <c r="H614" s="40">
        <f t="shared" si="257"/>
        <v>0</v>
      </c>
      <c r="I614" s="41">
        <v>845</v>
      </c>
      <c r="J614" s="41">
        <v>0</v>
      </c>
      <c r="K614" s="40">
        <v>0</v>
      </c>
      <c r="L614" s="40">
        <v>0</v>
      </c>
      <c r="M614" s="40">
        <v>0</v>
      </c>
      <c r="N614" s="40">
        <v>0</v>
      </c>
      <c r="O614" s="40">
        <v>0</v>
      </c>
      <c r="P614" s="40">
        <v>0</v>
      </c>
      <c r="Q614" s="40"/>
    </row>
    <row r="615" spans="1:17" ht="17.25" customHeight="1">
      <c r="A615" s="49" t="s">
        <v>238</v>
      </c>
      <c r="B615" s="29" t="s">
        <v>39</v>
      </c>
      <c r="C615" s="30">
        <v>100</v>
      </c>
      <c r="D615" s="26"/>
      <c r="E615" s="31"/>
      <c r="F615" s="32" t="s">
        <v>141</v>
      </c>
      <c r="G615" s="33">
        <f aca="true" t="shared" si="258" ref="G615:P615">G616+G617+G618+G619+G620+G621</f>
        <v>682.5</v>
      </c>
      <c r="H615" s="33">
        <f t="shared" si="258"/>
        <v>0</v>
      </c>
      <c r="I615" s="33">
        <f t="shared" si="258"/>
        <v>682.5</v>
      </c>
      <c r="J615" s="33">
        <f t="shared" si="258"/>
        <v>0</v>
      </c>
      <c r="K615" s="33">
        <f>K616+K617+K618+K619+K620+K621</f>
        <v>0</v>
      </c>
      <c r="L615" s="33">
        <f>L616+L617+L618+L619+L620+L621</f>
        <v>0</v>
      </c>
      <c r="M615" s="33">
        <f>M616+M617+M618+M619+M620+M621</f>
        <v>0</v>
      </c>
      <c r="N615" s="33">
        <f>N616+N617+N618+N619+N620+N621</f>
        <v>0</v>
      </c>
      <c r="O615" s="33">
        <f t="shared" si="258"/>
        <v>0</v>
      </c>
      <c r="P615" s="33">
        <f t="shared" si="258"/>
        <v>0</v>
      </c>
      <c r="Q615" s="33"/>
    </row>
    <row r="616" spans="1:17" ht="17.25" customHeight="1">
      <c r="A616" s="50"/>
      <c r="B616" s="35"/>
      <c r="C616" s="36"/>
      <c r="D616" s="42"/>
      <c r="E616" s="31"/>
      <c r="F616" s="43" t="s">
        <v>139</v>
      </c>
      <c r="G616" s="40">
        <f aca="true" t="shared" si="259" ref="G616:G621">I616+K616+M616+O616</f>
        <v>0</v>
      </c>
      <c r="H616" s="40">
        <f aca="true" t="shared" si="260" ref="H616:H621">J616+L616+N616+P616</f>
        <v>0</v>
      </c>
      <c r="I616" s="40">
        <v>0</v>
      </c>
      <c r="J616" s="40">
        <v>0</v>
      </c>
      <c r="K616" s="40">
        <v>0</v>
      </c>
      <c r="L616" s="40">
        <v>0</v>
      </c>
      <c r="M616" s="40">
        <v>0</v>
      </c>
      <c r="N616" s="40">
        <v>0</v>
      </c>
      <c r="O616" s="40">
        <v>0</v>
      </c>
      <c r="P616" s="40">
        <v>0</v>
      </c>
      <c r="Q616" s="40"/>
    </row>
    <row r="617" spans="1:17" ht="17.25" customHeight="1">
      <c r="A617" s="50"/>
      <c r="B617" s="35"/>
      <c r="C617" s="36"/>
      <c r="D617" s="42"/>
      <c r="E617" s="44"/>
      <c r="F617" s="43" t="s">
        <v>142</v>
      </c>
      <c r="G617" s="40">
        <f t="shared" si="259"/>
        <v>0</v>
      </c>
      <c r="H617" s="40">
        <f t="shared" si="260"/>
        <v>0</v>
      </c>
      <c r="I617" s="40">
        <v>0</v>
      </c>
      <c r="J617" s="40">
        <v>0</v>
      </c>
      <c r="K617" s="40">
        <v>0</v>
      </c>
      <c r="L617" s="40">
        <v>0</v>
      </c>
      <c r="M617" s="40">
        <v>0</v>
      </c>
      <c r="N617" s="40">
        <v>0</v>
      </c>
      <c r="O617" s="40">
        <v>0</v>
      </c>
      <c r="P617" s="40">
        <v>0</v>
      </c>
      <c r="Q617" s="40"/>
    </row>
    <row r="618" spans="1:17" ht="18.75" customHeight="1">
      <c r="A618" s="50"/>
      <c r="B618" s="35"/>
      <c r="C618" s="36"/>
      <c r="D618" s="42"/>
      <c r="E618" s="64"/>
      <c r="F618" s="43" t="s">
        <v>143</v>
      </c>
      <c r="G618" s="40">
        <f t="shared" si="259"/>
        <v>0</v>
      </c>
      <c r="H618" s="40">
        <f t="shared" si="260"/>
        <v>0</v>
      </c>
      <c r="I618" s="40">
        <v>0</v>
      </c>
      <c r="J618" s="40">
        <v>0</v>
      </c>
      <c r="K618" s="40">
        <v>0</v>
      </c>
      <c r="L618" s="40">
        <v>0</v>
      </c>
      <c r="M618" s="40">
        <v>0</v>
      </c>
      <c r="N618" s="40">
        <v>0</v>
      </c>
      <c r="O618" s="40">
        <v>0</v>
      </c>
      <c r="P618" s="40">
        <v>0</v>
      </c>
      <c r="Q618" s="40"/>
    </row>
    <row r="619" spans="1:17" ht="17.25" customHeight="1">
      <c r="A619" s="50"/>
      <c r="B619" s="35"/>
      <c r="C619" s="36"/>
      <c r="D619" s="42"/>
      <c r="E619" s="64"/>
      <c r="F619" s="43" t="s">
        <v>144</v>
      </c>
      <c r="G619" s="40">
        <f t="shared" si="259"/>
        <v>0</v>
      </c>
      <c r="H619" s="40">
        <f t="shared" si="260"/>
        <v>0</v>
      </c>
      <c r="I619" s="40">
        <v>0</v>
      </c>
      <c r="J619" s="40">
        <v>0</v>
      </c>
      <c r="K619" s="40">
        <v>0</v>
      </c>
      <c r="L619" s="40">
        <v>0</v>
      </c>
      <c r="M619" s="40">
        <v>0</v>
      </c>
      <c r="N619" s="40">
        <v>0</v>
      </c>
      <c r="O619" s="40">
        <v>0</v>
      </c>
      <c r="P619" s="40">
        <v>0</v>
      </c>
      <c r="Q619" s="40"/>
    </row>
    <row r="620" spans="1:17" ht="21.75" customHeight="1">
      <c r="A620" s="50"/>
      <c r="B620" s="35"/>
      <c r="C620" s="36"/>
      <c r="D620" s="42"/>
      <c r="E620" s="61" t="s">
        <v>179</v>
      </c>
      <c r="F620" s="43" t="s">
        <v>145</v>
      </c>
      <c r="G620" s="40">
        <f t="shared" si="259"/>
        <v>32.5</v>
      </c>
      <c r="H620" s="40">
        <f t="shared" si="260"/>
        <v>0</v>
      </c>
      <c r="I620" s="41">
        <v>32.5</v>
      </c>
      <c r="J620" s="41">
        <v>0</v>
      </c>
      <c r="K620" s="40">
        <v>0</v>
      </c>
      <c r="L620" s="40">
        <v>0</v>
      </c>
      <c r="M620" s="40">
        <v>0</v>
      </c>
      <c r="N620" s="40">
        <v>0</v>
      </c>
      <c r="O620" s="40">
        <v>0</v>
      </c>
      <c r="P620" s="40">
        <v>0</v>
      </c>
      <c r="Q620" s="40"/>
    </row>
    <row r="621" spans="1:17" ht="17.25" customHeight="1">
      <c r="A621" s="51"/>
      <c r="B621" s="46"/>
      <c r="C621" s="47"/>
      <c r="D621" s="48"/>
      <c r="E621" s="61" t="s">
        <v>138</v>
      </c>
      <c r="F621" s="43" t="s">
        <v>147</v>
      </c>
      <c r="G621" s="40">
        <f t="shared" si="259"/>
        <v>650</v>
      </c>
      <c r="H621" s="40">
        <f t="shared" si="260"/>
        <v>0</v>
      </c>
      <c r="I621" s="41">
        <v>650</v>
      </c>
      <c r="J621" s="41">
        <v>0</v>
      </c>
      <c r="K621" s="40">
        <v>0</v>
      </c>
      <c r="L621" s="40">
        <v>0</v>
      </c>
      <c r="M621" s="40">
        <v>0</v>
      </c>
      <c r="N621" s="40">
        <v>0</v>
      </c>
      <c r="O621" s="40">
        <v>0</v>
      </c>
      <c r="P621" s="40">
        <v>0</v>
      </c>
      <c r="Q621" s="40"/>
    </row>
    <row r="622" spans="1:17" ht="17.25" customHeight="1">
      <c r="A622" s="49" t="s">
        <v>239</v>
      </c>
      <c r="B622" s="29" t="s">
        <v>40</v>
      </c>
      <c r="C622" s="30">
        <v>150</v>
      </c>
      <c r="D622" s="26"/>
      <c r="E622" s="31"/>
      <c r="F622" s="32" t="s">
        <v>141</v>
      </c>
      <c r="G622" s="33">
        <f aca="true" t="shared" si="261" ref="G622:P622">G623+G624+G625+G626+G627+G628</f>
        <v>1023.75</v>
      </c>
      <c r="H622" s="33">
        <f t="shared" si="261"/>
        <v>0</v>
      </c>
      <c r="I622" s="33">
        <f t="shared" si="261"/>
        <v>1023.75</v>
      </c>
      <c r="J622" s="33">
        <f t="shared" si="261"/>
        <v>0</v>
      </c>
      <c r="K622" s="33">
        <f>K623+K624+K625+K626+K627+K628</f>
        <v>0</v>
      </c>
      <c r="L622" s="33">
        <f>L623+L624+L625+L626+L627+L628</f>
        <v>0</v>
      </c>
      <c r="M622" s="33">
        <f>M623+M624+M625+M626+M627+M628</f>
        <v>0</v>
      </c>
      <c r="N622" s="33">
        <f>N623+N624+N625+N626+N627+N628</f>
        <v>0</v>
      </c>
      <c r="O622" s="33">
        <f t="shared" si="261"/>
        <v>0</v>
      </c>
      <c r="P622" s="33">
        <f t="shared" si="261"/>
        <v>0</v>
      </c>
      <c r="Q622" s="33"/>
    </row>
    <row r="623" spans="1:17" ht="17.25" customHeight="1">
      <c r="A623" s="50"/>
      <c r="B623" s="35"/>
      <c r="C623" s="36"/>
      <c r="D623" s="42"/>
      <c r="E623" s="31"/>
      <c r="F623" s="43" t="s">
        <v>139</v>
      </c>
      <c r="G623" s="40">
        <f aca="true" t="shared" si="262" ref="G623:G628">I623+K623+M623+O623</f>
        <v>0</v>
      </c>
      <c r="H623" s="40">
        <f aca="true" t="shared" si="263" ref="H623:H628">J623+L623+N623+P623</f>
        <v>0</v>
      </c>
      <c r="I623" s="40">
        <v>0</v>
      </c>
      <c r="J623" s="40">
        <v>0</v>
      </c>
      <c r="K623" s="40">
        <v>0</v>
      </c>
      <c r="L623" s="40">
        <v>0</v>
      </c>
      <c r="M623" s="40">
        <v>0</v>
      </c>
      <c r="N623" s="40">
        <v>0</v>
      </c>
      <c r="O623" s="40">
        <v>0</v>
      </c>
      <c r="P623" s="40">
        <v>0</v>
      </c>
      <c r="Q623" s="40"/>
    </row>
    <row r="624" spans="1:17" ht="17.25" customHeight="1">
      <c r="A624" s="50"/>
      <c r="B624" s="35"/>
      <c r="C624" s="36"/>
      <c r="D624" s="42"/>
      <c r="E624" s="44"/>
      <c r="F624" s="43" t="s">
        <v>142</v>
      </c>
      <c r="G624" s="40">
        <f t="shared" si="262"/>
        <v>0</v>
      </c>
      <c r="H624" s="40">
        <f t="shared" si="263"/>
        <v>0</v>
      </c>
      <c r="I624" s="40">
        <v>0</v>
      </c>
      <c r="J624" s="40">
        <v>0</v>
      </c>
      <c r="K624" s="40">
        <v>0</v>
      </c>
      <c r="L624" s="40">
        <v>0</v>
      </c>
      <c r="M624" s="40">
        <v>0</v>
      </c>
      <c r="N624" s="40">
        <v>0</v>
      </c>
      <c r="O624" s="40">
        <v>0</v>
      </c>
      <c r="P624" s="40">
        <v>0</v>
      </c>
      <c r="Q624" s="40"/>
    </row>
    <row r="625" spans="1:17" ht="18.75" customHeight="1">
      <c r="A625" s="50"/>
      <c r="B625" s="35"/>
      <c r="C625" s="36"/>
      <c r="D625" s="42"/>
      <c r="E625" s="64"/>
      <c r="F625" s="43" t="s">
        <v>143</v>
      </c>
      <c r="G625" s="40">
        <f t="shared" si="262"/>
        <v>0</v>
      </c>
      <c r="H625" s="40">
        <f t="shared" si="263"/>
        <v>0</v>
      </c>
      <c r="I625" s="40">
        <v>0</v>
      </c>
      <c r="J625" s="40">
        <v>0</v>
      </c>
      <c r="K625" s="40">
        <v>0</v>
      </c>
      <c r="L625" s="40">
        <v>0</v>
      </c>
      <c r="M625" s="40">
        <v>0</v>
      </c>
      <c r="N625" s="40">
        <v>0</v>
      </c>
      <c r="O625" s="40">
        <v>0</v>
      </c>
      <c r="P625" s="40">
        <v>0</v>
      </c>
      <c r="Q625" s="40"/>
    </row>
    <row r="626" spans="1:17" ht="17.25" customHeight="1">
      <c r="A626" s="50"/>
      <c r="B626" s="35"/>
      <c r="C626" s="36"/>
      <c r="D626" s="42"/>
      <c r="E626" s="64"/>
      <c r="F626" s="43" t="s">
        <v>144</v>
      </c>
      <c r="G626" s="40">
        <f t="shared" si="262"/>
        <v>0</v>
      </c>
      <c r="H626" s="40">
        <f t="shared" si="263"/>
        <v>0</v>
      </c>
      <c r="I626" s="40">
        <v>0</v>
      </c>
      <c r="J626" s="40">
        <v>0</v>
      </c>
      <c r="K626" s="40">
        <v>0</v>
      </c>
      <c r="L626" s="40">
        <v>0</v>
      </c>
      <c r="M626" s="40">
        <v>0</v>
      </c>
      <c r="N626" s="40">
        <v>0</v>
      </c>
      <c r="O626" s="40">
        <v>0</v>
      </c>
      <c r="P626" s="40">
        <v>0</v>
      </c>
      <c r="Q626" s="40"/>
    </row>
    <row r="627" spans="1:17" ht="21.75" customHeight="1">
      <c r="A627" s="50"/>
      <c r="B627" s="35"/>
      <c r="C627" s="36"/>
      <c r="D627" s="42"/>
      <c r="E627" s="61" t="s">
        <v>179</v>
      </c>
      <c r="F627" s="43" t="s">
        <v>145</v>
      </c>
      <c r="G627" s="40">
        <f t="shared" si="262"/>
        <v>48.75</v>
      </c>
      <c r="H627" s="40">
        <f t="shared" si="263"/>
        <v>0</v>
      </c>
      <c r="I627" s="41">
        <v>48.75</v>
      </c>
      <c r="J627" s="41">
        <v>0</v>
      </c>
      <c r="K627" s="40">
        <v>0</v>
      </c>
      <c r="L627" s="40">
        <v>0</v>
      </c>
      <c r="M627" s="40">
        <v>0</v>
      </c>
      <c r="N627" s="40">
        <v>0</v>
      </c>
      <c r="O627" s="40">
        <v>0</v>
      </c>
      <c r="P627" s="40">
        <v>0</v>
      </c>
      <c r="Q627" s="40"/>
    </row>
    <row r="628" spans="1:17" ht="17.25" customHeight="1">
      <c r="A628" s="51"/>
      <c r="B628" s="46"/>
      <c r="C628" s="47"/>
      <c r="D628" s="48"/>
      <c r="E628" s="61" t="s">
        <v>138</v>
      </c>
      <c r="F628" s="43" t="s">
        <v>147</v>
      </c>
      <c r="G628" s="40">
        <f t="shared" si="262"/>
        <v>975</v>
      </c>
      <c r="H628" s="40">
        <f t="shared" si="263"/>
        <v>0</v>
      </c>
      <c r="I628" s="41">
        <v>975</v>
      </c>
      <c r="J628" s="41">
        <v>0</v>
      </c>
      <c r="K628" s="40">
        <v>0</v>
      </c>
      <c r="L628" s="40">
        <v>0</v>
      </c>
      <c r="M628" s="40">
        <v>0</v>
      </c>
      <c r="N628" s="40">
        <v>0</v>
      </c>
      <c r="O628" s="40">
        <v>0</v>
      </c>
      <c r="P628" s="40">
        <v>0</v>
      </c>
      <c r="Q628" s="40"/>
    </row>
    <row r="629" spans="1:17" ht="17.25" customHeight="1">
      <c r="A629" s="49" t="s">
        <v>240</v>
      </c>
      <c r="B629" s="29" t="s">
        <v>41</v>
      </c>
      <c r="C629" s="30">
        <v>130</v>
      </c>
      <c r="D629" s="26"/>
      <c r="E629" s="31"/>
      <c r="F629" s="32" t="s">
        <v>141</v>
      </c>
      <c r="G629" s="33">
        <f aca="true" t="shared" si="264" ref="G629:P629">G630+G631+G632+G633+G634+G635</f>
        <v>887.25</v>
      </c>
      <c r="H629" s="33">
        <f t="shared" si="264"/>
        <v>0</v>
      </c>
      <c r="I629" s="33">
        <f t="shared" si="264"/>
        <v>887.25</v>
      </c>
      <c r="J629" s="33">
        <f t="shared" si="264"/>
        <v>0</v>
      </c>
      <c r="K629" s="33">
        <f>K630+K631+K632+K633+K634+K635</f>
        <v>0</v>
      </c>
      <c r="L629" s="33">
        <f>L630+L631+L632+L633+L634+L635</f>
        <v>0</v>
      </c>
      <c r="M629" s="33">
        <f>M630+M631+M632+M633+M634+M635</f>
        <v>0</v>
      </c>
      <c r="N629" s="33">
        <f>N630+N631+N632+N633+N634+N635</f>
        <v>0</v>
      </c>
      <c r="O629" s="33">
        <f t="shared" si="264"/>
        <v>0</v>
      </c>
      <c r="P629" s="33">
        <f t="shared" si="264"/>
        <v>0</v>
      </c>
      <c r="Q629" s="33"/>
    </row>
    <row r="630" spans="1:17" ht="17.25" customHeight="1">
      <c r="A630" s="50"/>
      <c r="B630" s="35"/>
      <c r="C630" s="36"/>
      <c r="D630" s="42"/>
      <c r="E630" s="31"/>
      <c r="F630" s="43" t="s">
        <v>139</v>
      </c>
      <c r="G630" s="40">
        <f aca="true" t="shared" si="265" ref="G630:G635">I630+K630+M630+O630</f>
        <v>0</v>
      </c>
      <c r="H630" s="40">
        <f aca="true" t="shared" si="266" ref="H630:H635">J630+L630+N630+P630</f>
        <v>0</v>
      </c>
      <c r="I630" s="40">
        <v>0</v>
      </c>
      <c r="J630" s="40">
        <v>0</v>
      </c>
      <c r="K630" s="40">
        <v>0</v>
      </c>
      <c r="L630" s="40">
        <v>0</v>
      </c>
      <c r="M630" s="40">
        <v>0</v>
      </c>
      <c r="N630" s="40">
        <v>0</v>
      </c>
      <c r="O630" s="40">
        <v>0</v>
      </c>
      <c r="P630" s="40">
        <v>0</v>
      </c>
      <c r="Q630" s="40"/>
    </row>
    <row r="631" spans="1:17" ht="17.25" customHeight="1">
      <c r="A631" s="50"/>
      <c r="B631" s="35"/>
      <c r="C631" s="36"/>
      <c r="D631" s="42"/>
      <c r="E631" s="44"/>
      <c r="F631" s="43" t="s">
        <v>142</v>
      </c>
      <c r="G631" s="40">
        <f t="shared" si="265"/>
        <v>0</v>
      </c>
      <c r="H631" s="40">
        <f t="shared" si="266"/>
        <v>0</v>
      </c>
      <c r="I631" s="40">
        <v>0</v>
      </c>
      <c r="J631" s="40">
        <v>0</v>
      </c>
      <c r="K631" s="40">
        <v>0</v>
      </c>
      <c r="L631" s="40">
        <v>0</v>
      </c>
      <c r="M631" s="40">
        <v>0</v>
      </c>
      <c r="N631" s="40">
        <v>0</v>
      </c>
      <c r="O631" s="40">
        <v>0</v>
      </c>
      <c r="P631" s="40">
        <v>0</v>
      </c>
      <c r="Q631" s="40"/>
    </row>
    <row r="632" spans="1:17" ht="18.75" customHeight="1">
      <c r="A632" s="50"/>
      <c r="B632" s="35"/>
      <c r="C632" s="36"/>
      <c r="D632" s="42"/>
      <c r="E632" s="64"/>
      <c r="F632" s="43" t="s">
        <v>143</v>
      </c>
      <c r="G632" s="40">
        <f t="shared" si="265"/>
        <v>0</v>
      </c>
      <c r="H632" s="40">
        <f t="shared" si="266"/>
        <v>0</v>
      </c>
      <c r="I632" s="40">
        <v>0</v>
      </c>
      <c r="J632" s="40">
        <v>0</v>
      </c>
      <c r="K632" s="40">
        <v>0</v>
      </c>
      <c r="L632" s="40">
        <v>0</v>
      </c>
      <c r="M632" s="40">
        <v>0</v>
      </c>
      <c r="N632" s="40">
        <v>0</v>
      </c>
      <c r="O632" s="40">
        <v>0</v>
      </c>
      <c r="P632" s="40">
        <v>0</v>
      </c>
      <c r="Q632" s="40"/>
    </row>
    <row r="633" spans="1:17" ht="17.25" customHeight="1">
      <c r="A633" s="50"/>
      <c r="B633" s="35"/>
      <c r="C633" s="36"/>
      <c r="D633" s="42"/>
      <c r="E633" s="64"/>
      <c r="F633" s="43" t="s">
        <v>144</v>
      </c>
      <c r="G633" s="40">
        <f t="shared" si="265"/>
        <v>0</v>
      </c>
      <c r="H633" s="40">
        <f t="shared" si="266"/>
        <v>0</v>
      </c>
      <c r="I633" s="40">
        <v>0</v>
      </c>
      <c r="J633" s="40">
        <v>0</v>
      </c>
      <c r="K633" s="40">
        <v>0</v>
      </c>
      <c r="L633" s="40">
        <v>0</v>
      </c>
      <c r="M633" s="40">
        <v>0</v>
      </c>
      <c r="N633" s="40">
        <v>0</v>
      </c>
      <c r="O633" s="40">
        <v>0</v>
      </c>
      <c r="P633" s="40">
        <v>0</v>
      </c>
      <c r="Q633" s="40"/>
    </row>
    <row r="634" spans="1:17" ht="21.75" customHeight="1">
      <c r="A634" s="50"/>
      <c r="B634" s="35"/>
      <c r="C634" s="36"/>
      <c r="D634" s="42"/>
      <c r="E634" s="61" t="s">
        <v>179</v>
      </c>
      <c r="F634" s="43" t="s">
        <v>145</v>
      </c>
      <c r="G634" s="40">
        <f t="shared" si="265"/>
        <v>42.25</v>
      </c>
      <c r="H634" s="40">
        <f t="shared" si="266"/>
        <v>0</v>
      </c>
      <c r="I634" s="41">
        <v>42.25</v>
      </c>
      <c r="J634" s="41">
        <v>0</v>
      </c>
      <c r="K634" s="40">
        <v>0</v>
      </c>
      <c r="L634" s="40">
        <v>0</v>
      </c>
      <c r="M634" s="40">
        <v>0</v>
      </c>
      <c r="N634" s="40">
        <v>0</v>
      </c>
      <c r="O634" s="40">
        <v>0</v>
      </c>
      <c r="P634" s="40">
        <v>0</v>
      </c>
      <c r="Q634" s="40"/>
    </row>
    <row r="635" spans="1:17" ht="17.25" customHeight="1">
      <c r="A635" s="51"/>
      <c r="B635" s="46"/>
      <c r="C635" s="47"/>
      <c r="D635" s="48"/>
      <c r="E635" s="61" t="s">
        <v>138</v>
      </c>
      <c r="F635" s="43" t="s">
        <v>147</v>
      </c>
      <c r="G635" s="40">
        <f t="shared" si="265"/>
        <v>845</v>
      </c>
      <c r="H635" s="40">
        <f t="shared" si="266"/>
        <v>0</v>
      </c>
      <c r="I635" s="41">
        <v>845</v>
      </c>
      <c r="J635" s="41">
        <v>0</v>
      </c>
      <c r="K635" s="40">
        <v>0</v>
      </c>
      <c r="L635" s="40">
        <v>0</v>
      </c>
      <c r="M635" s="40">
        <v>0</v>
      </c>
      <c r="N635" s="40">
        <v>0</v>
      </c>
      <c r="O635" s="40">
        <v>0</v>
      </c>
      <c r="P635" s="40">
        <v>0</v>
      </c>
      <c r="Q635" s="40"/>
    </row>
    <row r="636" spans="1:17" ht="17.25" customHeight="1">
      <c r="A636" s="49" t="s">
        <v>241</v>
      </c>
      <c r="B636" s="29" t="s">
        <v>42</v>
      </c>
      <c r="C636" s="30">
        <v>50</v>
      </c>
      <c r="D636" s="26"/>
      <c r="E636" s="31"/>
      <c r="F636" s="32" t="s">
        <v>141</v>
      </c>
      <c r="G636" s="33">
        <f aca="true" t="shared" si="267" ref="G636:P636">G637+G638+G639+G640+G641+G642</f>
        <v>341.25</v>
      </c>
      <c r="H636" s="33">
        <f t="shared" si="267"/>
        <v>0</v>
      </c>
      <c r="I636" s="33">
        <f t="shared" si="267"/>
        <v>341.25</v>
      </c>
      <c r="J636" s="33">
        <f t="shared" si="267"/>
        <v>0</v>
      </c>
      <c r="K636" s="33">
        <f>K637+K638+K639+K640+K641+K642</f>
        <v>0</v>
      </c>
      <c r="L636" s="33">
        <f>L637+L638+L639+L640+L641+L642</f>
        <v>0</v>
      </c>
      <c r="M636" s="33">
        <f>M637+M638+M639+M640+M641+M642</f>
        <v>0</v>
      </c>
      <c r="N636" s="33">
        <f>N637+N638+N639+N640+N641+N642</f>
        <v>0</v>
      </c>
      <c r="O636" s="33">
        <f t="shared" si="267"/>
        <v>0</v>
      </c>
      <c r="P636" s="33">
        <f t="shared" si="267"/>
        <v>0</v>
      </c>
      <c r="Q636" s="33"/>
    </row>
    <row r="637" spans="1:17" ht="17.25" customHeight="1">
      <c r="A637" s="50"/>
      <c r="B637" s="35"/>
      <c r="C637" s="36"/>
      <c r="D637" s="42"/>
      <c r="E637" s="31"/>
      <c r="F637" s="43" t="s">
        <v>139</v>
      </c>
      <c r="G637" s="40">
        <f aca="true" t="shared" si="268" ref="G637:G642">I637+K637+M637+O637</f>
        <v>0</v>
      </c>
      <c r="H637" s="40">
        <f aca="true" t="shared" si="269" ref="H637:H642">J637+L637+N637+P637</f>
        <v>0</v>
      </c>
      <c r="I637" s="40">
        <v>0</v>
      </c>
      <c r="J637" s="40">
        <v>0</v>
      </c>
      <c r="K637" s="40">
        <v>0</v>
      </c>
      <c r="L637" s="40">
        <v>0</v>
      </c>
      <c r="M637" s="40">
        <v>0</v>
      </c>
      <c r="N637" s="40">
        <v>0</v>
      </c>
      <c r="O637" s="40">
        <v>0</v>
      </c>
      <c r="P637" s="40">
        <v>0</v>
      </c>
      <c r="Q637" s="40"/>
    </row>
    <row r="638" spans="1:17" ht="17.25" customHeight="1">
      <c r="A638" s="50"/>
      <c r="B638" s="35"/>
      <c r="C638" s="36"/>
      <c r="D638" s="42"/>
      <c r="E638" s="44"/>
      <c r="F638" s="43" t="s">
        <v>142</v>
      </c>
      <c r="G638" s="40">
        <f t="shared" si="268"/>
        <v>0</v>
      </c>
      <c r="H638" s="40">
        <f t="shared" si="269"/>
        <v>0</v>
      </c>
      <c r="I638" s="40">
        <v>0</v>
      </c>
      <c r="J638" s="40">
        <v>0</v>
      </c>
      <c r="K638" s="40">
        <v>0</v>
      </c>
      <c r="L638" s="40">
        <v>0</v>
      </c>
      <c r="M638" s="40">
        <v>0</v>
      </c>
      <c r="N638" s="40">
        <v>0</v>
      </c>
      <c r="O638" s="40">
        <v>0</v>
      </c>
      <c r="P638" s="40">
        <v>0</v>
      </c>
      <c r="Q638" s="40"/>
    </row>
    <row r="639" spans="1:17" ht="18.75" customHeight="1">
      <c r="A639" s="50"/>
      <c r="B639" s="35"/>
      <c r="C639" s="36"/>
      <c r="D639" s="42"/>
      <c r="E639" s="64"/>
      <c r="F639" s="43" t="s">
        <v>143</v>
      </c>
      <c r="G639" s="40">
        <f t="shared" si="268"/>
        <v>0</v>
      </c>
      <c r="H639" s="40">
        <f t="shared" si="269"/>
        <v>0</v>
      </c>
      <c r="I639" s="40">
        <v>0</v>
      </c>
      <c r="J639" s="40">
        <v>0</v>
      </c>
      <c r="K639" s="40">
        <v>0</v>
      </c>
      <c r="L639" s="40">
        <v>0</v>
      </c>
      <c r="M639" s="40">
        <v>0</v>
      </c>
      <c r="N639" s="40">
        <v>0</v>
      </c>
      <c r="O639" s="40">
        <v>0</v>
      </c>
      <c r="P639" s="40">
        <v>0</v>
      </c>
      <c r="Q639" s="40"/>
    </row>
    <row r="640" spans="1:17" ht="17.25" customHeight="1">
      <c r="A640" s="50"/>
      <c r="B640" s="35"/>
      <c r="C640" s="36"/>
      <c r="D640" s="42"/>
      <c r="E640" s="64"/>
      <c r="F640" s="43" t="s">
        <v>144</v>
      </c>
      <c r="G640" s="40">
        <f t="shared" si="268"/>
        <v>0</v>
      </c>
      <c r="H640" s="40">
        <f t="shared" si="269"/>
        <v>0</v>
      </c>
      <c r="I640" s="40">
        <v>0</v>
      </c>
      <c r="J640" s="40">
        <v>0</v>
      </c>
      <c r="K640" s="40">
        <v>0</v>
      </c>
      <c r="L640" s="40">
        <v>0</v>
      </c>
      <c r="M640" s="40">
        <v>0</v>
      </c>
      <c r="N640" s="40">
        <v>0</v>
      </c>
      <c r="O640" s="40">
        <v>0</v>
      </c>
      <c r="P640" s="40">
        <v>0</v>
      </c>
      <c r="Q640" s="40"/>
    </row>
    <row r="641" spans="1:17" ht="21.75" customHeight="1">
      <c r="A641" s="50"/>
      <c r="B641" s="35"/>
      <c r="C641" s="36"/>
      <c r="D641" s="42"/>
      <c r="E641" s="61" t="s">
        <v>179</v>
      </c>
      <c r="F641" s="43" t="s">
        <v>145</v>
      </c>
      <c r="G641" s="40">
        <f t="shared" si="268"/>
        <v>16.25</v>
      </c>
      <c r="H641" s="40">
        <f t="shared" si="269"/>
        <v>0</v>
      </c>
      <c r="I641" s="41">
        <v>16.25</v>
      </c>
      <c r="J641" s="41">
        <v>0</v>
      </c>
      <c r="K641" s="40">
        <v>0</v>
      </c>
      <c r="L641" s="40">
        <v>0</v>
      </c>
      <c r="M641" s="40">
        <v>0</v>
      </c>
      <c r="N641" s="40">
        <v>0</v>
      </c>
      <c r="O641" s="40">
        <v>0</v>
      </c>
      <c r="P641" s="40">
        <v>0</v>
      </c>
      <c r="Q641" s="40"/>
    </row>
    <row r="642" spans="1:17" ht="17.25" customHeight="1">
      <c r="A642" s="51"/>
      <c r="B642" s="46"/>
      <c r="C642" s="47"/>
      <c r="D642" s="48"/>
      <c r="E642" s="61" t="s">
        <v>138</v>
      </c>
      <c r="F642" s="43" t="s">
        <v>147</v>
      </c>
      <c r="G642" s="40">
        <f t="shared" si="268"/>
        <v>325</v>
      </c>
      <c r="H642" s="40">
        <f t="shared" si="269"/>
        <v>0</v>
      </c>
      <c r="I642" s="41">
        <v>325</v>
      </c>
      <c r="J642" s="41">
        <v>0</v>
      </c>
      <c r="K642" s="40">
        <v>0</v>
      </c>
      <c r="L642" s="40">
        <v>0</v>
      </c>
      <c r="M642" s="40">
        <v>0</v>
      </c>
      <c r="N642" s="40">
        <v>0</v>
      </c>
      <c r="O642" s="40">
        <v>0</v>
      </c>
      <c r="P642" s="40">
        <v>0</v>
      </c>
      <c r="Q642" s="40"/>
    </row>
    <row r="643" spans="1:17" ht="17.25" customHeight="1">
      <c r="A643" s="49" t="s">
        <v>242</v>
      </c>
      <c r="B643" s="29" t="s">
        <v>43</v>
      </c>
      <c r="C643" s="30">
        <v>50</v>
      </c>
      <c r="D643" s="26"/>
      <c r="E643" s="31"/>
      <c r="F643" s="32" t="s">
        <v>141</v>
      </c>
      <c r="G643" s="33">
        <f aca="true" t="shared" si="270" ref="G643:P643">G644+G645+G646+G647+G648+G649</f>
        <v>341.25</v>
      </c>
      <c r="H643" s="33">
        <f t="shared" si="270"/>
        <v>0</v>
      </c>
      <c r="I643" s="33">
        <f t="shared" si="270"/>
        <v>341.25</v>
      </c>
      <c r="J643" s="33">
        <f t="shared" si="270"/>
        <v>0</v>
      </c>
      <c r="K643" s="33">
        <f>K644+K645+K646+K647+K648+K649</f>
        <v>0</v>
      </c>
      <c r="L643" s="33">
        <f>L644+L645+L646+L647+L648+L649</f>
        <v>0</v>
      </c>
      <c r="M643" s="33">
        <f>M644+M645+M646+M647+M648+M649</f>
        <v>0</v>
      </c>
      <c r="N643" s="33">
        <f>N644+N645+N646+N647+N648+N649</f>
        <v>0</v>
      </c>
      <c r="O643" s="33">
        <f t="shared" si="270"/>
        <v>0</v>
      </c>
      <c r="P643" s="33">
        <f t="shared" si="270"/>
        <v>0</v>
      </c>
      <c r="Q643" s="33"/>
    </row>
    <row r="644" spans="1:17" ht="17.25" customHeight="1">
      <c r="A644" s="50"/>
      <c r="B644" s="35"/>
      <c r="C644" s="36"/>
      <c r="D644" s="42"/>
      <c r="E644" s="31"/>
      <c r="F644" s="43" t="s">
        <v>139</v>
      </c>
      <c r="G644" s="40">
        <f aca="true" t="shared" si="271" ref="G644:G649">I644+K644+M644+O644</f>
        <v>0</v>
      </c>
      <c r="H644" s="40">
        <f aca="true" t="shared" si="272" ref="H644:H649">J644+L644+N644+P644</f>
        <v>0</v>
      </c>
      <c r="I644" s="40">
        <v>0</v>
      </c>
      <c r="J644" s="40">
        <v>0</v>
      </c>
      <c r="K644" s="40">
        <v>0</v>
      </c>
      <c r="L644" s="40">
        <v>0</v>
      </c>
      <c r="M644" s="40">
        <v>0</v>
      </c>
      <c r="N644" s="40">
        <v>0</v>
      </c>
      <c r="O644" s="40">
        <v>0</v>
      </c>
      <c r="P644" s="40">
        <v>0</v>
      </c>
      <c r="Q644" s="40"/>
    </row>
    <row r="645" spans="1:17" ht="17.25" customHeight="1">
      <c r="A645" s="50"/>
      <c r="B645" s="35"/>
      <c r="C645" s="36"/>
      <c r="D645" s="42"/>
      <c r="E645" s="44"/>
      <c r="F645" s="43" t="s">
        <v>142</v>
      </c>
      <c r="G645" s="40">
        <f t="shared" si="271"/>
        <v>0</v>
      </c>
      <c r="H645" s="40">
        <f t="shared" si="272"/>
        <v>0</v>
      </c>
      <c r="I645" s="40">
        <v>0</v>
      </c>
      <c r="J645" s="40">
        <v>0</v>
      </c>
      <c r="K645" s="40">
        <v>0</v>
      </c>
      <c r="L645" s="40">
        <v>0</v>
      </c>
      <c r="M645" s="40">
        <v>0</v>
      </c>
      <c r="N645" s="40">
        <v>0</v>
      </c>
      <c r="O645" s="40">
        <v>0</v>
      </c>
      <c r="P645" s="40">
        <v>0</v>
      </c>
      <c r="Q645" s="40"/>
    </row>
    <row r="646" spans="1:17" ht="18.75" customHeight="1">
      <c r="A646" s="50"/>
      <c r="B646" s="35"/>
      <c r="C646" s="36"/>
      <c r="D646" s="42"/>
      <c r="E646" s="64"/>
      <c r="F646" s="43" t="s">
        <v>143</v>
      </c>
      <c r="G646" s="40">
        <f t="shared" si="271"/>
        <v>0</v>
      </c>
      <c r="H646" s="40">
        <f t="shared" si="272"/>
        <v>0</v>
      </c>
      <c r="I646" s="40">
        <v>0</v>
      </c>
      <c r="J646" s="40">
        <v>0</v>
      </c>
      <c r="K646" s="40">
        <v>0</v>
      </c>
      <c r="L646" s="40">
        <v>0</v>
      </c>
      <c r="M646" s="40">
        <v>0</v>
      </c>
      <c r="N646" s="40">
        <v>0</v>
      </c>
      <c r="O646" s="40">
        <v>0</v>
      </c>
      <c r="P646" s="40">
        <v>0</v>
      </c>
      <c r="Q646" s="40"/>
    </row>
    <row r="647" spans="1:17" ht="17.25" customHeight="1">
      <c r="A647" s="50"/>
      <c r="B647" s="35"/>
      <c r="C647" s="36"/>
      <c r="D647" s="42"/>
      <c r="E647" s="64"/>
      <c r="F647" s="43" t="s">
        <v>144</v>
      </c>
      <c r="G647" s="40">
        <f t="shared" si="271"/>
        <v>0</v>
      </c>
      <c r="H647" s="40">
        <f t="shared" si="272"/>
        <v>0</v>
      </c>
      <c r="I647" s="40">
        <v>0</v>
      </c>
      <c r="J647" s="40">
        <v>0</v>
      </c>
      <c r="K647" s="40">
        <v>0</v>
      </c>
      <c r="L647" s="40">
        <v>0</v>
      </c>
      <c r="M647" s="40">
        <v>0</v>
      </c>
      <c r="N647" s="40">
        <v>0</v>
      </c>
      <c r="O647" s="40">
        <v>0</v>
      </c>
      <c r="P647" s="40">
        <v>0</v>
      </c>
      <c r="Q647" s="40"/>
    </row>
    <row r="648" spans="1:17" ht="21.75" customHeight="1">
      <c r="A648" s="50"/>
      <c r="B648" s="35"/>
      <c r="C648" s="36"/>
      <c r="D648" s="42"/>
      <c r="E648" s="61" t="s">
        <v>179</v>
      </c>
      <c r="F648" s="43" t="s">
        <v>145</v>
      </c>
      <c r="G648" s="40">
        <f t="shared" si="271"/>
        <v>16.25</v>
      </c>
      <c r="H648" s="40">
        <f t="shared" si="272"/>
        <v>0</v>
      </c>
      <c r="I648" s="41">
        <v>16.25</v>
      </c>
      <c r="J648" s="41">
        <v>0</v>
      </c>
      <c r="K648" s="40">
        <v>0</v>
      </c>
      <c r="L648" s="40">
        <v>0</v>
      </c>
      <c r="M648" s="40">
        <v>0</v>
      </c>
      <c r="N648" s="40">
        <v>0</v>
      </c>
      <c r="O648" s="40">
        <v>0</v>
      </c>
      <c r="P648" s="40">
        <v>0</v>
      </c>
      <c r="Q648" s="40"/>
    </row>
    <row r="649" spans="1:17" ht="17.25" customHeight="1">
      <c r="A649" s="51"/>
      <c r="B649" s="46"/>
      <c r="C649" s="47"/>
      <c r="D649" s="48"/>
      <c r="E649" s="61" t="s">
        <v>138</v>
      </c>
      <c r="F649" s="43" t="s">
        <v>147</v>
      </c>
      <c r="G649" s="40">
        <f t="shared" si="271"/>
        <v>325</v>
      </c>
      <c r="H649" s="40">
        <f t="shared" si="272"/>
        <v>0</v>
      </c>
      <c r="I649" s="41">
        <v>325</v>
      </c>
      <c r="J649" s="41">
        <v>0</v>
      </c>
      <c r="K649" s="40">
        <v>0</v>
      </c>
      <c r="L649" s="40">
        <v>0</v>
      </c>
      <c r="M649" s="40">
        <v>0</v>
      </c>
      <c r="N649" s="40">
        <v>0</v>
      </c>
      <c r="O649" s="40">
        <v>0</v>
      </c>
      <c r="P649" s="40">
        <v>0</v>
      </c>
      <c r="Q649" s="40"/>
    </row>
    <row r="650" spans="1:17" ht="17.25" customHeight="1">
      <c r="A650" s="49" t="s">
        <v>243</v>
      </c>
      <c r="B650" s="29" t="s">
        <v>44</v>
      </c>
      <c r="C650" s="30">
        <v>70</v>
      </c>
      <c r="D650" s="26"/>
      <c r="E650" s="31"/>
      <c r="F650" s="32" t="s">
        <v>141</v>
      </c>
      <c r="G650" s="33">
        <f aca="true" t="shared" si="273" ref="G650:P650">G651+G652+G653+G654+G655+G656</f>
        <v>477.75</v>
      </c>
      <c r="H650" s="33">
        <f t="shared" si="273"/>
        <v>0</v>
      </c>
      <c r="I650" s="33">
        <f t="shared" si="273"/>
        <v>477.75</v>
      </c>
      <c r="J650" s="33">
        <f t="shared" si="273"/>
        <v>0</v>
      </c>
      <c r="K650" s="33">
        <f>K651+K652+K653+K654+K655+K656</f>
        <v>0</v>
      </c>
      <c r="L650" s="33">
        <f>L651+L652+L653+L654+L655+L656</f>
        <v>0</v>
      </c>
      <c r="M650" s="33">
        <f>M651+M652+M653+M654+M655+M656</f>
        <v>0</v>
      </c>
      <c r="N650" s="33">
        <f>N651+N652+N653+N654+N655+N656</f>
        <v>0</v>
      </c>
      <c r="O650" s="33">
        <f t="shared" si="273"/>
        <v>0</v>
      </c>
      <c r="P650" s="33">
        <f t="shared" si="273"/>
        <v>0</v>
      </c>
      <c r="Q650" s="33"/>
    </row>
    <row r="651" spans="1:17" ht="17.25" customHeight="1">
      <c r="A651" s="50"/>
      <c r="B651" s="35"/>
      <c r="C651" s="36"/>
      <c r="D651" s="42"/>
      <c r="E651" s="31"/>
      <c r="F651" s="43" t="s">
        <v>139</v>
      </c>
      <c r="G651" s="40">
        <f aca="true" t="shared" si="274" ref="G651:G656">I651+K651+M651+O651</f>
        <v>0</v>
      </c>
      <c r="H651" s="40">
        <f aca="true" t="shared" si="275" ref="H651:H656">J651+L651+N651+P651</f>
        <v>0</v>
      </c>
      <c r="I651" s="40">
        <v>0</v>
      </c>
      <c r="J651" s="40">
        <v>0</v>
      </c>
      <c r="K651" s="40">
        <v>0</v>
      </c>
      <c r="L651" s="40">
        <v>0</v>
      </c>
      <c r="M651" s="40">
        <v>0</v>
      </c>
      <c r="N651" s="40">
        <v>0</v>
      </c>
      <c r="O651" s="40">
        <v>0</v>
      </c>
      <c r="P651" s="40">
        <v>0</v>
      </c>
      <c r="Q651" s="40"/>
    </row>
    <row r="652" spans="1:17" ht="17.25" customHeight="1">
      <c r="A652" s="50"/>
      <c r="B652" s="35"/>
      <c r="C652" s="36"/>
      <c r="D652" s="42"/>
      <c r="E652" s="44"/>
      <c r="F652" s="43" t="s">
        <v>142</v>
      </c>
      <c r="G652" s="40">
        <f t="shared" si="274"/>
        <v>0</v>
      </c>
      <c r="H652" s="40">
        <f t="shared" si="275"/>
        <v>0</v>
      </c>
      <c r="I652" s="40">
        <v>0</v>
      </c>
      <c r="J652" s="40">
        <v>0</v>
      </c>
      <c r="K652" s="40">
        <v>0</v>
      </c>
      <c r="L652" s="40">
        <v>0</v>
      </c>
      <c r="M652" s="40">
        <v>0</v>
      </c>
      <c r="N652" s="40">
        <v>0</v>
      </c>
      <c r="O652" s="40">
        <v>0</v>
      </c>
      <c r="P652" s="40">
        <v>0</v>
      </c>
      <c r="Q652" s="40"/>
    </row>
    <row r="653" spans="1:17" ht="18.75" customHeight="1">
      <c r="A653" s="50"/>
      <c r="B653" s="35"/>
      <c r="C653" s="36"/>
      <c r="D653" s="42"/>
      <c r="E653" s="64"/>
      <c r="F653" s="43" t="s">
        <v>143</v>
      </c>
      <c r="G653" s="40">
        <f t="shared" si="274"/>
        <v>0</v>
      </c>
      <c r="H653" s="40">
        <f t="shared" si="275"/>
        <v>0</v>
      </c>
      <c r="I653" s="40">
        <v>0</v>
      </c>
      <c r="J653" s="40">
        <v>0</v>
      </c>
      <c r="K653" s="40">
        <v>0</v>
      </c>
      <c r="L653" s="40">
        <v>0</v>
      </c>
      <c r="M653" s="40">
        <v>0</v>
      </c>
      <c r="N653" s="40">
        <v>0</v>
      </c>
      <c r="O653" s="40">
        <v>0</v>
      </c>
      <c r="P653" s="40">
        <v>0</v>
      </c>
      <c r="Q653" s="40"/>
    </row>
    <row r="654" spans="1:17" ht="17.25" customHeight="1">
      <c r="A654" s="50"/>
      <c r="B654" s="35"/>
      <c r="C654" s="36"/>
      <c r="D654" s="42"/>
      <c r="E654" s="64"/>
      <c r="F654" s="43" t="s">
        <v>144</v>
      </c>
      <c r="G654" s="40">
        <f t="shared" si="274"/>
        <v>0</v>
      </c>
      <c r="H654" s="40">
        <f t="shared" si="275"/>
        <v>0</v>
      </c>
      <c r="I654" s="40">
        <v>0</v>
      </c>
      <c r="J654" s="40">
        <v>0</v>
      </c>
      <c r="K654" s="40">
        <v>0</v>
      </c>
      <c r="L654" s="40">
        <v>0</v>
      </c>
      <c r="M654" s="40">
        <v>0</v>
      </c>
      <c r="N654" s="40">
        <v>0</v>
      </c>
      <c r="O654" s="40">
        <v>0</v>
      </c>
      <c r="P654" s="40">
        <v>0</v>
      </c>
      <c r="Q654" s="40"/>
    </row>
    <row r="655" spans="1:17" ht="21.75" customHeight="1">
      <c r="A655" s="50"/>
      <c r="B655" s="35"/>
      <c r="C655" s="36"/>
      <c r="D655" s="42"/>
      <c r="E655" s="61" t="s">
        <v>179</v>
      </c>
      <c r="F655" s="43" t="s">
        <v>145</v>
      </c>
      <c r="G655" s="40">
        <f t="shared" si="274"/>
        <v>22.75</v>
      </c>
      <c r="H655" s="40">
        <f t="shared" si="275"/>
        <v>0</v>
      </c>
      <c r="I655" s="41">
        <v>22.75</v>
      </c>
      <c r="J655" s="41">
        <v>0</v>
      </c>
      <c r="K655" s="40">
        <v>0</v>
      </c>
      <c r="L655" s="40">
        <v>0</v>
      </c>
      <c r="M655" s="40">
        <v>0</v>
      </c>
      <c r="N655" s="40">
        <v>0</v>
      </c>
      <c r="O655" s="40">
        <v>0</v>
      </c>
      <c r="P655" s="40">
        <v>0</v>
      </c>
      <c r="Q655" s="40"/>
    </row>
    <row r="656" spans="1:17" ht="17.25" customHeight="1">
      <c r="A656" s="51"/>
      <c r="B656" s="46"/>
      <c r="C656" s="47"/>
      <c r="D656" s="48"/>
      <c r="E656" s="61" t="s">
        <v>138</v>
      </c>
      <c r="F656" s="43" t="s">
        <v>147</v>
      </c>
      <c r="G656" s="40">
        <f t="shared" si="274"/>
        <v>455</v>
      </c>
      <c r="H656" s="40">
        <f t="shared" si="275"/>
        <v>0</v>
      </c>
      <c r="I656" s="41">
        <v>455</v>
      </c>
      <c r="J656" s="41">
        <v>0</v>
      </c>
      <c r="K656" s="40">
        <v>0</v>
      </c>
      <c r="L656" s="40">
        <v>0</v>
      </c>
      <c r="M656" s="40">
        <v>0</v>
      </c>
      <c r="N656" s="40">
        <v>0</v>
      </c>
      <c r="O656" s="40">
        <v>0</v>
      </c>
      <c r="P656" s="40">
        <v>0</v>
      </c>
      <c r="Q656" s="40"/>
    </row>
    <row r="657" spans="1:17" ht="17.25" customHeight="1">
      <c r="A657" s="49" t="s">
        <v>244</v>
      </c>
      <c r="B657" s="29" t="s">
        <v>45</v>
      </c>
      <c r="C657" s="30">
        <v>50</v>
      </c>
      <c r="D657" s="26"/>
      <c r="E657" s="31"/>
      <c r="F657" s="32" t="s">
        <v>141</v>
      </c>
      <c r="G657" s="33">
        <f aca="true" t="shared" si="276" ref="G657:P657">G658+G659+G660+G661+G662+G663</f>
        <v>341.25</v>
      </c>
      <c r="H657" s="33">
        <f t="shared" si="276"/>
        <v>0</v>
      </c>
      <c r="I657" s="33">
        <f t="shared" si="276"/>
        <v>341.25</v>
      </c>
      <c r="J657" s="33">
        <f t="shared" si="276"/>
        <v>0</v>
      </c>
      <c r="K657" s="33">
        <f>K658+K659+K660+K661+K662+K663</f>
        <v>0</v>
      </c>
      <c r="L657" s="33">
        <f>L658+L659+L660+L661+L662+L663</f>
        <v>0</v>
      </c>
      <c r="M657" s="33">
        <f>M658+M659+M660+M661+M662+M663</f>
        <v>0</v>
      </c>
      <c r="N657" s="33">
        <f>N658+N659+N660+N661+N662+N663</f>
        <v>0</v>
      </c>
      <c r="O657" s="33">
        <f t="shared" si="276"/>
        <v>0</v>
      </c>
      <c r="P657" s="33">
        <f t="shared" si="276"/>
        <v>0</v>
      </c>
      <c r="Q657" s="33"/>
    </row>
    <row r="658" spans="1:17" ht="17.25" customHeight="1">
      <c r="A658" s="50"/>
      <c r="B658" s="35"/>
      <c r="C658" s="36"/>
      <c r="D658" s="42"/>
      <c r="E658" s="31"/>
      <c r="F658" s="43" t="s">
        <v>139</v>
      </c>
      <c r="G658" s="40">
        <f aca="true" t="shared" si="277" ref="G658:G663">I658+K658+M658+O658</f>
        <v>0</v>
      </c>
      <c r="H658" s="40">
        <f aca="true" t="shared" si="278" ref="H658:H663">J658+L658+N658+P658</f>
        <v>0</v>
      </c>
      <c r="I658" s="40">
        <v>0</v>
      </c>
      <c r="J658" s="40">
        <v>0</v>
      </c>
      <c r="K658" s="40">
        <v>0</v>
      </c>
      <c r="L658" s="40">
        <v>0</v>
      </c>
      <c r="M658" s="40">
        <v>0</v>
      </c>
      <c r="N658" s="40">
        <v>0</v>
      </c>
      <c r="O658" s="40">
        <v>0</v>
      </c>
      <c r="P658" s="40">
        <v>0</v>
      </c>
      <c r="Q658" s="40"/>
    </row>
    <row r="659" spans="1:17" ht="17.25" customHeight="1">
      <c r="A659" s="50"/>
      <c r="B659" s="35"/>
      <c r="C659" s="36"/>
      <c r="D659" s="42"/>
      <c r="E659" s="44"/>
      <c r="F659" s="43" t="s">
        <v>142</v>
      </c>
      <c r="G659" s="40">
        <f t="shared" si="277"/>
        <v>0</v>
      </c>
      <c r="H659" s="40">
        <f t="shared" si="278"/>
        <v>0</v>
      </c>
      <c r="I659" s="40">
        <v>0</v>
      </c>
      <c r="J659" s="40">
        <v>0</v>
      </c>
      <c r="K659" s="40">
        <v>0</v>
      </c>
      <c r="L659" s="40">
        <v>0</v>
      </c>
      <c r="M659" s="40">
        <v>0</v>
      </c>
      <c r="N659" s="40">
        <v>0</v>
      </c>
      <c r="O659" s="40">
        <v>0</v>
      </c>
      <c r="P659" s="40">
        <v>0</v>
      </c>
      <c r="Q659" s="40"/>
    </row>
    <row r="660" spans="1:17" ht="18.75" customHeight="1">
      <c r="A660" s="50"/>
      <c r="B660" s="35"/>
      <c r="C660" s="36"/>
      <c r="D660" s="42"/>
      <c r="E660" s="64"/>
      <c r="F660" s="43" t="s">
        <v>143</v>
      </c>
      <c r="G660" s="40">
        <f t="shared" si="277"/>
        <v>0</v>
      </c>
      <c r="H660" s="40">
        <f t="shared" si="278"/>
        <v>0</v>
      </c>
      <c r="I660" s="40">
        <v>0</v>
      </c>
      <c r="J660" s="40">
        <v>0</v>
      </c>
      <c r="K660" s="40">
        <v>0</v>
      </c>
      <c r="L660" s="40">
        <v>0</v>
      </c>
      <c r="M660" s="40">
        <v>0</v>
      </c>
      <c r="N660" s="40">
        <v>0</v>
      </c>
      <c r="O660" s="40">
        <v>0</v>
      </c>
      <c r="P660" s="40">
        <v>0</v>
      </c>
      <c r="Q660" s="40"/>
    </row>
    <row r="661" spans="1:17" ht="17.25" customHeight="1">
      <c r="A661" s="50"/>
      <c r="B661" s="35"/>
      <c r="C661" s="36"/>
      <c r="D661" s="42"/>
      <c r="E661" s="64"/>
      <c r="F661" s="43" t="s">
        <v>144</v>
      </c>
      <c r="G661" s="40">
        <f t="shared" si="277"/>
        <v>0</v>
      </c>
      <c r="H661" s="40">
        <f t="shared" si="278"/>
        <v>0</v>
      </c>
      <c r="I661" s="40">
        <v>0</v>
      </c>
      <c r="J661" s="40">
        <v>0</v>
      </c>
      <c r="K661" s="40">
        <v>0</v>
      </c>
      <c r="L661" s="40">
        <v>0</v>
      </c>
      <c r="M661" s="40">
        <v>0</v>
      </c>
      <c r="N661" s="40">
        <v>0</v>
      </c>
      <c r="O661" s="40">
        <v>0</v>
      </c>
      <c r="P661" s="40">
        <v>0</v>
      </c>
      <c r="Q661" s="40"/>
    </row>
    <row r="662" spans="1:17" ht="21.75" customHeight="1">
      <c r="A662" s="50"/>
      <c r="B662" s="35"/>
      <c r="C662" s="36"/>
      <c r="D662" s="42"/>
      <c r="E662" s="61" t="s">
        <v>179</v>
      </c>
      <c r="F662" s="43" t="s">
        <v>145</v>
      </c>
      <c r="G662" s="40">
        <f t="shared" si="277"/>
        <v>16.25</v>
      </c>
      <c r="H662" s="40">
        <f t="shared" si="278"/>
        <v>0</v>
      </c>
      <c r="I662" s="41">
        <v>16.25</v>
      </c>
      <c r="J662" s="41">
        <v>0</v>
      </c>
      <c r="K662" s="40">
        <v>0</v>
      </c>
      <c r="L662" s="40">
        <v>0</v>
      </c>
      <c r="M662" s="40">
        <v>0</v>
      </c>
      <c r="N662" s="40">
        <v>0</v>
      </c>
      <c r="O662" s="40">
        <v>0</v>
      </c>
      <c r="P662" s="40">
        <v>0</v>
      </c>
      <c r="Q662" s="40"/>
    </row>
    <row r="663" spans="1:17" ht="17.25" customHeight="1">
      <c r="A663" s="51"/>
      <c r="B663" s="46"/>
      <c r="C663" s="47"/>
      <c r="D663" s="48"/>
      <c r="E663" s="61" t="s">
        <v>138</v>
      </c>
      <c r="F663" s="43" t="s">
        <v>147</v>
      </c>
      <c r="G663" s="40">
        <f t="shared" si="277"/>
        <v>325</v>
      </c>
      <c r="H663" s="40">
        <f t="shared" si="278"/>
        <v>0</v>
      </c>
      <c r="I663" s="41">
        <v>325</v>
      </c>
      <c r="J663" s="41">
        <v>0</v>
      </c>
      <c r="K663" s="40">
        <v>0</v>
      </c>
      <c r="L663" s="40">
        <v>0</v>
      </c>
      <c r="M663" s="40">
        <v>0</v>
      </c>
      <c r="N663" s="40">
        <v>0</v>
      </c>
      <c r="O663" s="40">
        <v>0</v>
      </c>
      <c r="P663" s="40">
        <v>0</v>
      </c>
      <c r="Q663" s="40"/>
    </row>
    <row r="664" spans="1:17" ht="17.25" customHeight="1">
      <c r="A664" s="49" t="s">
        <v>245</v>
      </c>
      <c r="B664" s="29" t="s">
        <v>46</v>
      </c>
      <c r="C664" s="30">
        <v>50</v>
      </c>
      <c r="D664" s="26"/>
      <c r="E664" s="31"/>
      <c r="F664" s="32" t="s">
        <v>141</v>
      </c>
      <c r="G664" s="33">
        <f aca="true" t="shared" si="279" ref="G664:P664">G665+G666+G667+G668+G669+G670</f>
        <v>341.25</v>
      </c>
      <c r="H664" s="33">
        <f t="shared" si="279"/>
        <v>0</v>
      </c>
      <c r="I664" s="33">
        <f t="shared" si="279"/>
        <v>341.25</v>
      </c>
      <c r="J664" s="33">
        <f t="shared" si="279"/>
        <v>0</v>
      </c>
      <c r="K664" s="33">
        <f>K665+K666+K667+K668+K669+K670</f>
        <v>0</v>
      </c>
      <c r="L664" s="33">
        <f>L665+L666+L667+L668+L669+L670</f>
        <v>0</v>
      </c>
      <c r="M664" s="33">
        <f>M665+M666+M667+M668+M669+M670</f>
        <v>0</v>
      </c>
      <c r="N664" s="33">
        <f>N665+N666+N667+N668+N669+N670</f>
        <v>0</v>
      </c>
      <c r="O664" s="33">
        <f t="shared" si="279"/>
        <v>0</v>
      </c>
      <c r="P664" s="33">
        <f t="shared" si="279"/>
        <v>0</v>
      </c>
      <c r="Q664" s="33"/>
    </row>
    <row r="665" spans="1:17" ht="17.25" customHeight="1">
      <c r="A665" s="50"/>
      <c r="B665" s="35"/>
      <c r="C665" s="36"/>
      <c r="D665" s="42"/>
      <c r="E665" s="31"/>
      <c r="F665" s="43" t="s">
        <v>139</v>
      </c>
      <c r="G665" s="40">
        <f aca="true" t="shared" si="280" ref="G665:G670">I665+K665+M665+O665</f>
        <v>0</v>
      </c>
      <c r="H665" s="40">
        <f aca="true" t="shared" si="281" ref="H665:H670">J665+L665+N665+P665</f>
        <v>0</v>
      </c>
      <c r="I665" s="40">
        <v>0</v>
      </c>
      <c r="J665" s="40">
        <v>0</v>
      </c>
      <c r="K665" s="40">
        <v>0</v>
      </c>
      <c r="L665" s="40">
        <v>0</v>
      </c>
      <c r="M665" s="40">
        <v>0</v>
      </c>
      <c r="N665" s="40">
        <v>0</v>
      </c>
      <c r="O665" s="40">
        <v>0</v>
      </c>
      <c r="P665" s="40">
        <v>0</v>
      </c>
      <c r="Q665" s="40"/>
    </row>
    <row r="666" spans="1:17" ht="17.25" customHeight="1">
      <c r="A666" s="50"/>
      <c r="B666" s="35"/>
      <c r="C666" s="36"/>
      <c r="D666" s="42"/>
      <c r="E666" s="44"/>
      <c r="F666" s="43" t="s">
        <v>142</v>
      </c>
      <c r="G666" s="40">
        <f t="shared" si="280"/>
        <v>0</v>
      </c>
      <c r="H666" s="40">
        <f t="shared" si="281"/>
        <v>0</v>
      </c>
      <c r="I666" s="40">
        <v>0</v>
      </c>
      <c r="J666" s="40">
        <v>0</v>
      </c>
      <c r="K666" s="40">
        <v>0</v>
      </c>
      <c r="L666" s="40">
        <v>0</v>
      </c>
      <c r="M666" s="40">
        <v>0</v>
      </c>
      <c r="N666" s="40">
        <v>0</v>
      </c>
      <c r="O666" s="40">
        <v>0</v>
      </c>
      <c r="P666" s="40">
        <v>0</v>
      </c>
      <c r="Q666" s="40"/>
    </row>
    <row r="667" spans="1:17" ht="18.75" customHeight="1">
      <c r="A667" s="50"/>
      <c r="B667" s="35"/>
      <c r="C667" s="36"/>
      <c r="D667" s="42"/>
      <c r="E667" s="64"/>
      <c r="F667" s="43" t="s">
        <v>143</v>
      </c>
      <c r="G667" s="40">
        <f t="shared" si="280"/>
        <v>0</v>
      </c>
      <c r="H667" s="40">
        <f t="shared" si="281"/>
        <v>0</v>
      </c>
      <c r="I667" s="40">
        <v>0</v>
      </c>
      <c r="J667" s="40">
        <v>0</v>
      </c>
      <c r="K667" s="40">
        <v>0</v>
      </c>
      <c r="L667" s="40">
        <v>0</v>
      </c>
      <c r="M667" s="40">
        <v>0</v>
      </c>
      <c r="N667" s="40">
        <v>0</v>
      </c>
      <c r="O667" s="40">
        <v>0</v>
      </c>
      <c r="P667" s="40">
        <v>0</v>
      </c>
      <c r="Q667" s="40"/>
    </row>
    <row r="668" spans="1:17" ht="17.25" customHeight="1">
      <c r="A668" s="50"/>
      <c r="B668" s="35"/>
      <c r="C668" s="36"/>
      <c r="D668" s="42"/>
      <c r="E668" s="64"/>
      <c r="F668" s="43" t="s">
        <v>144</v>
      </c>
      <c r="G668" s="40">
        <f t="shared" si="280"/>
        <v>0</v>
      </c>
      <c r="H668" s="40">
        <f t="shared" si="281"/>
        <v>0</v>
      </c>
      <c r="I668" s="40">
        <v>0</v>
      </c>
      <c r="J668" s="40">
        <v>0</v>
      </c>
      <c r="K668" s="40">
        <v>0</v>
      </c>
      <c r="L668" s="40">
        <v>0</v>
      </c>
      <c r="M668" s="40">
        <v>0</v>
      </c>
      <c r="N668" s="40">
        <v>0</v>
      </c>
      <c r="O668" s="40">
        <v>0</v>
      </c>
      <c r="P668" s="40">
        <v>0</v>
      </c>
      <c r="Q668" s="40"/>
    </row>
    <row r="669" spans="1:17" ht="21.75" customHeight="1">
      <c r="A669" s="50"/>
      <c r="B669" s="35"/>
      <c r="C669" s="36"/>
      <c r="D669" s="42"/>
      <c r="E669" s="61" t="s">
        <v>179</v>
      </c>
      <c r="F669" s="43" t="s">
        <v>145</v>
      </c>
      <c r="G669" s="40">
        <f t="shared" si="280"/>
        <v>16.25</v>
      </c>
      <c r="H669" s="40">
        <f t="shared" si="281"/>
        <v>0</v>
      </c>
      <c r="I669" s="41">
        <v>16.25</v>
      </c>
      <c r="J669" s="41">
        <v>0</v>
      </c>
      <c r="K669" s="40">
        <v>0</v>
      </c>
      <c r="L669" s="40">
        <v>0</v>
      </c>
      <c r="M669" s="40">
        <v>0</v>
      </c>
      <c r="N669" s="40">
        <v>0</v>
      </c>
      <c r="O669" s="40">
        <v>0</v>
      </c>
      <c r="P669" s="40">
        <v>0</v>
      </c>
      <c r="Q669" s="40"/>
    </row>
    <row r="670" spans="1:17" ht="17.25" customHeight="1">
      <c r="A670" s="51"/>
      <c r="B670" s="46"/>
      <c r="C670" s="47"/>
      <c r="D670" s="48"/>
      <c r="E670" s="61" t="s">
        <v>138</v>
      </c>
      <c r="F670" s="43" t="s">
        <v>147</v>
      </c>
      <c r="G670" s="40">
        <f t="shared" si="280"/>
        <v>325</v>
      </c>
      <c r="H670" s="40">
        <f t="shared" si="281"/>
        <v>0</v>
      </c>
      <c r="I670" s="41">
        <v>325</v>
      </c>
      <c r="J670" s="41">
        <v>0</v>
      </c>
      <c r="K670" s="40">
        <v>0</v>
      </c>
      <c r="L670" s="40">
        <v>0</v>
      </c>
      <c r="M670" s="40">
        <v>0</v>
      </c>
      <c r="N670" s="40">
        <v>0</v>
      </c>
      <c r="O670" s="40">
        <v>0</v>
      </c>
      <c r="P670" s="40">
        <v>0</v>
      </c>
      <c r="Q670" s="40"/>
    </row>
    <row r="671" spans="1:17" ht="17.25" customHeight="1">
      <c r="A671" s="49" t="s">
        <v>246</v>
      </c>
      <c r="B671" s="29" t="s">
        <v>47</v>
      </c>
      <c r="C671" s="30">
        <v>30</v>
      </c>
      <c r="D671" s="26"/>
      <c r="E671" s="31"/>
      <c r="F671" s="32" t="s">
        <v>141</v>
      </c>
      <c r="G671" s="33">
        <f aca="true" t="shared" si="282" ref="G671:P671">G672+G673+G674+G675+G676+G677</f>
        <v>204.75</v>
      </c>
      <c r="H671" s="33">
        <f t="shared" si="282"/>
        <v>0</v>
      </c>
      <c r="I671" s="33">
        <f t="shared" si="282"/>
        <v>204.75</v>
      </c>
      <c r="J671" s="33">
        <f t="shared" si="282"/>
        <v>0</v>
      </c>
      <c r="K671" s="33">
        <f>K672+K673+K674+K675+K676+K677</f>
        <v>0</v>
      </c>
      <c r="L671" s="33">
        <f>L672+L673+L674+L675+L676+L677</f>
        <v>0</v>
      </c>
      <c r="M671" s="33">
        <f>M672+M673+M674+M675+M676+M677</f>
        <v>0</v>
      </c>
      <c r="N671" s="33">
        <f>N672+N673+N674+N675+N676+N677</f>
        <v>0</v>
      </c>
      <c r="O671" s="33">
        <f t="shared" si="282"/>
        <v>0</v>
      </c>
      <c r="P671" s="33">
        <f t="shared" si="282"/>
        <v>0</v>
      </c>
      <c r="Q671" s="33"/>
    </row>
    <row r="672" spans="1:17" ht="17.25" customHeight="1">
      <c r="A672" s="50"/>
      <c r="B672" s="35"/>
      <c r="C672" s="36"/>
      <c r="D672" s="42"/>
      <c r="E672" s="31"/>
      <c r="F672" s="43" t="s">
        <v>139</v>
      </c>
      <c r="G672" s="40">
        <f aca="true" t="shared" si="283" ref="G672:G677">I672+K672+M672+O672</f>
        <v>0</v>
      </c>
      <c r="H672" s="40">
        <f aca="true" t="shared" si="284" ref="H672:H677">J672+L672+N672+P672</f>
        <v>0</v>
      </c>
      <c r="I672" s="40">
        <v>0</v>
      </c>
      <c r="J672" s="40">
        <v>0</v>
      </c>
      <c r="K672" s="40">
        <v>0</v>
      </c>
      <c r="L672" s="40">
        <v>0</v>
      </c>
      <c r="M672" s="40">
        <v>0</v>
      </c>
      <c r="N672" s="40">
        <v>0</v>
      </c>
      <c r="O672" s="40">
        <v>0</v>
      </c>
      <c r="P672" s="40">
        <v>0</v>
      </c>
      <c r="Q672" s="40"/>
    </row>
    <row r="673" spans="1:17" ht="17.25" customHeight="1">
      <c r="A673" s="50"/>
      <c r="B673" s="35"/>
      <c r="C673" s="36"/>
      <c r="D673" s="42"/>
      <c r="E673" s="44"/>
      <c r="F673" s="43" t="s">
        <v>142</v>
      </c>
      <c r="G673" s="40">
        <f t="shared" si="283"/>
        <v>0</v>
      </c>
      <c r="H673" s="40">
        <f t="shared" si="284"/>
        <v>0</v>
      </c>
      <c r="I673" s="40">
        <v>0</v>
      </c>
      <c r="J673" s="40">
        <v>0</v>
      </c>
      <c r="K673" s="40">
        <v>0</v>
      </c>
      <c r="L673" s="40">
        <v>0</v>
      </c>
      <c r="M673" s="40">
        <v>0</v>
      </c>
      <c r="N673" s="40">
        <v>0</v>
      </c>
      <c r="O673" s="40">
        <v>0</v>
      </c>
      <c r="P673" s="40">
        <v>0</v>
      </c>
      <c r="Q673" s="40"/>
    </row>
    <row r="674" spans="1:17" ht="18.75" customHeight="1">
      <c r="A674" s="50"/>
      <c r="B674" s="35"/>
      <c r="C674" s="36"/>
      <c r="D674" s="42"/>
      <c r="E674" s="64"/>
      <c r="F674" s="43" t="s">
        <v>143</v>
      </c>
      <c r="G674" s="40">
        <f t="shared" si="283"/>
        <v>0</v>
      </c>
      <c r="H674" s="40">
        <f t="shared" si="284"/>
        <v>0</v>
      </c>
      <c r="I674" s="40">
        <v>0</v>
      </c>
      <c r="J674" s="40">
        <v>0</v>
      </c>
      <c r="K674" s="40">
        <v>0</v>
      </c>
      <c r="L674" s="40">
        <v>0</v>
      </c>
      <c r="M674" s="40">
        <v>0</v>
      </c>
      <c r="N674" s="40">
        <v>0</v>
      </c>
      <c r="O674" s="40">
        <v>0</v>
      </c>
      <c r="P674" s="40">
        <v>0</v>
      </c>
      <c r="Q674" s="40"/>
    </row>
    <row r="675" spans="1:17" ht="17.25" customHeight="1">
      <c r="A675" s="50"/>
      <c r="B675" s="35"/>
      <c r="C675" s="36"/>
      <c r="D675" s="42"/>
      <c r="E675" s="64"/>
      <c r="F675" s="43" t="s">
        <v>144</v>
      </c>
      <c r="G675" s="40">
        <f t="shared" si="283"/>
        <v>0</v>
      </c>
      <c r="H675" s="40">
        <f t="shared" si="284"/>
        <v>0</v>
      </c>
      <c r="I675" s="40">
        <v>0</v>
      </c>
      <c r="J675" s="40">
        <v>0</v>
      </c>
      <c r="K675" s="40">
        <v>0</v>
      </c>
      <c r="L675" s="40">
        <v>0</v>
      </c>
      <c r="M675" s="40">
        <v>0</v>
      </c>
      <c r="N675" s="40">
        <v>0</v>
      </c>
      <c r="O675" s="40">
        <v>0</v>
      </c>
      <c r="P675" s="40">
        <v>0</v>
      </c>
      <c r="Q675" s="40"/>
    </row>
    <row r="676" spans="1:17" ht="21.75" customHeight="1">
      <c r="A676" s="50"/>
      <c r="B676" s="35"/>
      <c r="C676" s="36"/>
      <c r="D676" s="42"/>
      <c r="E676" s="61" t="s">
        <v>179</v>
      </c>
      <c r="F676" s="43" t="s">
        <v>145</v>
      </c>
      <c r="G676" s="40">
        <f t="shared" si="283"/>
        <v>9.75</v>
      </c>
      <c r="H676" s="40">
        <f t="shared" si="284"/>
        <v>0</v>
      </c>
      <c r="I676" s="41">
        <v>9.75</v>
      </c>
      <c r="J676" s="41">
        <v>0</v>
      </c>
      <c r="K676" s="40">
        <v>0</v>
      </c>
      <c r="L676" s="40">
        <v>0</v>
      </c>
      <c r="M676" s="40">
        <v>0</v>
      </c>
      <c r="N676" s="40">
        <v>0</v>
      </c>
      <c r="O676" s="40">
        <v>0</v>
      </c>
      <c r="P676" s="40">
        <v>0</v>
      </c>
      <c r="Q676" s="40"/>
    </row>
    <row r="677" spans="1:17" ht="17.25" customHeight="1">
      <c r="A677" s="51"/>
      <c r="B677" s="46"/>
      <c r="C677" s="47"/>
      <c r="D677" s="48"/>
      <c r="E677" s="61" t="s">
        <v>138</v>
      </c>
      <c r="F677" s="43" t="s">
        <v>147</v>
      </c>
      <c r="G677" s="40">
        <f t="shared" si="283"/>
        <v>195</v>
      </c>
      <c r="H677" s="40">
        <f t="shared" si="284"/>
        <v>0</v>
      </c>
      <c r="I677" s="41">
        <v>195</v>
      </c>
      <c r="J677" s="41">
        <v>0</v>
      </c>
      <c r="K677" s="40">
        <v>0</v>
      </c>
      <c r="L677" s="40">
        <v>0</v>
      </c>
      <c r="M677" s="40">
        <v>0</v>
      </c>
      <c r="N677" s="40">
        <v>0</v>
      </c>
      <c r="O677" s="40">
        <v>0</v>
      </c>
      <c r="P677" s="40">
        <v>0</v>
      </c>
      <c r="Q677" s="40"/>
    </row>
    <row r="678" spans="1:17" ht="17.25" customHeight="1">
      <c r="A678" s="49" t="s">
        <v>247</v>
      </c>
      <c r="B678" s="29" t="s">
        <v>48</v>
      </c>
      <c r="C678" s="30">
        <v>80</v>
      </c>
      <c r="D678" s="26"/>
      <c r="E678" s="31"/>
      <c r="F678" s="32" t="s">
        <v>141</v>
      </c>
      <c r="G678" s="33">
        <f aca="true" t="shared" si="285" ref="G678:P678">G679+G680+G681+G682+G683+G684</f>
        <v>546</v>
      </c>
      <c r="H678" s="33">
        <f t="shared" si="285"/>
        <v>0</v>
      </c>
      <c r="I678" s="33">
        <f t="shared" si="285"/>
        <v>546</v>
      </c>
      <c r="J678" s="33">
        <f t="shared" si="285"/>
        <v>0</v>
      </c>
      <c r="K678" s="33">
        <f>K679+K680+K681+K682+K683+K684</f>
        <v>0</v>
      </c>
      <c r="L678" s="33">
        <f>L679+L680+L681+L682+L683+L684</f>
        <v>0</v>
      </c>
      <c r="M678" s="33">
        <f>M679+M680+M681+M682+M683+M684</f>
        <v>0</v>
      </c>
      <c r="N678" s="33">
        <f>N679+N680+N681+N682+N683+N684</f>
        <v>0</v>
      </c>
      <c r="O678" s="33">
        <f t="shared" si="285"/>
        <v>0</v>
      </c>
      <c r="P678" s="33">
        <f t="shared" si="285"/>
        <v>0</v>
      </c>
      <c r="Q678" s="33"/>
    </row>
    <row r="679" spans="1:17" ht="17.25" customHeight="1">
      <c r="A679" s="50"/>
      <c r="B679" s="35"/>
      <c r="C679" s="36"/>
      <c r="D679" s="42"/>
      <c r="E679" s="31"/>
      <c r="F679" s="43" t="s">
        <v>139</v>
      </c>
      <c r="G679" s="40">
        <f aca="true" t="shared" si="286" ref="G679:G684">I679+K679+M679+O679</f>
        <v>0</v>
      </c>
      <c r="H679" s="40">
        <f aca="true" t="shared" si="287" ref="H679:H684">J679+L679+N679+P679</f>
        <v>0</v>
      </c>
      <c r="I679" s="40">
        <v>0</v>
      </c>
      <c r="J679" s="40">
        <v>0</v>
      </c>
      <c r="K679" s="40">
        <v>0</v>
      </c>
      <c r="L679" s="40">
        <v>0</v>
      </c>
      <c r="M679" s="40">
        <v>0</v>
      </c>
      <c r="N679" s="40">
        <v>0</v>
      </c>
      <c r="O679" s="40">
        <v>0</v>
      </c>
      <c r="P679" s="40">
        <v>0</v>
      </c>
      <c r="Q679" s="40"/>
    </row>
    <row r="680" spans="1:17" ht="17.25" customHeight="1">
      <c r="A680" s="50"/>
      <c r="B680" s="35"/>
      <c r="C680" s="36"/>
      <c r="D680" s="42"/>
      <c r="E680" s="44"/>
      <c r="F680" s="43" t="s">
        <v>142</v>
      </c>
      <c r="G680" s="40">
        <f t="shared" si="286"/>
        <v>0</v>
      </c>
      <c r="H680" s="40">
        <f t="shared" si="287"/>
        <v>0</v>
      </c>
      <c r="I680" s="40">
        <v>0</v>
      </c>
      <c r="J680" s="40">
        <v>0</v>
      </c>
      <c r="K680" s="40">
        <v>0</v>
      </c>
      <c r="L680" s="40">
        <v>0</v>
      </c>
      <c r="M680" s="40">
        <v>0</v>
      </c>
      <c r="N680" s="40">
        <v>0</v>
      </c>
      <c r="O680" s="40">
        <v>0</v>
      </c>
      <c r="P680" s="40">
        <v>0</v>
      </c>
      <c r="Q680" s="40"/>
    </row>
    <row r="681" spans="1:17" ht="18.75" customHeight="1">
      <c r="A681" s="50"/>
      <c r="B681" s="35"/>
      <c r="C681" s="36"/>
      <c r="D681" s="42"/>
      <c r="E681" s="64"/>
      <c r="F681" s="43" t="s">
        <v>143</v>
      </c>
      <c r="G681" s="40">
        <f t="shared" si="286"/>
        <v>0</v>
      </c>
      <c r="H681" s="40">
        <f t="shared" si="287"/>
        <v>0</v>
      </c>
      <c r="I681" s="40">
        <v>0</v>
      </c>
      <c r="J681" s="40">
        <v>0</v>
      </c>
      <c r="K681" s="40">
        <v>0</v>
      </c>
      <c r="L681" s="40">
        <v>0</v>
      </c>
      <c r="M681" s="40">
        <v>0</v>
      </c>
      <c r="N681" s="40">
        <v>0</v>
      </c>
      <c r="O681" s="40">
        <v>0</v>
      </c>
      <c r="P681" s="40">
        <v>0</v>
      </c>
      <c r="Q681" s="40"/>
    </row>
    <row r="682" spans="1:17" ht="17.25" customHeight="1">
      <c r="A682" s="50"/>
      <c r="B682" s="35"/>
      <c r="C682" s="36"/>
      <c r="D682" s="42"/>
      <c r="E682" s="64"/>
      <c r="F682" s="43" t="s">
        <v>144</v>
      </c>
      <c r="G682" s="40">
        <f t="shared" si="286"/>
        <v>0</v>
      </c>
      <c r="H682" s="40">
        <f t="shared" si="287"/>
        <v>0</v>
      </c>
      <c r="I682" s="40">
        <v>0</v>
      </c>
      <c r="J682" s="40">
        <v>0</v>
      </c>
      <c r="K682" s="40">
        <v>0</v>
      </c>
      <c r="L682" s="40">
        <v>0</v>
      </c>
      <c r="M682" s="40">
        <v>0</v>
      </c>
      <c r="N682" s="40">
        <v>0</v>
      </c>
      <c r="O682" s="40">
        <v>0</v>
      </c>
      <c r="P682" s="40">
        <v>0</v>
      </c>
      <c r="Q682" s="40"/>
    </row>
    <row r="683" spans="1:17" ht="21.75" customHeight="1">
      <c r="A683" s="50"/>
      <c r="B683" s="35"/>
      <c r="C683" s="36"/>
      <c r="D683" s="42"/>
      <c r="E683" s="61" t="s">
        <v>179</v>
      </c>
      <c r="F683" s="43" t="s">
        <v>145</v>
      </c>
      <c r="G683" s="40">
        <f t="shared" si="286"/>
        <v>26</v>
      </c>
      <c r="H683" s="40">
        <f t="shared" si="287"/>
        <v>0</v>
      </c>
      <c r="I683" s="41">
        <v>26</v>
      </c>
      <c r="J683" s="41">
        <v>0</v>
      </c>
      <c r="K683" s="40">
        <v>0</v>
      </c>
      <c r="L683" s="40">
        <v>0</v>
      </c>
      <c r="M683" s="40">
        <v>0</v>
      </c>
      <c r="N683" s="40">
        <v>0</v>
      </c>
      <c r="O683" s="40">
        <v>0</v>
      </c>
      <c r="P683" s="40">
        <v>0</v>
      </c>
      <c r="Q683" s="40"/>
    </row>
    <row r="684" spans="1:17" ht="17.25" customHeight="1">
      <c r="A684" s="51"/>
      <c r="B684" s="46"/>
      <c r="C684" s="47"/>
      <c r="D684" s="48"/>
      <c r="E684" s="61" t="s">
        <v>138</v>
      </c>
      <c r="F684" s="43" t="s">
        <v>147</v>
      </c>
      <c r="G684" s="40">
        <f t="shared" si="286"/>
        <v>520</v>
      </c>
      <c r="H684" s="40">
        <f t="shared" si="287"/>
        <v>0</v>
      </c>
      <c r="I684" s="41">
        <v>520</v>
      </c>
      <c r="J684" s="41">
        <v>0</v>
      </c>
      <c r="K684" s="40">
        <v>0</v>
      </c>
      <c r="L684" s="40">
        <v>0</v>
      </c>
      <c r="M684" s="40">
        <v>0</v>
      </c>
      <c r="N684" s="40">
        <v>0</v>
      </c>
      <c r="O684" s="40">
        <v>0</v>
      </c>
      <c r="P684" s="40">
        <v>0</v>
      </c>
      <c r="Q684" s="40"/>
    </row>
    <row r="685" spans="1:17" ht="17.25" customHeight="1">
      <c r="A685" s="49" t="s">
        <v>248</v>
      </c>
      <c r="B685" s="29" t="s">
        <v>49</v>
      </c>
      <c r="C685" s="30">
        <v>60</v>
      </c>
      <c r="D685" s="26"/>
      <c r="E685" s="31"/>
      <c r="F685" s="32" t="s">
        <v>141</v>
      </c>
      <c r="G685" s="33">
        <f aca="true" t="shared" si="288" ref="G685:P685">G686+G687+G688+G689+G690+G691</f>
        <v>409.5</v>
      </c>
      <c r="H685" s="33">
        <f t="shared" si="288"/>
        <v>0</v>
      </c>
      <c r="I685" s="33">
        <f t="shared" si="288"/>
        <v>409.5</v>
      </c>
      <c r="J685" s="33">
        <f t="shared" si="288"/>
        <v>0</v>
      </c>
      <c r="K685" s="33">
        <f>K686+K687+K688+K689+K690+K691</f>
        <v>0</v>
      </c>
      <c r="L685" s="33">
        <f>L686+L687+L688+L689+L690+L691</f>
        <v>0</v>
      </c>
      <c r="M685" s="33">
        <f>M686+M687+M688+M689+M690+M691</f>
        <v>0</v>
      </c>
      <c r="N685" s="33">
        <f>N686+N687+N688+N689+N690+N691</f>
        <v>0</v>
      </c>
      <c r="O685" s="33">
        <f t="shared" si="288"/>
        <v>0</v>
      </c>
      <c r="P685" s="33">
        <f t="shared" si="288"/>
        <v>0</v>
      </c>
      <c r="Q685" s="33"/>
    </row>
    <row r="686" spans="1:17" ht="17.25" customHeight="1">
      <c r="A686" s="50"/>
      <c r="B686" s="35"/>
      <c r="C686" s="36"/>
      <c r="D686" s="42"/>
      <c r="E686" s="31"/>
      <c r="F686" s="43" t="s">
        <v>139</v>
      </c>
      <c r="G686" s="40">
        <f aca="true" t="shared" si="289" ref="G686:G691">I686+K686+M686+O686</f>
        <v>0</v>
      </c>
      <c r="H686" s="40">
        <f aca="true" t="shared" si="290" ref="H686:H691">J686+L686+N686+P686</f>
        <v>0</v>
      </c>
      <c r="I686" s="40">
        <v>0</v>
      </c>
      <c r="J686" s="40">
        <v>0</v>
      </c>
      <c r="K686" s="40">
        <v>0</v>
      </c>
      <c r="L686" s="40">
        <v>0</v>
      </c>
      <c r="M686" s="40">
        <v>0</v>
      </c>
      <c r="N686" s="40">
        <v>0</v>
      </c>
      <c r="O686" s="40">
        <v>0</v>
      </c>
      <c r="P686" s="40">
        <v>0</v>
      </c>
      <c r="Q686" s="40"/>
    </row>
    <row r="687" spans="1:17" ht="17.25" customHeight="1">
      <c r="A687" s="50"/>
      <c r="B687" s="35"/>
      <c r="C687" s="36"/>
      <c r="D687" s="42"/>
      <c r="E687" s="44"/>
      <c r="F687" s="43" t="s">
        <v>142</v>
      </c>
      <c r="G687" s="40">
        <f t="shared" si="289"/>
        <v>0</v>
      </c>
      <c r="H687" s="40">
        <f t="shared" si="290"/>
        <v>0</v>
      </c>
      <c r="I687" s="40">
        <v>0</v>
      </c>
      <c r="J687" s="40">
        <v>0</v>
      </c>
      <c r="K687" s="40">
        <v>0</v>
      </c>
      <c r="L687" s="40">
        <v>0</v>
      </c>
      <c r="M687" s="40">
        <v>0</v>
      </c>
      <c r="N687" s="40">
        <v>0</v>
      </c>
      <c r="O687" s="40">
        <v>0</v>
      </c>
      <c r="P687" s="40">
        <v>0</v>
      </c>
      <c r="Q687" s="40"/>
    </row>
    <row r="688" spans="1:17" ht="18.75" customHeight="1">
      <c r="A688" s="50"/>
      <c r="B688" s="35"/>
      <c r="C688" s="36"/>
      <c r="D688" s="42"/>
      <c r="E688" s="64"/>
      <c r="F688" s="43" t="s">
        <v>143</v>
      </c>
      <c r="G688" s="40">
        <f t="shared" si="289"/>
        <v>0</v>
      </c>
      <c r="H688" s="40">
        <f t="shared" si="290"/>
        <v>0</v>
      </c>
      <c r="I688" s="40">
        <v>0</v>
      </c>
      <c r="J688" s="40">
        <v>0</v>
      </c>
      <c r="K688" s="40">
        <v>0</v>
      </c>
      <c r="L688" s="40">
        <v>0</v>
      </c>
      <c r="M688" s="40">
        <v>0</v>
      </c>
      <c r="N688" s="40">
        <v>0</v>
      </c>
      <c r="O688" s="40">
        <v>0</v>
      </c>
      <c r="P688" s="40">
        <v>0</v>
      </c>
      <c r="Q688" s="40"/>
    </row>
    <row r="689" spans="1:17" ht="17.25" customHeight="1">
      <c r="A689" s="50"/>
      <c r="B689" s="35"/>
      <c r="C689" s="36"/>
      <c r="D689" s="42"/>
      <c r="E689" s="64"/>
      <c r="F689" s="43" t="s">
        <v>144</v>
      </c>
      <c r="G689" s="40">
        <f t="shared" si="289"/>
        <v>0</v>
      </c>
      <c r="H689" s="40">
        <f t="shared" si="290"/>
        <v>0</v>
      </c>
      <c r="I689" s="40">
        <v>0</v>
      </c>
      <c r="J689" s="40">
        <v>0</v>
      </c>
      <c r="K689" s="40">
        <v>0</v>
      </c>
      <c r="L689" s="40">
        <v>0</v>
      </c>
      <c r="M689" s="40">
        <v>0</v>
      </c>
      <c r="N689" s="40">
        <v>0</v>
      </c>
      <c r="O689" s="40">
        <v>0</v>
      </c>
      <c r="P689" s="40">
        <v>0</v>
      </c>
      <c r="Q689" s="40"/>
    </row>
    <row r="690" spans="1:17" ht="21.75" customHeight="1">
      <c r="A690" s="50"/>
      <c r="B690" s="35"/>
      <c r="C690" s="36"/>
      <c r="D690" s="42"/>
      <c r="E690" s="61" t="s">
        <v>179</v>
      </c>
      <c r="F690" s="43" t="s">
        <v>145</v>
      </c>
      <c r="G690" s="40">
        <f t="shared" si="289"/>
        <v>19.5</v>
      </c>
      <c r="H690" s="40">
        <f t="shared" si="290"/>
        <v>0</v>
      </c>
      <c r="I690" s="41">
        <v>19.5</v>
      </c>
      <c r="J690" s="41">
        <v>0</v>
      </c>
      <c r="K690" s="40">
        <v>0</v>
      </c>
      <c r="L690" s="40">
        <v>0</v>
      </c>
      <c r="M690" s="40">
        <v>0</v>
      </c>
      <c r="N690" s="40">
        <v>0</v>
      </c>
      <c r="O690" s="40">
        <v>0</v>
      </c>
      <c r="P690" s="40">
        <v>0</v>
      </c>
      <c r="Q690" s="40"/>
    </row>
    <row r="691" spans="1:17" ht="17.25" customHeight="1">
      <c r="A691" s="51"/>
      <c r="B691" s="46"/>
      <c r="C691" s="47"/>
      <c r="D691" s="48"/>
      <c r="E691" s="61" t="s">
        <v>138</v>
      </c>
      <c r="F691" s="43" t="s">
        <v>147</v>
      </c>
      <c r="G691" s="40">
        <f t="shared" si="289"/>
        <v>390</v>
      </c>
      <c r="H691" s="40">
        <f t="shared" si="290"/>
        <v>0</v>
      </c>
      <c r="I691" s="41">
        <v>390</v>
      </c>
      <c r="J691" s="41">
        <v>0</v>
      </c>
      <c r="K691" s="40">
        <v>0</v>
      </c>
      <c r="L691" s="40">
        <v>0</v>
      </c>
      <c r="M691" s="40">
        <v>0</v>
      </c>
      <c r="N691" s="40">
        <v>0</v>
      </c>
      <c r="O691" s="40">
        <v>0</v>
      </c>
      <c r="P691" s="40">
        <v>0</v>
      </c>
      <c r="Q691" s="40"/>
    </row>
    <row r="692" spans="1:17" ht="17.25" customHeight="1">
      <c r="A692" s="49" t="s">
        <v>249</v>
      </c>
      <c r="B692" s="29" t="s">
        <v>50</v>
      </c>
      <c r="C692" s="30">
        <v>50</v>
      </c>
      <c r="D692" s="26"/>
      <c r="E692" s="31"/>
      <c r="F692" s="32" t="s">
        <v>141</v>
      </c>
      <c r="G692" s="33">
        <f aca="true" t="shared" si="291" ref="G692:P692">G693+G694+G695+G696+G697+G698</f>
        <v>341.25</v>
      </c>
      <c r="H692" s="33">
        <f t="shared" si="291"/>
        <v>0</v>
      </c>
      <c r="I692" s="33">
        <f t="shared" si="291"/>
        <v>341.25</v>
      </c>
      <c r="J692" s="33">
        <f t="shared" si="291"/>
        <v>0</v>
      </c>
      <c r="K692" s="33">
        <f>K693+K694+K695+K696+K697+K698</f>
        <v>0</v>
      </c>
      <c r="L692" s="33">
        <f>L693+L694+L695+L696+L697+L698</f>
        <v>0</v>
      </c>
      <c r="M692" s="33">
        <f>M693+M694+M695+M696+M697+M698</f>
        <v>0</v>
      </c>
      <c r="N692" s="33">
        <f>N693+N694+N695+N696+N697+N698</f>
        <v>0</v>
      </c>
      <c r="O692" s="33">
        <f t="shared" si="291"/>
        <v>0</v>
      </c>
      <c r="P692" s="33">
        <f t="shared" si="291"/>
        <v>0</v>
      </c>
      <c r="Q692" s="33"/>
    </row>
    <row r="693" spans="1:17" ht="17.25" customHeight="1">
      <c r="A693" s="50"/>
      <c r="B693" s="35"/>
      <c r="C693" s="36"/>
      <c r="D693" s="42"/>
      <c r="E693" s="31"/>
      <c r="F693" s="43" t="s">
        <v>139</v>
      </c>
      <c r="G693" s="40">
        <f aca="true" t="shared" si="292" ref="G693:G698">I693+K693+M693+O693</f>
        <v>0</v>
      </c>
      <c r="H693" s="40">
        <f aca="true" t="shared" si="293" ref="H693:H698">J693+L693+N693+P693</f>
        <v>0</v>
      </c>
      <c r="I693" s="40">
        <v>0</v>
      </c>
      <c r="J693" s="40">
        <v>0</v>
      </c>
      <c r="K693" s="40">
        <v>0</v>
      </c>
      <c r="L693" s="40">
        <v>0</v>
      </c>
      <c r="M693" s="40">
        <v>0</v>
      </c>
      <c r="N693" s="40">
        <v>0</v>
      </c>
      <c r="O693" s="40">
        <v>0</v>
      </c>
      <c r="P693" s="40">
        <v>0</v>
      </c>
      <c r="Q693" s="40"/>
    </row>
    <row r="694" spans="1:17" ht="17.25" customHeight="1">
      <c r="A694" s="50"/>
      <c r="B694" s="35"/>
      <c r="C694" s="36"/>
      <c r="D694" s="42"/>
      <c r="E694" s="44"/>
      <c r="F694" s="43" t="s">
        <v>142</v>
      </c>
      <c r="G694" s="40">
        <f t="shared" si="292"/>
        <v>0</v>
      </c>
      <c r="H694" s="40">
        <f t="shared" si="293"/>
        <v>0</v>
      </c>
      <c r="I694" s="40">
        <v>0</v>
      </c>
      <c r="J694" s="40">
        <v>0</v>
      </c>
      <c r="K694" s="40">
        <v>0</v>
      </c>
      <c r="L694" s="40">
        <v>0</v>
      </c>
      <c r="M694" s="40">
        <v>0</v>
      </c>
      <c r="N694" s="40">
        <v>0</v>
      </c>
      <c r="O694" s="40">
        <v>0</v>
      </c>
      <c r="P694" s="40">
        <v>0</v>
      </c>
      <c r="Q694" s="40"/>
    </row>
    <row r="695" spans="1:17" ht="18.75" customHeight="1">
      <c r="A695" s="50"/>
      <c r="B695" s="35"/>
      <c r="C695" s="36"/>
      <c r="D695" s="42"/>
      <c r="E695" s="64"/>
      <c r="F695" s="43" t="s">
        <v>143</v>
      </c>
      <c r="G695" s="40">
        <f t="shared" si="292"/>
        <v>0</v>
      </c>
      <c r="H695" s="40">
        <f t="shared" si="293"/>
        <v>0</v>
      </c>
      <c r="I695" s="40">
        <v>0</v>
      </c>
      <c r="J695" s="40">
        <v>0</v>
      </c>
      <c r="K695" s="40">
        <v>0</v>
      </c>
      <c r="L695" s="40">
        <v>0</v>
      </c>
      <c r="M695" s="40">
        <v>0</v>
      </c>
      <c r="N695" s="40">
        <v>0</v>
      </c>
      <c r="O695" s="40">
        <v>0</v>
      </c>
      <c r="P695" s="40">
        <v>0</v>
      </c>
      <c r="Q695" s="40"/>
    </row>
    <row r="696" spans="1:17" ht="17.25" customHeight="1">
      <c r="A696" s="50"/>
      <c r="B696" s="35"/>
      <c r="C696" s="36"/>
      <c r="D696" s="42"/>
      <c r="E696" s="64"/>
      <c r="F696" s="43" t="s">
        <v>144</v>
      </c>
      <c r="G696" s="40">
        <f t="shared" si="292"/>
        <v>0</v>
      </c>
      <c r="H696" s="40">
        <f t="shared" si="293"/>
        <v>0</v>
      </c>
      <c r="I696" s="40">
        <v>0</v>
      </c>
      <c r="J696" s="40">
        <v>0</v>
      </c>
      <c r="K696" s="40">
        <v>0</v>
      </c>
      <c r="L696" s="40">
        <v>0</v>
      </c>
      <c r="M696" s="40">
        <v>0</v>
      </c>
      <c r="N696" s="40">
        <v>0</v>
      </c>
      <c r="O696" s="40">
        <v>0</v>
      </c>
      <c r="P696" s="40">
        <v>0</v>
      </c>
      <c r="Q696" s="40"/>
    </row>
    <row r="697" spans="1:17" ht="21.75" customHeight="1">
      <c r="A697" s="50"/>
      <c r="B697" s="35"/>
      <c r="C697" s="36"/>
      <c r="D697" s="42"/>
      <c r="E697" s="61" t="s">
        <v>179</v>
      </c>
      <c r="F697" s="43" t="s">
        <v>145</v>
      </c>
      <c r="G697" s="40">
        <f t="shared" si="292"/>
        <v>16.25</v>
      </c>
      <c r="H697" s="40">
        <f t="shared" si="293"/>
        <v>0</v>
      </c>
      <c r="I697" s="41">
        <v>16.25</v>
      </c>
      <c r="J697" s="41">
        <v>0</v>
      </c>
      <c r="K697" s="40">
        <v>0</v>
      </c>
      <c r="L697" s="40">
        <v>0</v>
      </c>
      <c r="M697" s="40">
        <v>0</v>
      </c>
      <c r="N697" s="40">
        <v>0</v>
      </c>
      <c r="O697" s="40">
        <v>0</v>
      </c>
      <c r="P697" s="40">
        <v>0</v>
      </c>
      <c r="Q697" s="40"/>
    </row>
    <row r="698" spans="1:17" ht="17.25" customHeight="1">
      <c r="A698" s="51"/>
      <c r="B698" s="46"/>
      <c r="C698" s="47"/>
      <c r="D698" s="48"/>
      <c r="E698" s="61" t="s">
        <v>138</v>
      </c>
      <c r="F698" s="43" t="s">
        <v>147</v>
      </c>
      <c r="G698" s="40">
        <f t="shared" si="292"/>
        <v>325</v>
      </c>
      <c r="H698" s="40">
        <f t="shared" si="293"/>
        <v>0</v>
      </c>
      <c r="I698" s="41">
        <v>325</v>
      </c>
      <c r="J698" s="41">
        <v>0</v>
      </c>
      <c r="K698" s="40">
        <v>0</v>
      </c>
      <c r="L698" s="40">
        <v>0</v>
      </c>
      <c r="M698" s="40">
        <v>0</v>
      </c>
      <c r="N698" s="40">
        <v>0</v>
      </c>
      <c r="O698" s="40">
        <v>0</v>
      </c>
      <c r="P698" s="40">
        <v>0</v>
      </c>
      <c r="Q698" s="40"/>
    </row>
    <row r="699" spans="1:17" ht="17.25" customHeight="1">
      <c r="A699" s="49" t="s">
        <v>250</v>
      </c>
      <c r="B699" s="29" t="s">
        <v>51</v>
      </c>
      <c r="C699" s="30">
        <v>90</v>
      </c>
      <c r="D699" s="26"/>
      <c r="E699" s="31"/>
      <c r="F699" s="32" t="s">
        <v>141</v>
      </c>
      <c r="G699" s="33">
        <f aca="true" t="shared" si="294" ref="G699:P699">G700+G701+G702+G703+G704+G705</f>
        <v>614.25</v>
      </c>
      <c r="H699" s="33">
        <f t="shared" si="294"/>
        <v>0</v>
      </c>
      <c r="I699" s="33">
        <f t="shared" si="294"/>
        <v>614.25</v>
      </c>
      <c r="J699" s="33">
        <f t="shared" si="294"/>
        <v>0</v>
      </c>
      <c r="K699" s="33">
        <f>K700+K701+K702+K703+K704+K705</f>
        <v>0</v>
      </c>
      <c r="L699" s="33">
        <f>L700+L701+L702+L703+L704+L705</f>
        <v>0</v>
      </c>
      <c r="M699" s="33">
        <f>M700+M701+M702+M703+M704+M705</f>
        <v>0</v>
      </c>
      <c r="N699" s="33">
        <f>N700+N701+N702+N703+N704+N705</f>
        <v>0</v>
      </c>
      <c r="O699" s="33">
        <f t="shared" si="294"/>
        <v>0</v>
      </c>
      <c r="P699" s="33">
        <f t="shared" si="294"/>
        <v>0</v>
      </c>
      <c r="Q699" s="33"/>
    </row>
    <row r="700" spans="1:17" ht="17.25" customHeight="1">
      <c r="A700" s="50"/>
      <c r="B700" s="35"/>
      <c r="C700" s="36"/>
      <c r="D700" s="42"/>
      <c r="E700" s="31"/>
      <c r="F700" s="43" t="s">
        <v>139</v>
      </c>
      <c r="G700" s="40">
        <f aca="true" t="shared" si="295" ref="G700:G705">I700+K700+M700+O700</f>
        <v>0</v>
      </c>
      <c r="H700" s="40">
        <f aca="true" t="shared" si="296" ref="H700:H705">J700+L700+N700+P700</f>
        <v>0</v>
      </c>
      <c r="I700" s="40">
        <v>0</v>
      </c>
      <c r="J700" s="40">
        <v>0</v>
      </c>
      <c r="K700" s="40">
        <v>0</v>
      </c>
      <c r="L700" s="40">
        <v>0</v>
      </c>
      <c r="M700" s="40">
        <v>0</v>
      </c>
      <c r="N700" s="40">
        <v>0</v>
      </c>
      <c r="O700" s="40">
        <v>0</v>
      </c>
      <c r="P700" s="40">
        <v>0</v>
      </c>
      <c r="Q700" s="40"/>
    </row>
    <row r="701" spans="1:17" ht="17.25" customHeight="1">
      <c r="A701" s="50"/>
      <c r="B701" s="35"/>
      <c r="C701" s="36"/>
      <c r="D701" s="42"/>
      <c r="E701" s="44"/>
      <c r="F701" s="43" t="s">
        <v>142</v>
      </c>
      <c r="G701" s="40">
        <f t="shared" si="295"/>
        <v>0</v>
      </c>
      <c r="H701" s="40">
        <f t="shared" si="296"/>
        <v>0</v>
      </c>
      <c r="I701" s="40">
        <v>0</v>
      </c>
      <c r="J701" s="40">
        <v>0</v>
      </c>
      <c r="K701" s="40">
        <v>0</v>
      </c>
      <c r="L701" s="40">
        <v>0</v>
      </c>
      <c r="M701" s="40">
        <v>0</v>
      </c>
      <c r="N701" s="40">
        <v>0</v>
      </c>
      <c r="O701" s="40">
        <v>0</v>
      </c>
      <c r="P701" s="40">
        <v>0</v>
      </c>
      <c r="Q701" s="40"/>
    </row>
    <row r="702" spans="1:17" ht="18.75" customHeight="1">
      <c r="A702" s="50"/>
      <c r="B702" s="35"/>
      <c r="C702" s="36"/>
      <c r="D702" s="42"/>
      <c r="E702" s="64"/>
      <c r="F702" s="43" t="s">
        <v>143</v>
      </c>
      <c r="G702" s="40">
        <f t="shared" si="295"/>
        <v>0</v>
      </c>
      <c r="H702" s="40">
        <f t="shared" si="296"/>
        <v>0</v>
      </c>
      <c r="I702" s="40">
        <v>0</v>
      </c>
      <c r="J702" s="40">
        <v>0</v>
      </c>
      <c r="K702" s="40">
        <v>0</v>
      </c>
      <c r="L702" s="40">
        <v>0</v>
      </c>
      <c r="M702" s="40">
        <v>0</v>
      </c>
      <c r="N702" s="40">
        <v>0</v>
      </c>
      <c r="O702" s="40">
        <v>0</v>
      </c>
      <c r="P702" s="40">
        <v>0</v>
      </c>
      <c r="Q702" s="40"/>
    </row>
    <row r="703" spans="1:17" ht="17.25" customHeight="1">
      <c r="A703" s="50"/>
      <c r="B703" s="35"/>
      <c r="C703" s="36"/>
      <c r="D703" s="42"/>
      <c r="E703" s="64"/>
      <c r="F703" s="43" t="s">
        <v>144</v>
      </c>
      <c r="G703" s="40">
        <f t="shared" si="295"/>
        <v>0</v>
      </c>
      <c r="H703" s="40">
        <f t="shared" si="296"/>
        <v>0</v>
      </c>
      <c r="I703" s="40">
        <v>0</v>
      </c>
      <c r="J703" s="40">
        <v>0</v>
      </c>
      <c r="K703" s="40">
        <v>0</v>
      </c>
      <c r="L703" s="40">
        <v>0</v>
      </c>
      <c r="M703" s="40">
        <v>0</v>
      </c>
      <c r="N703" s="40">
        <v>0</v>
      </c>
      <c r="O703" s="40">
        <v>0</v>
      </c>
      <c r="P703" s="40">
        <v>0</v>
      </c>
      <c r="Q703" s="40"/>
    </row>
    <row r="704" spans="1:17" ht="21.75" customHeight="1">
      <c r="A704" s="50"/>
      <c r="B704" s="35"/>
      <c r="C704" s="36"/>
      <c r="D704" s="42"/>
      <c r="E704" s="61" t="s">
        <v>179</v>
      </c>
      <c r="F704" s="43" t="s">
        <v>145</v>
      </c>
      <c r="G704" s="40">
        <f t="shared" si="295"/>
        <v>29.25</v>
      </c>
      <c r="H704" s="40">
        <f t="shared" si="296"/>
        <v>0</v>
      </c>
      <c r="I704" s="41">
        <v>29.25</v>
      </c>
      <c r="J704" s="41">
        <v>0</v>
      </c>
      <c r="K704" s="40">
        <v>0</v>
      </c>
      <c r="L704" s="40">
        <v>0</v>
      </c>
      <c r="M704" s="40">
        <v>0</v>
      </c>
      <c r="N704" s="40">
        <v>0</v>
      </c>
      <c r="O704" s="40">
        <v>0</v>
      </c>
      <c r="P704" s="40">
        <v>0</v>
      </c>
      <c r="Q704" s="40"/>
    </row>
    <row r="705" spans="1:17" ht="17.25" customHeight="1">
      <c r="A705" s="51"/>
      <c r="B705" s="46"/>
      <c r="C705" s="47"/>
      <c r="D705" s="48"/>
      <c r="E705" s="61" t="s">
        <v>138</v>
      </c>
      <c r="F705" s="43" t="s">
        <v>147</v>
      </c>
      <c r="G705" s="40">
        <f t="shared" si="295"/>
        <v>585</v>
      </c>
      <c r="H705" s="40">
        <f t="shared" si="296"/>
        <v>0</v>
      </c>
      <c r="I705" s="41">
        <v>585</v>
      </c>
      <c r="J705" s="41">
        <v>0</v>
      </c>
      <c r="K705" s="40">
        <v>0</v>
      </c>
      <c r="L705" s="40">
        <v>0</v>
      </c>
      <c r="M705" s="40">
        <v>0</v>
      </c>
      <c r="N705" s="40">
        <v>0</v>
      </c>
      <c r="O705" s="40">
        <v>0</v>
      </c>
      <c r="P705" s="40">
        <v>0</v>
      </c>
      <c r="Q705" s="40"/>
    </row>
    <row r="706" spans="1:17" ht="17.25" customHeight="1">
      <c r="A706" s="49" t="s">
        <v>251</v>
      </c>
      <c r="B706" s="29" t="s">
        <v>52</v>
      </c>
      <c r="C706" s="30">
        <v>1000</v>
      </c>
      <c r="D706" s="26"/>
      <c r="E706" s="31"/>
      <c r="F706" s="32" t="s">
        <v>141</v>
      </c>
      <c r="G706" s="33">
        <f aca="true" t="shared" si="297" ref="G706:P706">G707+G708+G709+G710+G711+G712</f>
        <v>6825</v>
      </c>
      <c r="H706" s="33">
        <f t="shared" si="297"/>
        <v>0</v>
      </c>
      <c r="I706" s="33">
        <f t="shared" si="297"/>
        <v>6825</v>
      </c>
      <c r="J706" s="33">
        <f t="shared" si="297"/>
        <v>0</v>
      </c>
      <c r="K706" s="33">
        <f>K707+K708+K709+K710+K711+K712</f>
        <v>0</v>
      </c>
      <c r="L706" s="33">
        <f>L707+L708+L709+L710+L711+L712</f>
        <v>0</v>
      </c>
      <c r="M706" s="33">
        <f>M707+M708+M709+M710+M711+M712</f>
        <v>0</v>
      </c>
      <c r="N706" s="33">
        <f>N707+N708+N709+N710+N711+N712</f>
        <v>0</v>
      </c>
      <c r="O706" s="33">
        <f t="shared" si="297"/>
        <v>0</v>
      </c>
      <c r="P706" s="33">
        <f t="shared" si="297"/>
        <v>0</v>
      </c>
      <c r="Q706" s="33"/>
    </row>
    <row r="707" spans="1:17" ht="17.25" customHeight="1">
      <c r="A707" s="50"/>
      <c r="B707" s="35"/>
      <c r="C707" s="36"/>
      <c r="D707" s="42"/>
      <c r="E707" s="31"/>
      <c r="F707" s="43" t="s">
        <v>139</v>
      </c>
      <c r="G707" s="40">
        <f aca="true" t="shared" si="298" ref="G707:G712">I707+K707+M707+O707</f>
        <v>0</v>
      </c>
      <c r="H707" s="40">
        <f aca="true" t="shared" si="299" ref="H707:H712">J707+L707+N707+P707</f>
        <v>0</v>
      </c>
      <c r="I707" s="40">
        <v>0</v>
      </c>
      <c r="J707" s="40">
        <v>0</v>
      </c>
      <c r="K707" s="40">
        <v>0</v>
      </c>
      <c r="L707" s="40">
        <v>0</v>
      </c>
      <c r="M707" s="40">
        <v>0</v>
      </c>
      <c r="N707" s="40">
        <v>0</v>
      </c>
      <c r="O707" s="40">
        <v>0</v>
      </c>
      <c r="P707" s="40">
        <v>0</v>
      </c>
      <c r="Q707" s="40"/>
    </row>
    <row r="708" spans="1:17" ht="17.25" customHeight="1">
      <c r="A708" s="50"/>
      <c r="B708" s="35"/>
      <c r="C708" s="36"/>
      <c r="D708" s="42"/>
      <c r="E708" s="44"/>
      <c r="F708" s="43" t="s">
        <v>142</v>
      </c>
      <c r="G708" s="40">
        <f t="shared" si="298"/>
        <v>0</v>
      </c>
      <c r="H708" s="40">
        <f t="shared" si="299"/>
        <v>0</v>
      </c>
      <c r="I708" s="40">
        <v>0</v>
      </c>
      <c r="J708" s="40">
        <v>0</v>
      </c>
      <c r="K708" s="40">
        <v>0</v>
      </c>
      <c r="L708" s="40">
        <v>0</v>
      </c>
      <c r="M708" s="40">
        <v>0</v>
      </c>
      <c r="N708" s="40">
        <v>0</v>
      </c>
      <c r="O708" s="40">
        <v>0</v>
      </c>
      <c r="P708" s="40">
        <v>0</v>
      </c>
      <c r="Q708" s="40"/>
    </row>
    <row r="709" spans="1:17" ht="18.75" customHeight="1">
      <c r="A709" s="50"/>
      <c r="B709" s="35"/>
      <c r="C709" s="36"/>
      <c r="D709" s="42"/>
      <c r="E709" s="64"/>
      <c r="F709" s="43" t="s">
        <v>143</v>
      </c>
      <c r="G709" s="40">
        <f t="shared" si="298"/>
        <v>0</v>
      </c>
      <c r="H709" s="40">
        <f t="shared" si="299"/>
        <v>0</v>
      </c>
      <c r="I709" s="40">
        <v>0</v>
      </c>
      <c r="J709" s="40">
        <v>0</v>
      </c>
      <c r="K709" s="40">
        <v>0</v>
      </c>
      <c r="L709" s="40">
        <v>0</v>
      </c>
      <c r="M709" s="40">
        <v>0</v>
      </c>
      <c r="N709" s="40">
        <v>0</v>
      </c>
      <c r="O709" s="40">
        <v>0</v>
      </c>
      <c r="P709" s="40">
        <v>0</v>
      </c>
      <c r="Q709" s="40"/>
    </row>
    <row r="710" spans="1:17" ht="17.25" customHeight="1">
      <c r="A710" s="50"/>
      <c r="B710" s="35"/>
      <c r="C710" s="36"/>
      <c r="D710" s="42"/>
      <c r="E710" s="64"/>
      <c r="F710" s="43" t="s">
        <v>144</v>
      </c>
      <c r="G710" s="40">
        <f t="shared" si="298"/>
        <v>0</v>
      </c>
      <c r="H710" s="40">
        <f t="shared" si="299"/>
        <v>0</v>
      </c>
      <c r="I710" s="40">
        <v>0</v>
      </c>
      <c r="J710" s="40">
        <v>0</v>
      </c>
      <c r="K710" s="40">
        <v>0</v>
      </c>
      <c r="L710" s="40">
        <v>0</v>
      </c>
      <c r="M710" s="40">
        <v>0</v>
      </c>
      <c r="N710" s="40">
        <v>0</v>
      </c>
      <c r="O710" s="40">
        <v>0</v>
      </c>
      <c r="P710" s="40">
        <v>0</v>
      </c>
      <c r="Q710" s="40"/>
    </row>
    <row r="711" spans="1:17" ht="21.75" customHeight="1">
      <c r="A711" s="50"/>
      <c r="B711" s="35"/>
      <c r="C711" s="36"/>
      <c r="D711" s="42"/>
      <c r="E711" s="61" t="s">
        <v>179</v>
      </c>
      <c r="F711" s="43" t="s">
        <v>145</v>
      </c>
      <c r="G711" s="40">
        <f t="shared" si="298"/>
        <v>325</v>
      </c>
      <c r="H711" s="40">
        <f t="shared" si="299"/>
        <v>0</v>
      </c>
      <c r="I711" s="41">
        <v>325</v>
      </c>
      <c r="J711" s="41">
        <v>0</v>
      </c>
      <c r="K711" s="40">
        <v>0</v>
      </c>
      <c r="L711" s="40">
        <v>0</v>
      </c>
      <c r="M711" s="40">
        <v>0</v>
      </c>
      <c r="N711" s="40">
        <v>0</v>
      </c>
      <c r="O711" s="40">
        <v>0</v>
      </c>
      <c r="P711" s="40">
        <v>0</v>
      </c>
      <c r="Q711" s="40"/>
    </row>
    <row r="712" spans="1:17" ht="17.25" customHeight="1">
      <c r="A712" s="51"/>
      <c r="B712" s="46"/>
      <c r="C712" s="47"/>
      <c r="D712" s="48"/>
      <c r="E712" s="61" t="s">
        <v>138</v>
      </c>
      <c r="F712" s="43" t="s">
        <v>147</v>
      </c>
      <c r="G712" s="40">
        <f t="shared" si="298"/>
        <v>6500</v>
      </c>
      <c r="H712" s="40">
        <f t="shared" si="299"/>
        <v>0</v>
      </c>
      <c r="I712" s="41">
        <v>6500</v>
      </c>
      <c r="J712" s="41">
        <v>0</v>
      </c>
      <c r="K712" s="40">
        <v>0</v>
      </c>
      <c r="L712" s="40">
        <v>0</v>
      </c>
      <c r="M712" s="40">
        <v>0</v>
      </c>
      <c r="N712" s="40">
        <v>0</v>
      </c>
      <c r="O712" s="40">
        <v>0</v>
      </c>
      <c r="P712" s="40">
        <v>0</v>
      </c>
      <c r="Q712" s="40"/>
    </row>
    <row r="713" spans="1:17" ht="17.25" customHeight="1">
      <c r="A713" s="49" t="s">
        <v>252</v>
      </c>
      <c r="B713" s="29" t="s">
        <v>53</v>
      </c>
      <c r="C713" s="30">
        <v>80</v>
      </c>
      <c r="D713" s="26"/>
      <c r="E713" s="31"/>
      <c r="F713" s="32" t="s">
        <v>141</v>
      </c>
      <c r="G713" s="33">
        <f aca="true" t="shared" si="300" ref="G713:P713">G714+G715+G716+G717+G718+G719</f>
        <v>546</v>
      </c>
      <c r="H713" s="33">
        <f t="shared" si="300"/>
        <v>0</v>
      </c>
      <c r="I713" s="33">
        <f t="shared" si="300"/>
        <v>546</v>
      </c>
      <c r="J713" s="33">
        <f t="shared" si="300"/>
        <v>0</v>
      </c>
      <c r="K713" s="33">
        <f>K714+K715+K716+K717+K718+K719</f>
        <v>0</v>
      </c>
      <c r="L713" s="33">
        <f>L714+L715+L716+L717+L718+L719</f>
        <v>0</v>
      </c>
      <c r="M713" s="33">
        <f>M714+M715+M716+M717+M718+M719</f>
        <v>0</v>
      </c>
      <c r="N713" s="33">
        <f>N714+N715+N716+N717+N718+N719</f>
        <v>0</v>
      </c>
      <c r="O713" s="33">
        <f t="shared" si="300"/>
        <v>0</v>
      </c>
      <c r="P713" s="33">
        <f t="shared" si="300"/>
        <v>0</v>
      </c>
      <c r="Q713" s="33"/>
    </row>
    <row r="714" spans="1:17" ht="17.25" customHeight="1">
      <c r="A714" s="50"/>
      <c r="B714" s="35"/>
      <c r="C714" s="36"/>
      <c r="D714" s="42"/>
      <c r="E714" s="31"/>
      <c r="F714" s="43" t="s">
        <v>139</v>
      </c>
      <c r="G714" s="40">
        <f aca="true" t="shared" si="301" ref="G714:G719">I714+K714+M714+O714</f>
        <v>0</v>
      </c>
      <c r="H714" s="40">
        <f aca="true" t="shared" si="302" ref="H714:H719">J714+L714+N714+P714</f>
        <v>0</v>
      </c>
      <c r="I714" s="40">
        <v>0</v>
      </c>
      <c r="J714" s="40">
        <v>0</v>
      </c>
      <c r="K714" s="40">
        <v>0</v>
      </c>
      <c r="L714" s="40">
        <v>0</v>
      </c>
      <c r="M714" s="40">
        <v>0</v>
      </c>
      <c r="N714" s="40">
        <v>0</v>
      </c>
      <c r="O714" s="40">
        <v>0</v>
      </c>
      <c r="P714" s="40">
        <v>0</v>
      </c>
      <c r="Q714" s="40"/>
    </row>
    <row r="715" spans="1:17" ht="17.25" customHeight="1">
      <c r="A715" s="50"/>
      <c r="B715" s="35"/>
      <c r="C715" s="36"/>
      <c r="D715" s="42"/>
      <c r="E715" s="44"/>
      <c r="F715" s="43" t="s">
        <v>142</v>
      </c>
      <c r="G715" s="40">
        <f t="shared" si="301"/>
        <v>0</v>
      </c>
      <c r="H715" s="40">
        <f t="shared" si="302"/>
        <v>0</v>
      </c>
      <c r="I715" s="40">
        <v>0</v>
      </c>
      <c r="J715" s="40">
        <v>0</v>
      </c>
      <c r="K715" s="40">
        <v>0</v>
      </c>
      <c r="L715" s="40">
        <v>0</v>
      </c>
      <c r="M715" s="40">
        <v>0</v>
      </c>
      <c r="N715" s="40">
        <v>0</v>
      </c>
      <c r="O715" s="40">
        <v>0</v>
      </c>
      <c r="P715" s="40">
        <v>0</v>
      </c>
      <c r="Q715" s="40"/>
    </row>
    <row r="716" spans="1:17" ht="18.75" customHeight="1">
      <c r="A716" s="50"/>
      <c r="B716" s="35"/>
      <c r="C716" s="36"/>
      <c r="D716" s="42"/>
      <c r="E716" s="64"/>
      <c r="F716" s="43" t="s">
        <v>143</v>
      </c>
      <c r="G716" s="40">
        <f t="shared" si="301"/>
        <v>0</v>
      </c>
      <c r="H716" s="40">
        <f t="shared" si="302"/>
        <v>0</v>
      </c>
      <c r="I716" s="40">
        <v>0</v>
      </c>
      <c r="J716" s="40">
        <v>0</v>
      </c>
      <c r="K716" s="40">
        <v>0</v>
      </c>
      <c r="L716" s="40">
        <v>0</v>
      </c>
      <c r="M716" s="40">
        <v>0</v>
      </c>
      <c r="N716" s="40">
        <v>0</v>
      </c>
      <c r="O716" s="40">
        <v>0</v>
      </c>
      <c r="P716" s="40">
        <v>0</v>
      </c>
      <c r="Q716" s="40"/>
    </row>
    <row r="717" spans="1:17" ht="17.25" customHeight="1">
      <c r="A717" s="50"/>
      <c r="B717" s="35"/>
      <c r="C717" s="36"/>
      <c r="D717" s="42"/>
      <c r="E717" s="64"/>
      <c r="F717" s="43" t="s">
        <v>144</v>
      </c>
      <c r="G717" s="40">
        <f t="shared" si="301"/>
        <v>0</v>
      </c>
      <c r="H717" s="40">
        <f t="shared" si="302"/>
        <v>0</v>
      </c>
      <c r="I717" s="40">
        <v>0</v>
      </c>
      <c r="J717" s="40">
        <v>0</v>
      </c>
      <c r="K717" s="40">
        <v>0</v>
      </c>
      <c r="L717" s="40">
        <v>0</v>
      </c>
      <c r="M717" s="40">
        <v>0</v>
      </c>
      <c r="N717" s="40">
        <v>0</v>
      </c>
      <c r="O717" s="40">
        <v>0</v>
      </c>
      <c r="P717" s="40">
        <v>0</v>
      </c>
      <c r="Q717" s="40"/>
    </row>
    <row r="718" spans="1:17" ht="21.75" customHeight="1">
      <c r="A718" s="50"/>
      <c r="B718" s="35"/>
      <c r="C718" s="36"/>
      <c r="D718" s="42"/>
      <c r="E718" s="61" t="s">
        <v>179</v>
      </c>
      <c r="F718" s="43" t="s">
        <v>145</v>
      </c>
      <c r="G718" s="40">
        <f t="shared" si="301"/>
        <v>26</v>
      </c>
      <c r="H718" s="40">
        <f t="shared" si="302"/>
        <v>0</v>
      </c>
      <c r="I718" s="41">
        <v>26</v>
      </c>
      <c r="J718" s="41">
        <v>0</v>
      </c>
      <c r="K718" s="40">
        <v>0</v>
      </c>
      <c r="L718" s="40">
        <v>0</v>
      </c>
      <c r="M718" s="40">
        <v>0</v>
      </c>
      <c r="N718" s="40">
        <v>0</v>
      </c>
      <c r="O718" s="40">
        <v>0</v>
      </c>
      <c r="P718" s="40">
        <v>0</v>
      </c>
      <c r="Q718" s="40"/>
    </row>
    <row r="719" spans="1:17" ht="17.25" customHeight="1">
      <c r="A719" s="51"/>
      <c r="B719" s="46"/>
      <c r="C719" s="47"/>
      <c r="D719" s="48"/>
      <c r="E719" s="61" t="s">
        <v>138</v>
      </c>
      <c r="F719" s="43" t="s">
        <v>147</v>
      </c>
      <c r="G719" s="40">
        <f t="shared" si="301"/>
        <v>520</v>
      </c>
      <c r="H719" s="40">
        <f t="shared" si="302"/>
        <v>0</v>
      </c>
      <c r="I719" s="41">
        <v>520</v>
      </c>
      <c r="J719" s="41">
        <v>0</v>
      </c>
      <c r="K719" s="40">
        <v>0</v>
      </c>
      <c r="L719" s="40">
        <v>0</v>
      </c>
      <c r="M719" s="40">
        <v>0</v>
      </c>
      <c r="N719" s="40">
        <v>0</v>
      </c>
      <c r="O719" s="40">
        <v>0</v>
      </c>
      <c r="P719" s="40">
        <v>0</v>
      </c>
      <c r="Q719" s="40"/>
    </row>
    <row r="720" spans="1:17" ht="17.25" customHeight="1">
      <c r="A720" s="49" t="s">
        <v>253</v>
      </c>
      <c r="B720" s="29" t="s">
        <v>55</v>
      </c>
      <c r="C720" s="30">
        <v>240</v>
      </c>
      <c r="D720" s="26"/>
      <c r="E720" s="31"/>
      <c r="F720" s="32" t="s">
        <v>141</v>
      </c>
      <c r="G720" s="33">
        <f aca="true" t="shared" si="303" ref="G720:P720">G721+G722+G723+G724+G725+G726</f>
        <v>1638</v>
      </c>
      <c r="H720" s="33">
        <f t="shared" si="303"/>
        <v>0</v>
      </c>
      <c r="I720" s="33">
        <f t="shared" si="303"/>
        <v>1638</v>
      </c>
      <c r="J720" s="33">
        <f t="shared" si="303"/>
        <v>0</v>
      </c>
      <c r="K720" s="33">
        <f>K721+K722+K723+K724+K725+K726</f>
        <v>0</v>
      </c>
      <c r="L720" s="33">
        <f>L721+L722+L723+L724+L725+L726</f>
        <v>0</v>
      </c>
      <c r="M720" s="33">
        <f>M721+M722+M723+M724+M725+M726</f>
        <v>0</v>
      </c>
      <c r="N720" s="33">
        <f>N721+N722+N723+N724+N725+N726</f>
        <v>0</v>
      </c>
      <c r="O720" s="33">
        <f t="shared" si="303"/>
        <v>0</v>
      </c>
      <c r="P720" s="33">
        <f t="shared" si="303"/>
        <v>0</v>
      </c>
      <c r="Q720" s="33"/>
    </row>
    <row r="721" spans="1:17" ht="17.25" customHeight="1">
      <c r="A721" s="50"/>
      <c r="B721" s="35"/>
      <c r="C721" s="36"/>
      <c r="D721" s="42"/>
      <c r="E721" s="31"/>
      <c r="F721" s="43" t="s">
        <v>139</v>
      </c>
      <c r="G721" s="40">
        <f aca="true" t="shared" si="304" ref="G721:G726">I721+K721+M721+O721</f>
        <v>0</v>
      </c>
      <c r="H721" s="40">
        <f aca="true" t="shared" si="305" ref="H721:H726">J721+L721+N721+P721</f>
        <v>0</v>
      </c>
      <c r="I721" s="40">
        <v>0</v>
      </c>
      <c r="J721" s="40">
        <v>0</v>
      </c>
      <c r="K721" s="40">
        <v>0</v>
      </c>
      <c r="L721" s="40">
        <v>0</v>
      </c>
      <c r="M721" s="40">
        <v>0</v>
      </c>
      <c r="N721" s="40">
        <v>0</v>
      </c>
      <c r="O721" s="40">
        <v>0</v>
      </c>
      <c r="P721" s="40">
        <v>0</v>
      </c>
      <c r="Q721" s="40"/>
    </row>
    <row r="722" spans="1:17" ht="17.25" customHeight="1">
      <c r="A722" s="50"/>
      <c r="B722" s="35"/>
      <c r="C722" s="36"/>
      <c r="D722" s="42"/>
      <c r="E722" s="44"/>
      <c r="F722" s="43" t="s">
        <v>142</v>
      </c>
      <c r="G722" s="40">
        <f t="shared" si="304"/>
        <v>0</v>
      </c>
      <c r="H722" s="40">
        <f t="shared" si="305"/>
        <v>0</v>
      </c>
      <c r="I722" s="40">
        <v>0</v>
      </c>
      <c r="J722" s="40">
        <v>0</v>
      </c>
      <c r="K722" s="40">
        <v>0</v>
      </c>
      <c r="L722" s="40">
        <v>0</v>
      </c>
      <c r="M722" s="40">
        <v>0</v>
      </c>
      <c r="N722" s="40">
        <v>0</v>
      </c>
      <c r="O722" s="40">
        <v>0</v>
      </c>
      <c r="P722" s="40">
        <v>0</v>
      </c>
      <c r="Q722" s="40"/>
    </row>
    <row r="723" spans="1:17" ht="18.75" customHeight="1">
      <c r="A723" s="50"/>
      <c r="B723" s="35"/>
      <c r="C723" s="36"/>
      <c r="D723" s="42"/>
      <c r="E723" s="64"/>
      <c r="F723" s="43" t="s">
        <v>143</v>
      </c>
      <c r="G723" s="40">
        <f t="shared" si="304"/>
        <v>0</v>
      </c>
      <c r="H723" s="40">
        <f t="shared" si="305"/>
        <v>0</v>
      </c>
      <c r="I723" s="40">
        <v>0</v>
      </c>
      <c r="J723" s="40">
        <v>0</v>
      </c>
      <c r="K723" s="40">
        <v>0</v>
      </c>
      <c r="L723" s="40">
        <v>0</v>
      </c>
      <c r="M723" s="40">
        <v>0</v>
      </c>
      <c r="N723" s="40">
        <v>0</v>
      </c>
      <c r="O723" s="40">
        <v>0</v>
      </c>
      <c r="P723" s="40">
        <v>0</v>
      </c>
      <c r="Q723" s="40"/>
    </row>
    <row r="724" spans="1:17" ht="17.25" customHeight="1">
      <c r="A724" s="50"/>
      <c r="B724" s="35"/>
      <c r="C724" s="36"/>
      <c r="D724" s="42"/>
      <c r="E724" s="64"/>
      <c r="F724" s="43" t="s">
        <v>144</v>
      </c>
      <c r="G724" s="40">
        <f t="shared" si="304"/>
        <v>0</v>
      </c>
      <c r="H724" s="40">
        <f t="shared" si="305"/>
        <v>0</v>
      </c>
      <c r="I724" s="40">
        <v>0</v>
      </c>
      <c r="J724" s="40">
        <v>0</v>
      </c>
      <c r="K724" s="40">
        <v>0</v>
      </c>
      <c r="L724" s="40">
        <v>0</v>
      </c>
      <c r="M724" s="40">
        <v>0</v>
      </c>
      <c r="N724" s="40">
        <v>0</v>
      </c>
      <c r="O724" s="40">
        <v>0</v>
      </c>
      <c r="P724" s="40">
        <v>0</v>
      </c>
      <c r="Q724" s="40"/>
    </row>
    <row r="725" spans="1:17" ht="21.75" customHeight="1">
      <c r="A725" s="50"/>
      <c r="B725" s="35"/>
      <c r="C725" s="36"/>
      <c r="D725" s="42"/>
      <c r="E725" s="61" t="s">
        <v>179</v>
      </c>
      <c r="F725" s="43" t="s">
        <v>145</v>
      </c>
      <c r="G725" s="40">
        <f t="shared" si="304"/>
        <v>78</v>
      </c>
      <c r="H725" s="40">
        <f t="shared" si="305"/>
        <v>0</v>
      </c>
      <c r="I725" s="41">
        <v>78</v>
      </c>
      <c r="J725" s="41">
        <v>0</v>
      </c>
      <c r="K725" s="40">
        <v>0</v>
      </c>
      <c r="L725" s="40">
        <v>0</v>
      </c>
      <c r="M725" s="40">
        <v>0</v>
      </c>
      <c r="N725" s="40">
        <v>0</v>
      </c>
      <c r="O725" s="40">
        <v>0</v>
      </c>
      <c r="P725" s="40">
        <v>0</v>
      </c>
      <c r="Q725" s="40"/>
    </row>
    <row r="726" spans="1:17" ht="17.25" customHeight="1">
      <c r="A726" s="51"/>
      <c r="B726" s="46"/>
      <c r="C726" s="47"/>
      <c r="D726" s="48"/>
      <c r="E726" s="61" t="s">
        <v>138</v>
      </c>
      <c r="F726" s="43" t="s">
        <v>147</v>
      </c>
      <c r="G726" s="40">
        <f t="shared" si="304"/>
        <v>1560</v>
      </c>
      <c r="H726" s="40">
        <f t="shared" si="305"/>
        <v>0</v>
      </c>
      <c r="I726" s="41">
        <v>1560</v>
      </c>
      <c r="J726" s="41">
        <v>0</v>
      </c>
      <c r="K726" s="40">
        <v>0</v>
      </c>
      <c r="L726" s="40">
        <v>0</v>
      </c>
      <c r="M726" s="40">
        <v>0</v>
      </c>
      <c r="N726" s="40">
        <v>0</v>
      </c>
      <c r="O726" s="40">
        <v>0</v>
      </c>
      <c r="P726" s="40">
        <v>0</v>
      </c>
      <c r="Q726" s="40"/>
    </row>
    <row r="727" spans="1:17" ht="17.25" customHeight="1">
      <c r="A727" s="49" t="s">
        <v>254</v>
      </c>
      <c r="B727" s="29" t="s">
        <v>56</v>
      </c>
      <c r="C727" s="30">
        <v>240</v>
      </c>
      <c r="D727" s="26"/>
      <c r="E727" s="31"/>
      <c r="F727" s="32" t="s">
        <v>141</v>
      </c>
      <c r="G727" s="33">
        <f aca="true" t="shared" si="306" ref="G727:P727">G728+G729+G730+G731+G732+G733</f>
        <v>1638</v>
      </c>
      <c r="H727" s="33">
        <f t="shared" si="306"/>
        <v>0</v>
      </c>
      <c r="I727" s="33">
        <f t="shared" si="306"/>
        <v>1638</v>
      </c>
      <c r="J727" s="33">
        <f t="shared" si="306"/>
        <v>0</v>
      </c>
      <c r="K727" s="33">
        <f>K728+K729+K730+K731+K732+K733</f>
        <v>0</v>
      </c>
      <c r="L727" s="33">
        <f>L728+L729+L730+L731+L732+L733</f>
        <v>0</v>
      </c>
      <c r="M727" s="33">
        <f>M728+M729+M730+M731+M732+M733</f>
        <v>0</v>
      </c>
      <c r="N727" s="33">
        <f>N728+N729+N730+N731+N732+N733</f>
        <v>0</v>
      </c>
      <c r="O727" s="33">
        <f t="shared" si="306"/>
        <v>0</v>
      </c>
      <c r="P727" s="33">
        <f t="shared" si="306"/>
        <v>0</v>
      </c>
      <c r="Q727" s="33"/>
    </row>
    <row r="728" spans="1:17" ht="17.25" customHeight="1">
      <c r="A728" s="50"/>
      <c r="B728" s="35"/>
      <c r="C728" s="36"/>
      <c r="D728" s="42"/>
      <c r="E728" s="31"/>
      <c r="F728" s="43" t="s">
        <v>139</v>
      </c>
      <c r="G728" s="40">
        <f aca="true" t="shared" si="307" ref="G728:G733">I728+K728+M728+O728</f>
        <v>0</v>
      </c>
      <c r="H728" s="40">
        <f aca="true" t="shared" si="308" ref="H728:H733">J728+L728+N728+P728</f>
        <v>0</v>
      </c>
      <c r="I728" s="40">
        <v>0</v>
      </c>
      <c r="J728" s="40">
        <v>0</v>
      </c>
      <c r="K728" s="40">
        <v>0</v>
      </c>
      <c r="L728" s="40">
        <v>0</v>
      </c>
      <c r="M728" s="40">
        <v>0</v>
      </c>
      <c r="N728" s="40">
        <v>0</v>
      </c>
      <c r="O728" s="40">
        <v>0</v>
      </c>
      <c r="P728" s="40">
        <v>0</v>
      </c>
      <c r="Q728" s="40"/>
    </row>
    <row r="729" spans="1:17" ht="17.25" customHeight="1">
      <c r="A729" s="50"/>
      <c r="B729" s="35"/>
      <c r="C729" s="36"/>
      <c r="D729" s="42"/>
      <c r="E729" s="44"/>
      <c r="F729" s="43" t="s">
        <v>142</v>
      </c>
      <c r="G729" s="40">
        <f t="shared" si="307"/>
        <v>0</v>
      </c>
      <c r="H729" s="40">
        <f t="shared" si="308"/>
        <v>0</v>
      </c>
      <c r="I729" s="40">
        <v>0</v>
      </c>
      <c r="J729" s="40">
        <v>0</v>
      </c>
      <c r="K729" s="40">
        <v>0</v>
      </c>
      <c r="L729" s="40">
        <v>0</v>
      </c>
      <c r="M729" s="40">
        <v>0</v>
      </c>
      <c r="N729" s="40">
        <v>0</v>
      </c>
      <c r="O729" s="40">
        <v>0</v>
      </c>
      <c r="P729" s="40">
        <v>0</v>
      </c>
      <c r="Q729" s="40"/>
    </row>
    <row r="730" spans="1:17" ht="18.75" customHeight="1">
      <c r="A730" s="50"/>
      <c r="B730" s="35"/>
      <c r="C730" s="36"/>
      <c r="D730" s="42"/>
      <c r="E730" s="64"/>
      <c r="F730" s="43" t="s">
        <v>143</v>
      </c>
      <c r="G730" s="40">
        <f t="shared" si="307"/>
        <v>0</v>
      </c>
      <c r="H730" s="40">
        <f t="shared" si="308"/>
        <v>0</v>
      </c>
      <c r="I730" s="40">
        <v>0</v>
      </c>
      <c r="J730" s="40">
        <v>0</v>
      </c>
      <c r="K730" s="40">
        <v>0</v>
      </c>
      <c r="L730" s="40">
        <v>0</v>
      </c>
      <c r="M730" s="40">
        <v>0</v>
      </c>
      <c r="N730" s="40">
        <v>0</v>
      </c>
      <c r="O730" s="40">
        <v>0</v>
      </c>
      <c r="P730" s="40">
        <v>0</v>
      </c>
      <c r="Q730" s="40"/>
    </row>
    <row r="731" spans="1:17" ht="17.25" customHeight="1">
      <c r="A731" s="50"/>
      <c r="B731" s="35"/>
      <c r="C731" s="36"/>
      <c r="D731" s="42"/>
      <c r="E731" s="64"/>
      <c r="F731" s="43" t="s">
        <v>144</v>
      </c>
      <c r="G731" s="40">
        <f t="shared" si="307"/>
        <v>0</v>
      </c>
      <c r="H731" s="40">
        <f t="shared" si="308"/>
        <v>0</v>
      </c>
      <c r="I731" s="40">
        <v>0</v>
      </c>
      <c r="J731" s="40">
        <v>0</v>
      </c>
      <c r="K731" s="40">
        <v>0</v>
      </c>
      <c r="L731" s="40">
        <v>0</v>
      </c>
      <c r="M731" s="40">
        <v>0</v>
      </c>
      <c r="N731" s="40">
        <v>0</v>
      </c>
      <c r="O731" s="40">
        <v>0</v>
      </c>
      <c r="P731" s="40">
        <v>0</v>
      </c>
      <c r="Q731" s="40"/>
    </row>
    <row r="732" spans="1:17" ht="21.75" customHeight="1">
      <c r="A732" s="50"/>
      <c r="B732" s="35"/>
      <c r="C732" s="36"/>
      <c r="D732" s="42"/>
      <c r="E732" s="61" t="s">
        <v>179</v>
      </c>
      <c r="F732" s="43" t="s">
        <v>145</v>
      </c>
      <c r="G732" s="40">
        <f t="shared" si="307"/>
        <v>78</v>
      </c>
      <c r="H732" s="40">
        <f t="shared" si="308"/>
        <v>0</v>
      </c>
      <c r="I732" s="41">
        <v>78</v>
      </c>
      <c r="J732" s="41">
        <v>0</v>
      </c>
      <c r="K732" s="40">
        <v>0</v>
      </c>
      <c r="L732" s="40">
        <v>0</v>
      </c>
      <c r="M732" s="40">
        <v>0</v>
      </c>
      <c r="N732" s="40">
        <v>0</v>
      </c>
      <c r="O732" s="40">
        <v>0</v>
      </c>
      <c r="P732" s="40">
        <v>0</v>
      </c>
      <c r="Q732" s="40"/>
    </row>
    <row r="733" spans="1:17" ht="17.25" customHeight="1">
      <c r="A733" s="51"/>
      <c r="B733" s="46"/>
      <c r="C733" s="47"/>
      <c r="D733" s="48"/>
      <c r="E733" s="61" t="s">
        <v>138</v>
      </c>
      <c r="F733" s="43" t="s">
        <v>147</v>
      </c>
      <c r="G733" s="40">
        <f t="shared" si="307"/>
        <v>1560</v>
      </c>
      <c r="H733" s="40">
        <f t="shared" si="308"/>
        <v>0</v>
      </c>
      <c r="I733" s="41">
        <v>1560</v>
      </c>
      <c r="J733" s="41">
        <v>0</v>
      </c>
      <c r="K733" s="40">
        <v>0</v>
      </c>
      <c r="L733" s="40">
        <v>0</v>
      </c>
      <c r="M733" s="40">
        <v>0</v>
      </c>
      <c r="N733" s="40">
        <v>0</v>
      </c>
      <c r="O733" s="40">
        <v>0</v>
      </c>
      <c r="P733" s="40">
        <v>0</v>
      </c>
      <c r="Q733" s="40"/>
    </row>
    <row r="734" spans="1:17" ht="17.25" customHeight="1">
      <c r="A734" s="49" t="s">
        <v>255</v>
      </c>
      <c r="B734" s="29" t="s">
        <v>57</v>
      </c>
      <c r="C734" s="30">
        <v>160</v>
      </c>
      <c r="D734" s="26"/>
      <c r="E734" s="31"/>
      <c r="F734" s="32" t="s">
        <v>141</v>
      </c>
      <c r="G734" s="33">
        <f aca="true" t="shared" si="309" ref="G734:P734">G735+G736+G737+G738+G739+G740</f>
        <v>1092</v>
      </c>
      <c r="H734" s="33">
        <f t="shared" si="309"/>
        <v>0</v>
      </c>
      <c r="I734" s="33">
        <f t="shared" si="309"/>
        <v>1092</v>
      </c>
      <c r="J734" s="33">
        <f t="shared" si="309"/>
        <v>0</v>
      </c>
      <c r="K734" s="33">
        <f>K735+K736+K737+K738+K739+K740</f>
        <v>0</v>
      </c>
      <c r="L734" s="33">
        <f>L735+L736+L737+L738+L739+L740</f>
        <v>0</v>
      </c>
      <c r="M734" s="33">
        <f>M735+M736+M737+M738+M739+M740</f>
        <v>0</v>
      </c>
      <c r="N734" s="33">
        <f>N735+N736+N737+N738+N739+N740</f>
        <v>0</v>
      </c>
      <c r="O734" s="33">
        <f t="shared" si="309"/>
        <v>0</v>
      </c>
      <c r="P734" s="33">
        <f t="shared" si="309"/>
        <v>0</v>
      </c>
      <c r="Q734" s="33"/>
    </row>
    <row r="735" spans="1:17" ht="17.25" customHeight="1">
      <c r="A735" s="50"/>
      <c r="B735" s="35"/>
      <c r="C735" s="36"/>
      <c r="D735" s="42"/>
      <c r="E735" s="31"/>
      <c r="F735" s="43" t="s">
        <v>139</v>
      </c>
      <c r="G735" s="40">
        <f aca="true" t="shared" si="310" ref="G735:G740">I735+K735+M735+O735</f>
        <v>0</v>
      </c>
      <c r="H735" s="40">
        <f aca="true" t="shared" si="311" ref="H735:H740">J735+L735+N735+P735</f>
        <v>0</v>
      </c>
      <c r="I735" s="40">
        <v>0</v>
      </c>
      <c r="J735" s="40">
        <v>0</v>
      </c>
      <c r="K735" s="40">
        <v>0</v>
      </c>
      <c r="L735" s="40">
        <v>0</v>
      </c>
      <c r="M735" s="40">
        <v>0</v>
      </c>
      <c r="N735" s="40">
        <v>0</v>
      </c>
      <c r="O735" s="40">
        <v>0</v>
      </c>
      <c r="P735" s="40">
        <v>0</v>
      </c>
      <c r="Q735" s="40"/>
    </row>
    <row r="736" spans="1:17" ht="17.25" customHeight="1">
      <c r="A736" s="50"/>
      <c r="B736" s="35"/>
      <c r="C736" s="36"/>
      <c r="D736" s="42"/>
      <c r="E736" s="44"/>
      <c r="F736" s="43" t="s">
        <v>142</v>
      </c>
      <c r="G736" s="40">
        <f t="shared" si="310"/>
        <v>0</v>
      </c>
      <c r="H736" s="40">
        <f t="shared" si="311"/>
        <v>0</v>
      </c>
      <c r="I736" s="40">
        <v>0</v>
      </c>
      <c r="J736" s="40">
        <v>0</v>
      </c>
      <c r="K736" s="40">
        <v>0</v>
      </c>
      <c r="L736" s="40">
        <v>0</v>
      </c>
      <c r="M736" s="40">
        <v>0</v>
      </c>
      <c r="N736" s="40">
        <v>0</v>
      </c>
      <c r="O736" s="40">
        <v>0</v>
      </c>
      <c r="P736" s="40">
        <v>0</v>
      </c>
      <c r="Q736" s="40"/>
    </row>
    <row r="737" spans="1:17" ht="18.75" customHeight="1">
      <c r="A737" s="50"/>
      <c r="B737" s="35"/>
      <c r="C737" s="36"/>
      <c r="D737" s="42"/>
      <c r="E737" s="64"/>
      <c r="F737" s="43" t="s">
        <v>143</v>
      </c>
      <c r="G737" s="40">
        <f t="shared" si="310"/>
        <v>0</v>
      </c>
      <c r="H737" s="40">
        <f t="shared" si="311"/>
        <v>0</v>
      </c>
      <c r="I737" s="40">
        <v>0</v>
      </c>
      <c r="J737" s="40">
        <v>0</v>
      </c>
      <c r="K737" s="40">
        <v>0</v>
      </c>
      <c r="L737" s="40">
        <v>0</v>
      </c>
      <c r="M737" s="40">
        <v>0</v>
      </c>
      <c r="N737" s="40">
        <v>0</v>
      </c>
      <c r="O737" s="40">
        <v>0</v>
      </c>
      <c r="P737" s="40">
        <v>0</v>
      </c>
      <c r="Q737" s="40"/>
    </row>
    <row r="738" spans="1:17" ht="17.25" customHeight="1">
      <c r="A738" s="50"/>
      <c r="B738" s="35"/>
      <c r="C738" s="36"/>
      <c r="D738" s="42"/>
      <c r="E738" s="64"/>
      <c r="F738" s="43" t="s">
        <v>144</v>
      </c>
      <c r="G738" s="40">
        <f t="shared" si="310"/>
        <v>0</v>
      </c>
      <c r="H738" s="40">
        <f t="shared" si="311"/>
        <v>0</v>
      </c>
      <c r="I738" s="40">
        <v>0</v>
      </c>
      <c r="J738" s="40">
        <v>0</v>
      </c>
      <c r="K738" s="40">
        <v>0</v>
      </c>
      <c r="L738" s="40">
        <v>0</v>
      </c>
      <c r="M738" s="40">
        <v>0</v>
      </c>
      <c r="N738" s="40">
        <v>0</v>
      </c>
      <c r="O738" s="40">
        <v>0</v>
      </c>
      <c r="P738" s="40">
        <v>0</v>
      </c>
      <c r="Q738" s="40"/>
    </row>
    <row r="739" spans="1:17" ht="21.75" customHeight="1">
      <c r="A739" s="50"/>
      <c r="B739" s="35"/>
      <c r="C739" s="36"/>
      <c r="D739" s="42"/>
      <c r="E739" s="61" t="s">
        <v>179</v>
      </c>
      <c r="F739" s="43" t="s">
        <v>145</v>
      </c>
      <c r="G739" s="40">
        <f t="shared" si="310"/>
        <v>52</v>
      </c>
      <c r="H739" s="40">
        <f t="shared" si="311"/>
        <v>0</v>
      </c>
      <c r="I739" s="41">
        <v>52</v>
      </c>
      <c r="J739" s="41">
        <v>0</v>
      </c>
      <c r="K739" s="40">
        <v>0</v>
      </c>
      <c r="L739" s="40">
        <v>0</v>
      </c>
      <c r="M739" s="40">
        <v>0</v>
      </c>
      <c r="N739" s="40">
        <v>0</v>
      </c>
      <c r="O739" s="40">
        <v>0</v>
      </c>
      <c r="P739" s="40">
        <v>0</v>
      </c>
      <c r="Q739" s="40"/>
    </row>
    <row r="740" spans="1:17" ht="17.25" customHeight="1">
      <c r="A740" s="51"/>
      <c r="B740" s="46"/>
      <c r="C740" s="47"/>
      <c r="D740" s="48"/>
      <c r="E740" s="61" t="s">
        <v>138</v>
      </c>
      <c r="F740" s="43" t="s">
        <v>147</v>
      </c>
      <c r="G740" s="40">
        <f t="shared" si="310"/>
        <v>1040</v>
      </c>
      <c r="H740" s="40">
        <f t="shared" si="311"/>
        <v>0</v>
      </c>
      <c r="I740" s="41">
        <v>1040</v>
      </c>
      <c r="J740" s="41">
        <v>0</v>
      </c>
      <c r="K740" s="40">
        <v>0</v>
      </c>
      <c r="L740" s="40">
        <v>0</v>
      </c>
      <c r="M740" s="40">
        <v>0</v>
      </c>
      <c r="N740" s="40">
        <v>0</v>
      </c>
      <c r="O740" s="40">
        <v>0</v>
      </c>
      <c r="P740" s="40">
        <v>0</v>
      </c>
      <c r="Q740" s="40"/>
    </row>
    <row r="741" spans="1:17" ht="17.25" customHeight="1">
      <c r="A741" s="49" t="s">
        <v>256</v>
      </c>
      <c r="B741" s="29" t="s">
        <v>58</v>
      </c>
      <c r="C741" s="30">
        <v>180</v>
      </c>
      <c r="D741" s="26"/>
      <c r="E741" s="31"/>
      <c r="F741" s="32" t="s">
        <v>141</v>
      </c>
      <c r="G741" s="33">
        <f aca="true" t="shared" si="312" ref="G741:P741">G742+G743+G744+G745+G746+G747</f>
        <v>1228.5</v>
      </c>
      <c r="H741" s="33">
        <f t="shared" si="312"/>
        <v>0</v>
      </c>
      <c r="I741" s="33">
        <f t="shared" si="312"/>
        <v>1228.5</v>
      </c>
      <c r="J741" s="33">
        <f t="shared" si="312"/>
        <v>0</v>
      </c>
      <c r="K741" s="33">
        <f>K742+K743+K744+K745+K746+K747</f>
        <v>0</v>
      </c>
      <c r="L741" s="33">
        <f>L742+L743+L744+L745+L746+L747</f>
        <v>0</v>
      </c>
      <c r="M741" s="33">
        <f>M742+M743+M744+M745+M746+M747</f>
        <v>0</v>
      </c>
      <c r="N741" s="33">
        <f>N742+N743+N744+N745+N746+N747</f>
        <v>0</v>
      </c>
      <c r="O741" s="33">
        <f t="shared" si="312"/>
        <v>0</v>
      </c>
      <c r="P741" s="33">
        <f t="shared" si="312"/>
        <v>0</v>
      </c>
      <c r="Q741" s="33"/>
    </row>
    <row r="742" spans="1:17" ht="17.25" customHeight="1">
      <c r="A742" s="50"/>
      <c r="B742" s="35"/>
      <c r="C742" s="36"/>
      <c r="D742" s="42"/>
      <c r="E742" s="31"/>
      <c r="F742" s="43" t="s">
        <v>139</v>
      </c>
      <c r="G742" s="40">
        <f aca="true" t="shared" si="313" ref="G742:G747">I742+K742+M742+O742</f>
        <v>0</v>
      </c>
      <c r="H742" s="40">
        <f aca="true" t="shared" si="314" ref="H742:H747">J742+L742+N742+P742</f>
        <v>0</v>
      </c>
      <c r="I742" s="40">
        <v>0</v>
      </c>
      <c r="J742" s="40">
        <v>0</v>
      </c>
      <c r="K742" s="40">
        <v>0</v>
      </c>
      <c r="L742" s="40">
        <v>0</v>
      </c>
      <c r="M742" s="40">
        <v>0</v>
      </c>
      <c r="N742" s="40">
        <v>0</v>
      </c>
      <c r="O742" s="40">
        <v>0</v>
      </c>
      <c r="P742" s="40">
        <v>0</v>
      </c>
      <c r="Q742" s="40"/>
    </row>
    <row r="743" spans="1:17" ht="17.25" customHeight="1">
      <c r="A743" s="50"/>
      <c r="B743" s="35"/>
      <c r="C743" s="36"/>
      <c r="D743" s="42"/>
      <c r="E743" s="44"/>
      <c r="F743" s="43" t="s">
        <v>142</v>
      </c>
      <c r="G743" s="40">
        <f t="shared" si="313"/>
        <v>0</v>
      </c>
      <c r="H743" s="40">
        <f t="shared" si="314"/>
        <v>0</v>
      </c>
      <c r="I743" s="40">
        <v>0</v>
      </c>
      <c r="J743" s="40">
        <v>0</v>
      </c>
      <c r="K743" s="40">
        <v>0</v>
      </c>
      <c r="L743" s="40">
        <v>0</v>
      </c>
      <c r="M743" s="40">
        <v>0</v>
      </c>
      <c r="N743" s="40">
        <v>0</v>
      </c>
      <c r="O743" s="40">
        <v>0</v>
      </c>
      <c r="P743" s="40">
        <v>0</v>
      </c>
      <c r="Q743" s="40"/>
    </row>
    <row r="744" spans="1:17" ht="18.75" customHeight="1">
      <c r="A744" s="50"/>
      <c r="B744" s="35"/>
      <c r="C744" s="36"/>
      <c r="D744" s="42"/>
      <c r="E744" s="64"/>
      <c r="F744" s="43" t="s">
        <v>143</v>
      </c>
      <c r="G744" s="40">
        <f t="shared" si="313"/>
        <v>0</v>
      </c>
      <c r="H744" s="40">
        <f t="shared" si="314"/>
        <v>0</v>
      </c>
      <c r="I744" s="40">
        <v>0</v>
      </c>
      <c r="J744" s="40">
        <v>0</v>
      </c>
      <c r="K744" s="40">
        <v>0</v>
      </c>
      <c r="L744" s="40">
        <v>0</v>
      </c>
      <c r="M744" s="40">
        <v>0</v>
      </c>
      <c r="N744" s="40">
        <v>0</v>
      </c>
      <c r="O744" s="40">
        <v>0</v>
      </c>
      <c r="P744" s="40">
        <v>0</v>
      </c>
      <c r="Q744" s="40"/>
    </row>
    <row r="745" spans="1:17" ht="17.25" customHeight="1">
      <c r="A745" s="50"/>
      <c r="B745" s="35"/>
      <c r="C745" s="36"/>
      <c r="D745" s="42"/>
      <c r="E745" s="64"/>
      <c r="F745" s="43" t="s">
        <v>144</v>
      </c>
      <c r="G745" s="40">
        <f t="shared" si="313"/>
        <v>0</v>
      </c>
      <c r="H745" s="40">
        <f t="shared" si="314"/>
        <v>0</v>
      </c>
      <c r="I745" s="40">
        <v>0</v>
      </c>
      <c r="J745" s="40">
        <v>0</v>
      </c>
      <c r="K745" s="40">
        <v>0</v>
      </c>
      <c r="L745" s="40">
        <v>0</v>
      </c>
      <c r="M745" s="40">
        <v>0</v>
      </c>
      <c r="N745" s="40">
        <v>0</v>
      </c>
      <c r="O745" s="40">
        <v>0</v>
      </c>
      <c r="P745" s="40">
        <v>0</v>
      </c>
      <c r="Q745" s="40"/>
    </row>
    <row r="746" spans="1:17" ht="21.75" customHeight="1">
      <c r="A746" s="50"/>
      <c r="B746" s="35"/>
      <c r="C746" s="36"/>
      <c r="D746" s="42"/>
      <c r="E746" s="61" t="s">
        <v>179</v>
      </c>
      <c r="F746" s="43" t="s">
        <v>145</v>
      </c>
      <c r="G746" s="40">
        <f t="shared" si="313"/>
        <v>58.5</v>
      </c>
      <c r="H746" s="40">
        <f t="shared" si="314"/>
        <v>0</v>
      </c>
      <c r="I746" s="41">
        <v>58.5</v>
      </c>
      <c r="J746" s="41">
        <v>0</v>
      </c>
      <c r="K746" s="40">
        <v>0</v>
      </c>
      <c r="L746" s="40">
        <v>0</v>
      </c>
      <c r="M746" s="40">
        <v>0</v>
      </c>
      <c r="N746" s="40">
        <v>0</v>
      </c>
      <c r="O746" s="40">
        <v>0</v>
      </c>
      <c r="P746" s="40">
        <v>0</v>
      </c>
      <c r="Q746" s="40"/>
    </row>
    <row r="747" spans="1:17" ht="17.25" customHeight="1">
      <c r="A747" s="51"/>
      <c r="B747" s="46"/>
      <c r="C747" s="47"/>
      <c r="D747" s="48"/>
      <c r="E747" s="61" t="s">
        <v>138</v>
      </c>
      <c r="F747" s="43" t="s">
        <v>147</v>
      </c>
      <c r="G747" s="40">
        <f t="shared" si="313"/>
        <v>1170</v>
      </c>
      <c r="H747" s="40">
        <f t="shared" si="314"/>
        <v>0</v>
      </c>
      <c r="I747" s="41">
        <v>1170</v>
      </c>
      <c r="J747" s="41">
        <v>0</v>
      </c>
      <c r="K747" s="40">
        <v>0</v>
      </c>
      <c r="L747" s="40">
        <v>0</v>
      </c>
      <c r="M747" s="40">
        <v>0</v>
      </c>
      <c r="N747" s="40">
        <v>0</v>
      </c>
      <c r="O747" s="40">
        <v>0</v>
      </c>
      <c r="P747" s="40">
        <v>0</v>
      </c>
      <c r="Q747" s="40"/>
    </row>
    <row r="748" spans="1:17" ht="17.25" customHeight="1">
      <c r="A748" s="49" t="s">
        <v>257</v>
      </c>
      <c r="B748" s="29" t="s">
        <v>59</v>
      </c>
      <c r="C748" s="30">
        <v>240</v>
      </c>
      <c r="D748" s="26"/>
      <c r="E748" s="31"/>
      <c r="F748" s="32" t="s">
        <v>141</v>
      </c>
      <c r="G748" s="33">
        <f aca="true" t="shared" si="315" ref="G748:P748">G749+G750+G751+G752+G753+G754</f>
        <v>1638</v>
      </c>
      <c r="H748" s="33">
        <f t="shared" si="315"/>
        <v>0</v>
      </c>
      <c r="I748" s="33">
        <f t="shared" si="315"/>
        <v>1638</v>
      </c>
      <c r="J748" s="33">
        <f t="shared" si="315"/>
        <v>0</v>
      </c>
      <c r="K748" s="33">
        <f>K749+K750+K751+K752+K753+K754</f>
        <v>0</v>
      </c>
      <c r="L748" s="33">
        <f>L749+L750+L751+L752+L753+L754</f>
        <v>0</v>
      </c>
      <c r="M748" s="33">
        <f>M749+M750+M751+M752+M753+M754</f>
        <v>0</v>
      </c>
      <c r="N748" s="33">
        <f>N749+N750+N751+N752+N753+N754</f>
        <v>0</v>
      </c>
      <c r="O748" s="33">
        <f t="shared" si="315"/>
        <v>0</v>
      </c>
      <c r="P748" s="33">
        <f t="shared" si="315"/>
        <v>0</v>
      </c>
      <c r="Q748" s="33"/>
    </row>
    <row r="749" spans="1:17" ht="17.25" customHeight="1">
      <c r="A749" s="50"/>
      <c r="B749" s="35"/>
      <c r="C749" s="36"/>
      <c r="D749" s="42"/>
      <c r="E749" s="31"/>
      <c r="F749" s="43" t="s">
        <v>139</v>
      </c>
      <c r="G749" s="40">
        <f aca="true" t="shared" si="316" ref="G749:G754">I749+K749+M749+O749</f>
        <v>0</v>
      </c>
      <c r="H749" s="40">
        <f aca="true" t="shared" si="317" ref="H749:H754">J749+L749+N749+P749</f>
        <v>0</v>
      </c>
      <c r="I749" s="40">
        <v>0</v>
      </c>
      <c r="J749" s="40">
        <v>0</v>
      </c>
      <c r="K749" s="40">
        <v>0</v>
      </c>
      <c r="L749" s="40">
        <v>0</v>
      </c>
      <c r="M749" s="40">
        <v>0</v>
      </c>
      <c r="N749" s="40">
        <v>0</v>
      </c>
      <c r="O749" s="40">
        <v>0</v>
      </c>
      <c r="P749" s="40">
        <v>0</v>
      </c>
      <c r="Q749" s="40"/>
    </row>
    <row r="750" spans="1:17" ht="17.25" customHeight="1">
      <c r="A750" s="50"/>
      <c r="B750" s="35"/>
      <c r="C750" s="36"/>
      <c r="D750" s="42"/>
      <c r="E750" s="44"/>
      <c r="F750" s="43" t="s">
        <v>142</v>
      </c>
      <c r="G750" s="40">
        <f t="shared" si="316"/>
        <v>0</v>
      </c>
      <c r="H750" s="40">
        <f t="shared" si="317"/>
        <v>0</v>
      </c>
      <c r="I750" s="40">
        <v>0</v>
      </c>
      <c r="J750" s="40">
        <v>0</v>
      </c>
      <c r="K750" s="40">
        <v>0</v>
      </c>
      <c r="L750" s="40">
        <v>0</v>
      </c>
      <c r="M750" s="40">
        <v>0</v>
      </c>
      <c r="N750" s="40">
        <v>0</v>
      </c>
      <c r="O750" s="40">
        <v>0</v>
      </c>
      <c r="P750" s="40">
        <v>0</v>
      </c>
      <c r="Q750" s="40"/>
    </row>
    <row r="751" spans="1:17" ht="18.75" customHeight="1">
      <c r="A751" s="50"/>
      <c r="B751" s="35"/>
      <c r="C751" s="36"/>
      <c r="D751" s="42"/>
      <c r="E751" s="64"/>
      <c r="F751" s="43" t="s">
        <v>143</v>
      </c>
      <c r="G751" s="40">
        <f t="shared" si="316"/>
        <v>0</v>
      </c>
      <c r="H751" s="40">
        <f t="shared" si="317"/>
        <v>0</v>
      </c>
      <c r="I751" s="40">
        <v>0</v>
      </c>
      <c r="J751" s="40">
        <v>0</v>
      </c>
      <c r="K751" s="40">
        <v>0</v>
      </c>
      <c r="L751" s="40">
        <v>0</v>
      </c>
      <c r="M751" s="40">
        <v>0</v>
      </c>
      <c r="N751" s="40">
        <v>0</v>
      </c>
      <c r="O751" s="40">
        <v>0</v>
      </c>
      <c r="P751" s="40">
        <v>0</v>
      </c>
      <c r="Q751" s="40"/>
    </row>
    <row r="752" spans="1:17" ht="17.25" customHeight="1">
      <c r="A752" s="50"/>
      <c r="B752" s="35"/>
      <c r="C752" s="36"/>
      <c r="D752" s="42"/>
      <c r="E752" s="64"/>
      <c r="F752" s="43" t="s">
        <v>144</v>
      </c>
      <c r="G752" s="40">
        <f t="shared" si="316"/>
        <v>0</v>
      </c>
      <c r="H752" s="40">
        <f t="shared" si="317"/>
        <v>0</v>
      </c>
      <c r="I752" s="40">
        <v>0</v>
      </c>
      <c r="J752" s="40">
        <v>0</v>
      </c>
      <c r="K752" s="40">
        <v>0</v>
      </c>
      <c r="L752" s="40">
        <v>0</v>
      </c>
      <c r="M752" s="40">
        <v>0</v>
      </c>
      <c r="N752" s="40">
        <v>0</v>
      </c>
      <c r="O752" s="40">
        <v>0</v>
      </c>
      <c r="P752" s="40">
        <v>0</v>
      </c>
      <c r="Q752" s="40"/>
    </row>
    <row r="753" spans="1:17" ht="21.75" customHeight="1">
      <c r="A753" s="50"/>
      <c r="B753" s="35"/>
      <c r="C753" s="36"/>
      <c r="D753" s="42"/>
      <c r="E753" s="61" t="s">
        <v>179</v>
      </c>
      <c r="F753" s="43" t="s">
        <v>145</v>
      </c>
      <c r="G753" s="40">
        <f t="shared" si="316"/>
        <v>78</v>
      </c>
      <c r="H753" s="40">
        <f t="shared" si="317"/>
        <v>0</v>
      </c>
      <c r="I753" s="41">
        <v>78</v>
      </c>
      <c r="J753" s="41">
        <v>0</v>
      </c>
      <c r="K753" s="40">
        <v>0</v>
      </c>
      <c r="L753" s="40">
        <v>0</v>
      </c>
      <c r="M753" s="40">
        <v>0</v>
      </c>
      <c r="N753" s="40">
        <v>0</v>
      </c>
      <c r="O753" s="40">
        <v>0</v>
      </c>
      <c r="P753" s="40">
        <v>0</v>
      </c>
      <c r="Q753" s="40"/>
    </row>
    <row r="754" spans="1:17" ht="17.25" customHeight="1">
      <c r="A754" s="51"/>
      <c r="B754" s="46"/>
      <c r="C754" s="47"/>
      <c r="D754" s="48"/>
      <c r="E754" s="61" t="s">
        <v>138</v>
      </c>
      <c r="F754" s="43" t="s">
        <v>147</v>
      </c>
      <c r="G754" s="40">
        <f t="shared" si="316"/>
        <v>1560</v>
      </c>
      <c r="H754" s="40">
        <f t="shared" si="317"/>
        <v>0</v>
      </c>
      <c r="I754" s="41">
        <v>1560</v>
      </c>
      <c r="J754" s="41">
        <v>0</v>
      </c>
      <c r="K754" s="40">
        <v>0</v>
      </c>
      <c r="L754" s="40">
        <v>0</v>
      </c>
      <c r="M754" s="40">
        <v>0</v>
      </c>
      <c r="N754" s="40">
        <v>0</v>
      </c>
      <c r="O754" s="40">
        <v>0</v>
      </c>
      <c r="P754" s="40">
        <v>0</v>
      </c>
      <c r="Q754" s="40"/>
    </row>
    <row r="755" spans="1:17" ht="17.25" customHeight="1">
      <c r="A755" s="49" t="s">
        <v>258</v>
      </c>
      <c r="B755" s="29" t="s">
        <v>60</v>
      </c>
      <c r="C755" s="30">
        <v>500</v>
      </c>
      <c r="D755" s="26"/>
      <c r="E755" s="31"/>
      <c r="F755" s="32" t="s">
        <v>141</v>
      </c>
      <c r="G755" s="33">
        <f aca="true" t="shared" si="318" ref="G755:P755">G756+G757+G758+G759+G760+G761</f>
        <v>3412.5</v>
      </c>
      <c r="H755" s="33">
        <f t="shared" si="318"/>
        <v>0</v>
      </c>
      <c r="I755" s="33">
        <f t="shared" si="318"/>
        <v>3412.5</v>
      </c>
      <c r="J755" s="33">
        <f t="shared" si="318"/>
        <v>0</v>
      </c>
      <c r="K755" s="33">
        <f>K756+K757+K758+K759+K760+K761</f>
        <v>0</v>
      </c>
      <c r="L755" s="33">
        <f>L756+L757+L758+L759+L760+L761</f>
        <v>0</v>
      </c>
      <c r="M755" s="33">
        <f>M756+M757+M758+M759+M760+M761</f>
        <v>0</v>
      </c>
      <c r="N755" s="33">
        <f>N756+N757+N758+N759+N760+N761</f>
        <v>0</v>
      </c>
      <c r="O755" s="33">
        <f t="shared" si="318"/>
        <v>0</v>
      </c>
      <c r="P755" s="33">
        <f t="shared" si="318"/>
        <v>0</v>
      </c>
      <c r="Q755" s="33"/>
    </row>
    <row r="756" spans="1:17" ht="17.25" customHeight="1">
      <c r="A756" s="50"/>
      <c r="B756" s="35"/>
      <c r="C756" s="36"/>
      <c r="D756" s="42"/>
      <c r="E756" s="31"/>
      <c r="F756" s="43" t="s">
        <v>139</v>
      </c>
      <c r="G756" s="40">
        <f aca="true" t="shared" si="319" ref="G756:G761">I756+K756+M756+O756</f>
        <v>0</v>
      </c>
      <c r="H756" s="40">
        <f aca="true" t="shared" si="320" ref="H756:H761">J756+L756+N756+P756</f>
        <v>0</v>
      </c>
      <c r="I756" s="40">
        <v>0</v>
      </c>
      <c r="J756" s="40">
        <v>0</v>
      </c>
      <c r="K756" s="40">
        <v>0</v>
      </c>
      <c r="L756" s="40">
        <v>0</v>
      </c>
      <c r="M756" s="40">
        <v>0</v>
      </c>
      <c r="N756" s="40">
        <v>0</v>
      </c>
      <c r="O756" s="40">
        <v>0</v>
      </c>
      <c r="P756" s="40">
        <v>0</v>
      </c>
      <c r="Q756" s="40"/>
    </row>
    <row r="757" spans="1:17" ht="17.25" customHeight="1">
      <c r="A757" s="50"/>
      <c r="B757" s="35"/>
      <c r="C757" s="36"/>
      <c r="D757" s="42"/>
      <c r="E757" s="44"/>
      <c r="F757" s="43" t="s">
        <v>142</v>
      </c>
      <c r="G757" s="40">
        <f t="shared" si="319"/>
        <v>0</v>
      </c>
      <c r="H757" s="40">
        <f t="shared" si="320"/>
        <v>0</v>
      </c>
      <c r="I757" s="40">
        <v>0</v>
      </c>
      <c r="J757" s="40">
        <v>0</v>
      </c>
      <c r="K757" s="40">
        <v>0</v>
      </c>
      <c r="L757" s="40">
        <v>0</v>
      </c>
      <c r="M757" s="40">
        <v>0</v>
      </c>
      <c r="N757" s="40">
        <v>0</v>
      </c>
      <c r="O757" s="40">
        <v>0</v>
      </c>
      <c r="P757" s="40">
        <v>0</v>
      </c>
      <c r="Q757" s="40"/>
    </row>
    <row r="758" spans="1:17" ht="18.75" customHeight="1">
      <c r="A758" s="50"/>
      <c r="B758" s="35"/>
      <c r="C758" s="36"/>
      <c r="D758" s="42"/>
      <c r="E758" s="64"/>
      <c r="F758" s="43" t="s">
        <v>143</v>
      </c>
      <c r="G758" s="40">
        <f t="shared" si="319"/>
        <v>0</v>
      </c>
      <c r="H758" s="40">
        <f t="shared" si="320"/>
        <v>0</v>
      </c>
      <c r="I758" s="40">
        <v>0</v>
      </c>
      <c r="J758" s="40">
        <v>0</v>
      </c>
      <c r="K758" s="40">
        <v>0</v>
      </c>
      <c r="L758" s="40">
        <v>0</v>
      </c>
      <c r="M758" s="40">
        <v>0</v>
      </c>
      <c r="N758" s="40">
        <v>0</v>
      </c>
      <c r="O758" s="40">
        <v>0</v>
      </c>
      <c r="P758" s="40">
        <v>0</v>
      </c>
      <c r="Q758" s="40"/>
    </row>
    <row r="759" spans="1:17" ht="17.25" customHeight="1">
      <c r="A759" s="50"/>
      <c r="B759" s="35"/>
      <c r="C759" s="36"/>
      <c r="D759" s="42"/>
      <c r="E759" s="64"/>
      <c r="F759" s="43" t="s">
        <v>144</v>
      </c>
      <c r="G759" s="40">
        <f t="shared" si="319"/>
        <v>0</v>
      </c>
      <c r="H759" s="40">
        <f t="shared" si="320"/>
        <v>0</v>
      </c>
      <c r="I759" s="40">
        <v>0</v>
      </c>
      <c r="J759" s="40">
        <v>0</v>
      </c>
      <c r="K759" s="40">
        <v>0</v>
      </c>
      <c r="L759" s="40">
        <v>0</v>
      </c>
      <c r="M759" s="40">
        <v>0</v>
      </c>
      <c r="N759" s="40">
        <v>0</v>
      </c>
      <c r="O759" s="40">
        <v>0</v>
      </c>
      <c r="P759" s="40">
        <v>0</v>
      </c>
      <c r="Q759" s="40"/>
    </row>
    <row r="760" spans="1:17" ht="21.75" customHeight="1">
      <c r="A760" s="50"/>
      <c r="B760" s="35"/>
      <c r="C760" s="36"/>
      <c r="D760" s="42"/>
      <c r="E760" s="61" t="s">
        <v>179</v>
      </c>
      <c r="F760" s="43" t="s">
        <v>145</v>
      </c>
      <c r="G760" s="40">
        <f t="shared" si="319"/>
        <v>162.5</v>
      </c>
      <c r="H760" s="40">
        <f t="shared" si="320"/>
        <v>0</v>
      </c>
      <c r="I760" s="41">
        <v>162.5</v>
      </c>
      <c r="J760" s="41">
        <v>0</v>
      </c>
      <c r="K760" s="40">
        <v>0</v>
      </c>
      <c r="L760" s="40">
        <v>0</v>
      </c>
      <c r="M760" s="40">
        <v>0</v>
      </c>
      <c r="N760" s="40">
        <v>0</v>
      </c>
      <c r="O760" s="40">
        <v>0</v>
      </c>
      <c r="P760" s="40">
        <v>0</v>
      </c>
      <c r="Q760" s="40"/>
    </row>
    <row r="761" spans="1:17" ht="17.25" customHeight="1">
      <c r="A761" s="51"/>
      <c r="B761" s="46"/>
      <c r="C761" s="47"/>
      <c r="D761" s="48"/>
      <c r="E761" s="61" t="s">
        <v>138</v>
      </c>
      <c r="F761" s="43" t="s">
        <v>147</v>
      </c>
      <c r="G761" s="40">
        <f t="shared" si="319"/>
        <v>3250</v>
      </c>
      <c r="H761" s="40">
        <f t="shared" si="320"/>
        <v>0</v>
      </c>
      <c r="I761" s="41">
        <v>3250</v>
      </c>
      <c r="J761" s="41">
        <v>0</v>
      </c>
      <c r="K761" s="40">
        <v>0</v>
      </c>
      <c r="L761" s="40">
        <v>0</v>
      </c>
      <c r="M761" s="40">
        <v>0</v>
      </c>
      <c r="N761" s="40">
        <v>0</v>
      </c>
      <c r="O761" s="40">
        <v>0</v>
      </c>
      <c r="P761" s="40">
        <v>0</v>
      </c>
      <c r="Q761" s="40"/>
    </row>
    <row r="762" spans="1:17" ht="17.25" customHeight="1">
      <c r="A762" s="49" t="s">
        <v>259</v>
      </c>
      <c r="B762" s="29" t="s">
        <v>61</v>
      </c>
      <c r="C762" s="30">
        <v>110</v>
      </c>
      <c r="D762" s="26"/>
      <c r="E762" s="31"/>
      <c r="F762" s="32" t="s">
        <v>141</v>
      </c>
      <c r="G762" s="33">
        <f aca="true" t="shared" si="321" ref="G762:P762">G763+G764+G765+G766+G767+G768</f>
        <v>750.75</v>
      </c>
      <c r="H762" s="33">
        <f t="shared" si="321"/>
        <v>0</v>
      </c>
      <c r="I762" s="33">
        <f t="shared" si="321"/>
        <v>750.75</v>
      </c>
      <c r="J762" s="33">
        <f t="shared" si="321"/>
        <v>0</v>
      </c>
      <c r="K762" s="33">
        <f>K763+K764+K765+K766+K767+K768</f>
        <v>0</v>
      </c>
      <c r="L762" s="33">
        <f>L763+L764+L765+L766+L767+L768</f>
        <v>0</v>
      </c>
      <c r="M762" s="33">
        <f>M763+M764+M765+M766+M767+M768</f>
        <v>0</v>
      </c>
      <c r="N762" s="33">
        <f>N763+N764+N765+N766+N767+N768</f>
        <v>0</v>
      </c>
      <c r="O762" s="33">
        <f t="shared" si="321"/>
        <v>0</v>
      </c>
      <c r="P762" s="33">
        <f t="shared" si="321"/>
        <v>0</v>
      </c>
      <c r="Q762" s="33"/>
    </row>
    <row r="763" spans="1:17" ht="17.25" customHeight="1">
      <c r="A763" s="50"/>
      <c r="B763" s="35"/>
      <c r="C763" s="36"/>
      <c r="D763" s="42"/>
      <c r="E763" s="31"/>
      <c r="F763" s="43" t="s">
        <v>139</v>
      </c>
      <c r="G763" s="40">
        <f aca="true" t="shared" si="322" ref="G763:G768">I763+K763+M763+O763</f>
        <v>0</v>
      </c>
      <c r="H763" s="40">
        <f aca="true" t="shared" si="323" ref="H763:H768">J763+L763+N763+P763</f>
        <v>0</v>
      </c>
      <c r="I763" s="40">
        <v>0</v>
      </c>
      <c r="J763" s="40">
        <v>0</v>
      </c>
      <c r="K763" s="40">
        <v>0</v>
      </c>
      <c r="L763" s="40">
        <v>0</v>
      </c>
      <c r="M763" s="40">
        <v>0</v>
      </c>
      <c r="N763" s="40">
        <v>0</v>
      </c>
      <c r="O763" s="40">
        <v>0</v>
      </c>
      <c r="P763" s="40">
        <v>0</v>
      </c>
      <c r="Q763" s="40"/>
    </row>
    <row r="764" spans="1:17" ht="17.25" customHeight="1">
      <c r="A764" s="50"/>
      <c r="B764" s="35"/>
      <c r="C764" s="36"/>
      <c r="D764" s="42"/>
      <c r="E764" s="44"/>
      <c r="F764" s="43" t="s">
        <v>142</v>
      </c>
      <c r="G764" s="40">
        <f t="shared" si="322"/>
        <v>0</v>
      </c>
      <c r="H764" s="40">
        <f t="shared" si="323"/>
        <v>0</v>
      </c>
      <c r="I764" s="40">
        <v>0</v>
      </c>
      <c r="J764" s="40">
        <v>0</v>
      </c>
      <c r="K764" s="40">
        <v>0</v>
      </c>
      <c r="L764" s="40">
        <v>0</v>
      </c>
      <c r="M764" s="40">
        <v>0</v>
      </c>
      <c r="N764" s="40">
        <v>0</v>
      </c>
      <c r="O764" s="40">
        <v>0</v>
      </c>
      <c r="P764" s="40">
        <v>0</v>
      </c>
      <c r="Q764" s="40"/>
    </row>
    <row r="765" spans="1:17" ht="18.75" customHeight="1">
      <c r="A765" s="50"/>
      <c r="B765" s="35"/>
      <c r="C765" s="36"/>
      <c r="D765" s="42"/>
      <c r="E765" s="64"/>
      <c r="F765" s="43" t="s">
        <v>143</v>
      </c>
      <c r="G765" s="40">
        <f t="shared" si="322"/>
        <v>0</v>
      </c>
      <c r="H765" s="40">
        <f t="shared" si="323"/>
        <v>0</v>
      </c>
      <c r="I765" s="40">
        <v>0</v>
      </c>
      <c r="J765" s="40">
        <v>0</v>
      </c>
      <c r="K765" s="40">
        <v>0</v>
      </c>
      <c r="L765" s="40">
        <v>0</v>
      </c>
      <c r="M765" s="40">
        <v>0</v>
      </c>
      <c r="N765" s="40">
        <v>0</v>
      </c>
      <c r="O765" s="40">
        <v>0</v>
      </c>
      <c r="P765" s="40">
        <v>0</v>
      </c>
      <c r="Q765" s="40"/>
    </row>
    <row r="766" spans="1:17" ht="17.25" customHeight="1">
      <c r="A766" s="50"/>
      <c r="B766" s="35"/>
      <c r="C766" s="36"/>
      <c r="D766" s="42"/>
      <c r="E766" s="64"/>
      <c r="F766" s="43" t="s">
        <v>144</v>
      </c>
      <c r="G766" s="40">
        <f t="shared" si="322"/>
        <v>0</v>
      </c>
      <c r="H766" s="40">
        <f t="shared" si="323"/>
        <v>0</v>
      </c>
      <c r="I766" s="40">
        <v>0</v>
      </c>
      <c r="J766" s="40">
        <v>0</v>
      </c>
      <c r="K766" s="40">
        <v>0</v>
      </c>
      <c r="L766" s="40">
        <v>0</v>
      </c>
      <c r="M766" s="40">
        <v>0</v>
      </c>
      <c r="N766" s="40">
        <v>0</v>
      </c>
      <c r="O766" s="40">
        <v>0</v>
      </c>
      <c r="P766" s="40">
        <v>0</v>
      </c>
      <c r="Q766" s="40"/>
    </row>
    <row r="767" spans="1:17" ht="21.75" customHeight="1">
      <c r="A767" s="50"/>
      <c r="B767" s="35"/>
      <c r="C767" s="36"/>
      <c r="D767" s="42"/>
      <c r="E767" s="61" t="s">
        <v>179</v>
      </c>
      <c r="F767" s="43" t="s">
        <v>145</v>
      </c>
      <c r="G767" s="40">
        <f t="shared" si="322"/>
        <v>35.75</v>
      </c>
      <c r="H767" s="40">
        <f t="shared" si="323"/>
        <v>0</v>
      </c>
      <c r="I767" s="41">
        <v>35.75</v>
      </c>
      <c r="J767" s="41">
        <v>0</v>
      </c>
      <c r="K767" s="40">
        <v>0</v>
      </c>
      <c r="L767" s="40">
        <v>0</v>
      </c>
      <c r="M767" s="40">
        <v>0</v>
      </c>
      <c r="N767" s="40">
        <v>0</v>
      </c>
      <c r="O767" s="40">
        <v>0</v>
      </c>
      <c r="P767" s="40">
        <v>0</v>
      </c>
      <c r="Q767" s="40"/>
    </row>
    <row r="768" spans="1:17" ht="17.25" customHeight="1">
      <c r="A768" s="51"/>
      <c r="B768" s="46"/>
      <c r="C768" s="47"/>
      <c r="D768" s="48"/>
      <c r="E768" s="61" t="s">
        <v>138</v>
      </c>
      <c r="F768" s="43" t="s">
        <v>147</v>
      </c>
      <c r="G768" s="40">
        <f t="shared" si="322"/>
        <v>715</v>
      </c>
      <c r="H768" s="40">
        <f t="shared" si="323"/>
        <v>0</v>
      </c>
      <c r="I768" s="41">
        <v>715</v>
      </c>
      <c r="J768" s="41">
        <v>0</v>
      </c>
      <c r="K768" s="40">
        <v>0</v>
      </c>
      <c r="L768" s="40">
        <v>0</v>
      </c>
      <c r="M768" s="40">
        <v>0</v>
      </c>
      <c r="N768" s="40">
        <v>0</v>
      </c>
      <c r="O768" s="40">
        <v>0</v>
      </c>
      <c r="P768" s="40">
        <v>0</v>
      </c>
      <c r="Q768" s="40"/>
    </row>
    <row r="769" spans="1:17" ht="17.25" customHeight="1">
      <c r="A769" s="49" t="s">
        <v>260</v>
      </c>
      <c r="B769" s="29" t="s">
        <v>62</v>
      </c>
      <c r="C769" s="30">
        <v>1130</v>
      </c>
      <c r="D769" s="26"/>
      <c r="E769" s="31"/>
      <c r="F769" s="32" t="s">
        <v>141</v>
      </c>
      <c r="G769" s="33">
        <f aca="true" t="shared" si="324" ref="G769:P769">G770+G771+G772+G773+G774+G775</f>
        <v>7712.25</v>
      </c>
      <c r="H769" s="33">
        <f t="shared" si="324"/>
        <v>0</v>
      </c>
      <c r="I769" s="33">
        <f t="shared" si="324"/>
        <v>7712.25</v>
      </c>
      <c r="J769" s="33">
        <f t="shared" si="324"/>
        <v>0</v>
      </c>
      <c r="K769" s="33">
        <f>K770+K771+K772+K773+K774+K775</f>
        <v>0</v>
      </c>
      <c r="L769" s="33">
        <f>L770+L771+L772+L773+L774+L775</f>
        <v>0</v>
      </c>
      <c r="M769" s="33">
        <f>M770+M771+M772+M773+M774+M775</f>
        <v>0</v>
      </c>
      <c r="N769" s="33">
        <f>N770+N771+N772+N773+N774+N775</f>
        <v>0</v>
      </c>
      <c r="O769" s="33">
        <f t="shared" si="324"/>
        <v>0</v>
      </c>
      <c r="P769" s="33">
        <f t="shared" si="324"/>
        <v>0</v>
      </c>
      <c r="Q769" s="33"/>
    </row>
    <row r="770" spans="1:17" ht="17.25" customHeight="1">
      <c r="A770" s="50"/>
      <c r="B770" s="35"/>
      <c r="C770" s="36"/>
      <c r="D770" s="42"/>
      <c r="E770" s="31"/>
      <c r="F770" s="43" t="s">
        <v>139</v>
      </c>
      <c r="G770" s="40">
        <f aca="true" t="shared" si="325" ref="G770:G775">I770+K770+M770+O770</f>
        <v>0</v>
      </c>
      <c r="H770" s="40">
        <f aca="true" t="shared" si="326" ref="H770:H775">J770+L770+N770+P770</f>
        <v>0</v>
      </c>
      <c r="I770" s="40">
        <v>0</v>
      </c>
      <c r="J770" s="40">
        <v>0</v>
      </c>
      <c r="K770" s="40">
        <v>0</v>
      </c>
      <c r="L770" s="40">
        <v>0</v>
      </c>
      <c r="M770" s="40">
        <v>0</v>
      </c>
      <c r="N770" s="40">
        <v>0</v>
      </c>
      <c r="O770" s="40">
        <v>0</v>
      </c>
      <c r="P770" s="40">
        <v>0</v>
      </c>
      <c r="Q770" s="40"/>
    </row>
    <row r="771" spans="1:17" ht="17.25" customHeight="1">
      <c r="A771" s="50"/>
      <c r="B771" s="35"/>
      <c r="C771" s="36"/>
      <c r="D771" s="42"/>
      <c r="E771" s="44"/>
      <c r="F771" s="43" t="s">
        <v>142</v>
      </c>
      <c r="G771" s="40">
        <f t="shared" si="325"/>
        <v>0</v>
      </c>
      <c r="H771" s="40">
        <f t="shared" si="326"/>
        <v>0</v>
      </c>
      <c r="I771" s="40">
        <v>0</v>
      </c>
      <c r="J771" s="40">
        <v>0</v>
      </c>
      <c r="K771" s="40">
        <v>0</v>
      </c>
      <c r="L771" s="40">
        <v>0</v>
      </c>
      <c r="M771" s="40">
        <v>0</v>
      </c>
      <c r="N771" s="40">
        <v>0</v>
      </c>
      <c r="O771" s="40">
        <v>0</v>
      </c>
      <c r="P771" s="40">
        <v>0</v>
      </c>
      <c r="Q771" s="40"/>
    </row>
    <row r="772" spans="1:17" ht="18.75" customHeight="1">
      <c r="A772" s="50"/>
      <c r="B772" s="35"/>
      <c r="C772" s="36"/>
      <c r="D772" s="42"/>
      <c r="E772" s="64"/>
      <c r="F772" s="43" t="s">
        <v>143</v>
      </c>
      <c r="G772" s="40">
        <f t="shared" si="325"/>
        <v>0</v>
      </c>
      <c r="H772" s="40">
        <f t="shared" si="326"/>
        <v>0</v>
      </c>
      <c r="I772" s="40">
        <v>0</v>
      </c>
      <c r="J772" s="40">
        <v>0</v>
      </c>
      <c r="K772" s="40">
        <v>0</v>
      </c>
      <c r="L772" s="40">
        <v>0</v>
      </c>
      <c r="M772" s="40">
        <v>0</v>
      </c>
      <c r="N772" s="40">
        <v>0</v>
      </c>
      <c r="O772" s="40">
        <v>0</v>
      </c>
      <c r="P772" s="40">
        <v>0</v>
      </c>
      <c r="Q772" s="40"/>
    </row>
    <row r="773" spans="1:17" ht="17.25" customHeight="1">
      <c r="A773" s="50"/>
      <c r="B773" s="35"/>
      <c r="C773" s="36"/>
      <c r="D773" s="42"/>
      <c r="E773" s="64"/>
      <c r="F773" s="43" t="s">
        <v>144</v>
      </c>
      <c r="G773" s="40">
        <f t="shared" si="325"/>
        <v>0</v>
      </c>
      <c r="H773" s="40">
        <f t="shared" si="326"/>
        <v>0</v>
      </c>
      <c r="I773" s="40">
        <v>0</v>
      </c>
      <c r="J773" s="40">
        <v>0</v>
      </c>
      <c r="K773" s="40">
        <v>0</v>
      </c>
      <c r="L773" s="40">
        <v>0</v>
      </c>
      <c r="M773" s="40">
        <v>0</v>
      </c>
      <c r="N773" s="40">
        <v>0</v>
      </c>
      <c r="O773" s="40">
        <v>0</v>
      </c>
      <c r="P773" s="40">
        <v>0</v>
      </c>
      <c r="Q773" s="40"/>
    </row>
    <row r="774" spans="1:17" ht="21.75" customHeight="1">
      <c r="A774" s="50"/>
      <c r="B774" s="35"/>
      <c r="C774" s="36"/>
      <c r="D774" s="42"/>
      <c r="E774" s="61" t="s">
        <v>179</v>
      </c>
      <c r="F774" s="43" t="s">
        <v>145</v>
      </c>
      <c r="G774" s="40">
        <f t="shared" si="325"/>
        <v>367.25</v>
      </c>
      <c r="H774" s="40">
        <f t="shared" si="326"/>
        <v>0</v>
      </c>
      <c r="I774" s="41">
        <v>367.25</v>
      </c>
      <c r="J774" s="41">
        <v>0</v>
      </c>
      <c r="K774" s="40">
        <v>0</v>
      </c>
      <c r="L774" s="40">
        <v>0</v>
      </c>
      <c r="M774" s="40">
        <v>0</v>
      </c>
      <c r="N774" s="40">
        <v>0</v>
      </c>
      <c r="O774" s="40">
        <v>0</v>
      </c>
      <c r="P774" s="40">
        <v>0</v>
      </c>
      <c r="Q774" s="40"/>
    </row>
    <row r="775" spans="1:17" ht="17.25" customHeight="1">
      <c r="A775" s="51"/>
      <c r="B775" s="46"/>
      <c r="C775" s="47"/>
      <c r="D775" s="48"/>
      <c r="E775" s="61" t="s">
        <v>138</v>
      </c>
      <c r="F775" s="43" t="s">
        <v>147</v>
      </c>
      <c r="G775" s="40">
        <f t="shared" si="325"/>
        <v>7345</v>
      </c>
      <c r="H775" s="40">
        <f t="shared" si="326"/>
        <v>0</v>
      </c>
      <c r="I775" s="41">
        <v>7345</v>
      </c>
      <c r="J775" s="41">
        <v>0</v>
      </c>
      <c r="K775" s="40">
        <v>0</v>
      </c>
      <c r="L775" s="40">
        <v>0</v>
      </c>
      <c r="M775" s="40">
        <v>0</v>
      </c>
      <c r="N775" s="40">
        <v>0</v>
      </c>
      <c r="O775" s="40">
        <v>0</v>
      </c>
      <c r="P775" s="40">
        <v>0</v>
      </c>
      <c r="Q775" s="40"/>
    </row>
    <row r="776" spans="1:17" ht="17.25" customHeight="1">
      <c r="A776" s="49" t="s">
        <v>261</v>
      </c>
      <c r="B776" s="29" t="s">
        <v>63</v>
      </c>
      <c r="C776" s="30">
        <v>80</v>
      </c>
      <c r="D776" s="26"/>
      <c r="E776" s="31"/>
      <c r="F776" s="32" t="s">
        <v>141</v>
      </c>
      <c r="G776" s="33">
        <f aca="true" t="shared" si="327" ref="G776:P776">G777+G778+G779+G780+G781+G782</f>
        <v>546</v>
      </c>
      <c r="H776" s="33">
        <f t="shared" si="327"/>
        <v>0</v>
      </c>
      <c r="I776" s="33">
        <f t="shared" si="327"/>
        <v>546</v>
      </c>
      <c r="J776" s="33">
        <f t="shared" si="327"/>
        <v>0</v>
      </c>
      <c r="K776" s="33">
        <f>K777+K778+K779+K780+K781+K782</f>
        <v>0</v>
      </c>
      <c r="L776" s="33">
        <f>L777+L778+L779+L780+L781+L782</f>
        <v>0</v>
      </c>
      <c r="M776" s="33">
        <f>M777+M778+M779+M780+M781+M782</f>
        <v>0</v>
      </c>
      <c r="N776" s="33">
        <f>N777+N778+N779+N780+N781+N782</f>
        <v>0</v>
      </c>
      <c r="O776" s="33">
        <f t="shared" si="327"/>
        <v>0</v>
      </c>
      <c r="P776" s="33">
        <f t="shared" si="327"/>
        <v>0</v>
      </c>
      <c r="Q776" s="33"/>
    </row>
    <row r="777" spans="1:17" ht="17.25" customHeight="1">
      <c r="A777" s="50"/>
      <c r="B777" s="35"/>
      <c r="C777" s="36"/>
      <c r="D777" s="42"/>
      <c r="E777" s="31"/>
      <c r="F777" s="43" t="s">
        <v>139</v>
      </c>
      <c r="G777" s="40">
        <f aca="true" t="shared" si="328" ref="G777:G782">I777+K777+M777+O777</f>
        <v>0</v>
      </c>
      <c r="H777" s="40">
        <f aca="true" t="shared" si="329" ref="H777:H782">J777+L777+N777+P777</f>
        <v>0</v>
      </c>
      <c r="I777" s="40">
        <v>0</v>
      </c>
      <c r="J777" s="40">
        <v>0</v>
      </c>
      <c r="K777" s="40">
        <v>0</v>
      </c>
      <c r="L777" s="40">
        <v>0</v>
      </c>
      <c r="M777" s="40">
        <v>0</v>
      </c>
      <c r="N777" s="40">
        <v>0</v>
      </c>
      <c r="O777" s="40">
        <v>0</v>
      </c>
      <c r="P777" s="40">
        <v>0</v>
      </c>
      <c r="Q777" s="40"/>
    </row>
    <row r="778" spans="1:17" ht="17.25" customHeight="1">
      <c r="A778" s="50"/>
      <c r="B778" s="35"/>
      <c r="C778" s="36"/>
      <c r="D778" s="42"/>
      <c r="E778" s="44"/>
      <c r="F778" s="43" t="s">
        <v>142</v>
      </c>
      <c r="G778" s="40">
        <f t="shared" si="328"/>
        <v>0</v>
      </c>
      <c r="H778" s="40">
        <f t="shared" si="329"/>
        <v>0</v>
      </c>
      <c r="I778" s="40">
        <v>0</v>
      </c>
      <c r="J778" s="40">
        <v>0</v>
      </c>
      <c r="K778" s="40">
        <v>0</v>
      </c>
      <c r="L778" s="40">
        <v>0</v>
      </c>
      <c r="M778" s="40">
        <v>0</v>
      </c>
      <c r="N778" s="40">
        <v>0</v>
      </c>
      <c r="O778" s="40">
        <v>0</v>
      </c>
      <c r="P778" s="40">
        <v>0</v>
      </c>
      <c r="Q778" s="40"/>
    </row>
    <row r="779" spans="1:17" ht="18.75" customHeight="1">
      <c r="A779" s="50"/>
      <c r="B779" s="35"/>
      <c r="C779" s="36"/>
      <c r="D779" s="42"/>
      <c r="E779" s="64"/>
      <c r="F779" s="43" t="s">
        <v>143</v>
      </c>
      <c r="G779" s="40">
        <f t="shared" si="328"/>
        <v>0</v>
      </c>
      <c r="H779" s="40">
        <f t="shared" si="329"/>
        <v>0</v>
      </c>
      <c r="I779" s="40">
        <v>0</v>
      </c>
      <c r="J779" s="40">
        <v>0</v>
      </c>
      <c r="K779" s="40">
        <v>0</v>
      </c>
      <c r="L779" s="40">
        <v>0</v>
      </c>
      <c r="M779" s="40">
        <v>0</v>
      </c>
      <c r="N779" s="40">
        <v>0</v>
      </c>
      <c r="O779" s="40">
        <v>0</v>
      </c>
      <c r="P779" s="40">
        <v>0</v>
      </c>
      <c r="Q779" s="40"/>
    </row>
    <row r="780" spans="1:17" ht="17.25" customHeight="1">
      <c r="A780" s="50"/>
      <c r="B780" s="35"/>
      <c r="C780" s="36"/>
      <c r="D780" s="42"/>
      <c r="E780" s="64"/>
      <c r="F780" s="43" t="s">
        <v>144</v>
      </c>
      <c r="G780" s="40">
        <f t="shared" si="328"/>
        <v>0</v>
      </c>
      <c r="H780" s="40">
        <f t="shared" si="329"/>
        <v>0</v>
      </c>
      <c r="I780" s="40">
        <v>0</v>
      </c>
      <c r="J780" s="40">
        <v>0</v>
      </c>
      <c r="K780" s="40">
        <v>0</v>
      </c>
      <c r="L780" s="40">
        <v>0</v>
      </c>
      <c r="M780" s="40">
        <v>0</v>
      </c>
      <c r="N780" s="40">
        <v>0</v>
      </c>
      <c r="O780" s="40">
        <v>0</v>
      </c>
      <c r="P780" s="40">
        <v>0</v>
      </c>
      <c r="Q780" s="40"/>
    </row>
    <row r="781" spans="1:17" ht="21.75" customHeight="1">
      <c r="A781" s="50"/>
      <c r="B781" s="35"/>
      <c r="C781" s="36"/>
      <c r="D781" s="42"/>
      <c r="E781" s="61" t="s">
        <v>179</v>
      </c>
      <c r="F781" s="43" t="s">
        <v>145</v>
      </c>
      <c r="G781" s="40">
        <f t="shared" si="328"/>
        <v>26</v>
      </c>
      <c r="H781" s="40">
        <f t="shared" si="329"/>
        <v>0</v>
      </c>
      <c r="I781" s="41">
        <v>26</v>
      </c>
      <c r="J781" s="41">
        <v>0</v>
      </c>
      <c r="K781" s="40">
        <v>0</v>
      </c>
      <c r="L781" s="40">
        <v>0</v>
      </c>
      <c r="M781" s="40">
        <v>0</v>
      </c>
      <c r="N781" s="40">
        <v>0</v>
      </c>
      <c r="O781" s="40">
        <v>0</v>
      </c>
      <c r="P781" s="40">
        <v>0</v>
      </c>
      <c r="Q781" s="40"/>
    </row>
    <row r="782" spans="1:17" ht="17.25" customHeight="1">
      <c r="A782" s="51"/>
      <c r="B782" s="46"/>
      <c r="C782" s="47"/>
      <c r="D782" s="48"/>
      <c r="E782" s="61" t="s">
        <v>138</v>
      </c>
      <c r="F782" s="43" t="s">
        <v>147</v>
      </c>
      <c r="G782" s="40">
        <f t="shared" si="328"/>
        <v>520</v>
      </c>
      <c r="H782" s="40">
        <f t="shared" si="329"/>
        <v>0</v>
      </c>
      <c r="I782" s="41">
        <v>520</v>
      </c>
      <c r="J782" s="41">
        <v>0</v>
      </c>
      <c r="K782" s="40">
        <v>0</v>
      </c>
      <c r="L782" s="40">
        <v>0</v>
      </c>
      <c r="M782" s="40">
        <v>0</v>
      </c>
      <c r="N782" s="40">
        <v>0</v>
      </c>
      <c r="O782" s="40">
        <v>0</v>
      </c>
      <c r="P782" s="40">
        <v>0</v>
      </c>
      <c r="Q782" s="40"/>
    </row>
    <row r="783" spans="1:17" ht="17.25" customHeight="1">
      <c r="A783" s="49" t="s">
        <v>262</v>
      </c>
      <c r="B783" s="29" t="s">
        <v>64</v>
      </c>
      <c r="C783" s="30">
        <v>420</v>
      </c>
      <c r="D783" s="26"/>
      <c r="E783" s="31"/>
      <c r="F783" s="32" t="s">
        <v>141</v>
      </c>
      <c r="G783" s="33">
        <f aca="true" t="shared" si="330" ref="G783:P783">G784+G785+G786+G787+G788+G789</f>
        <v>2866.5</v>
      </c>
      <c r="H783" s="33">
        <f t="shared" si="330"/>
        <v>0</v>
      </c>
      <c r="I783" s="33">
        <f t="shared" si="330"/>
        <v>2866.5</v>
      </c>
      <c r="J783" s="33">
        <f t="shared" si="330"/>
        <v>0</v>
      </c>
      <c r="K783" s="33">
        <f>K784+K785+K786+K787+K788+K789</f>
        <v>0</v>
      </c>
      <c r="L783" s="33">
        <f>L784+L785+L786+L787+L788+L789</f>
        <v>0</v>
      </c>
      <c r="M783" s="33">
        <f>M784+M785+M786+M787+M788+M789</f>
        <v>0</v>
      </c>
      <c r="N783" s="33">
        <f>N784+N785+N786+N787+N788+N789</f>
        <v>0</v>
      </c>
      <c r="O783" s="33">
        <f t="shared" si="330"/>
        <v>0</v>
      </c>
      <c r="P783" s="33">
        <f t="shared" si="330"/>
        <v>0</v>
      </c>
      <c r="Q783" s="33"/>
    </row>
    <row r="784" spans="1:17" ht="17.25" customHeight="1">
      <c r="A784" s="50"/>
      <c r="B784" s="35"/>
      <c r="C784" s="36"/>
      <c r="D784" s="42"/>
      <c r="E784" s="31"/>
      <c r="F784" s="43" t="s">
        <v>139</v>
      </c>
      <c r="G784" s="40">
        <f aca="true" t="shared" si="331" ref="G784:G789">I784+K784+M784+O784</f>
        <v>0</v>
      </c>
      <c r="H784" s="40">
        <f aca="true" t="shared" si="332" ref="H784:H789">J784+L784+N784+P784</f>
        <v>0</v>
      </c>
      <c r="I784" s="40">
        <v>0</v>
      </c>
      <c r="J784" s="40">
        <v>0</v>
      </c>
      <c r="K784" s="40">
        <v>0</v>
      </c>
      <c r="L784" s="40">
        <v>0</v>
      </c>
      <c r="M784" s="40">
        <v>0</v>
      </c>
      <c r="N784" s="40">
        <v>0</v>
      </c>
      <c r="O784" s="40">
        <v>0</v>
      </c>
      <c r="P784" s="40">
        <v>0</v>
      </c>
      <c r="Q784" s="40"/>
    </row>
    <row r="785" spans="1:17" ht="17.25" customHeight="1">
      <c r="A785" s="50"/>
      <c r="B785" s="35"/>
      <c r="C785" s="36"/>
      <c r="D785" s="42"/>
      <c r="E785" s="44"/>
      <c r="F785" s="43" t="s">
        <v>142</v>
      </c>
      <c r="G785" s="40">
        <f t="shared" si="331"/>
        <v>0</v>
      </c>
      <c r="H785" s="40">
        <f t="shared" si="332"/>
        <v>0</v>
      </c>
      <c r="I785" s="40">
        <v>0</v>
      </c>
      <c r="J785" s="40">
        <v>0</v>
      </c>
      <c r="K785" s="40">
        <v>0</v>
      </c>
      <c r="L785" s="40">
        <v>0</v>
      </c>
      <c r="M785" s="40">
        <v>0</v>
      </c>
      <c r="N785" s="40">
        <v>0</v>
      </c>
      <c r="O785" s="40">
        <v>0</v>
      </c>
      <c r="P785" s="40">
        <v>0</v>
      </c>
      <c r="Q785" s="40"/>
    </row>
    <row r="786" spans="1:17" ht="18.75" customHeight="1">
      <c r="A786" s="50"/>
      <c r="B786" s="35"/>
      <c r="C786" s="36"/>
      <c r="D786" s="42"/>
      <c r="E786" s="64"/>
      <c r="F786" s="43" t="s">
        <v>143</v>
      </c>
      <c r="G786" s="40">
        <f t="shared" si="331"/>
        <v>0</v>
      </c>
      <c r="H786" s="40">
        <f t="shared" si="332"/>
        <v>0</v>
      </c>
      <c r="I786" s="40">
        <v>0</v>
      </c>
      <c r="J786" s="40">
        <v>0</v>
      </c>
      <c r="K786" s="40">
        <v>0</v>
      </c>
      <c r="L786" s="40">
        <v>0</v>
      </c>
      <c r="M786" s="40">
        <v>0</v>
      </c>
      <c r="N786" s="40">
        <v>0</v>
      </c>
      <c r="O786" s="40">
        <v>0</v>
      </c>
      <c r="P786" s="40">
        <v>0</v>
      </c>
      <c r="Q786" s="40"/>
    </row>
    <row r="787" spans="1:17" ht="17.25" customHeight="1">
      <c r="A787" s="50"/>
      <c r="B787" s="35"/>
      <c r="C787" s="36"/>
      <c r="D787" s="42"/>
      <c r="E787" s="64"/>
      <c r="F787" s="43" t="s">
        <v>144</v>
      </c>
      <c r="G787" s="40">
        <f t="shared" si="331"/>
        <v>0</v>
      </c>
      <c r="H787" s="40">
        <f t="shared" si="332"/>
        <v>0</v>
      </c>
      <c r="I787" s="40">
        <v>0</v>
      </c>
      <c r="J787" s="40">
        <v>0</v>
      </c>
      <c r="K787" s="40">
        <v>0</v>
      </c>
      <c r="L787" s="40">
        <v>0</v>
      </c>
      <c r="M787" s="40">
        <v>0</v>
      </c>
      <c r="N787" s="40">
        <v>0</v>
      </c>
      <c r="O787" s="40">
        <v>0</v>
      </c>
      <c r="P787" s="40">
        <v>0</v>
      </c>
      <c r="Q787" s="40"/>
    </row>
    <row r="788" spans="1:17" ht="21.75" customHeight="1">
      <c r="A788" s="50"/>
      <c r="B788" s="35"/>
      <c r="C788" s="36"/>
      <c r="D788" s="42"/>
      <c r="E788" s="61" t="s">
        <v>179</v>
      </c>
      <c r="F788" s="43" t="s">
        <v>145</v>
      </c>
      <c r="G788" s="40">
        <f t="shared" si="331"/>
        <v>136.5</v>
      </c>
      <c r="H788" s="40">
        <f t="shared" si="332"/>
        <v>0</v>
      </c>
      <c r="I788" s="41">
        <v>136.5</v>
      </c>
      <c r="J788" s="41">
        <v>0</v>
      </c>
      <c r="K788" s="40">
        <v>0</v>
      </c>
      <c r="L788" s="40">
        <v>0</v>
      </c>
      <c r="M788" s="40">
        <v>0</v>
      </c>
      <c r="N788" s="40">
        <v>0</v>
      </c>
      <c r="O788" s="40">
        <v>0</v>
      </c>
      <c r="P788" s="40">
        <v>0</v>
      </c>
      <c r="Q788" s="40"/>
    </row>
    <row r="789" spans="1:17" ht="17.25" customHeight="1">
      <c r="A789" s="51"/>
      <c r="B789" s="46"/>
      <c r="C789" s="47"/>
      <c r="D789" s="48"/>
      <c r="E789" s="61" t="s">
        <v>138</v>
      </c>
      <c r="F789" s="43" t="s">
        <v>147</v>
      </c>
      <c r="G789" s="40">
        <f t="shared" si="331"/>
        <v>2730</v>
      </c>
      <c r="H789" s="40">
        <f t="shared" si="332"/>
        <v>0</v>
      </c>
      <c r="I789" s="41">
        <v>2730</v>
      </c>
      <c r="J789" s="41">
        <v>0</v>
      </c>
      <c r="K789" s="40">
        <v>0</v>
      </c>
      <c r="L789" s="40">
        <v>0</v>
      </c>
      <c r="M789" s="40">
        <v>0</v>
      </c>
      <c r="N789" s="40">
        <v>0</v>
      </c>
      <c r="O789" s="40">
        <v>0</v>
      </c>
      <c r="P789" s="40">
        <v>0</v>
      </c>
      <c r="Q789" s="40"/>
    </row>
    <row r="790" spans="1:17" ht="17.25" customHeight="1">
      <c r="A790" s="49" t="s">
        <v>263</v>
      </c>
      <c r="B790" s="29" t="s">
        <v>65</v>
      </c>
      <c r="C790" s="30">
        <v>60</v>
      </c>
      <c r="D790" s="26"/>
      <c r="E790" s="31"/>
      <c r="F790" s="32" t="s">
        <v>141</v>
      </c>
      <c r="G790" s="33">
        <f aca="true" t="shared" si="333" ref="G790:P790">G791+G792+G793+G794+G795+G796</f>
        <v>409.5</v>
      </c>
      <c r="H790" s="33">
        <f t="shared" si="333"/>
        <v>0</v>
      </c>
      <c r="I790" s="33">
        <f t="shared" si="333"/>
        <v>409.5</v>
      </c>
      <c r="J790" s="33">
        <f t="shared" si="333"/>
        <v>0</v>
      </c>
      <c r="K790" s="33">
        <f>K791+K792+K793+K794+K795+K796</f>
        <v>0</v>
      </c>
      <c r="L790" s="33">
        <f>L791+L792+L793+L794+L795+L796</f>
        <v>0</v>
      </c>
      <c r="M790" s="33">
        <f>M791+M792+M793+M794+M795+M796</f>
        <v>0</v>
      </c>
      <c r="N790" s="33">
        <f>N791+N792+N793+N794+N795+N796</f>
        <v>0</v>
      </c>
      <c r="O790" s="33">
        <f t="shared" si="333"/>
        <v>0</v>
      </c>
      <c r="P790" s="33">
        <f t="shared" si="333"/>
        <v>0</v>
      </c>
      <c r="Q790" s="33"/>
    </row>
    <row r="791" spans="1:17" ht="17.25" customHeight="1">
      <c r="A791" s="50"/>
      <c r="B791" s="35"/>
      <c r="C791" s="36"/>
      <c r="D791" s="42"/>
      <c r="E791" s="31"/>
      <c r="F791" s="43" t="s">
        <v>139</v>
      </c>
      <c r="G791" s="40">
        <f aca="true" t="shared" si="334" ref="G791:G796">I791+K791+M791+O791</f>
        <v>0</v>
      </c>
      <c r="H791" s="40">
        <f aca="true" t="shared" si="335" ref="H791:H796">J791+L791+N791+P791</f>
        <v>0</v>
      </c>
      <c r="I791" s="40">
        <v>0</v>
      </c>
      <c r="J791" s="40">
        <v>0</v>
      </c>
      <c r="K791" s="40">
        <v>0</v>
      </c>
      <c r="L791" s="40">
        <v>0</v>
      </c>
      <c r="M791" s="40">
        <v>0</v>
      </c>
      <c r="N791" s="40">
        <v>0</v>
      </c>
      <c r="O791" s="40">
        <v>0</v>
      </c>
      <c r="P791" s="40">
        <v>0</v>
      </c>
      <c r="Q791" s="40"/>
    </row>
    <row r="792" spans="1:17" ht="17.25" customHeight="1">
      <c r="A792" s="50"/>
      <c r="B792" s="35"/>
      <c r="C792" s="36"/>
      <c r="D792" s="42"/>
      <c r="E792" s="44"/>
      <c r="F792" s="43" t="s">
        <v>142</v>
      </c>
      <c r="G792" s="40">
        <f t="shared" si="334"/>
        <v>0</v>
      </c>
      <c r="H792" s="40">
        <f t="shared" si="335"/>
        <v>0</v>
      </c>
      <c r="I792" s="40">
        <v>0</v>
      </c>
      <c r="J792" s="40">
        <v>0</v>
      </c>
      <c r="K792" s="40">
        <v>0</v>
      </c>
      <c r="L792" s="40">
        <v>0</v>
      </c>
      <c r="M792" s="40">
        <v>0</v>
      </c>
      <c r="N792" s="40">
        <v>0</v>
      </c>
      <c r="O792" s="40">
        <v>0</v>
      </c>
      <c r="P792" s="40">
        <v>0</v>
      </c>
      <c r="Q792" s="40"/>
    </row>
    <row r="793" spans="1:17" ht="18.75" customHeight="1">
      <c r="A793" s="50"/>
      <c r="B793" s="35"/>
      <c r="C793" s="36"/>
      <c r="D793" s="42"/>
      <c r="E793" s="64"/>
      <c r="F793" s="43" t="s">
        <v>143</v>
      </c>
      <c r="G793" s="40">
        <f t="shared" si="334"/>
        <v>0</v>
      </c>
      <c r="H793" s="40">
        <f t="shared" si="335"/>
        <v>0</v>
      </c>
      <c r="I793" s="40">
        <v>0</v>
      </c>
      <c r="J793" s="40">
        <v>0</v>
      </c>
      <c r="K793" s="40">
        <v>0</v>
      </c>
      <c r="L793" s="40">
        <v>0</v>
      </c>
      <c r="M793" s="40">
        <v>0</v>
      </c>
      <c r="N793" s="40">
        <v>0</v>
      </c>
      <c r="O793" s="40">
        <v>0</v>
      </c>
      <c r="P793" s="40">
        <v>0</v>
      </c>
      <c r="Q793" s="40"/>
    </row>
    <row r="794" spans="1:17" ht="17.25" customHeight="1">
      <c r="A794" s="50"/>
      <c r="B794" s="35"/>
      <c r="C794" s="36"/>
      <c r="D794" s="42"/>
      <c r="E794" s="64"/>
      <c r="F794" s="43" t="s">
        <v>144</v>
      </c>
      <c r="G794" s="40">
        <f t="shared" si="334"/>
        <v>0</v>
      </c>
      <c r="H794" s="40">
        <f t="shared" si="335"/>
        <v>0</v>
      </c>
      <c r="I794" s="40">
        <v>0</v>
      </c>
      <c r="J794" s="40">
        <v>0</v>
      </c>
      <c r="K794" s="40">
        <v>0</v>
      </c>
      <c r="L794" s="40">
        <v>0</v>
      </c>
      <c r="M794" s="40">
        <v>0</v>
      </c>
      <c r="N794" s="40">
        <v>0</v>
      </c>
      <c r="O794" s="40">
        <v>0</v>
      </c>
      <c r="P794" s="40">
        <v>0</v>
      </c>
      <c r="Q794" s="40"/>
    </row>
    <row r="795" spans="1:17" ht="21.75" customHeight="1">
      <c r="A795" s="50"/>
      <c r="B795" s="35"/>
      <c r="C795" s="36"/>
      <c r="D795" s="42"/>
      <c r="E795" s="61" t="s">
        <v>179</v>
      </c>
      <c r="F795" s="43" t="s">
        <v>145</v>
      </c>
      <c r="G795" s="40">
        <f t="shared" si="334"/>
        <v>19.5</v>
      </c>
      <c r="H795" s="40">
        <f t="shared" si="335"/>
        <v>0</v>
      </c>
      <c r="I795" s="41">
        <v>19.5</v>
      </c>
      <c r="J795" s="41">
        <v>0</v>
      </c>
      <c r="K795" s="40">
        <v>0</v>
      </c>
      <c r="L795" s="40">
        <v>0</v>
      </c>
      <c r="M795" s="40">
        <v>0</v>
      </c>
      <c r="N795" s="40">
        <v>0</v>
      </c>
      <c r="O795" s="40">
        <v>0</v>
      </c>
      <c r="P795" s="40">
        <v>0</v>
      </c>
      <c r="Q795" s="40"/>
    </row>
    <row r="796" spans="1:17" ht="17.25" customHeight="1">
      <c r="A796" s="51"/>
      <c r="B796" s="46"/>
      <c r="C796" s="47"/>
      <c r="D796" s="48"/>
      <c r="E796" s="61" t="s">
        <v>138</v>
      </c>
      <c r="F796" s="43" t="s">
        <v>147</v>
      </c>
      <c r="G796" s="40">
        <f t="shared" si="334"/>
        <v>390</v>
      </c>
      <c r="H796" s="40">
        <f t="shared" si="335"/>
        <v>0</v>
      </c>
      <c r="I796" s="41">
        <v>390</v>
      </c>
      <c r="J796" s="41">
        <v>0</v>
      </c>
      <c r="K796" s="40">
        <v>0</v>
      </c>
      <c r="L796" s="40">
        <v>0</v>
      </c>
      <c r="M796" s="40">
        <v>0</v>
      </c>
      <c r="N796" s="40">
        <v>0</v>
      </c>
      <c r="O796" s="40">
        <v>0</v>
      </c>
      <c r="P796" s="40">
        <v>0</v>
      </c>
      <c r="Q796" s="40"/>
    </row>
    <row r="797" spans="1:17" ht="17.25" customHeight="1">
      <c r="A797" s="49" t="s">
        <v>264</v>
      </c>
      <c r="B797" s="29" t="s">
        <v>66</v>
      </c>
      <c r="C797" s="30">
        <v>550</v>
      </c>
      <c r="D797" s="26"/>
      <c r="E797" s="31"/>
      <c r="F797" s="32" t="s">
        <v>141</v>
      </c>
      <c r="G797" s="33">
        <f aca="true" t="shared" si="336" ref="G797:P797">G798+G799+G800+G801+G802+G803</f>
        <v>3753.75</v>
      </c>
      <c r="H797" s="33">
        <f t="shared" si="336"/>
        <v>0</v>
      </c>
      <c r="I797" s="33">
        <f t="shared" si="336"/>
        <v>3753.75</v>
      </c>
      <c r="J797" s="33">
        <f t="shared" si="336"/>
        <v>0</v>
      </c>
      <c r="K797" s="33">
        <f>K798+K799+K800+K801+K802+K803</f>
        <v>0</v>
      </c>
      <c r="L797" s="33">
        <f>L798+L799+L800+L801+L802+L803</f>
        <v>0</v>
      </c>
      <c r="M797" s="33">
        <f>M798+M799+M800+M801+M802+M803</f>
        <v>0</v>
      </c>
      <c r="N797" s="33">
        <f>N798+N799+N800+N801+N802+N803</f>
        <v>0</v>
      </c>
      <c r="O797" s="33">
        <f t="shared" si="336"/>
        <v>0</v>
      </c>
      <c r="P797" s="33">
        <f t="shared" si="336"/>
        <v>0</v>
      </c>
      <c r="Q797" s="33"/>
    </row>
    <row r="798" spans="1:17" ht="17.25" customHeight="1">
      <c r="A798" s="50"/>
      <c r="B798" s="35"/>
      <c r="C798" s="36"/>
      <c r="D798" s="42"/>
      <c r="E798" s="31"/>
      <c r="F798" s="43" t="s">
        <v>139</v>
      </c>
      <c r="G798" s="40">
        <f aca="true" t="shared" si="337" ref="G798:G803">I798+K798+M798+O798</f>
        <v>0</v>
      </c>
      <c r="H798" s="40">
        <f aca="true" t="shared" si="338" ref="H798:H803">J798+L798+N798+P798</f>
        <v>0</v>
      </c>
      <c r="I798" s="40">
        <v>0</v>
      </c>
      <c r="J798" s="40">
        <v>0</v>
      </c>
      <c r="K798" s="40">
        <v>0</v>
      </c>
      <c r="L798" s="40">
        <v>0</v>
      </c>
      <c r="M798" s="40">
        <v>0</v>
      </c>
      <c r="N798" s="40">
        <v>0</v>
      </c>
      <c r="O798" s="40">
        <v>0</v>
      </c>
      <c r="P798" s="40">
        <v>0</v>
      </c>
      <c r="Q798" s="40"/>
    </row>
    <row r="799" spans="1:17" ht="17.25" customHeight="1">
      <c r="A799" s="50"/>
      <c r="B799" s="35"/>
      <c r="C799" s="36"/>
      <c r="D799" s="42"/>
      <c r="E799" s="44"/>
      <c r="F799" s="43" t="s">
        <v>142</v>
      </c>
      <c r="G799" s="40">
        <f t="shared" si="337"/>
        <v>0</v>
      </c>
      <c r="H799" s="40">
        <f t="shared" si="338"/>
        <v>0</v>
      </c>
      <c r="I799" s="40">
        <v>0</v>
      </c>
      <c r="J799" s="40">
        <v>0</v>
      </c>
      <c r="K799" s="40">
        <v>0</v>
      </c>
      <c r="L799" s="40">
        <v>0</v>
      </c>
      <c r="M799" s="40">
        <v>0</v>
      </c>
      <c r="N799" s="40">
        <v>0</v>
      </c>
      <c r="O799" s="40">
        <v>0</v>
      </c>
      <c r="P799" s="40">
        <v>0</v>
      </c>
      <c r="Q799" s="40"/>
    </row>
    <row r="800" spans="1:17" ht="18.75" customHeight="1">
      <c r="A800" s="50"/>
      <c r="B800" s="35"/>
      <c r="C800" s="36"/>
      <c r="D800" s="42"/>
      <c r="E800" s="64"/>
      <c r="F800" s="43" t="s">
        <v>143</v>
      </c>
      <c r="G800" s="40">
        <f t="shared" si="337"/>
        <v>0</v>
      </c>
      <c r="H800" s="40">
        <f t="shared" si="338"/>
        <v>0</v>
      </c>
      <c r="I800" s="40">
        <v>0</v>
      </c>
      <c r="J800" s="40">
        <v>0</v>
      </c>
      <c r="K800" s="40">
        <v>0</v>
      </c>
      <c r="L800" s="40">
        <v>0</v>
      </c>
      <c r="M800" s="40">
        <v>0</v>
      </c>
      <c r="N800" s="40">
        <v>0</v>
      </c>
      <c r="O800" s="40">
        <v>0</v>
      </c>
      <c r="P800" s="40">
        <v>0</v>
      </c>
      <c r="Q800" s="40"/>
    </row>
    <row r="801" spans="1:17" ht="17.25" customHeight="1">
      <c r="A801" s="50"/>
      <c r="B801" s="35"/>
      <c r="C801" s="36"/>
      <c r="D801" s="42"/>
      <c r="E801" s="64"/>
      <c r="F801" s="43" t="s">
        <v>144</v>
      </c>
      <c r="G801" s="40">
        <f t="shared" si="337"/>
        <v>0</v>
      </c>
      <c r="H801" s="40">
        <f t="shared" si="338"/>
        <v>0</v>
      </c>
      <c r="I801" s="40">
        <v>0</v>
      </c>
      <c r="J801" s="40">
        <v>0</v>
      </c>
      <c r="K801" s="40">
        <v>0</v>
      </c>
      <c r="L801" s="40">
        <v>0</v>
      </c>
      <c r="M801" s="40">
        <v>0</v>
      </c>
      <c r="N801" s="40">
        <v>0</v>
      </c>
      <c r="O801" s="40">
        <v>0</v>
      </c>
      <c r="P801" s="40">
        <v>0</v>
      </c>
      <c r="Q801" s="40"/>
    </row>
    <row r="802" spans="1:17" ht="21.75" customHeight="1">
      <c r="A802" s="50"/>
      <c r="B802" s="35"/>
      <c r="C802" s="36"/>
      <c r="D802" s="42"/>
      <c r="E802" s="61" t="s">
        <v>179</v>
      </c>
      <c r="F802" s="43" t="s">
        <v>145</v>
      </c>
      <c r="G802" s="40">
        <f t="shared" si="337"/>
        <v>178.75</v>
      </c>
      <c r="H802" s="40">
        <f t="shared" si="338"/>
        <v>0</v>
      </c>
      <c r="I802" s="41">
        <v>178.75</v>
      </c>
      <c r="J802" s="41">
        <v>0</v>
      </c>
      <c r="K802" s="40">
        <v>0</v>
      </c>
      <c r="L802" s="40">
        <v>0</v>
      </c>
      <c r="M802" s="40">
        <v>0</v>
      </c>
      <c r="N802" s="40">
        <v>0</v>
      </c>
      <c r="O802" s="40">
        <v>0</v>
      </c>
      <c r="P802" s="40">
        <v>0</v>
      </c>
      <c r="Q802" s="40"/>
    </row>
    <row r="803" spans="1:17" ht="17.25" customHeight="1">
      <c r="A803" s="51"/>
      <c r="B803" s="46"/>
      <c r="C803" s="47"/>
      <c r="D803" s="48"/>
      <c r="E803" s="61" t="s">
        <v>138</v>
      </c>
      <c r="F803" s="43" t="s">
        <v>147</v>
      </c>
      <c r="G803" s="40">
        <f t="shared" si="337"/>
        <v>3575</v>
      </c>
      <c r="H803" s="40">
        <f t="shared" si="338"/>
        <v>0</v>
      </c>
      <c r="I803" s="41">
        <v>3575</v>
      </c>
      <c r="J803" s="41">
        <v>0</v>
      </c>
      <c r="K803" s="40">
        <v>0</v>
      </c>
      <c r="L803" s="40">
        <v>0</v>
      </c>
      <c r="M803" s="40">
        <v>0</v>
      </c>
      <c r="N803" s="40">
        <v>0</v>
      </c>
      <c r="O803" s="40">
        <v>0</v>
      </c>
      <c r="P803" s="40">
        <v>0</v>
      </c>
      <c r="Q803" s="40"/>
    </row>
    <row r="804" spans="1:17" ht="17.25" customHeight="1">
      <c r="A804" s="49" t="s">
        <v>265</v>
      </c>
      <c r="B804" s="29" t="s">
        <v>67</v>
      </c>
      <c r="C804" s="30">
        <v>210</v>
      </c>
      <c r="D804" s="26"/>
      <c r="E804" s="31"/>
      <c r="F804" s="32" t="s">
        <v>141</v>
      </c>
      <c r="G804" s="33">
        <f aca="true" t="shared" si="339" ref="G804:P804">G805+G806+G807+G808+G809+G810</f>
        <v>1433.25</v>
      </c>
      <c r="H804" s="33">
        <f t="shared" si="339"/>
        <v>0</v>
      </c>
      <c r="I804" s="33">
        <f t="shared" si="339"/>
        <v>1433.25</v>
      </c>
      <c r="J804" s="33">
        <f t="shared" si="339"/>
        <v>0</v>
      </c>
      <c r="K804" s="33">
        <f>K805+K806+K807+K808+K809+K810</f>
        <v>0</v>
      </c>
      <c r="L804" s="33">
        <f>L805+L806+L807+L808+L809+L810</f>
        <v>0</v>
      </c>
      <c r="M804" s="33">
        <f>M805+M806+M807+M808+M809+M810</f>
        <v>0</v>
      </c>
      <c r="N804" s="33">
        <f>N805+N806+N807+N808+N809+N810</f>
        <v>0</v>
      </c>
      <c r="O804" s="33">
        <f t="shared" si="339"/>
        <v>0</v>
      </c>
      <c r="P804" s="33">
        <f t="shared" si="339"/>
        <v>0</v>
      </c>
      <c r="Q804" s="33"/>
    </row>
    <row r="805" spans="1:17" ht="17.25" customHeight="1">
      <c r="A805" s="50"/>
      <c r="B805" s="35"/>
      <c r="C805" s="36"/>
      <c r="D805" s="42"/>
      <c r="E805" s="31"/>
      <c r="F805" s="43" t="s">
        <v>139</v>
      </c>
      <c r="G805" s="40">
        <f aca="true" t="shared" si="340" ref="G805:G810">I805+K805+M805+O805</f>
        <v>0</v>
      </c>
      <c r="H805" s="40">
        <f aca="true" t="shared" si="341" ref="H805:H810">J805+L805+N805+P805</f>
        <v>0</v>
      </c>
      <c r="I805" s="40">
        <v>0</v>
      </c>
      <c r="J805" s="40">
        <v>0</v>
      </c>
      <c r="K805" s="40">
        <v>0</v>
      </c>
      <c r="L805" s="40">
        <v>0</v>
      </c>
      <c r="M805" s="40">
        <v>0</v>
      </c>
      <c r="N805" s="40">
        <v>0</v>
      </c>
      <c r="O805" s="40">
        <v>0</v>
      </c>
      <c r="P805" s="40">
        <v>0</v>
      </c>
      <c r="Q805" s="40"/>
    </row>
    <row r="806" spans="1:17" ht="17.25" customHeight="1">
      <c r="A806" s="50"/>
      <c r="B806" s="35"/>
      <c r="C806" s="36"/>
      <c r="D806" s="42"/>
      <c r="E806" s="44"/>
      <c r="F806" s="43" t="s">
        <v>142</v>
      </c>
      <c r="G806" s="40">
        <f t="shared" si="340"/>
        <v>0</v>
      </c>
      <c r="H806" s="40">
        <f t="shared" si="341"/>
        <v>0</v>
      </c>
      <c r="I806" s="40">
        <v>0</v>
      </c>
      <c r="J806" s="40">
        <v>0</v>
      </c>
      <c r="K806" s="40">
        <v>0</v>
      </c>
      <c r="L806" s="40">
        <v>0</v>
      </c>
      <c r="M806" s="40">
        <v>0</v>
      </c>
      <c r="N806" s="40">
        <v>0</v>
      </c>
      <c r="O806" s="40">
        <v>0</v>
      </c>
      <c r="P806" s="40">
        <v>0</v>
      </c>
      <c r="Q806" s="40"/>
    </row>
    <row r="807" spans="1:17" ht="18.75" customHeight="1">
      <c r="A807" s="50"/>
      <c r="B807" s="35"/>
      <c r="C807" s="36"/>
      <c r="D807" s="42"/>
      <c r="E807" s="64"/>
      <c r="F807" s="43" t="s">
        <v>143</v>
      </c>
      <c r="G807" s="40">
        <f t="shared" si="340"/>
        <v>0</v>
      </c>
      <c r="H807" s="40">
        <f t="shared" si="341"/>
        <v>0</v>
      </c>
      <c r="I807" s="40">
        <v>0</v>
      </c>
      <c r="J807" s="40">
        <v>0</v>
      </c>
      <c r="K807" s="40">
        <v>0</v>
      </c>
      <c r="L807" s="40">
        <v>0</v>
      </c>
      <c r="M807" s="40">
        <v>0</v>
      </c>
      <c r="N807" s="40">
        <v>0</v>
      </c>
      <c r="O807" s="40">
        <v>0</v>
      </c>
      <c r="P807" s="40">
        <v>0</v>
      </c>
      <c r="Q807" s="40"/>
    </row>
    <row r="808" spans="1:17" ht="17.25" customHeight="1">
      <c r="A808" s="50"/>
      <c r="B808" s="35"/>
      <c r="C808" s="36"/>
      <c r="D808" s="42"/>
      <c r="E808" s="64"/>
      <c r="F808" s="43" t="s">
        <v>144</v>
      </c>
      <c r="G808" s="40">
        <f t="shared" si="340"/>
        <v>0</v>
      </c>
      <c r="H808" s="40">
        <f t="shared" si="341"/>
        <v>0</v>
      </c>
      <c r="I808" s="40">
        <v>0</v>
      </c>
      <c r="J808" s="40">
        <v>0</v>
      </c>
      <c r="K808" s="40">
        <v>0</v>
      </c>
      <c r="L808" s="40">
        <v>0</v>
      </c>
      <c r="M808" s="40">
        <v>0</v>
      </c>
      <c r="N808" s="40">
        <v>0</v>
      </c>
      <c r="O808" s="40">
        <v>0</v>
      </c>
      <c r="P808" s="40">
        <v>0</v>
      </c>
      <c r="Q808" s="40"/>
    </row>
    <row r="809" spans="1:17" ht="21.75" customHeight="1">
      <c r="A809" s="50"/>
      <c r="B809" s="35"/>
      <c r="C809" s="36"/>
      <c r="D809" s="42"/>
      <c r="E809" s="61" t="s">
        <v>179</v>
      </c>
      <c r="F809" s="43" t="s">
        <v>145</v>
      </c>
      <c r="G809" s="40">
        <f t="shared" si="340"/>
        <v>68.25</v>
      </c>
      <c r="H809" s="40">
        <f t="shared" si="341"/>
        <v>0</v>
      </c>
      <c r="I809" s="41">
        <v>68.25</v>
      </c>
      <c r="J809" s="41">
        <v>0</v>
      </c>
      <c r="K809" s="40">
        <v>0</v>
      </c>
      <c r="L809" s="40">
        <v>0</v>
      </c>
      <c r="M809" s="40">
        <v>0</v>
      </c>
      <c r="N809" s="40">
        <v>0</v>
      </c>
      <c r="O809" s="40">
        <v>0</v>
      </c>
      <c r="P809" s="40">
        <v>0</v>
      </c>
      <c r="Q809" s="40"/>
    </row>
    <row r="810" spans="1:17" ht="17.25" customHeight="1">
      <c r="A810" s="51"/>
      <c r="B810" s="46"/>
      <c r="C810" s="47"/>
      <c r="D810" s="48"/>
      <c r="E810" s="61" t="s">
        <v>138</v>
      </c>
      <c r="F810" s="43" t="s">
        <v>147</v>
      </c>
      <c r="G810" s="40">
        <f t="shared" si="340"/>
        <v>1365</v>
      </c>
      <c r="H810" s="40">
        <f t="shared" si="341"/>
        <v>0</v>
      </c>
      <c r="I810" s="41">
        <v>1365</v>
      </c>
      <c r="J810" s="41">
        <v>0</v>
      </c>
      <c r="K810" s="40">
        <v>0</v>
      </c>
      <c r="L810" s="40">
        <v>0</v>
      </c>
      <c r="M810" s="40">
        <v>0</v>
      </c>
      <c r="N810" s="40">
        <v>0</v>
      </c>
      <c r="O810" s="40">
        <v>0</v>
      </c>
      <c r="P810" s="40">
        <v>0</v>
      </c>
      <c r="Q810" s="40"/>
    </row>
    <row r="811" spans="1:17" ht="17.25" customHeight="1">
      <c r="A811" s="49" t="s">
        <v>266</v>
      </c>
      <c r="B811" s="29" t="s">
        <v>68</v>
      </c>
      <c r="C811" s="30">
        <v>230</v>
      </c>
      <c r="D811" s="26"/>
      <c r="E811" s="31"/>
      <c r="F811" s="32" t="s">
        <v>141</v>
      </c>
      <c r="G811" s="33">
        <f aca="true" t="shared" si="342" ref="G811:P811">G812+G813+G814+G815+G816+G817</f>
        <v>1569.75</v>
      </c>
      <c r="H811" s="33">
        <f t="shared" si="342"/>
        <v>0</v>
      </c>
      <c r="I811" s="33">
        <f t="shared" si="342"/>
        <v>1569.75</v>
      </c>
      <c r="J811" s="33">
        <f t="shared" si="342"/>
        <v>0</v>
      </c>
      <c r="K811" s="33">
        <f>K812+K813+K814+K815+K816+K817</f>
        <v>0</v>
      </c>
      <c r="L811" s="33">
        <f>L812+L813+L814+L815+L816+L817</f>
        <v>0</v>
      </c>
      <c r="M811" s="33">
        <f>M812+M813+M814+M815+M816+M817</f>
        <v>0</v>
      </c>
      <c r="N811" s="33">
        <f>N812+N813+N814+N815+N816+N817</f>
        <v>0</v>
      </c>
      <c r="O811" s="33">
        <f t="shared" si="342"/>
        <v>0</v>
      </c>
      <c r="P811" s="33">
        <f t="shared" si="342"/>
        <v>0</v>
      </c>
      <c r="Q811" s="33"/>
    </row>
    <row r="812" spans="1:17" ht="17.25" customHeight="1">
      <c r="A812" s="50"/>
      <c r="B812" s="35"/>
      <c r="C812" s="36"/>
      <c r="D812" s="42"/>
      <c r="E812" s="31"/>
      <c r="F812" s="43" t="s">
        <v>139</v>
      </c>
      <c r="G812" s="40">
        <f aca="true" t="shared" si="343" ref="G812:G817">I812+K812+M812+O812</f>
        <v>0</v>
      </c>
      <c r="H812" s="40">
        <f aca="true" t="shared" si="344" ref="H812:H817">J812+L812+N812+P812</f>
        <v>0</v>
      </c>
      <c r="I812" s="40">
        <v>0</v>
      </c>
      <c r="J812" s="40">
        <v>0</v>
      </c>
      <c r="K812" s="40">
        <v>0</v>
      </c>
      <c r="L812" s="40">
        <v>0</v>
      </c>
      <c r="M812" s="40">
        <v>0</v>
      </c>
      <c r="N812" s="40">
        <v>0</v>
      </c>
      <c r="O812" s="40">
        <v>0</v>
      </c>
      <c r="P812" s="40">
        <v>0</v>
      </c>
      <c r="Q812" s="40"/>
    </row>
    <row r="813" spans="1:17" ht="17.25" customHeight="1">
      <c r="A813" s="50"/>
      <c r="B813" s="35"/>
      <c r="C813" s="36"/>
      <c r="D813" s="42"/>
      <c r="E813" s="44"/>
      <c r="F813" s="43" t="s">
        <v>142</v>
      </c>
      <c r="G813" s="40">
        <f t="shared" si="343"/>
        <v>0</v>
      </c>
      <c r="H813" s="40">
        <f t="shared" si="344"/>
        <v>0</v>
      </c>
      <c r="I813" s="40">
        <v>0</v>
      </c>
      <c r="J813" s="40">
        <v>0</v>
      </c>
      <c r="K813" s="40">
        <v>0</v>
      </c>
      <c r="L813" s="40">
        <v>0</v>
      </c>
      <c r="M813" s="40">
        <v>0</v>
      </c>
      <c r="N813" s="40">
        <v>0</v>
      </c>
      <c r="O813" s="40">
        <v>0</v>
      </c>
      <c r="P813" s="40">
        <v>0</v>
      </c>
      <c r="Q813" s="40"/>
    </row>
    <row r="814" spans="1:17" ht="18.75" customHeight="1">
      <c r="A814" s="50"/>
      <c r="B814" s="35"/>
      <c r="C814" s="36"/>
      <c r="D814" s="42"/>
      <c r="E814" s="64"/>
      <c r="F814" s="43" t="s">
        <v>143</v>
      </c>
      <c r="G814" s="40">
        <f t="shared" si="343"/>
        <v>0</v>
      </c>
      <c r="H814" s="40">
        <f t="shared" si="344"/>
        <v>0</v>
      </c>
      <c r="I814" s="40">
        <v>0</v>
      </c>
      <c r="J814" s="40">
        <v>0</v>
      </c>
      <c r="K814" s="40">
        <v>0</v>
      </c>
      <c r="L814" s="40">
        <v>0</v>
      </c>
      <c r="M814" s="40">
        <v>0</v>
      </c>
      <c r="N814" s="40">
        <v>0</v>
      </c>
      <c r="O814" s="40">
        <v>0</v>
      </c>
      <c r="P814" s="40">
        <v>0</v>
      </c>
      <c r="Q814" s="40"/>
    </row>
    <row r="815" spans="1:17" ht="17.25" customHeight="1">
      <c r="A815" s="50"/>
      <c r="B815" s="35"/>
      <c r="C815" s="36"/>
      <c r="D815" s="42"/>
      <c r="E815" s="64"/>
      <c r="F815" s="43" t="s">
        <v>144</v>
      </c>
      <c r="G815" s="40">
        <f t="shared" si="343"/>
        <v>0</v>
      </c>
      <c r="H815" s="40">
        <f t="shared" si="344"/>
        <v>0</v>
      </c>
      <c r="I815" s="40">
        <v>0</v>
      </c>
      <c r="J815" s="40">
        <v>0</v>
      </c>
      <c r="K815" s="40">
        <v>0</v>
      </c>
      <c r="L815" s="40">
        <v>0</v>
      </c>
      <c r="M815" s="40">
        <v>0</v>
      </c>
      <c r="N815" s="40">
        <v>0</v>
      </c>
      <c r="O815" s="40">
        <v>0</v>
      </c>
      <c r="P815" s="40">
        <v>0</v>
      </c>
      <c r="Q815" s="40"/>
    </row>
    <row r="816" spans="1:17" ht="21.75" customHeight="1">
      <c r="A816" s="50"/>
      <c r="B816" s="35"/>
      <c r="C816" s="36"/>
      <c r="D816" s="42"/>
      <c r="E816" s="61" t="s">
        <v>179</v>
      </c>
      <c r="F816" s="43" t="s">
        <v>145</v>
      </c>
      <c r="G816" s="40">
        <f t="shared" si="343"/>
        <v>74.75</v>
      </c>
      <c r="H816" s="40">
        <f t="shared" si="344"/>
        <v>0</v>
      </c>
      <c r="I816" s="41">
        <v>74.75</v>
      </c>
      <c r="J816" s="41">
        <v>0</v>
      </c>
      <c r="K816" s="40">
        <v>0</v>
      </c>
      <c r="L816" s="40">
        <v>0</v>
      </c>
      <c r="M816" s="40">
        <v>0</v>
      </c>
      <c r="N816" s="40">
        <v>0</v>
      </c>
      <c r="O816" s="40">
        <v>0</v>
      </c>
      <c r="P816" s="40">
        <v>0</v>
      </c>
      <c r="Q816" s="40"/>
    </row>
    <row r="817" spans="1:17" ht="17.25" customHeight="1">
      <c r="A817" s="51"/>
      <c r="B817" s="46"/>
      <c r="C817" s="47"/>
      <c r="D817" s="48"/>
      <c r="E817" s="61" t="s">
        <v>138</v>
      </c>
      <c r="F817" s="43" t="s">
        <v>147</v>
      </c>
      <c r="G817" s="40">
        <f t="shared" si="343"/>
        <v>1495</v>
      </c>
      <c r="H817" s="40">
        <f t="shared" si="344"/>
        <v>0</v>
      </c>
      <c r="I817" s="41">
        <v>1495</v>
      </c>
      <c r="J817" s="41">
        <v>0</v>
      </c>
      <c r="K817" s="40">
        <v>0</v>
      </c>
      <c r="L817" s="40">
        <v>0</v>
      </c>
      <c r="M817" s="40">
        <v>0</v>
      </c>
      <c r="N817" s="40">
        <v>0</v>
      </c>
      <c r="O817" s="40">
        <v>0</v>
      </c>
      <c r="P817" s="40">
        <v>0</v>
      </c>
      <c r="Q817" s="40"/>
    </row>
    <row r="818" spans="1:17" ht="17.25" customHeight="1">
      <c r="A818" s="49" t="s">
        <v>267</v>
      </c>
      <c r="B818" s="29" t="s">
        <v>69</v>
      </c>
      <c r="C818" s="30">
        <v>206</v>
      </c>
      <c r="D818" s="26"/>
      <c r="E818" s="31"/>
      <c r="F818" s="32" t="s">
        <v>141</v>
      </c>
      <c r="G818" s="33">
        <f aca="true" t="shared" si="345" ref="G818:P818">G819+G820+G821+G822+G823+G824</f>
        <v>1405.95</v>
      </c>
      <c r="H818" s="33">
        <f t="shared" si="345"/>
        <v>0</v>
      </c>
      <c r="I818" s="33">
        <f t="shared" si="345"/>
        <v>1405.95</v>
      </c>
      <c r="J818" s="33">
        <f t="shared" si="345"/>
        <v>0</v>
      </c>
      <c r="K818" s="33">
        <f>K819+K820+K821+K822+K823+K824</f>
        <v>0</v>
      </c>
      <c r="L818" s="33">
        <f>L819+L820+L821+L822+L823+L824</f>
        <v>0</v>
      </c>
      <c r="M818" s="33">
        <f>M819+M820+M821+M822+M823+M824</f>
        <v>0</v>
      </c>
      <c r="N818" s="33">
        <f>N819+N820+N821+N822+N823+N824</f>
        <v>0</v>
      </c>
      <c r="O818" s="33">
        <f t="shared" si="345"/>
        <v>0</v>
      </c>
      <c r="P818" s="33">
        <f t="shared" si="345"/>
        <v>0</v>
      </c>
      <c r="Q818" s="33"/>
    </row>
    <row r="819" spans="1:17" ht="17.25" customHeight="1">
      <c r="A819" s="50"/>
      <c r="B819" s="35"/>
      <c r="C819" s="36"/>
      <c r="D819" s="42"/>
      <c r="E819" s="31"/>
      <c r="F819" s="43" t="s">
        <v>139</v>
      </c>
      <c r="G819" s="40">
        <f aca="true" t="shared" si="346" ref="G819:G824">I819+K819+M819+O819</f>
        <v>0</v>
      </c>
      <c r="H819" s="40">
        <f aca="true" t="shared" si="347" ref="H819:H824">J819+L819+N819+P819</f>
        <v>0</v>
      </c>
      <c r="I819" s="40">
        <v>0</v>
      </c>
      <c r="J819" s="40">
        <v>0</v>
      </c>
      <c r="K819" s="40">
        <v>0</v>
      </c>
      <c r="L819" s="40">
        <v>0</v>
      </c>
      <c r="M819" s="40">
        <v>0</v>
      </c>
      <c r="N819" s="40">
        <v>0</v>
      </c>
      <c r="O819" s="40">
        <v>0</v>
      </c>
      <c r="P819" s="40">
        <v>0</v>
      </c>
      <c r="Q819" s="40"/>
    </row>
    <row r="820" spans="1:17" ht="17.25" customHeight="1">
      <c r="A820" s="50"/>
      <c r="B820" s="35"/>
      <c r="C820" s="36"/>
      <c r="D820" s="42"/>
      <c r="E820" s="44"/>
      <c r="F820" s="43" t="s">
        <v>142</v>
      </c>
      <c r="G820" s="40">
        <f t="shared" si="346"/>
        <v>0</v>
      </c>
      <c r="H820" s="40">
        <f t="shared" si="347"/>
        <v>0</v>
      </c>
      <c r="I820" s="40">
        <v>0</v>
      </c>
      <c r="J820" s="40">
        <v>0</v>
      </c>
      <c r="K820" s="40">
        <v>0</v>
      </c>
      <c r="L820" s="40">
        <v>0</v>
      </c>
      <c r="M820" s="40">
        <v>0</v>
      </c>
      <c r="N820" s="40">
        <v>0</v>
      </c>
      <c r="O820" s="40">
        <v>0</v>
      </c>
      <c r="P820" s="40">
        <v>0</v>
      </c>
      <c r="Q820" s="40"/>
    </row>
    <row r="821" spans="1:17" ht="18.75" customHeight="1">
      <c r="A821" s="50"/>
      <c r="B821" s="35"/>
      <c r="C821" s="36"/>
      <c r="D821" s="42"/>
      <c r="E821" s="64"/>
      <c r="F821" s="43" t="s">
        <v>143</v>
      </c>
      <c r="G821" s="40">
        <f t="shared" si="346"/>
        <v>0</v>
      </c>
      <c r="H821" s="40">
        <f t="shared" si="347"/>
        <v>0</v>
      </c>
      <c r="I821" s="40">
        <v>0</v>
      </c>
      <c r="J821" s="40">
        <v>0</v>
      </c>
      <c r="K821" s="40">
        <v>0</v>
      </c>
      <c r="L821" s="40">
        <v>0</v>
      </c>
      <c r="M821" s="40">
        <v>0</v>
      </c>
      <c r="N821" s="40">
        <v>0</v>
      </c>
      <c r="O821" s="40">
        <v>0</v>
      </c>
      <c r="P821" s="40">
        <v>0</v>
      </c>
      <c r="Q821" s="40"/>
    </row>
    <row r="822" spans="1:17" ht="17.25" customHeight="1">
      <c r="A822" s="50"/>
      <c r="B822" s="35"/>
      <c r="C822" s="36"/>
      <c r="D822" s="42"/>
      <c r="E822" s="64"/>
      <c r="F822" s="43" t="s">
        <v>144</v>
      </c>
      <c r="G822" s="40">
        <f t="shared" si="346"/>
        <v>0</v>
      </c>
      <c r="H822" s="40">
        <f t="shared" si="347"/>
        <v>0</v>
      </c>
      <c r="I822" s="40">
        <v>0</v>
      </c>
      <c r="J822" s="40">
        <v>0</v>
      </c>
      <c r="K822" s="40">
        <v>0</v>
      </c>
      <c r="L822" s="40">
        <v>0</v>
      </c>
      <c r="M822" s="40">
        <v>0</v>
      </c>
      <c r="N822" s="40">
        <v>0</v>
      </c>
      <c r="O822" s="40">
        <v>0</v>
      </c>
      <c r="P822" s="40">
        <v>0</v>
      </c>
      <c r="Q822" s="40"/>
    </row>
    <row r="823" spans="1:17" ht="21.75" customHeight="1">
      <c r="A823" s="50"/>
      <c r="B823" s="35"/>
      <c r="C823" s="36"/>
      <c r="D823" s="42"/>
      <c r="E823" s="61" t="s">
        <v>179</v>
      </c>
      <c r="F823" s="43" t="s">
        <v>145</v>
      </c>
      <c r="G823" s="40">
        <f t="shared" si="346"/>
        <v>66.95</v>
      </c>
      <c r="H823" s="40">
        <f t="shared" si="347"/>
        <v>0</v>
      </c>
      <c r="I823" s="41">
        <v>66.95</v>
      </c>
      <c r="J823" s="41">
        <v>0</v>
      </c>
      <c r="K823" s="40">
        <v>0</v>
      </c>
      <c r="L823" s="40">
        <v>0</v>
      </c>
      <c r="M823" s="40">
        <v>0</v>
      </c>
      <c r="N823" s="40">
        <v>0</v>
      </c>
      <c r="O823" s="40">
        <v>0</v>
      </c>
      <c r="P823" s="40">
        <v>0</v>
      </c>
      <c r="Q823" s="40"/>
    </row>
    <row r="824" spans="1:17" ht="17.25" customHeight="1">
      <c r="A824" s="51"/>
      <c r="B824" s="46"/>
      <c r="C824" s="47"/>
      <c r="D824" s="48"/>
      <c r="E824" s="61" t="s">
        <v>138</v>
      </c>
      <c r="F824" s="43" t="s">
        <v>147</v>
      </c>
      <c r="G824" s="40">
        <f t="shared" si="346"/>
        <v>1339</v>
      </c>
      <c r="H824" s="40">
        <f t="shared" si="347"/>
        <v>0</v>
      </c>
      <c r="I824" s="41">
        <v>1339</v>
      </c>
      <c r="J824" s="41">
        <v>0</v>
      </c>
      <c r="K824" s="40">
        <v>0</v>
      </c>
      <c r="L824" s="40">
        <v>0</v>
      </c>
      <c r="M824" s="40">
        <v>0</v>
      </c>
      <c r="N824" s="40">
        <v>0</v>
      </c>
      <c r="O824" s="40">
        <v>0</v>
      </c>
      <c r="P824" s="40">
        <v>0</v>
      </c>
      <c r="Q824" s="40"/>
    </row>
    <row r="825" spans="1:17" ht="17.25" customHeight="1">
      <c r="A825" s="49" t="s">
        <v>268</v>
      </c>
      <c r="B825" s="29" t="s">
        <v>70</v>
      </c>
      <c r="C825" s="30">
        <v>100</v>
      </c>
      <c r="D825" s="26"/>
      <c r="E825" s="31"/>
      <c r="F825" s="32" t="s">
        <v>141</v>
      </c>
      <c r="G825" s="33">
        <f aca="true" t="shared" si="348" ref="G825:P825">G826+G827+G828+G829+G830+G831</f>
        <v>682.5</v>
      </c>
      <c r="H825" s="33">
        <f t="shared" si="348"/>
        <v>0</v>
      </c>
      <c r="I825" s="33">
        <f t="shared" si="348"/>
        <v>682.5</v>
      </c>
      <c r="J825" s="33">
        <f t="shared" si="348"/>
        <v>0</v>
      </c>
      <c r="K825" s="33">
        <f>K826+K827+K828+K829+K830+K831</f>
        <v>0</v>
      </c>
      <c r="L825" s="33">
        <f>L826+L827+L828+L829+L830+L831</f>
        <v>0</v>
      </c>
      <c r="M825" s="33">
        <f>M826+M827+M828+M829+M830+M831</f>
        <v>0</v>
      </c>
      <c r="N825" s="33">
        <f>N826+N827+N828+N829+N830+N831</f>
        <v>0</v>
      </c>
      <c r="O825" s="33">
        <f t="shared" si="348"/>
        <v>0</v>
      </c>
      <c r="P825" s="33">
        <f t="shared" si="348"/>
        <v>0</v>
      </c>
      <c r="Q825" s="33"/>
    </row>
    <row r="826" spans="1:17" ht="17.25" customHeight="1">
      <c r="A826" s="50"/>
      <c r="B826" s="35"/>
      <c r="C826" s="36"/>
      <c r="D826" s="42"/>
      <c r="E826" s="31"/>
      <c r="F826" s="43" t="s">
        <v>139</v>
      </c>
      <c r="G826" s="40">
        <f aca="true" t="shared" si="349" ref="G826:G831">I826+K826+M826+O826</f>
        <v>0</v>
      </c>
      <c r="H826" s="40">
        <f aca="true" t="shared" si="350" ref="H826:H831">J826+L826+N826+P826</f>
        <v>0</v>
      </c>
      <c r="I826" s="40">
        <v>0</v>
      </c>
      <c r="J826" s="40">
        <v>0</v>
      </c>
      <c r="K826" s="40">
        <v>0</v>
      </c>
      <c r="L826" s="40">
        <v>0</v>
      </c>
      <c r="M826" s="40">
        <v>0</v>
      </c>
      <c r="N826" s="40">
        <v>0</v>
      </c>
      <c r="O826" s="40">
        <v>0</v>
      </c>
      <c r="P826" s="40">
        <v>0</v>
      </c>
      <c r="Q826" s="40"/>
    </row>
    <row r="827" spans="1:17" ht="17.25" customHeight="1">
      <c r="A827" s="50"/>
      <c r="B827" s="35"/>
      <c r="C827" s="36"/>
      <c r="D827" s="42"/>
      <c r="E827" s="44"/>
      <c r="F827" s="43" t="s">
        <v>142</v>
      </c>
      <c r="G827" s="40">
        <f t="shared" si="349"/>
        <v>0</v>
      </c>
      <c r="H827" s="40">
        <f t="shared" si="350"/>
        <v>0</v>
      </c>
      <c r="I827" s="40">
        <v>0</v>
      </c>
      <c r="J827" s="40">
        <v>0</v>
      </c>
      <c r="K827" s="40">
        <v>0</v>
      </c>
      <c r="L827" s="40">
        <v>0</v>
      </c>
      <c r="M827" s="40">
        <v>0</v>
      </c>
      <c r="N827" s="40">
        <v>0</v>
      </c>
      <c r="O827" s="40">
        <v>0</v>
      </c>
      <c r="P827" s="40">
        <v>0</v>
      </c>
      <c r="Q827" s="40"/>
    </row>
    <row r="828" spans="1:17" ht="18.75" customHeight="1">
      <c r="A828" s="50"/>
      <c r="B828" s="35"/>
      <c r="C828" s="36"/>
      <c r="D828" s="42"/>
      <c r="E828" s="64"/>
      <c r="F828" s="43" t="s">
        <v>143</v>
      </c>
      <c r="G828" s="40">
        <f t="shared" si="349"/>
        <v>0</v>
      </c>
      <c r="H828" s="40">
        <f t="shared" si="350"/>
        <v>0</v>
      </c>
      <c r="I828" s="40">
        <v>0</v>
      </c>
      <c r="J828" s="40">
        <v>0</v>
      </c>
      <c r="K828" s="40">
        <v>0</v>
      </c>
      <c r="L828" s="40">
        <v>0</v>
      </c>
      <c r="M828" s="40">
        <v>0</v>
      </c>
      <c r="N828" s="40">
        <v>0</v>
      </c>
      <c r="O828" s="40">
        <v>0</v>
      </c>
      <c r="P828" s="40">
        <v>0</v>
      </c>
      <c r="Q828" s="40"/>
    </row>
    <row r="829" spans="1:17" ht="17.25" customHeight="1">
      <c r="A829" s="50"/>
      <c r="B829" s="35"/>
      <c r="C829" s="36"/>
      <c r="D829" s="42"/>
      <c r="E829" s="64"/>
      <c r="F829" s="43" t="s">
        <v>144</v>
      </c>
      <c r="G829" s="40">
        <f t="shared" si="349"/>
        <v>0</v>
      </c>
      <c r="H829" s="40">
        <f t="shared" si="350"/>
        <v>0</v>
      </c>
      <c r="I829" s="40">
        <v>0</v>
      </c>
      <c r="J829" s="40">
        <v>0</v>
      </c>
      <c r="K829" s="40">
        <v>0</v>
      </c>
      <c r="L829" s="40">
        <v>0</v>
      </c>
      <c r="M829" s="40">
        <v>0</v>
      </c>
      <c r="N829" s="40">
        <v>0</v>
      </c>
      <c r="O829" s="40">
        <v>0</v>
      </c>
      <c r="P829" s="40">
        <v>0</v>
      </c>
      <c r="Q829" s="40"/>
    </row>
    <row r="830" spans="1:17" ht="21.75" customHeight="1">
      <c r="A830" s="50"/>
      <c r="B830" s="35"/>
      <c r="C830" s="36"/>
      <c r="D830" s="42"/>
      <c r="E830" s="61" t="s">
        <v>179</v>
      </c>
      <c r="F830" s="43" t="s">
        <v>145</v>
      </c>
      <c r="G830" s="40">
        <f t="shared" si="349"/>
        <v>32.5</v>
      </c>
      <c r="H830" s="40">
        <f t="shared" si="350"/>
        <v>0</v>
      </c>
      <c r="I830" s="41">
        <v>32.5</v>
      </c>
      <c r="J830" s="41">
        <v>0</v>
      </c>
      <c r="K830" s="40">
        <v>0</v>
      </c>
      <c r="L830" s="40">
        <v>0</v>
      </c>
      <c r="M830" s="40">
        <v>0</v>
      </c>
      <c r="N830" s="40">
        <v>0</v>
      </c>
      <c r="O830" s="40">
        <v>0</v>
      </c>
      <c r="P830" s="40">
        <v>0</v>
      </c>
      <c r="Q830" s="40"/>
    </row>
    <row r="831" spans="1:17" ht="17.25" customHeight="1">
      <c r="A831" s="51"/>
      <c r="B831" s="46"/>
      <c r="C831" s="47"/>
      <c r="D831" s="48"/>
      <c r="E831" s="61" t="s">
        <v>138</v>
      </c>
      <c r="F831" s="43" t="s">
        <v>147</v>
      </c>
      <c r="G831" s="40">
        <f t="shared" si="349"/>
        <v>650</v>
      </c>
      <c r="H831" s="40">
        <f t="shared" si="350"/>
        <v>0</v>
      </c>
      <c r="I831" s="41">
        <v>650</v>
      </c>
      <c r="J831" s="41">
        <v>0</v>
      </c>
      <c r="K831" s="40">
        <v>0</v>
      </c>
      <c r="L831" s="40">
        <v>0</v>
      </c>
      <c r="M831" s="40">
        <v>0</v>
      </c>
      <c r="N831" s="40">
        <v>0</v>
      </c>
      <c r="O831" s="40">
        <v>0</v>
      </c>
      <c r="P831" s="40">
        <v>0</v>
      </c>
      <c r="Q831" s="40"/>
    </row>
    <row r="832" spans="1:17" ht="17.25" customHeight="1">
      <c r="A832" s="49" t="s">
        <v>269</v>
      </c>
      <c r="B832" s="29" t="s">
        <v>71</v>
      </c>
      <c r="C832" s="30">
        <v>180</v>
      </c>
      <c r="D832" s="26"/>
      <c r="E832" s="31"/>
      <c r="F832" s="32" t="s">
        <v>141</v>
      </c>
      <c r="G832" s="33">
        <f aca="true" t="shared" si="351" ref="G832:P832">G833+G834+G835+G836+G837+G838</f>
        <v>1228.5</v>
      </c>
      <c r="H832" s="33">
        <f t="shared" si="351"/>
        <v>0</v>
      </c>
      <c r="I832" s="33">
        <f t="shared" si="351"/>
        <v>1228.5</v>
      </c>
      <c r="J832" s="33">
        <f t="shared" si="351"/>
        <v>0</v>
      </c>
      <c r="K832" s="33">
        <f>K833+K834+K835+K836+K837+K838</f>
        <v>0</v>
      </c>
      <c r="L832" s="33">
        <f>L833+L834+L835+L836+L837+L838</f>
        <v>0</v>
      </c>
      <c r="M832" s="33">
        <f>M833+M834+M835+M836+M837+M838</f>
        <v>0</v>
      </c>
      <c r="N832" s="33">
        <f>N833+N834+N835+N836+N837+N838</f>
        <v>0</v>
      </c>
      <c r="O832" s="33">
        <f t="shared" si="351"/>
        <v>0</v>
      </c>
      <c r="P832" s="33">
        <f t="shared" si="351"/>
        <v>0</v>
      </c>
      <c r="Q832" s="33"/>
    </row>
    <row r="833" spans="1:17" ht="17.25" customHeight="1">
      <c r="A833" s="50"/>
      <c r="B833" s="35"/>
      <c r="C833" s="36"/>
      <c r="D833" s="42"/>
      <c r="E833" s="31"/>
      <c r="F833" s="43" t="s">
        <v>139</v>
      </c>
      <c r="G833" s="40">
        <f aca="true" t="shared" si="352" ref="G833:G838">I833+K833+M833+O833</f>
        <v>0</v>
      </c>
      <c r="H833" s="40">
        <f aca="true" t="shared" si="353" ref="H833:H838">J833+L833+N833+P833</f>
        <v>0</v>
      </c>
      <c r="I833" s="40">
        <v>0</v>
      </c>
      <c r="J833" s="40">
        <v>0</v>
      </c>
      <c r="K833" s="40">
        <v>0</v>
      </c>
      <c r="L833" s="40">
        <v>0</v>
      </c>
      <c r="M833" s="40">
        <v>0</v>
      </c>
      <c r="N833" s="40">
        <v>0</v>
      </c>
      <c r="O833" s="40">
        <v>0</v>
      </c>
      <c r="P833" s="40">
        <v>0</v>
      </c>
      <c r="Q833" s="40"/>
    </row>
    <row r="834" spans="1:17" ht="17.25" customHeight="1">
      <c r="A834" s="50"/>
      <c r="B834" s="35"/>
      <c r="C834" s="36"/>
      <c r="D834" s="42"/>
      <c r="E834" s="44"/>
      <c r="F834" s="43" t="s">
        <v>142</v>
      </c>
      <c r="G834" s="40">
        <f t="shared" si="352"/>
        <v>0</v>
      </c>
      <c r="H834" s="40">
        <f t="shared" si="353"/>
        <v>0</v>
      </c>
      <c r="I834" s="40">
        <v>0</v>
      </c>
      <c r="J834" s="40">
        <v>0</v>
      </c>
      <c r="K834" s="40">
        <v>0</v>
      </c>
      <c r="L834" s="40">
        <v>0</v>
      </c>
      <c r="M834" s="40">
        <v>0</v>
      </c>
      <c r="N834" s="40">
        <v>0</v>
      </c>
      <c r="O834" s="40">
        <v>0</v>
      </c>
      <c r="P834" s="40">
        <v>0</v>
      </c>
      <c r="Q834" s="40"/>
    </row>
    <row r="835" spans="1:17" ht="18.75" customHeight="1">
      <c r="A835" s="50"/>
      <c r="B835" s="35"/>
      <c r="C835" s="36"/>
      <c r="D835" s="42"/>
      <c r="E835" s="64"/>
      <c r="F835" s="43" t="s">
        <v>143</v>
      </c>
      <c r="G835" s="40">
        <f t="shared" si="352"/>
        <v>0</v>
      </c>
      <c r="H835" s="40">
        <f t="shared" si="353"/>
        <v>0</v>
      </c>
      <c r="I835" s="40">
        <v>0</v>
      </c>
      <c r="J835" s="40">
        <v>0</v>
      </c>
      <c r="K835" s="40">
        <v>0</v>
      </c>
      <c r="L835" s="40">
        <v>0</v>
      </c>
      <c r="M835" s="40">
        <v>0</v>
      </c>
      <c r="N835" s="40">
        <v>0</v>
      </c>
      <c r="O835" s="40">
        <v>0</v>
      </c>
      <c r="P835" s="40">
        <v>0</v>
      </c>
      <c r="Q835" s="40"/>
    </row>
    <row r="836" spans="1:17" ht="17.25" customHeight="1">
      <c r="A836" s="50"/>
      <c r="B836" s="35"/>
      <c r="C836" s="36"/>
      <c r="D836" s="42"/>
      <c r="E836" s="64"/>
      <c r="F836" s="43" t="s">
        <v>144</v>
      </c>
      <c r="G836" s="40">
        <f t="shared" si="352"/>
        <v>0</v>
      </c>
      <c r="H836" s="40">
        <f t="shared" si="353"/>
        <v>0</v>
      </c>
      <c r="I836" s="40">
        <v>0</v>
      </c>
      <c r="J836" s="40">
        <v>0</v>
      </c>
      <c r="K836" s="40">
        <v>0</v>
      </c>
      <c r="L836" s="40">
        <v>0</v>
      </c>
      <c r="M836" s="40">
        <v>0</v>
      </c>
      <c r="N836" s="40">
        <v>0</v>
      </c>
      <c r="O836" s="40">
        <v>0</v>
      </c>
      <c r="P836" s="40">
        <v>0</v>
      </c>
      <c r="Q836" s="40"/>
    </row>
    <row r="837" spans="1:17" ht="21.75" customHeight="1">
      <c r="A837" s="50"/>
      <c r="B837" s="35"/>
      <c r="C837" s="36"/>
      <c r="D837" s="42"/>
      <c r="E837" s="61" t="s">
        <v>179</v>
      </c>
      <c r="F837" s="43" t="s">
        <v>145</v>
      </c>
      <c r="G837" s="40">
        <f t="shared" si="352"/>
        <v>58.5</v>
      </c>
      <c r="H837" s="40">
        <f t="shared" si="353"/>
        <v>0</v>
      </c>
      <c r="I837" s="41">
        <v>58.5</v>
      </c>
      <c r="J837" s="41">
        <v>0</v>
      </c>
      <c r="K837" s="40">
        <v>0</v>
      </c>
      <c r="L837" s="40">
        <v>0</v>
      </c>
      <c r="M837" s="40">
        <v>0</v>
      </c>
      <c r="N837" s="40">
        <v>0</v>
      </c>
      <c r="O837" s="40">
        <v>0</v>
      </c>
      <c r="P837" s="40">
        <v>0</v>
      </c>
      <c r="Q837" s="40"/>
    </row>
    <row r="838" spans="1:17" ht="17.25" customHeight="1">
      <c r="A838" s="51"/>
      <c r="B838" s="46"/>
      <c r="C838" s="47"/>
      <c r="D838" s="48"/>
      <c r="E838" s="61" t="s">
        <v>138</v>
      </c>
      <c r="F838" s="43" t="s">
        <v>147</v>
      </c>
      <c r="G838" s="40">
        <f t="shared" si="352"/>
        <v>1170</v>
      </c>
      <c r="H838" s="40">
        <f t="shared" si="353"/>
        <v>0</v>
      </c>
      <c r="I838" s="41">
        <v>1170</v>
      </c>
      <c r="J838" s="41">
        <v>0</v>
      </c>
      <c r="K838" s="40">
        <v>0</v>
      </c>
      <c r="L838" s="40">
        <v>0</v>
      </c>
      <c r="M838" s="40">
        <v>0</v>
      </c>
      <c r="N838" s="40">
        <v>0</v>
      </c>
      <c r="O838" s="40">
        <v>0</v>
      </c>
      <c r="P838" s="40">
        <v>0</v>
      </c>
      <c r="Q838" s="40"/>
    </row>
    <row r="839" spans="1:17" ht="17.25" customHeight="1">
      <c r="A839" s="49" t="s">
        <v>270</v>
      </c>
      <c r="B839" s="29" t="s">
        <v>72</v>
      </c>
      <c r="C839" s="30">
        <v>810</v>
      </c>
      <c r="D839" s="26"/>
      <c r="E839" s="31"/>
      <c r="F839" s="32" t="s">
        <v>141</v>
      </c>
      <c r="G839" s="33">
        <f aca="true" t="shared" si="354" ref="G839:P839">G840+G841+G842+G843+G844+G845</f>
        <v>5528.3</v>
      </c>
      <c r="H839" s="33">
        <f t="shared" si="354"/>
        <v>0</v>
      </c>
      <c r="I839" s="33">
        <f t="shared" si="354"/>
        <v>5528.3</v>
      </c>
      <c r="J839" s="33">
        <f t="shared" si="354"/>
        <v>0</v>
      </c>
      <c r="K839" s="33">
        <f>K840+K841+K842+K843+K844+K845</f>
        <v>0</v>
      </c>
      <c r="L839" s="33">
        <f>L840+L841+L842+L843+L844+L845</f>
        <v>0</v>
      </c>
      <c r="M839" s="33">
        <f>M840+M841+M842+M843+M844+M845</f>
        <v>0</v>
      </c>
      <c r="N839" s="33">
        <f>N840+N841+N842+N843+N844+N845</f>
        <v>0</v>
      </c>
      <c r="O839" s="33">
        <f t="shared" si="354"/>
        <v>0</v>
      </c>
      <c r="P839" s="33">
        <f t="shared" si="354"/>
        <v>0</v>
      </c>
      <c r="Q839" s="33"/>
    </row>
    <row r="840" spans="1:17" ht="17.25" customHeight="1">
      <c r="A840" s="50"/>
      <c r="B840" s="35"/>
      <c r="C840" s="36"/>
      <c r="D840" s="42"/>
      <c r="E840" s="31"/>
      <c r="F840" s="43" t="s">
        <v>139</v>
      </c>
      <c r="G840" s="40">
        <f aca="true" t="shared" si="355" ref="G840:G845">I840+K840+M840+O840</f>
        <v>0</v>
      </c>
      <c r="H840" s="40">
        <f aca="true" t="shared" si="356" ref="H840:H845">J840+L840+N840+P840</f>
        <v>0</v>
      </c>
      <c r="I840" s="40">
        <v>0</v>
      </c>
      <c r="J840" s="40">
        <v>0</v>
      </c>
      <c r="K840" s="40">
        <v>0</v>
      </c>
      <c r="L840" s="40">
        <v>0</v>
      </c>
      <c r="M840" s="40">
        <v>0</v>
      </c>
      <c r="N840" s="40">
        <v>0</v>
      </c>
      <c r="O840" s="40">
        <v>0</v>
      </c>
      <c r="P840" s="40">
        <v>0</v>
      </c>
      <c r="Q840" s="40"/>
    </row>
    <row r="841" spans="1:17" ht="17.25" customHeight="1">
      <c r="A841" s="50"/>
      <c r="B841" s="35"/>
      <c r="C841" s="36"/>
      <c r="D841" s="42"/>
      <c r="E841" s="44"/>
      <c r="F841" s="43" t="s">
        <v>142</v>
      </c>
      <c r="G841" s="40">
        <f t="shared" si="355"/>
        <v>0</v>
      </c>
      <c r="H841" s="40">
        <f t="shared" si="356"/>
        <v>0</v>
      </c>
      <c r="I841" s="40">
        <v>0</v>
      </c>
      <c r="J841" s="40">
        <v>0</v>
      </c>
      <c r="K841" s="40">
        <v>0</v>
      </c>
      <c r="L841" s="40">
        <v>0</v>
      </c>
      <c r="M841" s="40">
        <v>0</v>
      </c>
      <c r="N841" s="40">
        <v>0</v>
      </c>
      <c r="O841" s="40">
        <v>0</v>
      </c>
      <c r="P841" s="40">
        <v>0</v>
      </c>
      <c r="Q841" s="40"/>
    </row>
    <row r="842" spans="1:17" ht="18.75" customHeight="1">
      <c r="A842" s="50"/>
      <c r="B842" s="35"/>
      <c r="C842" s="36"/>
      <c r="D842" s="42"/>
      <c r="E842" s="64"/>
      <c r="F842" s="43" t="s">
        <v>143</v>
      </c>
      <c r="G842" s="40">
        <f t="shared" si="355"/>
        <v>0</v>
      </c>
      <c r="H842" s="40">
        <f t="shared" si="356"/>
        <v>0</v>
      </c>
      <c r="I842" s="40">
        <v>0</v>
      </c>
      <c r="J842" s="40">
        <v>0</v>
      </c>
      <c r="K842" s="40">
        <v>0</v>
      </c>
      <c r="L842" s="40">
        <v>0</v>
      </c>
      <c r="M842" s="40">
        <v>0</v>
      </c>
      <c r="N842" s="40">
        <v>0</v>
      </c>
      <c r="O842" s="40">
        <v>0</v>
      </c>
      <c r="P842" s="40">
        <v>0</v>
      </c>
      <c r="Q842" s="40"/>
    </row>
    <row r="843" spans="1:17" ht="17.25" customHeight="1">
      <c r="A843" s="50"/>
      <c r="B843" s="35"/>
      <c r="C843" s="36"/>
      <c r="D843" s="42"/>
      <c r="E843" s="64"/>
      <c r="F843" s="43" t="s">
        <v>144</v>
      </c>
      <c r="G843" s="40">
        <f t="shared" si="355"/>
        <v>0</v>
      </c>
      <c r="H843" s="40">
        <f t="shared" si="356"/>
        <v>0</v>
      </c>
      <c r="I843" s="40">
        <v>0</v>
      </c>
      <c r="J843" s="40">
        <v>0</v>
      </c>
      <c r="K843" s="40">
        <v>0</v>
      </c>
      <c r="L843" s="40">
        <v>0</v>
      </c>
      <c r="M843" s="40">
        <v>0</v>
      </c>
      <c r="N843" s="40">
        <v>0</v>
      </c>
      <c r="O843" s="40">
        <v>0</v>
      </c>
      <c r="P843" s="40">
        <v>0</v>
      </c>
      <c r="Q843" s="40"/>
    </row>
    <row r="844" spans="1:17" ht="21.75" customHeight="1">
      <c r="A844" s="50"/>
      <c r="B844" s="35"/>
      <c r="C844" s="36"/>
      <c r="D844" s="42"/>
      <c r="E844" s="61" t="s">
        <v>179</v>
      </c>
      <c r="F844" s="43" t="s">
        <v>145</v>
      </c>
      <c r="G844" s="40">
        <f t="shared" si="355"/>
        <v>263.3</v>
      </c>
      <c r="H844" s="40">
        <f t="shared" si="356"/>
        <v>0</v>
      </c>
      <c r="I844" s="41">
        <v>263.3</v>
      </c>
      <c r="J844" s="41">
        <v>0</v>
      </c>
      <c r="K844" s="40">
        <v>0</v>
      </c>
      <c r="L844" s="40">
        <v>0</v>
      </c>
      <c r="M844" s="40">
        <v>0</v>
      </c>
      <c r="N844" s="40">
        <v>0</v>
      </c>
      <c r="O844" s="40">
        <v>0</v>
      </c>
      <c r="P844" s="40">
        <v>0</v>
      </c>
      <c r="Q844" s="40"/>
    </row>
    <row r="845" spans="1:17" ht="17.25" customHeight="1">
      <c r="A845" s="51"/>
      <c r="B845" s="46"/>
      <c r="C845" s="47"/>
      <c r="D845" s="48"/>
      <c r="E845" s="61" t="s">
        <v>138</v>
      </c>
      <c r="F845" s="43" t="s">
        <v>147</v>
      </c>
      <c r="G845" s="40">
        <f t="shared" si="355"/>
        <v>5265</v>
      </c>
      <c r="H845" s="40">
        <f t="shared" si="356"/>
        <v>0</v>
      </c>
      <c r="I845" s="41">
        <v>5265</v>
      </c>
      <c r="J845" s="41">
        <v>0</v>
      </c>
      <c r="K845" s="40">
        <v>0</v>
      </c>
      <c r="L845" s="40">
        <v>0</v>
      </c>
      <c r="M845" s="40">
        <v>0</v>
      </c>
      <c r="N845" s="40">
        <v>0</v>
      </c>
      <c r="O845" s="40">
        <v>0</v>
      </c>
      <c r="P845" s="40">
        <v>0</v>
      </c>
      <c r="Q845" s="40"/>
    </row>
    <row r="846" spans="1:17" ht="17.25" customHeight="1">
      <c r="A846" s="49" t="s">
        <v>271</v>
      </c>
      <c r="B846" s="29" t="s">
        <v>73</v>
      </c>
      <c r="C846" s="30">
        <v>340</v>
      </c>
      <c r="D846" s="26"/>
      <c r="E846" s="31"/>
      <c r="F846" s="32" t="s">
        <v>141</v>
      </c>
      <c r="G846" s="33">
        <f aca="true" t="shared" si="357" ref="G846:P846">G847+G848+G849+G850+G851+G852</f>
        <v>2320.5</v>
      </c>
      <c r="H846" s="33">
        <f t="shared" si="357"/>
        <v>0</v>
      </c>
      <c r="I846" s="33">
        <f t="shared" si="357"/>
        <v>2320.5</v>
      </c>
      <c r="J846" s="33">
        <f t="shared" si="357"/>
        <v>0</v>
      </c>
      <c r="K846" s="33">
        <f>K847+K848+K849+K850+K851+K852</f>
        <v>0</v>
      </c>
      <c r="L846" s="33">
        <f>L847+L848+L849+L850+L851+L852</f>
        <v>0</v>
      </c>
      <c r="M846" s="33">
        <f>M847+M848+M849+M850+M851+M852</f>
        <v>0</v>
      </c>
      <c r="N846" s="33">
        <f>N847+N848+N849+N850+N851+N852</f>
        <v>0</v>
      </c>
      <c r="O846" s="33">
        <f t="shared" si="357"/>
        <v>0</v>
      </c>
      <c r="P846" s="33">
        <f t="shared" si="357"/>
        <v>0</v>
      </c>
      <c r="Q846" s="33"/>
    </row>
    <row r="847" spans="1:17" ht="17.25" customHeight="1">
      <c r="A847" s="50"/>
      <c r="B847" s="35"/>
      <c r="C847" s="36"/>
      <c r="D847" s="42"/>
      <c r="E847" s="31"/>
      <c r="F847" s="43" t="s">
        <v>139</v>
      </c>
      <c r="G847" s="40">
        <f aca="true" t="shared" si="358" ref="G847:G852">I847+K847+M847+O847</f>
        <v>0</v>
      </c>
      <c r="H847" s="40">
        <f aca="true" t="shared" si="359" ref="H847:H852">J847+L847+N847+P847</f>
        <v>0</v>
      </c>
      <c r="I847" s="40">
        <v>0</v>
      </c>
      <c r="J847" s="40">
        <v>0</v>
      </c>
      <c r="K847" s="40">
        <v>0</v>
      </c>
      <c r="L847" s="40">
        <v>0</v>
      </c>
      <c r="M847" s="40">
        <v>0</v>
      </c>
      <c r="N847" s="40">
        <v>0</v>
      </c>
      <c r="O847" s="40">
        <v>0</v>
      </c>
      <c r="P847" s="40">
        <v>0</v>
      </c>
      <c r="Q847" s="40"/>
    </row>
    <row r="848" spans="1:17" ht="17.25" customHeight="1">
      <c r="A848" s="50"/>
      <c r="B848" s="35"/>
      <c r="C848" s="36"/>
      <c r="D848" s="42"/>
      <c r="E848" s="44"/>
      <c r="F848" s="43" t="s">
        <v>142</v>
      </c>
      <c r="G848" s="40">
        <f t="shared" si="358"/>
        <v>0</v>
      </c>
      <c r="H848" s="40">
        <f t="shared" si="359"/>
        <v>0</v>
      </c>
      <c r="I848" s="40">
        <v>0</v>
      </c>
      <c r="J848" s="40">
        <v>0</v>
      </c>
      <c r="K848" s="40">
        <v>0</v>
      </c>
      <c r="L848" s="40">
        <v>0</v>
      </c>
      <c r="M848" s="40">
        <v>0</v>
      </c>
      <c r="N848" s="40">
        <v>0</v>
      </c>
      <c r="O848" s="40">
        <v>0</v>
      </c>
      <c r="P848" s="40">
        <v>0</v>
      </c>
      <c r="Q848" s="40"/>
    </row>
    <row r="849" spans="1:17" ht="18.75" customHeight="1">
      <c r="A849" s="50"/>
      <c r="B849" s="35"/>
      <c r="C849" s="36"/>
      <c r="D849" s="42"/>
      <c r="E849" s="64"/>
      <c r="F849" s="43" t="s">
        <v>143</v>
      </c>
      <c r="G849" s="40">
        <f t="shared" si="358"/>
        <v>0</v>
      </c>
      <c r="H849" s="40">
        <f t="shared" si="359"/>
        <v>0</v>
      </c>
      <c r="I849" s="40">
        <v>0</v>
      </c>
      <c r="J849" s="40">
        <v>0</v>
      </c>
      <c r="K849" s="40">
        <v>0</v>
      </c>
      <c r="L849" s="40">
        <v>0</v>
      </c>
      <c r="M849" s="40">
        <v>0</v>
      </c>
      <c r="N849" s="40">
        <v>0</v>
      </c>
      <c r="O849" s="40">
        <v>0</v>
      </c>
      <c r="P849" s="40">
        <v>0</v>
      </c>
      <c r="Q849" s="40"/>
    </row>
    <row r="850" spans="1:17" ht="17.25" customHeight="1">
      <c r="A850" s="50"/>
      <c r="B850" s="35"/>
      <c r="C850" s="36"/>
      <c r="D850" s="42"/>
      <c r="E850" s="64"/>
      <c r="F850" s="43" t="s">
        <v>144</v>
      </c>
      <c r="G850" s="40">
        <f t="shared" si="358"/>
        <v>0</v>
      </c>
      <c r="H850" s="40">
        <f t="shared" si="359"/>
        <v>0</v>
      </c>
      <c r="I850" s="40">
        <v>0</v>
      </c>
      <c r="J850" s="40">
        <v>0</v>
      </c>
      <c r="K850" s="40">
        <v>0</v>
      </c>
      <c r="L850" s="40">
        <v>0</v>
      </c>
      <c r="M850" s="40">
        <v>0</v>
      </c>
      <c r="N850" s="40">
        <v>0</v>
      </c>
      <c r="O850" s="40">
        <v>0</v>
      </c>
      <c r="P850" s="40">
        <v>0</v>
      </c>
      <c r="Q850" s="40"/>
    </row>
    <row r="851" spans="1:17" ht="21.75" customHeight="1">
      <c r="A851" s="50"/>
      <c r="B851" s="35"/>
      <c r="C851" s="36"/>
      <c r="D851" s="42"/>
      <c r="E851" s="61" t="s">
        <v>179</v>
      </c>
      <c r="F851" s="43" t="s">
        <v>145</v>
      </c>
      <c r="G851" s="40">
        <f t="shared" si="358"/>
        <v>110.5</v>
      </c>
      <c r="H851" s="40">
        <f t="shared" si="359"/>
        <v>0</v>
      </c>
      <c r="I851" s="41">
        <v>110.5</v>
      </c>
      <c r="J851" s="41">
        <v>0</v>
      </c>
      <c r="K851" s="40">
        <v>0</v>
      </c>
      <c r="L851" s="40">
        <v>0</v>
      </c>
      <c r="M851" s="40">
        <v>0</v>
      </c>
      <c r="N851" s="40">
        <v>0</v>
      </c>
      <c r="O851" s="40">
        <v>0</v>
      </c>
      <c r="P851" s="40">
        <v>0</v>
      </c>
      <c r="Q851" s="40"/>
    </row>
    <row r="852" spans="1:17" ht="17.25" customHeight="1">
      <c r="A852" s="51"/>
      <c r="B852" s="46"/>
      <c r="C852" s="47"/>
      <c r="D852" s="48"/>
      <c r="E852" s="61" t="s">
        <v>138</v>
      </c>
      <c r="F852" s="43" t="s">
        <v>147</v>
      </c>
      <c r="G852" s="40">
        <f t="shared" si="358"/>
        <v>2210</v>
      </c>
      <c r="H852" s="40">
        <f t="shared" si="359"/>
        <v>0</v>
      </c>
      <c r="I852" s="41">
        <v>2210</v>
      </c>
      <c r="J852" s="41">
        <v>0</v>
      </c>
      <c r="K852" s="40">
        <v>0</v>
      </c>
      <c r="L852" s="40">
        <v>0</v>
      </c>
      <c r="M852" s="40">
        <v>0</v>
      </c>
      <c r="N852" s="40">
        <v>0</v>
      </c>
      <c r="O852" s="40">
        <v>0</v>
      </c>
      <c r="P852" s="40">
        <v>0</v>
      </c>
      <c r="Q852" s="40"/>
    </row>
    <row r="853" spans="1:17" ht="17.25" customHeight="1">
      <c r="A853" s="49" t="s">
        <v>272</v>
      </c>
      <c r="B853" s="29" t="s">
        <v>74</v>
      </c>
      <c r="C853" s="30">
        <v>670</v>
      </c>
      <c r="D853" s="26"/>
      <c r="E853" s="31"/>
      <c r="F853" s="32" t="s">
        <v>141</v>
      </c>
      <c r="G853" s="33">
        <f aca="true" t="shared" si="360" ref="G853:P853">G854+G855+G856+G857+G858+G859</f>
        <v>4572.75</v>
      </c>
      <c r="H853" s="33">
        <f t="shared" si="360"/>
        <v>0</v>
      </c>
      <c r="I853" s="33">
        <f t="shared" si="360"/>
        <v>4572.75</v>
      </c>
      <c r="J853" s="33">
        <f t="shared" si="360"/>
        <v>0</v>
      </c>
      <c r="K853" s="33">
        <f>K854+K855+K856+K857+K858+K859</f>
        <v>0</v>
      </c>
      <c r="L853" s="33">
        <f>L854+L855+L856+L857+L858+L859</f>
        <v>0</v>
      </c>
      <c r="M853" s="33">
        <f>M854+M855+M856+M857+M858+M859</f>
        <v>0</v>
      </c>
      <c r="N853" s="33">
        <f>N854+N855+N856+N857+N858+N859</f>
        <v>0</v>
      </c>
      <c r="O853" s="33">
        <f t="shared" si="360"/>
        <v>0</v>
      </c>
      <c r="P853" s="33">
        <f t="shared" si="360"/>
        <v>0</v>
      </c>
      <c r="Q853" s="33"/>
    </row>
    <row r="854" spans="1:17" ht="17.25" customHeight="1">
      <c r="A854" s="50"/>
      <c r="B854" s="35"/>
      <c r="C854" s="36"/>
      <c r="D854" s="42"/>
      <c r="E854" s="31"/>
      <c r="F854" s="43" t="s">
        <v>139</v>
      </c>
      <c r="G854" s="40">
        <f aca="true" t="shared" si="361" ref="G854:G859">I854+K854+M854+O854</f>
        <v>0</v>
      </c>
      <c r="H854" s="40">
        <f aca="true" t="shared" si="362" ref="H854:H859">J854+L854+N854+P854</f>
        <v>0</v>
      </c>
      <c r="I854" s="40">
        <v>0</v>
      </c>
      <c r="J854" s="40">
        <v>0</v>
      </c>
      <c r="K854" s="40">
        <v>0</v>
      </c>
      <c r="L854" s="40">
        <v>0</v>
      </c>
      <c r="M854" s="40">
        <v>0</v>
      </c>
      <c r="N854" s="40">
        <v>0</v>
      </c>
      <c r="O854" s="40">
        <v>0</v>
      </c>
      <c r="P854" s="40">
        <v>0</v>
      </c>
      <c r="Q854" s="40"/>
    </row>
    <row r="855" spans="1:17" ht="17.25" customHeight="1">
      <c r="A855" s="50"/>
      <c r="B855" s="35"/>
      <c r="C855" s="36"/>
      <c r="D855" s="42"/>
      <c r="E855" s="44"/>
      <c r="F855" s="43" t="s">
        <v>142</v>
      </c>
      <c r="G855" s="40">
        <f t="shared" si="361"/>
        <v>0</v>
      </c>
      <c r="H855" s="40">
        <f t="shared" si="362"/>
        <v>0</v>
      </c>
      <c r="I855" s="40">
        <v>0</v>
      </c>
      <c r="J855" s="40">
        <v>0</v>
      </c>
      <c r="K855" s="40">
        <v>0</v>
      </c>
      <c r="L855" s="40">
        <v>0</v>
      </c>
      <c r="M855" s="40">
        <v>0</v>
      </c>
      <c r="N855" s="40">
        <v>0</v>
      </c>
      <c r="O855" s="40">
        <v>0</v>
      </c>
      <c r="P855" s="40">
        <v>0</v>
      </c>
      <c r="Q855" s="40"/>
    </row>
    <row r="856" spans="1:17" ht="18.75" customHeight="1">
      <c r="A856" s="50"/>
      <c r="B856" s="35"/>
      <c r="C856" s="36"/>
      <c r="D856" s="42"/>
      <c r="E856" s="64"/>
      <c r="F856" s="43" t="s">
        <v>143</v>
      </c>
      <c r="G856" s="40">
        <f t="shared" si="361"/>
        <v>0</v>
      </c>
      <c r="H856" s="40">
        <f t="shared" si="362"/>
        <v>0</v>
      </c>
      <c r="I856" s="40">
        <v>0</v>
      </c>
      <c r="J856" s="40">
        <v>0</v>
      </c>
      <c r="K856" s="40">
        <v>0</v>
      </c>
      <c r="L856" s="40">
        <v>0</v>
      </c>
      <c r="M856" s="40">
        <v>0</v>
      </c>
      <c r="N856" s="40">
        <v>0</v>
      </c>
      <c r="O856" s="40">
        <v>0</v>
      </c>
      <c r="P856" s="40">
        <v>0</v>
      </c>
      <c r="Q856" s="40"/>
    </row>
    <row r="857" spans="1:17" ht="17.25" customHeight="1">
      <c r="A857" s="50"/>
      <c r="B857" s="35"/>
      <c r="C857" s="36"/>
      <c r="D857" s="42"/>
      <c r="E857" s="64"/>
      <c r="F857" s="43" t="s">
        <v>144</v>
      </c>
      <c r="G857" s="40">
        <f t="shared" si="361"/>
        <v>0</v>
      </c>
      <c r="H857" s="40">
        <f t="shared" si="362"/>
        <v>0</v>
      </c>
      <c r="I857" s="40">
        <v>0</v>
      </c>
      <c r="J857" s="40">
        <v>0</v>
      </c>
      <c r="K857" s="40">
        <v>0</v>
      </c>
      <c r="L857" s="40">
        <v>0</v>
      </c>
      <c r="M857" s="40">
        <v>0</v>
      </c>
      <c r="N857" s="40">
        <v>0</v>
      </c>
      <c r="O857" s="40">
        <v>0</v>
      </c>
      <c r="P857" s="40">
        <v>0</v>
      </c>
      <c r="Q857" s="40"/>
    </row>
    <row r="858" spans="1:17" ht="21.75" customHeight="1">
      <c r="A858" s="50"/>
      <c r="B858" s="35"/>
      <c r="C858" s="36"/>
      <c r="D858" s="42"/>
      <c r="E858" s="61" t="s">
        <v>179</v>
      </c>
      <c r="F858" s="43" t="s">
        <v>145</v>
      </c>
      <c r="G858" s="40">
        <f t="shared" si="361"/>
        <v>217.75</v>
      </c>
      <c r="H858" s="40">
        <f t="shared" si="362"/>
        <v>0</v>
      </c>
      <c r="I858" s="41">
        <v>217.75</v>
      </c>
      <c r="J858" s="41">
        <v>0</v>
      </c>
      <c r="K858" s="40">
        <v>0</v>
      </c>
      <c r="L858" s="40">
        <v>0</v>
      </c>
      <c r="M858" s="40">
        <v>0</v>
      </c>
      <c r="N858" s="40">
        <v>0</v>
      </c>
      <c r="O858" s="40">
        <v>0</v>
      </c>
      <c r="P858" s="40">
        <v>0</v>
      </c>
      <c r="Q858" s="40"/>
    </row>
    <row r="859" spans="1:17" ht="17.25" customHeight="1">
      <c r="A859" s="51"/>
      <c r="B859" s="46"/>
      <c r="C859" s="47"/>
      <c r="D859" s="48"/>
      <c r="E859" s="61" t="s">
        <v>138</v>
      </c>
      <c r="F859" s="43" t="s">
        <v>147</v>
      </c>
      <c r="G859" s="40">
        <f t="shared" si="361"/>
        <v>4355</v>
      </c>
      <c r="H859" s="40">
        <f t="shared" si="362"/>
        <v>0</v>
      </c>
      <c r="I859" s="41">
        <v>4355</v>
      </c>
      <c r="J859" s="41">
        <v>0</v>
      </c>
      <c r="K859" s="40">
        <v>0</v>
      </c>
      <c r="L859" s="40">
        <v>0</v>
      </c>
      <c r="M859" s="40">
        <v>0</v>
      </c>
      <c r="N859" s="40">
        <v>0</v>
      </c>
      <c r="O859" s="40">
        <v>0</v>
      </c>
      <c r="P859" s="40">
        <v>0</v>
      </c>
      <c r="Q859" s="40"/>
    </row>
    <row r="860" spans="1:17" ht="17.25" customHeight="1">
      <c r="A860" s="49" t="s">
        <v>273</v>
      </c>
      <c r="B860" s="29" t="s">
        <v>75</v>
      </c>
      <c r="C860" s="30">
        <v>320</v>
      </c>
      <c r="D860" s="26"/>
      <c r="E860" s="31"/>
      <c r="F860" s="32" t="s">
        <v>141</v>
      </c>
      <c r="G860" s="33">
        <f aca="true" t="shared" si="363" ref="G860:P860">G861+G862+G863+G864+G865+G866</f>
        <v>2184</v>
      </c>
      <c r="H860" s="33">
        <f t="shared" si="363"/>
        <v>0</v>
      </c>
      <c r="I860" s="33">
        <f t="shared" si="363"/>
        <v>2184</v>
      </c>
      <c r="J860" s="33">
        <f t="shared" si="363"/>
        <v>0</v>
      </c>
      <c r="K860" s="33">
        <f>K861+K862+K863+K864+K865+K866</f>
        <v>0</v>
      </c>
      <c r="L860" s="33">
        <f>L861+L862+L863+L864+L865+L866</f>
        <v>0</v>
      </c>
      <c r="M860" s="33">
        <f>M861+M862+M863+M864+M865+M866</f>
        <v>0</v>
      </c>
      <c r="N860" s="33">
        <f>N861+N862+N863+N864+N865+N866</f>
        <v>0</v>
      </c>
      <c r="O860" s="33">
        <f t="shared" si="363"/>
        <v>0</v>
      </c>
      <c r="P860" s="33">
        <f t="shared" si="363"/>
        <v>0</v>
      </c>
      <c r="Q860" s="33"/>
    </row>
    <row r="861" spans="1:17" ht="17.25" customHeight="1">
      <c r="A861" s="50"/>
      <c r="B861" s="35"/>
      <c r="C861" s="36"/>
      <c r="D861" s="42"/>
      <c r="E861" s="31"/>
      <c r="F861" s="43" t="s">
        <v>139</v>
      </c>
      <c r="G861" s="40">
        <f aca="true" t="shared" si="364" ref="G861:G866">I861+K861+M861+O861</f>
        <v>0</v>
      </c>
      <c r="H861" s="40">
        <f aca="true" t="shared" si="365" ref="H861:H866">J861+L861+N861+P861</f>
        <v>0</v>
      </c>
      <c r="I861" s="40">
        <v>0</v>
      </c>
      <c r="J861" s="40">
        <v>0</v>
      </c>
      <c r="K861" s="40">
        <v>0</v>
      </c>
      <c r="L861" s="40">
        <v>0</v>
      </c>
      <c r="M861" s="40">
        <v>0</v>
      </c>
      <c r="N861" s="40">
        <v>0</v>
      </c>
      <c r="O861" s="40">
        <v>0</v>
      </c>
      <c r="P861" s="40">
        <v>0</v>
      </c>
      <c r="Q861" s="40"/>
    </row>
    <row r="862" spans="1:17" ht="17.25" customHeight="1">
      <c r="A862" s="50"/>
      <c r="B862" s="35"/>
      <c r="C862" s="36"/>
      <c r="D862" s="42"/>
      <c r="E862" s="44"/>
      <c r="F862" s="43" t="s">
        <v>142</v>
      </c>
      <c r="G862" s="40">
        <f t="shared" si="364"/>
        <v>0</v>
      </c>
      <c r="H862" s="40">
        <f t="shared" si="365"/>
        <v>0</v>
      </c>
      <c r="I862" s="40">
        <v>0</v>
      </c>
      <c r="J862" s="40">
        <v>0</v>
      </c>
      <c r="K862" s="40">
        <v>0</v>
      </c>
      <c r="L862" s="40">
        <v>0</v>
      </c>
      <c r="M862" s="40">
        <v>0</v>
      </c>
      <c r="N862" s="40">
        <v>0</v>
      </c>
      <c r="O862" s="40">
        <v>0</v>
      </c>
      <c r="P862" s="40">
        <v>0</v>
      </c>
      <c r="Q862" s="40"/>
    </row>
    <row r="863" spans="1:17" ht="18.75" customHeight="1">
      <c r="A863" s="50"/>
      <c r="B863" s="35"/>
      <c r="C863" s="36"/>
      <c r="D863" s="42"/>
      <c r="E863" s="64"/>
      <c r="F863" s="43" t="s">
        <v>143</v>
      </c>
      <c r="G863" s="40">
        <f t="shared" si="364"/>
        <v>0</v>
      </c>
      <c r="H863" s="40">
        <f t="shared" si="365"/>
        <v>0</v>
      </c>
      <c r="I863" s="40">
        <v>0</v>
      </c>
      <c r="J863" s="40">
        <v>0</v>
      </c>
      <c r="K863" s="40">
        <v>0</v>
      </c>
      <c r="L863" s="40">
        <v>0</v>
      </c>
      <c r="M863" s="40">
        <v>0</v>
      </c>
      <c r="N863" s="40">
        <v>0</v>
      </c>
      <c r="O863" s="40">
        <v>0</v>
      </c>
      <c r="P863" s="40">
        <v>0</v>
      </c>
      <c r="Q863" s="40"/>
    </row>
    <row r="864" spans="1:17" ht="17.25" customHeight="1">
      <c r="A864" s="50"/>
      <c r="B864" s="35"/>
      <c r="C864" s="36"/>
      <c r="D864" s="42"/>
      <c r="E864" s="64"/>
      <c r="F864" s="43" t="s">
        <v>144</v>
      </c>
      <c r="G864" s="40">
        <f t="shared" si="364"/>
        <v>0</v>
      </c>
      <c r="H864" s="40">
        <f t="shared" si="365"/>
        <v>0</v>
      </c>
      <c r="I864" s="40">
        <v>0</v>
      </c>
      <c r="J864" s="40">
        <v>0</v>
      </c>
      <c r="K864" s="40">
        <v>0</v>
      </c>
      <c r="L864" s="40">
        <v>0</v>
      </c>
      <c r="M864" s="40">
        <v>0</v>
      </c>
      <c r="N864" s="40">
        <v>0</v>
      </c>
      <c r="O864" s="40">
        <v>0</v>
      </c>
      <c r="P864" s="40">
        <v>0</v>
      </c>
      <c r="Q864" s="40"/>
    </row>
    <row r="865" spans="1:17" ht="21.75" customHeight="1">
      <c r="A865" s="50"/>
      <c r="B865" s="35"/>
      <c r="C865" s="36"/>
      <c r="D865" s="42"/>
      <c r="E865" s="61" t="s">
        <v>179</v>
      </c>
      <c r="F865" s="43" t="s">
        <v>145</v>
      </c>
      <c r="G865" s="40">
        <f t="shared" si="364"/>
        <v>104</v>
      </c>
      <c r="H865" s="40">
        <f t="shared" si="365"/>
        <v>0</v>
      </c>
      <c r="I865" s="41">
        <v>104</v>
      </c>
      <c r="J865" s="41">
        <v>0</v>
      </c>
      <c r="K865" s="40">
        <v>0</v>
      </c>
      <c r="L865" s="40">
        <v>0</v>
      </c>
      <c r="M865" s="40">
        <v>0</v>
      </c>
      <c r="N865" s="40">
        <v>0</v>
      </c>
      <c r="O865" s="40">
        <v>0</v>
      </c>
      <c r="P865" s="40">
        <v>0</v>
      </c>
      <c r="Q865" s="40"/>
    </row>
    <row r="866" spans="1:17" ht="17.25" customHeight="1">
      <c r="A866" s="51"/>
      <c r="B866" s="46"/>
      <c r="C866" s="47"/>
      <c r="D866" s="48"/>
      <c r="E866" s="61" t="s">
        <v>138</v>
      </c>
      <c r="F866" s="43" t="s">
        <v>147</v>
      </c>
      <c r="G866" s="40">
        <f t="shared" si="364"/>
        <v>2080</v>
      </c>
      <c r="H866" s="40">
        <f t="shared" si="365"/>
        <v>0</v>
      </c>
      <c r="I866" s="41">
        <v>2080</v>
      </c>
      <c r="J866" s="41">
        <v>0</v>
      </c>
      <c r="K866" s="40">
        <v>0</v>
      </c>
      <c r="L866" s="40">
        <v>0</v>
      </c>
      <c r="M866" s="40">
        <v>0</v>
      </c>
      <c r="N866" s="40">
        <v>0</v>
      </c>
      <c r="O866" s="40">
        <v>0</v>
      </c>
      <c r="P866" s="40">
        <v>0</v>
      </c>
      <c r="Q866" s="40"/>
    </row>
    <row r="867" spans="1:17" ht="17.25" customHeight="1">
      <c r="A867" s="49" t="s">
        <v>274</v>
      </c>
      <c r="B867" s="29" t="s">
        <v>76</v>
      </c>
      <c r="C867" s="30">
        <v>550</v>
      </c>
      <c r="D867" s="26"/>
      <c r="E867" s="31"/>
      <c r="F867" s="32" t="s">
        <v>141</v>
      </c>
      <c r="G867" s="33">
        <f aca="true" t="shared" si="366" ref="G867:P867">G868+G869+G870+G871+G872+G873</f>
        <v>3753.75</v>
      </c>
      <c r="H867" s="33">
        <f t="shared" si="366"/>
        <v>0</v>
      </c>
      <c r="I867" s="33">
        <f t="shared" si="366"/>
        <v>3753.75</v>
      </c>
      <c r="J867" s="33">
        <f t="shared" si="366"/>
        <v>0</v>
      </c>
      <c r="K867" s="33">
        <f>K868+K869+K870+K871+K872+K873</f>
        <v>0</v>
      </c>
      <c r="L867" s="33">
        <f>L868+L869+L870+L871+L872+L873</f>
        <v>0</v>
      </c>
      <c r="M867" s="33">
        <f>M868+M869+M870+M871+M872+M873</f>
        <v>0</v>
      </c>
      <c r="N867" s="33">
        <f>N868+N869+N870+N871+N872+N873</f>
        <v>0</v>
      </c>
      <c r="O867" s="33">
        <f t="shared" si="366"/>
        <v>0</v>
      </c>
      <c r="P867" s="33">
        <f t="shared" si="366"/>
        <v>0</v>
      </c>
      <c r="Q867" s="33"/>
    </row>
    <row r="868" spans="1:17" ht="17.25" customHeight="1">
      <c r="A868" s="50"/>
      <c r="B868" s="35"/>
      <c r="C868" s="36"/>
      <c r="D868" s="42"/>
      <c r="E868" s="31"/>
      <c r="F868" s="43" t="s">
        <v>139</v>
      </c>
      <c r="G868" s="40">
        <f aca="true" t="shared" si="367" ref="G868:G873">I868+K868+M868+O868</f>
        <v>0</v>
      </c>
      <c r="H868" s="40">
        <f aca="true" t="shared" si="368" ref="H868:H873">J868+L868+N868+P868</f>
        <v>0</v>
      </c>
      <c r="I868" s="40">
        <v>0</v>
      </c>
      <c r="J868" s="40">
        <v>0</v>
      </c>
      <c r="K868" s="40">
        <v>0</v>
      </c>
      <c r="L868" s="40">
        <v>0</v>
      </c>
      <c r="M868" s="40">
        <v>0</v>
      </c>
      <c r="N868" s="40">
        <v>0</v>
      </c>
      <c r="O868" s="40">
        <v>0</v>
      </c>
      <c r="P868" s="40">
        <v>0</v>
      </c>
      <c r="Q868" s="40"/>
    </row>
    <row r="869" spans="1:17" ht="17.25" customHeight="1">
      <c r="A869" s="50"/>
      <c r="B869" s="35"/>
      <c r="C869" s="36"/>
      <c r="D869" s="42"/>
      <c r="E869" s="44"/>
      <c r="F869" s="43" t="s">
        <v>142</v>
      </c>
      <c r="G869" s="40">
        <f t="shared" si="367"/>
        <v>0</v>
      </c>
      <c r="H869" s="40">
        <f t="shared" si="368"/>
        <v>0</v>
      </c>
      <c r="I869" s="40">
        <v>0</v>
      </c>
      <c r="J869" s="40">
        <v>0</v>
      </c>
      <c r="K869" s="40">
        <v>0</v>
      </c>
      <c r="L869" s="40">
        <v>0</v>
      </c>
      <c r="M869" s="40">
        <v>0</v>
      </c>
      <c r="N869" s="40">
        <v>0</v>
      </c>
      <c r="O869" s="40">
        <v>0</v>
      </c>
      <c r="P869" s="40">
        <v>0</v>
      </c>
      <c r="Q869" s="40"/>
    </row>
    <row r="870" spans="1:17" ht="18.75" customHeight="1">
      <c r="A870" s="50"/>
      <c r="B870" s="35"/>
      <c r="C870" s="36"/>
      <c r="D870" s="42"/>
      <c r="E870" s="64"/>
      <c r="F870" s="43" t="s">
        <v>143</v>
      </c>
      <c r="G870" s="40">
        <f t="shared" si="367"/>
        <v>0</v>
      </c>
      <c r="H870" s="40">
        <f t="shared" si="368"/>
        <v>0</v>
      </c>
      <c r="I870" s="40">
        <v>0</v>
      </c>
      <c r="J870" s="40">
        <v>0</v>
      </c>
      <c r="K870" s="40">
        <v>0</v>
      </c>
      <c r="L870" s="40">
        <v>0</v>
      </c>
      <c r="M870" s="40">
        <v>0</v>
      </c>
      <c r="N870" s="40">
        <v>0</v>
      </c>
      <c r="O870" s="40">
        <v>0</v>
      </c>
      <c r="P870" s="40">
        <v>0</v>
      </c>
      <c r="Q870" s="40"/>
    </row>
    <row r="871" spans="1:17" ht="17.25" customHeight="1">
      <c r="A871" s="50"/>
      <c r="B871" s="35"/>
      <c r="C871" s="36"/>
      <c r="D871" s="42"/>
      <c r="E871" s="64"/>
      <c r="F871" s="43" t="s">
        <v>144</v>
      </c>
      <c r="G871" s="40">
        <f t="shared" si="367"/>
        <v>0</v>
      </c>
      <c r="H871" s="40">
        <f t="shared" si="368"/>
        <v>0</v>
      </c>
      <c r="I871" s="40">
        <v>0</v>
      </c>
      <c r="J871" s="40">
        <v>0</v>
      </c>
      <c r="K871" s="40">
        <v>0</v>
      </c>
      <c r="L871" s="40">
        <v>0</v>
      </c>
      <c r="M871" s="40">
        <v>0</v>
      </c>
      <c r="N871" s="40">
        <v>0</v>
      </c>
      <c r="O871" s="40">
        <v>0</v>
      </c>
      <c r="P871" s="40">
        <v>0</v>
      </c>
      <c r="Q871" s="40"/>
    </row>
    <row r="872" spans="1:17" ht="21.75" customHeight="1">
      <c r="A872" s="50"/>
      <c r="B872" s="35"/>
      <c r="C872" s="36"/>
      <c r="D872" s="42"/>
      <c r="E872" s="61" t="s">
        <v>179</v>
      </c>
      <c r="F872" s="43" t="s">
        <v>145</v>
      </c>
      <c r="G872" s="40">
        <f t="shared" si="367"/>
        <v>178.75</v>
      </c>
      <c r="H872" s="40">
        <f t="shared" si="368"/>
        <v>0</v>
      </c>
      <c r="I872" s="41">
        <v>178.75</v>
      </c>
      <c r="J872" s="41">
        <v>0</v>
      </c>
      <c r="K872" s="40">
        <v>0</v>
      </c>
      <c r="L872" s="40">
        <v>0</v>
      </c>
      <c r="M872" s="40">
        <v>0</v>
      </c>
      <c r="N872" s="40">
        <v>0</v>
      </c>
      <c r="O872" s="40">
        <v>0</v>
      </c>
      <c r="P872" s="40">
        <v>0</v>
      </c>
      <c r="Q872" s="40"/>
    </row>
    <row r="873" spans="1:17" ht="17.25" customHeight="1">
      <c r="A873" s="51"/>
      <c r="B873" s="46"/>
      <c r="C873" s="47"/>
      <c r="D873" s="48"/>
      <c r="E873" s="61" t="s">
        <v>138</v>
      </c>
      <c r="F873" s="43" t="s">
        <v>147</v>
      </c>
      <c r="G873" s="40">
        <f t="shared" si="367"/>
        <v>3575</v>
      </c>
      <c r="H873" s="40">
        <f t="shared" si="368"/>
        <v>0</v>
      </c>
      <c r="I873" s="41">
        <v>3575</v>
      </c>
      <c r="J873" s="41">
        <v>0</v>
      </c>
      <c r="K873" s="40">
        <v>0</v>
      </c>
      <c r="L873" s="40">
        <v>0</v>
      </c>
      <c r="M873" s="40">
        <v>0</v>
      </c>
      <c r="N873" s="40">
        <v>0</v>
      </c>
      <c r="O873" s="40">
        <v>0</v>
      </c>
      <c r="P873" s="40">
        <v>0</v>
      </c>
      <c r="Q873" s="40"/>
    </row>
    <row r="874" spans="1:17" ht="17.25" customHeight="1">
      <c r="A874" s="49" t="s">
        <v>275</v>
      </c>
      <c r="B874" s="29" t="s">
        <v>77</v>
      </c>
      <c r="C874" s="30">
        <v>200</v>
      </c>
      <c r="D874" s="26"/>
      <c r="E874" s="31"/>
      <c r="F874" s="32" t="s">
        <v>141</v>
      </c>
      <c r="G874" s="33">
        <f aca="true" t="shared" si="369" ref="G874:P874">G875+G876+G877+G878+G879+G880</f>
        <v>1365</v>
      </c>
      <c r="H874" s="33">
        <f t="shared" si="369"/>
        <v>0</v>
      </c>
      <c r="I874" s="33">
        <f t="shared" si="369"/>
        <v>1365</v>
      </c>
      <c r="J874" s="33">
        <f t="shared" si="369"/>
        <v>0</v>
      </c>
      <c r="K874" s="33">
        <f>K875+K876+K877+K878+K879+K880</f>
        <v>0</v>
      </c>
      <c r="L874" s="33">
        <f>L875+L876+L877+L878+L879+L880</f>
        <v>0</v>
      </c>
      <c r="M874" s="33">
        <f>M875+M876+M877+M878+M879+M880</f>
        <v>0</v>
      </c>
      <c r="N874" s="33">
        <f>N875+N876+N877+N878+N879+N880</f>
        <v>0</v>
      </c>
      <c r="O874" s="33">
        <f t="shared" si="369"/>
        <v>0</v>
      </c>
      <c r="P874" s="33">
        <f t="shared" si="369"/>
        <v>0</v>
      </c>
      <c r="Q874" s="33"/>
    </row>
    <row r="875" spans="1:17" ht="17.25" customHeight="1">
      <c r="A875" s="50"/>
      <c r="B875" s="35"/>
      <c r="C875" s="36"/>
      <c r="D875" s="42"/>
      <c r="E875" s="31"/>
      <c r="F875" s="43" t="s">
        <v>139</v>
      </c>
      <c r="G875" s="40">
        <f aca="true" t="shared" si="370" ref="G875:G880">I875+K875+M875+O875</f>
        <v>0</v>
      </c>
      <c r="H875" s="40">
        <f aca="true" t="shared" si="371" ref="H875:H880">J875+L875+N875+P875</f>
        <v>0</v>
      </c>
      <c r="I875" s="40">
        <v>0</v>
      </c>
      <c r="J875" s="40">
        <v>0</v>
      </c>
      <c r="K875" s="40">
        <v>0</v>
      </c>
      <c r="L875" s="40">
        <v>0</v>
      </c>
      <c r="M875" s="40">
        <v>0</v>
      </c>
      <c r="N875" s="40">
        <v>0</v>
      </c>
      <c r="O875" s="40">
        <v>0</v>
      </c>
      <c r="P875" s="40">
        <v>0</v>
      </c>
      <c r="Q875" s="40"/>
    </row>
    <row r="876" spans="1:17" ht="17.25" customHeight="1">
      <c r="A876" s="50"/>
      <c r="B876" s="35"/>
      <c r="C876" s="36"/>
      <c r="D876" s="42"/>
      <c r="E876" s="44"/>
      <c r="F876" s="43" t="s">
        <v>142</v>
      </c>
      <c r="G876" s="40">
        <f t="shared" si="370"/>
        <v>0</v>
      </c>
      <c r="H876" s="40">
        <f t="shared" si="371"/>
        <v>0</v>
      </c>
      <c r="I876" s="40">
        <v>0</v>
      </c>
      <c r="J876" s="40">
        <v>0</v>
      </c>
      <c r="K876" s="40">
        <v>0</v>
      </c>
      <c r="L876" s="40">
        <v>0</v>
      </c>
      <c r="M876" s="40">
        <v>0</v>
      </c>
      <c r="N876" s="40">
        <v>0</v>
      </c>
      <c r="O876" s="40">
        <v>0</v>
      </c>
      <c r="P876" s="40">
        <v>0</v>
      </c>
      <c r="Q876" s="40"/>
    </row>
    <row r="877" spans="1:17" ht="18.75" customHeight="1">
      <c r="A877" s="50"/>
      <c r="B877" s="35"/>
      <c r="C877" s="36"/>
      <c r="D877" s="42"/>
      <c r="E877" s="64"/>
      <c r="F877" s="43" t="s">
        <v>143</v>
      </c>
      <c r="G877" s="40">
        <f t="shared" si="370"/>
        <v>0</v>
      </c>
      <c r="H877" s="40">
        <f t="shared" si="371"/>
        <v>0</v>
      </c>
      <c r="I877" s="40">
        <v>0</v>
      </c>
      <c r="J877" s="40">
        <v>0</v>
      </c>
      <c r="K877" s="40">
        <v>0</v>
      </c>
      <c r="L877" s="40">
        <v>0</v>
      </c>
      <c r="M877" s="40">
        <v>0</v>
      </c>
      <c r="N877" s="40">
        <v>0</v>
      </c>
      <c r="O877" s="40">
        <v>0</v>
      </c>
      <c r="P877" s="40">
        <v>0</v>
      </c>
      <c r="Q877" s="40"/>
    </row>
    <row r="878" spans="1:17" ht="17.25" customHeight="1">
      <c r="A878" s="50"/>
      <c r="B878" s="35"/>
      <c r="C878" s="36"/>
      <c r="D878" s="42"/>
      <c r="E878" s="64"/>
      <c r="F878" s="43" t="s">
        <v>144</v>
      </c>
      <c r="G878" s="40">
        <f t="shared" si="370"/>
        <v>0</v>
      </c>
      <c r="H878" s="40">
        <f t="shared" si="371"/>
        <v>0</v>
      </c>
      <c r="I878" s="40">
        <v>0</v>
      </c>
      <c r="J878" s="40">
        <v>0</v>
      </c>
      <c r="K878" s="40">
        <v>0</v>
      </c>
      <c r="L878" s="40">
        <v>0</v>
      </c>
      <c r="M878" s="40">
        <v>0</v>
      </c>
      <c r="N878" s="40">
        <v>0</v>
      </c>
      <c r="O878" s="40">
        <v>0</v>
      </c>
      <c r="P878" s="40">
        <v>0</v>
      </c>
      <c r="Q878" s="40"/>
    </row>
    <row r="879" spans="1:17" ht="21.75" customHeight="1">
      <c r="A879" s="50"/>
      <c r="B879" s="35"/>
      <c r="C879" s="36"/>
      <c r="D879" s="42"/>
      <c r="E879" s="61" t="s">
        <v>179</v>
      </c>
      <c r="F879" s="43" t="s">
        <v>145</v>
      </c>
      <c r="G879" s="40">
        <f t="shared" si="370"/>
        <v>65</v>
      </c>
      <c r="H879" s="40">
        <f t="shared" si="371"/>
        <v>0</v>
      </c>
      <c r="I879" s="41">
        <v>65</v>
      </c>
      <c r="J879" s="41">
        <v>0</v>
      </c>
      <c r="K879" s="40">
        <v>0</v>
      </c>
      <c r="L879" s="40">
        <v>0</v>
      </c>
      <c r="M879" s="40">
        <v>0</v>
      </c>
      <c r="N879" s="40">
        <v>0</v>
      </c>
      <c r="O879" s="40">
        <v>0</v>
      </c>
      <c r="P879" s="40">
        <v>0</v>
      </c>
      <c r="Q879" s="40"/>
    </row>
    <row r="880" spans="1:17" ht="17.25" customHeight="1">
      <c r="A880" s="51"/>
      <c r="B880" s="46"/>
      <c r="C880" s="47"/>
      <c r="D880" s="48"/>
      <c r="E880" s="61" t="s">
        <v>138</v>
      </c>
      <c r="F880" s="43" t="s">
        <v>147</v>
      </c>
      <c r="G880" s="40">
        <f t="shared" si="370"/>
        <v>1300</v>
      </c>
      <c r="H880" s="40">
        <f t="shared" si="371"/>
        <v>0</v>
      </c>
      <c r="I880" s="41">
        <v>1300</v>
      </c>
      <c r="J880" s="41">
        <v>0</v>
      </c>
      <c r="K880" s="40">
        <v>0</v>
      </c>
      <c r="L880" s="40">
        <v>0</v>
      </c>
      <c r="M880" s="40">
        <v>0</v>
      </c>
      <c r="N880" s="40">
        <v>0</v>
      </c>
      <c r="O880" s="40">
        <v>0</v>
      </c>
      <c r="P880" s="40">
        <v>0</v>
      </c>
      <c r="Q880" s="40"/>
    </row>
    <row r="881" spans="1:17" ht="17.25" customHeight="1">
      <c r="A881" s="49" t="s">
        <v>276</v>
      </c>
      <c r="B881" s="29" t="s">
        <v>78</v>
      </c>
      <c r="C881" s="30">
        <v>220</v>
      </c>
      <c r="D881" s="26"/>
      <c r="E881" s="31"/>
      <c r="F881" s="32" t="s">
        <v>141</v>
      </c>
      <c r="G881" s="33">
        <f aca="true" t="shared" si="372" ref="G881:P881">G882+G883+G884+G885+G886+G887</f>
        <v>1501.5</v>
      </c>
      <c r="H881" s="33">
        <f t="shared" si="372"/>
        <v>0</v>
      </c>
      <c r="I881" s="33">
        <f t="shared" si="372"/>
        <v>1501.5</v>
      </c>
      <c r="J881" s="33">
        <f t="shared" si="372"/>
        <v>0</v>
      </c>
      <c r="K881" s="33">
        <f>K882+K883+K884+K885+K886+K887</f>
        <v>0</v>
      </c>
      <c r="L881" s="33">
        <f>L882+L883+L884+L885+L886+L887</f>
        <v>0</v>
      </c>
      <c r="M881" s="33">
        <f>M882+M883+M884+M885+M886+M887</f>
        <v>0</v>
      </c>
      <c r="N881" s="33">
        <f>N882+N883+N884+N885+N886+N887</f>
        <v>0</v>
      </c>
      <c r="O881" s="33">
        <f t="shared" si="372"/>
        <v>0</v>
      </c>
      <c r="P881" s="33">
        <f t="shared" si="372"/>
        <v>0</v>
      </c>
      <c r="Q881" s="33"/>
    </row>
    <row r="882" spans="1:17" ht="17.25" customHeight="1">
      <c r="A882" s="50"/>
      <c r="B882" s="35"/>
      <c r="C882" s="36"/>
      <c r="D882" s="42"/>
      <c r="E882" s="31"/>
      <c r="F882" s="43" t="s">
        <v>139</v>
      </c>
      <c r="G882" s="40">
        <f aca="true" t="shared" si="373" ref="G882:G887">I882+K882+M882+O882</f>
        <v>0</v>
      </c>
      <c r="H882" s="40">
        <f aca="true" t="shared" si="374" ref="H882:H887">J882+L882+N882+P882</f>
        <v>0</v>
      </c>
      <c r="I882" s="40">
        <v>0</v>
      </c>
      <c r="J882" s="40">
        <v>0</v>
      </c>
      <c r="K882" s="40">
        <v>0</v>
      </c>
      <c r="L882" s="40">
        <v>0</v>
      </c>
      <c r="M882" s="40">
        <v>0</v>
      </c>
      <c r="N882" s="40">
        <v>0</v>
      </c>
      <c r="O882" s="40">
        <v>0</v>
      </c>
      <c r="P882" s="40">
        <v>0</v>
      </c>
      <c r="Q882" s="40"/>
    </row>
    <row r="883" spans="1:17" ht="17.25" customHeight="1">
      <c r="A883" s="50"/>
      <c r="B883" s="35"/>
      <c r="C883" s="36"/>
      <c r="D883" s="42"/>
      <c r="E883" s="44"/>
      <c r="F883" s="43" t="s">
        <v>142</v>
      </c>
      <c r="G883" s="40">
        <f t="shared" si="373"/>
        <v>0</v>
      </c>
      <c r="H883" s="40">
        <f t="shared" si="374"/>
        <v>0</v>
      </c>
      <c r="I883" s="40">
        <v>0</v>
      </c>
      <c r="J883" s="40">
        <v>0</v>
      </c>
      <c r="K883" s="40">
        <v>0</v>
      </c>
      <c r="L883" s="40">
        <v>0</v>
      </c>
      <c r="M883" s="40">
        <v>0</v>
      </c>
      <c r="N883" s="40">
        <v>0</v>
      </c>
      <c r="O883" s="40">
        <v>0</v>
      </c>
      <c r="P883" s="40">
        <v>0</v>
      </c>
      <c r="Q883" s="40"/>
    </row>
    <row r="884" spans="1:17" ht="18.75" customHeight="1">
      <c r="A884" s="50"/>
      <c r="B884" s="35"/>
      <c r="C884" s="36"/>
      <c r="D884" s="42"/>
      <c r="E884" s="64"/>
      <c r="F884" s="43" t="s">
        <v>143</v>
      </c>
      <c r="G884" s="40">
        <f t="shared" si="373"/>
        <v>0</v>
      </c>
      <c r="H884" s="40">
        <f t="shared" si="374"/>
        <v>0</v>
      </c>
      <c r="I884" s="40">
        <v>0</v>
      </c>
      <c r="J884" s="40">
        <v>0</v>
      </c>
      <c r="K884" s="40">
        <v>0</v>
      </c>
      <c r="L884" s="40">
        <v>0</v>
      </c>
      <c r="M884" s="40">
        <v>0</v>
      </c>
      <c r="N884" s="40">
        <v>0</v>
      </c>
      <c r="O884" s="40">
        <v>0</v>
      </c>
      <c r="P884" s="40">
        <v>0</v>
      </c>
      <c r="Q884" s="40"/>
    </row>
    <row r="885" spans="1:17" ht="17.25" customHeight="1">
      <c r="A885" s="50"/>
      <c r="B885" s="35"/>
      <c r="C885" s="36"/>
      <c r="D885" s="42"/>
      <c r="E885" s="64"/>
      <c r="F885" s="43" t="s">
        <v>144</v>
      </c>
      <c r="G885" s="40">
        <f t="shared" si="373"/>
        <v>0</v>
      </c>
      <c r="H885" s="40">
        <f t="shared" si="374"/>
        <v>0</v>
      </c>
      <c r="I885" s="40">
        <v>0</v>
      </c>
      <c r="J885" s="40">
        <v>0</v>
      </c>
      <c r="K885" s="40">
        <v>0</v>
      </c>
      <c r="L885" s="40">
        <v>0</v>
      </c>
      <c r="M885" s="40">
        <v>0</v>
      </c>
      <c r="N885" s="40">
        <v>0</v>
      </c>
      <c r="O885" s="40">
        <v>0</v>
      </c>
      <c r="P885" s="40">
        <v>0</v>
      </c>
      <c r="Q885" s="40"/>
    </row>
    <row r="886" spans="1:17" ht="21.75" customHeight="1">
      <c r="A886" s="50"/>
      <c r="B886" s="35"/>
      <c r="C886" s="36"/>
      <c r="D886" s="42"/>
      <c r="E886" s="61" t="s">
        <v>179</v>
      </c>
      <c r="F886" s="43" t="s">
        <v>145</v>
      </c>
      <c r="G886" s="40">
        <f t="shared" si="373"/>
        <v>71.5</v>
      </c>
      <c r="H886" s="40">
        <f t="shared" si="374"/>
        <v>0</v>
      </c>
      <c r="I886" s="41">
        <v>71.5</v>
      </c>
      <c r="J886" s="41">
        <v>0</v>
      </c>
      <c r="K886" s="40">
        <v>0</v>
      </c>
      <c r="L886" s="40">
        <v>0</v>
      </c>
      <c r="M886" s="40">
        <v>0</v>
      </c>
      <c r="N886" s="40">
        <v>0</v>
      </c>
      <c r="O886" s="40">
        <v>0</v>
      </c>
      <c r="P886" s="40">
        <v>0</v>
      </c>
      <c r="Q886" s="40"/>
    </row>
    <row r="887" spans="1:17" ht="17.25" customHeight="1">
      <c r="A887" s="51"/>
      <c r="B887" s="46"/>
      <c r="C887" s="47"/>
      <c r="D887" s="48"/>
      <c r="E887" s="61" t="s">
        <v>138</v>
      </c>
      <c r="F887" s="43" t="s">
        <v>147</v>
      </c>
      <c r="G887" s="40">
        <f t="shared" si="373"/>
        <v>1430</v>
      </c>
      <c r="H887" s="40">
        <f t="shared" si="374"/>
        <v>0</v>
      </c>
      <c r="I887" s="41">
        <v>1430</v>
      </c>
      <c r="J887" s="41">
        <v>0</v>
      </c>
      <c r="K887" s="40">
        <v>0</v>
      </c>
      <c r="L887" s="40">
        <v>0</v>
      </c>
      <c r="M887" s="40">
        <v>0</v>
      </c>
      <c r="N887" s="40">
        <v>0</v>
      </c>
      <c r="O887" s="40">
        <v>0</v>
      </c>
      <c r="P887" s="40">
        <v>0</v>
      </c>
      <c r="Q887" s="40"/>
    </row>
    <row r="888" spans="1:17" ht="17.25" customHeight="1">
      <c r="A888" s="49" t="s">
        <v>277</v>
      </c>
      <c r="B888" s="29" t="s">
        <v>79</v>
      </c>
      <c r="C888" s="30">
        <v>400</v>
      </c>
      <c r="D888" s="26"/>
      <c r="E888" s="31"/>
      <c r="F888" s="32" t="s">
        <v>141</v>
      </c>
      <c r="G888" s="33">
        <f aca="true" t="shared" si="375" ref="G888:P888">G889+G890+G891+G892+G893+G894</f>
        <v>2730</v>
      </c>
      <c r="H888" s="33">
        <f t="shared" si="375"/>
        <v>0</v>
      </c>
      <c r="I888" s="33">
        <f t="shared" si="375"/>
        <v>2730</v>
      </c>
      <c r="J888" s="33">
        <f t="shared" si="375"/>
        <v>0</v>
      </c>
      <c r="K888" s="33">
        <f t="shared" si="375"/>
        <v>0</v>
      </c>
      <c r="L888" s="33">
        <f t="shared" si="375"/>
        <v>0</v>
      </c>
      <c r="M888" s="33">
        <f t="shared" si="375"/>
        <v>0</v>
      </c>
      <c r="N888" s="33">
        <f t="shared" si="375"/>
        <v>0</v>
      </c>
      <c r="O888" s="33">
        <f t="shared" si="375"/>
        <v>0</v>
      </c>
      <c r="P888" s="33">
        <f t="shared" si="375"/>
        <v>0</v>
      </c>
      <c r="Q888" s="33"/>
    </row>
    <row r="889" spans="1:17" ht="17.25" customHeight="1">
      <c r="A889" s="50"/>
      <c r="B889" s="35"/>
      <c r="C889" s="36"/>
      <c r="D889" s="42"/>
      <c r="E889" s="31"/>
      <c r="F889" s="43" t="s">
        <v>139</v>
      </c>
      <c r="G889" s="40">
        <f aca="true" t="shared" si="376" ref="G889:G894">I889+K889+M889+O889</f>
        <v>0</v>
      </c>
      <c r="H889" s="40">
        <f aca="true" t="shared" si="377" ref="H889:H894">J889+L889+N889+P889</f>
        <v>0</v>
      </c>
      <c r="I889" s="40">
        <v>0</v>
      </c>
      <c r="J889" s="40">
        <v>0</v>
      </c>
      <c r="K889" s="40">
        <v>0</v>
      </c>
      <c r="L889" s="40">
        <v>0</v>
      </c>
      <c r="M889" s="40">
        <v>0</v>
      </c>
      <c r="N889" s="40">
        <v>0</v>
      </c>
      <c r="O889" s="40">
        <v>0</v>
      </c>
      <c r="P889" s="40">
        <v>0</v>
      </c>
      <c r="Q889" s="40"/>
    </row>
    <row r="890" spans="1:17" ht="17.25" customHeight="1">
      <c r="A890" s="50"/>
      <c r="B890" s="35"/>
      <c r="C890" s="36"/>
      <c r="D890" s="42"/>
      <c r="E890" s="44"/>
      <c r="F890" s="43" t="s">
        <v>142</v>
      </c>
      <c r="G890" s="40">
        <f t="shared" si="376"/>
        <v>0</v>
      </c>
      <c r="H890" s="40">
        <f t="shared" si="377"/>
        <v>0</v>
      </c>
      <c r="I890" s="40">
        <v>0</v>
      </c>
      <c r="J890" s="40">
        <v>0</v>
      </c>
      <c r="K890" s="40">
        <v>0</v>
      </c>
      <c r="L890" s="40">
        <v>0</v>
      </c>
      <c r="M890" s="40">
        <v>0</v>
      </c>
      <c r="N890" s="40">
        <v>0</v>
      </c>
      <c r="O890" s="40">
        <v>0</v>
      </c>
      <c r="P890" s="40">
        <v>0</v>
      </c>
      <c r="Q890" s="40"/>
    </row>
    <row r="891" spans="1:17" ht="18.75" customHeight="1">
      <c r="A891" s="50"/>
      <c r="B891" s="35"/>
      <c r="C891" s="36"/>
      <c r="D891" s="42"/>
      <c r="E891" s="64"/>
      <c r="F891" s="43" t="s">
        <v>143</v>
      </c>
      <c r="G891" s="40">
        <f t="shared" si="376"/>
        <v>0</v>
      </c>
      <c r="H891" s="40">
        <f t="shared" si="377"/>
        <v>0</v>
      </c>
      <c r="I891" s="40">
        <v>0</v>
      </c>
      <c r="J891" s="40">
        <v>0</v>
      </c>
      <c r="K891" s="40">
        <v>0</v>
      </c>
      <c r="L891" s="40">
        <v>0</v>
      </c>
      <c r="M891" s="40">
        <v>0</v>
      </c>
      <c r="N891" s="40">
        <v>0</v>
      </c>
      <c r="O891" s="40">
        <v>0</v>
      </c>
      <c r="P891" s="40">
        <v>0</v>
      </c>
      <c r="Q891" s="40"/>
    </row>
    <row r="892" spans="1:17" ht="17.25" customHeight="1">
      <c r="A892" s="50"/>
      <c r="B892" s="35"/>
      <c r="C892" s="36"/>
      <c r="D892" s="42"/>
      <c r="E892" s="64"/>
      <c r="F892" s="43" t="s">
        <v>144</v>
      </c>
      <c r="G892" s="40">
        <f t="shared" si="376"/>
        <v>0</v>
      </c>
      <c r="H892" s="40">
        <f t="shared" si="377"/>
        <v>0</v>
      </c>
      <c r="I892" s="40">
        <v>0</v>
      </c>
      <c r="J892" s="40">
        <v>0</v>
      </c>
      <c r="K892" s="40">
        <v>0</v>
      </c>
      <c r="L892" s="40">
        <v>0</v>
      </c>
      <c r="M892" s="40">
        <v>0</v>
      </c>
      <c r="N892" s="40">
        <v>0</v>
      </c>
      <c r="O892" s="40">
        <v>0</v>
      </c>
      <c r="P892" s="40">
        <v>0</v>
      </c>
      <c r="Q892" s="40"/>
    </row>
    <row r="893" spans="1:17" ht="21.75" customHeight="1">
      <c r="A893" s="50"/>
      <c r="B893" s="35"/>
      <c r="C893" s="36"/>
      <c r="D893" s="42"/>
      <c r="E893" s="61" t="s">
        <v>179</v>
      </c>
      <c r="F893" s="43" t="s">
        <v>145</v>
      </c>
      <c r="G893" s="40">
        <f t="shared" si="376"/>
        <v>130</v>
      </c>
      <c r="H893" s="40">
        <f t="shared" si="377"/>
        <v>0</v>
      </c>
      <c r="I893" s="41">
        <v>130</v>
      </c>
      <c r="J893" s="41">
        <v>0</v>
      </c>
      <c r="K893" s="40">
        <v>0</v>
      </c>
      <c r="L893" s="40">
        <v>0</v>
      </c>
      <c r="M893" s="40">
        <v>0</v>
      </c>
      <c r="N893" s="40">
        <v>0</v>
      </c>
      <c r="O893" s="40">
        <v>0</v>
      </c>
      <c r="P893" s="40">
        <v>0</v>
      </c>
      <c r="Q893" s="40"/>
    </row>
    <row r="894" spans="1:17" ht="17.25" customHeight="1">
      <c r="A894" s="51"/>
      <c r="B894" s="46"/>
      <c r="C894" s="47"/>
      <c r="D894" s="48"/>
      <c r="E894" s="61" t="s">
        <v>138</v>
      </c>
      <c r="F894" s="43" t="s">
        <v>147</v>
      </c>
      <c r="G894" s="40">
        <f t="shared" si="376"/>
        <v>2600</v>
      </c>
      <c r="H894" s="40">
        <f t="shared" si="377"/>
        <v>0</v>
      </c>
      <c r="I894" s="41">
        <v>2600</v>
      </c>
      <c r="J894" s="41">
        <v>0</v>
      </c>
      <c r="K894" s="40">
        <v>0</v>
      </c>
      <c r="L894" s="40">
        <v>0</v>
      </c>
      <c r="M894" s="40">
        <v>0</v>
      </c>
      <c r="N894" s="40">
        <v>0</v>
      </c>
      <c r="O894" s="40">
        <v>0</v>
      </c>
      <c r="P894" s="40">
        <v>0</v>
      </c>
      <c r="Q894" s="40"/>
    </row>
    <row r="895" spans="1:17" ht="17.25" customHeight="1">
      <c r="A895" s="49" t="s">
        <v>278</v>
      </c>
      <c r="B895" s="29" t="s">
        <v>80</v>
      </c>
      <c r="C895" s="30">
        <v>350</v>
      </c>
      <c r="D895" s="26"/>
      <c r="E895" s="31"/>
      <c r="F895" s="32" t="s">
        <v>141</v>
      </c>
      <c r="G895" s="33">
        <f aca="true" t="shared" si="378" ref="G895:P895">G896+G897+G898+G899+G900+G901</f>
        <v>2388.75</v>
      </c>
      <c r="H895" s="33">
        <f t="shared" si="378"/>
        <v>0</v>
      </c>
      <c r="I895" s="33">
        <f t="shared" si="378"/>
        <v>2388.75</v>
      </c>
      <c r="J895" s="33">
        <f t="shared" si="378"/>
        <v>0</v>
      </c>
      <c r="K895" s="33">
        <f t="shared" si="378"/>
        <v>0</v>
      </c>
      <c r="L895" s="33">
        <f t="shared" si="378"/>
        <v>0</v>
      </c>
      <c r="M895" s="33">
        <f t="shared" si="378"/>
        <v>0</v>
      </c>
      <c r="N895" s="33">
        <f t="shared" si="378"/>
        <v>0</v>
      </c>
      <c r="O895" s="33">
        <f t="shared" si="378"/>
        <v>0</v>
      </c>
      <c r="P895" s="33">
        <f t="shared" si="378"/>
        <v>0</v>
      </c>
      <c r="Q895" s="33"/>
    </row>
    <row r="896" spans="1:17" ht="17.25" customHeight="1">
      <c r="A896" s="50"/>
      <c r="B896" s="35"/>
      <c r="C896" s="36"/>
      <c r="D896" s="42"/>
      <c r="E896" s="31"/>
      <c r="F896" s="43" t="s">
        <v>139</v>
      </c>
      <c r="G896" s="40">
        <f aca="true" t="shared" si="379" ref="G896:G901">I896+K896+M896+O896</f>
        <v>0</v>
      </c>
      <c r="H896" s="40">
        <f aca="true" t="shared" si="380" ref="H896:H901">J896+L896+N896+P896</f>
        <v>0</v>
      </c>
      <c r="I896" s="40">
        <v>0</v>
      </c>
      <c r="J896" s="40">
        <v>0</v>
      </c>
      <c r="K896" s="40">
        <v>0</v>
      </c>
      <c r="L896" s="40">
        <v>0</v>
      </c>
      <c r="M896" s="40">
        <v>0</v>
      </c>
      <c r="N896" s="40">
        <v>0</v>
      </c>
      <c r="O896" s="40">
        <v>0</v>
      </c>
      <c r="P896" s="40">
        <v>0</v>
      </c>
      <c r="Q896" s="40"/>
    </row>
    <row r="897" spans="1:17" ht="17.25" customHeight="1">
      <c r="A897" s="50"/>
      <c r="B897" s="35"/>
      <c r="C897" s="36"/>
      <c r="D897" s="42"/>
      <c r="E897" s="44"/>
      <c r="F897" s="43" t="s">
        <v>142</v>
      </c>
      <c r="G897" s="40">
        <f t="shared" si="379"/>
        <v>0</v>
      </c>
      <c r="H897" s="40">
        <f t="shared" si="380"/>
        <v>0</v>
      </c>
      <c r="I897" s="40">
        <v>0</v>
      </c>
      <c r="J897" s="40">
        <v>0</v>
      </c>
      <c r="K897" s="40">
        <v>0</v>
      </c>
      <c r="L897" s="40">
        <v>0</v>
      </c>
      <c r="M897" s="40">
        <v>0</v>
      </c>
      <c r="N897" s="40">
        <v>0</v>
      </c>
      <c r="O897" s="40">
        <v>0</v>
      </c>
      <c r="P897" s="40">
        <v>0</v>
      </c>
      <c r="Q897" s="40"/>
    </row>
    <row r="898" spans="1:17" ht="18.75" customHeight="1">
      <c r="A898" s="50"/>
      <c r="B898" s="35"/>
      <c r="C898" s="36"/>
      <c r="D898" s="42"/>
      <c r="E898" s="64"/>
      <c r="F898" s="43" t="s">
        <v>143</v>
      </c>
      <c r="G898" s="40">
        <f t="shared" si="379"/>
        <v>0</v>
      </c>
      <c r="H898" s="40">
        <f t="shared" si="380"/>
        <v>0</v>
      </c>
      <c r="I898" s="40">
        <v>0</v>
      </c>
      <c r="J898" s="40">
        <v>0</v>
      </c>
      <c r="K898" s="40">
        <v>0</v>
      </c>
      <c r="L898" s="40">
        <v>0</v>
      </c>
      <c r="M898" s="40">
        <v>0</v>
      </c>
      <c r="N898" s="40">
        <v>0</v>
      </c>
      <c r="O898" s="40">
        <v>0</v>
      </c>
      <c r="P898" s="40">
        <v>0</v>
      </c>
      <c r="Q898" s="40"/>
    </row>
    <row r="899" spans="1:17" ht="17.25" customHeight="1">
      <c r="A899" s="50"/>
      <c r="B899" s="35"/>
      <c r="C899" s="36"/>
      <c r="D899" s="42"/>
      <c r="E899" s="64"/>
      <c r="F899" s="43" t="s">
        <v>144</v>
      </c>
      <c r="G899" s="40">
        <f t="shared" si="379"/>
        <v>0</v>
      </c>
      <c r="H899" s="40">
        <f t="shared" si="380"/>
        <v>0</v>
      </c>
      <c r="I899" s="40">
        <v>0</v>
      </c>
      <c r="J899" s="40">
        <v>0</v>
      </c>
      <c r="K899" s="40">
        <v>0</v>
      </c>
      <c r="L899" s="40">
        <v>0</v>
      </c>
      <c r="M899" s="40">
        <v>0</v>
      </c>
      <c r="N899" s="40">
        <v>0</v>
      </c>
      <c r="O899" s="40">
        <v>0</v>
      </c>
      <c r="P899" s="40">
        <v>0</v>
      </c>
      <c r="Q899" s="40"/>
    </row>
    <row r="900" spans="1:17" ht="21.75" customHeight="1">
      <c r="A900" s="50"/>
      <c r="B900" s="35"/>
      <c r="C900" s="36"/>
      <c r="D900" s="42"/>
      <c r="E900" s="61" t="s">
        <v>179</v>
      </c>
      <c r="F900" s="43" t="s">
        <v>145</v>
      </c>
      <c r="G900" s="40">
        <f t="shared" si="379"/>
        <v>113.75</v>
      </c>
      <c r="H900" s="40">
        <f t="shared" si="380"/>
        <v>0</v>
      </c>
      <c r="I900" s="41">
        <v>113.75</v>
      </c>
      <c r="J900" s="41">
        <v>0</v>
      </c>
      <c r="K900" s="40">
        <v>0</v>
      </c>
      <c r="L900" s="40">
        <v>0</v>
      </c>
      <c r="M900" s="40">
        <v>0</v>
      </c>
      <c r="N900" s="40">
        <v>0</v>
      </c>
      <c r="O900" s="40">
        <v>0</v>
      </c>
      <c r="P900" s="40">
        <v>0</v>
      </c>
      <c r="Q900" s="40"/>
    </row>
    <row r="901" spans="1:17" ht="17.25" customHeight="1">
      <c r="A901" s="51"/>
      <c r="B901" s="46"/>
      <c r="C901" s="47"/>
      <c r="D901" s="48"/>
      <c r="E901" s="61" t="s">
        <v>138</v>
      </c>
      <c r="F901" s="43" t="s">
        <v>147</v>
      </c>
      <c r="G901" s="40">
        <f t="shared" si="379"/>
        <v>2275</v>
      </c>
      <c r="H901" s="40">
        <f t="shared" si="380"/>
        <v>0</v>
      </c>
      <c r="I901" s="41">
        <v>2275</v>
      </c>
      <c r="J901" s="41">
        <v>0</v>
      </c>
      <c r="K901" s="40">
        <v>0</v>
      </c>
      <c r="L901" s="40">
        <v>0</v>
      </c>
      <c r="M901" s="40">
        <v>0</v>
      </c>
      <c r="N901" s="40">
        <v>0</v>
      </c>
      <c r="O901" s="40">
        <v>0</v>
      </c>
      <c r="P901" s="40">
        <v>0</v>
      </c>
      <c r="Q901" s="40"/>
    </row>
    <row r="902" spans="1:17" ht="17.25" customHeight="1">
      <c r="A902" s="49" t="s">
        <v>288</v>
      </c>
      <c r="B902" s="29" t="s">
        <v>289</v>
      </c>
      <c r="C902" s="30">
        <v>850</v>
      </c>
      <c r="D902" s="26"/>
      <c r="E902" s="31"/>
      <c r="F902" s="32" t="s">
        <v>141</v>
      </c>
      <c r="G902" s="33">
        <f aca="true" t="shared" si="381" ref="G902:P902">G903+G904+G905+G906+G907+G908</f>
        <v>7455</v>
      </c>
      <c r="H902" s="33">
        <f t="shared" si="381"/>
        <v>0</v>
      </c>
      <c r="I902" s="33">
        <f t="shared" si="381"/>
        <v>7455</v>
      </c>
      <c r="J902" s="33">
        <f t="shared" si="381"/>
        <v>0</v>
      </c>
      <c r="K902" s="33">
        <f>K903+K904+K905+K906+K907+K908</f>
        <v>0</v>
      </c>
      <c r="L902" s="33">
        <f>L903+L904+L905+L906+L907+L908</f>
        <v>0</v>
      </c>
      <c r="M902" s="33">
        <f>M903+M904+M905+M906+M907+M908</f>
        <v>0</v>
      </c>
      <c r="N902" s="33">
        <f>N903+N904+N905+N906+N907+N908</f>
        <v>0</v>
      </c>
      <c r="O902" s="33">
        <f t="shared" si="381"/>
        <v>0</v>
      </c>
      <c r="P902" s="33">
        <f t="shared" si="381"/>
        <v>0</v>
      </c>
      <c r="Q902" s="33"/>
    </row>
    <row r="903" spans="1:17" ht="17.25" customHeight="1">
      <c r="A903" s="50"/>
      <c r="B903" s="35"/>
      <c r="C903" s="36"/>
      <c r="D903" s="42"/>
      <c r="E903" s="31"/>
      <c r="F903" s="43" t="s">
        <v>139</v>
      </c>
      <c r="G903" s="40">
        <f>I903+K903+M903+O903</f>
        <v>0</v>
      </c>
      <c r="H903" s="40">
        <f aca="true" t="shared" si="382" ref="H903:H908">J903+L903+N903+P903</f>
        <v>0</v>
      </c>
      <c r="I903" s="40">
        <v>0</v>
      </c>
      <c r="J903" s="40">
        <v>0</v>
      </c>
      <c r="K903" s="40">
        <v>0</v>
      </c>
      <c r="L903" s="40">
        <v>0</v>
      </c>
      <c r="M903" s="40">
        <v>0</v>
      </c>
      <c r="N903" s="40">
        <v>0</v>
      </c>
      <c r="O903" s="40">
        <v>0</v>
      </c>
      <c r="P903" s="40">
        <v>0</v>
      </c>
      <c r="Q903" s="40"/>
    </row>
    <row r="904" spans="1:17" ht="17.25" customHeight="1">
      <c r="A904" s="50"/>
      <c r="B904" s="35"/>
      <c r="C904" s="36"/>
      <c r="D904" s="42"/>
      <c r="E904" s="44"/>
      <c r="F904" s="43" t="s">
        <v>142</v>
      </c>
      <c r="G904" s="40">
        <f>I904+K904+M904+O904</f>
        <v>0</v>
      </c>
      <c r="H904" s="40">
        <f t="shared" si="382"/>
        <v>0</v>
      </c>
      <c r="I904" s="40">
        <v>0</v>
      </c>
      <c r="J904" s="40">
        <v>0</v>
      </c>
      <c r="K904" s="40">
        <v>0</v>
      </c>
      <c r="L904" s="40">
        <v>0</v>
      </c>
      <c r="M904" s="40">
        <v>0</v>
      </c>
      <c r="N904" s="40">
        <v>0</v>
      </c>
      <c r="O904" s="40">
        <v>0</v>
      </c>
      <c r="P904" s="40">
        <v>0</v>
      </c>
      <c r="Q904" s="40"/>
    </row>
    <row r="905" spans="1:17" ht="18.75" customHeight="1">
      <c r="A905" s="50"/>
      <c r="B905" s="35"/>
      <c r="C905" s="36"/>
      <c r="D905" s="42"/>
      <c r="E905" s="64"/>
      <c r="F905" s="43" t="s">
        <v>143</v>
      </c>
      <c r="G905" s="40">
        <f>I905+K905+M905+O905</f>
        <v>0</v>
      </c>
      <c r="H905" s="40">
        <f t="shared" si="382"/>
        <v>0</v>
      </c>
      <c r="I905" s="40">
        <v>0</v>
      </c>
      <c r="J905" s="40">
        <v>0</v>
      </c>
      <c r="K905" s="40">
        <v>0</v>
      </c>
      <c r="L905" s="40">
        <v>0</v>
      </c>
      <c r="M905" s="40">
        <v>0</v>
      </c>
      <c r="N905" s="40">
        <v>0</v>
      </c>
      <c r="O905" s="40">
        <v>0</v>
      </c>
      <c r="P905" s="40">
        <v>0</v>
      </c>
      <c r="Q905" s="40"/>
    </row>
    <row r="906" spans="1:17" ht="17.25" customHeight="1">
      <c r="A906" s="50"/>
      <c r="B906" s="35"/>
      <c r="C906" s="36"/>
      <c r="D906" s="42"/>
      <c r="E906" s="64"/>
      <c r="F906" s="43" t="s">
        <v>144</v>
      </c>
      <c r="G906" s="40">
        <f>I906+K906+M906+O906</f>
        <v>0</v>
      </c>
      <c r="H906" s="40">
        <f t="shared" si="382"/>
        <v>0</v>
      </c>
      <c r="I906" s="40">
        <v>0</v>
      </c>
      <c r="J906" s="40">
        <v>0</v>
      </c>
      <c r="K906" s="40">
        <v>0</v>
      </c>
      <c r="L906" s="40">
        <v>0</v>
      </c>
      <c r="M906" s="40">
        <v>0</v>
      </c>
      <c r="N906" s="40">
        <v>0</v>
      </c>
      <c r="O906" s="40">
        <v>0</v>
      </c>
      <c r="P906" s="40">
        <v>0</v>
      </c>
      <c r="Q906" s="40"/>
    </row>
    <row r="907" spans="1:17" ht="21.75" customHeight="1">
      <c r="A907" s="50"/>
      <c r="B907" s="35"/>
      <c r="C907" s="36"/>
      <c r="D907" s="42"/>
      <c r="E907" s="61" t="s">
        <v>140</v>
      </c>
      <c r="F907" s="43" t="s">
        <v>145</v>
      </c>
      <c r="G907" s="40">
        <v>355</v>
      </c>
      <c r="H907" s="40">
        <f t="shared" si="382"/>
        <v>0</v>
      </c>
      <c r="I907" s="41">
        <v>355</v>
      </c>
      <c r="J907" s="41">
        <v>0</v>
      </c>
      <c r="K907" s="40">
        <v>0</v>
      </c>
      <c r="L907" s="40">
        <v>0</v>
      </c>
      <c r="M907" s="40">
        <v>0</v>
      </c>
      <c r="N907" s="40">
        <v>0</v>
      </c>
      <c r="O907" s="40">
        <v>0</v>
      </c>
      <c r="P907" s="40">
        <v>0</v>
      </c>
      <c r="Q907" s="40"/>
    </row>
    <row r="908" spans="1:17" ht="17.25" customHeight="1">
      <c r="A908" s="51"/>
      <c r="B908" s="46"/>
      <c r="C908" s="47"/>
      <c r="D908" s="48"/>
      <c r="E908" s="61" t="s">
        <v>138</v>
      </c>
      <c r="F908" s="43" t="s">
        <v>147</v>
      </c>
      <c r="G908" s="40">
        <v>7100</v>
      </c>
      <c r="H908" s="40">
        <f t="shared" si="382"/>
        <v>0</v>
      </c>
      <c r="I908" s="41">
        <v>7100</v>
      </c>
      <c r="J908" s="41">
        <v>0</v>
      </c>
      <c r="K908" s="40">
        <v>0</v>
      </c>
      <c r="L908" s="40">
        <v>0</v>
      </c>
      <c r="M908" s="40">
        <v>0</v>
      </c>
      <c r="N908" s="40">
        <v>0</v>
      </c>
      <c r="O908" s="40">
        <v>0</v>
      </c>
      <c r="P908" s="40">
        <v>0</v>
      </c>
      <c r="Q908" s="40"/>
    </row>
    <row r="909" spans="1:17" s="4" customFormat="1" ht="21" customHeight="1">
      <c r="A909" s="65" t="s">
        <v>280</v>
      </c>
      <c r="B909" s="66"/>
      <c r="C909" s="66"/>
      <c r="D909" s="66"/>
      <c r="E909" s="67"/>
      <c r="F909" s="32" t="s">
        <v>141</v>
      </c>
      <c r="G909" s="68">
        <f>SUM(G910:G915)</f>
        <v>1170791.81</v>
      </c>
      <c r="H909" s="68">
        <f aca="true" t="shared" si="383" ref="H909:P909">SUM(H910:H915)</f>
        <v>33694</v>
      </c>
      <c r="I909" s="68">
        <f t="shared" si="383"/>
        <v>946990.61</v>
      </c>
      <c r="J909" s="68">
        <f t="shared" si="383"/>
        <v>32364.8</v>
      </c>
      <c r="K909" s="68">
        <f t="shared" si="383"/>
        <v>0</v>
      </c>
      <c r="L909" s="68">
        <f t="shared" si="383"/>
        <v>0</v>
      </c>
      <c r="M909" s="68">
        <f t="shared" si="383"/>
        <v>223801.2</v>
      </c>
      <c r="N909" s="68">
        <f t="shared" si="383"/>
        <v>1329.2</v>
      </c>
      <c r="O909" s="68">
        <f t="shared" si="383"/>
        <v>0</v>
      </c>
      <c r="P909" s="68">
        <f t="shared" si="383"/>
        <v>0</v>
      </c>
      <c r="Q909" s="68"/>
    </row>
    <row r="910" spans="1:17" s="4" customFormat="1" ht="16.5" customHeight="1">
      <c r="A910" s="69"/>
      <c r="B910" s="70"/>
      <c r="C910" s="70"/>
      <c r="D910" s="70"/>
      <c r="E910" s="71"/>
      <c r="F910" s="72" t="s">
        <v>139</v>
      </c>
      <c r="G910" s="68">
        <f aca="true" t="shared" si="384" ref="G910:G915">I910+K910+M910+O910</f>
        <v>2862.1</v>
      </c>
      <c r="H910" s="68">
        <f aca="true" t="shared" si="385" ref="H910:H915">J910+L910+N910+P910</f>
        <v>2862.1</v>
      </c>
      <c r="I910" s="33">
        <f aca="true" t="shared" si="386" ref="I910:P910">I13+I14+I21+I28+I35+I42+I49+I56+I63+I70+I77+I84+I91+I98+I105+I112+I119+I126+I133+I140+I147+I154+I161+I168+I175+I182+I189+I196+I203+I210+I217+I224+I231+I238+I245+I252+I259+I266+I273+I280+I287+I294+I301+I308+I315+I322+I329+I336+I343+I350+I364+I371+I378+I385+I392+I399+I406+I413+I420+I427+I434+I441+I448+I455+I462+I469+I476+I483+I490+I497+I504+I511+I518+I525+I532+I539+I546+I553+I560+I567+I574+I581+I588+I595+I602+I609+I616+I623+I630+I637+I644+I651+I658+I665+I672+I679+I686+I693+I700+I707+I714+I721+I728+I735+I742+I749+I756+I763+I770+I777+I784+I791+I798+I805+I812+I819+I826+I833+I840+I847+I854+I861+I868+I875+I882+I889+I903</f>
        <v>2862.1</v>
      </c>
      <c r="J910" s="33">
        <f t="shared" si="386"/>
        <v>2862.1</v>
      </c>
      <c r="K910" s="33">
        <f t="shared" si="386"/>
        <v>0</v>
      </c>
      <c r="L910" s="33">
        <f t="shared" si="386"/>
        <v>0</v>
      </c>
      <c r="M910" s="33">
        <f t="shared" si="386"/>
        <v>0</v>
      </c>
      <c r="N910" s="33">
        <f t="shared" si="386"/>
        <v>0</v>
      </c>
      <c r="O910" s="33">
        <f t="shared" si="386"/>
        <v>0</v>
      </c>
      <c r="P910" s="33">
        <f t="shared" si="386"/>
        <v>0</v>
      </c>
      <c r="Q910" s="68"/>
    </row>
    <row r="911" spans="1:17" s="4" customFormat="1" ht="17.25" customHeight="1">
      <c r="A911" s="69"/>
      <c r="B911" s="70"/>
      <c r="C911" s="70"/>
      <c r="D911" s="70"/>
      <c r="E911" s="71"/>
      <c r="F911" s="72" t="s">
        <v>142</v>
      </c>
      <c r="G911" s="68">
        <f t="shared" si="384"/>
        <v>0</v>
      </c>
      <c r="H911" s="68">
        <f t="shared" si="385"/>
        <v>0</v>
      </c>
      <c r="I911" s="33">
        <f aca="true" t="shared" si="387" ref="I911:P915">I15+I22+I29+I36+I43+I50+I57+I64+I71+I78+I85+I92+I99+I106+I113+I120+I127+I134+I141+I148+I155+I162+I169+I176+I183+I190+I197+I204+I211+I218+I225+I232+I239+I246+I253+I260+I267+I274+I281+I288+I295+I302+I309+I316+I323+I330+I337+I344+I351+I365+I372+I379+I386+I393+I400+I407+I414+I421+I428+I435+I442+I449+I456+I463+I470+I477+I484+I491+I498+I505+I512+I519+I526+I533+I540+I547+I554+I561+I568+I575+I582+I589+I596+I603+I610+I617+I624+I631+I638+I645+I652+I659+I666+I673+I680+I687+I694+I701+I708+I715+I722+I729+I736+I743+I750+I757+I764+I771+I778+I785+I792+I799+I806+I813+I820+I827+I834+I841+I848+I855+I862+I869+I876+I883+I890+I904</f>
        <v>0</v>
      </c>
      <c r="J911" s="33">
        <f t="shared" si="387"/>
        <v>0</v>
      </c>
      <c r="K911" s="33">
        <f t="shared" si="387"/>
        <v>0</v>
      </c>
      <c r="L911" s="33">
        <f t="shared" si="387"/>
        <v>0</v>
      </c>
      <c r="M911" s="33">
        <f t="shared" si="387"/>
        <v>0</v>
      </c>
      <c r="N911" s="33">
        <f t="shared" si="387"/>
        <v>0</v>
      </c>
      <c r="O911" s="33">
        <f t="shared" si="387"/>
        <v>0</v>
      </c>
      <c r="P911" s="33">
        <f t="shared" si="387"/>
        <v>0</v>
      </c>
      <c r="Q911" s="68"/>
    </row>
    <row r="912" spans="1:17" s="4" customFormat="1" ht="18.75" customHeight="1">
      <c r="A912" s="69"/>
      <c r="B912" s="70"/>
      <c r="C912" s="70"/>
      <c r="D912" s="70"/>
      <c r="E912" s="71"/>
      <c r="F912" s="72" t="s">
        <v>143</v>
      </c>
      <c r="G912" s="68">
        <f t="shared" si="384"/>
        <v>143525.96000000002</v>
      </c>
      <c r="H912" s="68">
        <f t="shared" si="385"/>
        <v>16813.9</v>
      </c>
      <c r="I912" s="33">
        <f t="shared" si="387"/>
        <v>99832.46</v>
      </c>
      <c r="J912" s="33">
        <f t="shared" si="387"/>
        <v>15484.7</v>
      </c>
      <c r="K912" s="33">
        <f t="shared" si="387"/>
        <v>0</v>
      </c>
      <c r="L912" s="33">
        <f t="shared" si="387"/>
        <v>0</v>
      </c>
      <c r="M912" s="33">
        <f t="shared" si="387"/>
        <v>43693.5</v>
      </c>
      <c r="N912" s="33">
        <f t="shared" si="387"/>
        <v>1329.2</v>
      </c>
      <c r="O912" s="33">
        <f t="shared" si="387"/>
        <v>0</v>
      </c>
      <c r="P912" s="33">
        <f t="shared" si="387"/>
        <v>0</v>
      </c>
      <c r="Q912" s="68"/>
    </row>
    <row r="913" spans="1:17" s="4" customFormat="1" ht="17.25" customHeight="1">
      <c r="A913" s="69"/>
      <c r="B913" s="70"/>
      <c r="C913" s="70"/>
      <c r="D913" s="70"/>
      <c r="E913" s="71"/>
      <c r="F913" s="72" t="s">
        <v>144</v>
      </c>
      <c r="G913" s="68">
        <f t="shared" si="384"/>
        <v>490562.39999999997</v>
      </c>
      <c r="H913" s="68">
        <f t="shared" si="385"/>
        <v>14018</v>
      </c>
      <c r="I913" s="33">
        <f t="shared" si="387"/>
        <v>375454.69999999995</v>
      </c>
      <c r="J913" s="33">
        <f t="shared" si="387"/>
        <v>14018</v>
      </c>
      <c r="K913" s="33">
        <f t="shared" si="387"/>
        <v>0</v>
      </c>
      <c r="L913" s="33">
        <f t="shared" si="387"/>
        <v>0</v>
      </c>
      <c r="M913" s="33">
        <f t="shared" si="387"/>
        <v>115107.7</v>
      </c>
      <c r="N913" s="33">
        <f t="shared" si="387"/>
        <v>0</v>
      </c>
      <c r="O913" s="33">
        <f t="shared" si="387"/>
        <v>0</v>
      </c>
      <c r="P913" s="33">
        <f t="shared" si="387"/>
        <v>0</v>
      </c>
      <c r="Q913" s="68"/>
    </row>
    <row r="914" spans="1:17" s="4" customFormat="1" ht="21.75" customHeight="1">
      <c r="A914" s="69"/>
      <c r="B914" s="70"/>
      <c r="C914" s="70"/>
      <c r="D914" s="70"/>
      <c r="E914" s="71"/>
      <c r="F914" s="72" t="s">
        <v>145</v>
      </c>
      <c r="G914" s="68">
        <f t="shared" si="384"/>
        <v>201137.75</v>
      </c>
      <c r="H914" s="68">
        <f t="shared" si="385"/>
        <v>0</v>
      </c>
      <c r="I914" s="33">
        <f t="shared" si="387"/>
        <v>136137.75</v>
      </c>
      <c r="J914" s="33">
        <f t="shared" si="387"/>
        <v>0</v>
      </c>
      <c r="K914" s="33">
        <f t="shared" si="387"/>
        <v>0</v>
      </c>
      <c r="L914" s="33">
        <f t="shared" si="387"/>
        <v>0</v>
      </c>
      <c r="M914" s="33">
        <f t="shared" si="387"/>
        <v>65000</v>
      </c>
      <c r="N914" s="33">
        <f t="shared" si="387"/>
        <v>0</v>
      </c>
      <c r="O914" s="33">
        <f t="shared" si="387"/>
        <v>0</v>
      </c>
      <c r="P914" s="33">
        <f t="shared" si="387"/>
        <v>0</v>
      </c>
      <c r="Q914" s="68"/>
    </row>
    <row r="915" spans="1:17" s="4" customFormat="1" ht="17.25" customHeight="1">
      <c r="A915" s="73"/>
      <c r="B915" s="74"/>
      <c r="C915" s="74"/>
      <c r="D915" s="74"/>
      <c r="E915" s="75"/>
      <c r="F915" s="72" t="s">
        <v>147</v>
      </c>
      <c r="G915" s="68">
        <f t="shared" si="384"/>
        <v>332703.6</v>
      </c>
      <c r="H915" s="68">
        <f t="shared" si="385"/>
        <v>0</v>
      </c>
      <c r="I915" s="33">
        <f t="shared" si="387"/>
        <v>332703.6</v>
      </c>
      <c r="J915" s="33">
        <f t="shared" si="387"/>
        <v>0</v>
      </c>
      <c r="K915" s="33">
        <f t="shared" si="387"/>
        <v>0</v>
      </c>
      <c r="L915" s="33">
        <f t="shared" si="387"/>
        <v>0</v>
      </c>
      <c r="M915" s="33">
        <f t="shared" si="387"/>
        <v>0</v>
      </c>
      <c r="N915" s="33">
        <f t="shared" si="387"/>
        <v>0</v>
      </c>
      <c r="O915" s="33">
        <f t="shared" si="387"/>
        <v>0</v>
      </c>
      <c r="P915" s="33">
        <f t="shared" si="387"/>
        <v>0</v>
      </c>
      <c r="Q915" s="68"/>
    </row>
    <row r="916" spans="1:17" s="4" customFormat="1" ht="21" customHeight="1">
      <c r="A916" s="65" t="s">
        <v>281</v>
      </c>
      <c r="B916" s="66"/>
      <c r="C916" s="66"/>
      <c r="D916" s="66"/>
      <c r="E916" s="67"/>
      <c r="F916" s="32" t="s">
        <v>141</v>
      </c>
      <c r="G916" s="68">
        <f aca="true" t="shared" si="388" ref="G916:P916">SUM(G917:G922)</f>
        <v>1051514.74</v>
      </c>
      <c r="H916" s="68">
        <f t="shared" si="388"/>
        <v>31519</v>
      </c>
      <c r="I916" s="68">
        <f t="shared" si="388"/>
        <v>867821.24</v>
      </c>
      <c r="J916" s="68">
        <f t="shared" si="388"/>
        <v>30189.800000000003</v>
      </c>
      <c r="K916" s="68">
        <f t="shared" si="388"/>
        <v>0</v>
      </c>
      <c r="L916" s="68">
        <f t="shared" si="388"/>
        <v>0</v>
      </c>
      <c r="M916" s="68">
        <f t="shared" si="388"/>
        <v>183693.5</v>
      </c>
      <c r="N916" s="68">
        <f t="shared" si="388"/>
        <v>1329.2</v>
      </c>
      <c r="O916" s="68">
        <f t="shared" si="388"/>
        <v>0</v>
      </c>
      <c r="P916" s="68">
        <f t="shared" si="388"/>
        <v>0</v>
      </c>
      <c r="Q916" s="68"/>
    </row>
    <row r="917" spans="1:17" s="4" customFormat="1" ht="16.5" customHeight="1">
      <c r="A917" s="69"/>
      <c r="B917" s="70"/>
      <c r="C917" s="70"/>
      <c r="D917" s="70"/>
      <c r="E917" s="71"/>
      <c r="F917" s="72" t="s">
        <v>139</v>
      </c>
      <c r="G917" s="68">
        <f aca="true" t="shared" si="389" ref="G917:G922">I917+K917+M917+O917</f>
        <v>2472.1</v>
      </c>
      <c r="H917" s="68">
        <f aca="true" t="shared" si="390" ref="H917:H922">J917+L917+N917+P917</f>
        <v>2472.1</v>
      </c>
      <c r="I917" s="33">
        <f aca="true" t="shared" si="391" ref="I917:I922">I910-I924</f>
        <v>2472.1</v>
      </c>
      <c r="J917" s="33">
        <f aca="true" t="shared" si="392" ref="J917:P917">J910-J924</f>
        <v>2472.1</v>
      </c>
      <c r="K917" s="33">
        <f t="shared" si="392"/>
        <v>0</v>
      </c>
      <c r="L917" s="33">
        <f t="shared" si="392"/>
        <v>0</v>
      </c>
      <c r="M917" s="33">
        <f t="shared" si="392"/>
        <v>0</v>
      </c>
      <c r="N917" s="33">
        <f t="shared" si="392"/>
        <v>0</v>
      </c>
      <c r="O917" s="33">
        <f t="shared" si="392"/>
        <v>0</v>
      </c>
      <c r="P917" s="33">
        <f t="shared" si="392"/>
        <v>0</v>
      </c>
      <c r="Q917" s="68"/>
    </row>
    <row r="918" spans="1:17" s="4" customFormat="1" ht="17.25" customHeight="1">
      <c r="A918" s="69"/>
      <c r="B918" s="70"/>
      <c r="C918" s="70"/>
      <c r="D918" s="70"/>
      <c r="E918" s="71"/>
      <c r="F918" s="72" t="s">
        <v>142</v>
      </c>
      <c r="G918" s="68">
        <f t="shared" si="389"/>
        <v>0</v>
      </c>
      <c r="H918" s="68">
        <f t="shared" si="390"/>
        <v>0</v>
      </c>
      <c r="I918" s="33">
        <f t="shared" si="391"/>
        <v>0</v>
      </c>
      <c r="J918" s="33">
        <f aca="true" t="shared" si="393" ref="J918:P918">J911-J925</f>
        <v>0</v>
      </c>
      <c r="K918" s="33">
        <f t="shared" si="393"/>
        <v>0</v>
      </c>
      <c r="L918" s="33">
        <f t="shared" si="393"/>
        <v>0</v>
      </c>
      <c r="M918" s="33">
        <f t="shared" si="393"/>
        <v>0</v>
      </c>
      <c r="N918" s="33">
        <f t="shared" si="393"/>
        <v>0</v>
      </c>
      <c r="O918" s="33">
        <f t="shared" si="393"/>
        <v>0</v>
      </c>
      <c r="P918" s="33">
        <f t="shared" si="393"/>
        <v>0</v>
      </c>
      <c r="Q918" s="68"/>
    </row>
    <row r="919" spans="1:17" s="4" customFormat="1" ht="18.75" customHeight="1">
      <c r="A919" s="69"/>
      <c r="B919" s="70"/>
      <c r="C919" s="70"/>
      <c r="D919" s="70"/>
      <c r="E919" s="71"/>
      <c r="F919" s="72" t="s">
        <v>143</v>
      </c>
      <c r="G919" s="68">
        <f t="shared" si="389"/>
        <v>106562.34000000001</v>
      </c>
      <c r="H919" s="68">
        <f t="shared" si="390"/>
        <v>15028.900000000001</v>
      </c>
      <c r="I919" s="33">
        <f t="shared" si="391"/>
        <v>62868.84000000001</v>
      </c>
      <c r="J919" s="33">
        <f aca="true" t="shared" si="394" ref="J919:P919">J912-J926</f>
        <v>13699.7</v>
      </c>
      <c r="K919" s="33">
        <f t="shared" si="394"/>
        <v>0</v>
      </c>
      <c r="L919" s="33">
        <f t="shared" si="394"/>
        <v>0</v>
      </c>
      <c r="M919" s="33">
        <f t="shared" si="394"/>
        <v>43693.5</v>
      </c>
      <c r="N919" s="33">
        <f t="shared" si="394"/>
        <v>1329.2</v>
      </c>
      <c r="O919" s="33">
        <f t="shared" si="394"/>
        <v>0</v>
      </c>
      <c r="P919" s="33">
        <f t="shared" si="394"/>
        <v>0</v>
      </c>
      <c r="Q919" s="68"/>
    </row>
    <row r="920" spans="1:17" s="4" customFormat="1" ht="17.25" customHeight="1">
      <c r="A920" s="69"/>
      <c r="B920" s="70"/>
      <c r="C920" s="70"/>
      <c r="D920" s="70"/>
      <c r="E920" s="71"/>
      <c r="F920" s="72" t="s">
        <v>144</v>
      </c>
      <c r="G920" s="68">
        <f t="shared" si="389"/>
        <v>443589.6</v>
      </c>
      <c r="H920" s="68">
        <f t="shared" si="390"/>
        <v>14018</v>
      </c>
      <c r="I920" s="33">
        <f t="shared" si="391"/>
        <v>368589.6</v>
      </c>
      <c r="J920" s="33">
        <f aca="true" t="shared" si="395" ref="J920:P920">J913-J927</f>
        <v>14018</v>
      </c>
      <c r="K920" s="33">
        <f t="shared" si="395"/>
        <v>0</v>
      </c>
      <c r="L920" s="33">
        <f t="shared" si="395"/>
        <v>0</v>
      </c>
      <c r="M920" s="33">
        <f t="shared" si="395"/>
        <v>75000</v>
      </c>
      <c r="N920" s="33">
        <f t="shared" si="395"/>
        <v>0</v>
      </c>
      <c r="O920" s="33">
        <f t="shared" si="395"/>
        <v>0</v>
      </c>
      <c r="P920" s="33">
        <f t="shared" si="395"/>
        <v>0</v>
      </c>
      <c r="Q920" s="68"/>
    </row>
    <row r="921" spans="1:17" s="4" customFormat="1" ht="21.75" customHeight="1">
      <c r="A921" s="69"/>
      <c r="B921" s="70"/>
      <c r="C921" s="70"/>
      <c r="D921" s="70"/>
      <c r="E921" s="71"/>
      <c r="F921" s="72" t="s">
        <v>145</v>
      </c>
      <c r="G921" s="68">
        <f t="shared" si="389"/>
        <v>166187.1</v>
      </c>
      <c r="H921" s="68">
        <f t="shared" si="390"/>
        <v>0</v>
      </c>
      <c r="I921" s="33">
        <f t="shared" si="391"/>
        <v>101187.1</v>
      </c>
      <c r="J921" s="33">
        <f aca="true" t="shared" si="396" ref="J921:P921">J914-J928</f>
        <v>0</v>
      </c>
      <c r="K921" s="33">
        <f t="shared" si="396"/>
        <v>0</v>
      </c>
      <c r="L921" s="33">
        <f t="shared" si="396"/>
        <v>0</v>
      </c>
      <c r="M921" s="33">
        <f t="shared" si="396"/>
        <v>65000</v>
      </c>
      <c r="N921" s="33">
        <f t="shared" si="396"/>
        <v>0</v>
      </c>
      <c r="O921" s="33">
        <f t="shared" si="396"/>
        <v>0</v>
      </c>
      <c r="P921" s="33">
        <f t="shared" si="396"/>
        <v>0</v>
      </c>
      <c r="Q921" s="68"/>
    </row>
    <row r="922" spans="1:17" s="4" customFormat="1" ht="17.25" customHeight="1">
      <c r="A922" s="73"/>
      <c r="B922" s="74"/>
      <c r="C922" s="74"/>
      <c r="D922" s="74"/>
      <c r="E922" s="75"/>
      <c r="F922" s="72" t="s">
        <v>147</v>
      </c>
      <c r="G922" s="68">
        <f t="shared" si="389"/>
        <v>332703.6</v>
      </c>
      <c r="H922" s="68">
        <f t="shared" si="390"/>
        <v>0</v>
      </c>
      <c r="I922" s="33">
        <f t="shared" si="391"/>
        <v>332703.6</v>
      </c>
      <c r="J922" s="33">
        <f aca="true" t="shared" si="397" ref="J922:P922">J915-J929</f>
        <v>0</v>
      </c>
      <c r="K922" s="33">
        <f t="shared" si="397"/>
        <v>0</v>
      </c>
      <c r="L922" s="33">
        <f t="shared" si="397"/>
        <v>0</v>
      </c>
      <c r="M922" s="33">
        <f t="shared" si="397"/>
        <v>0</v>
      </c>
      <c r="N922" s="33">
        <f t="shared" si="397"/>
        <v>0</v>
      </c>
      <c r="O922" s="33">
        <f t="shared" si="397"/>
        <v>0</v>
      </c>
      <c r="P922" s="33">
        <f t="shared" si="397"/>
        <v>0</v>
      </c>
      <c r="Q922" s="68"/>
    </row>
    <row r="923" spans="1:17" s="4" customFormat="1" ht="21" customHeight="1">
      <c r="A923" s="65" t="s">
        <v>282</v>
      </c>
      <c r="B923" s="66"/>
      <c r="C923" s="66"/>
      <c r="D923" s="66"/>
      <c r="E923" s="67"/>
      <c r="F923" s="32" t="s">
        <v>141</v>
      </c>
      <c r="G923" s="68">
        <f aca="true" t="shared" si="398" ref="G923:P923">SUM(G924:G929)</f>
        <v>119277.06999999998</v>
      </c>
      <c r="H923" s="68">
        <f t="shared" si="398"/>
        <v>2175</v>
      </c>
      <c r="I923" s="68">
        <f t="shared" si="398"/>
        <v>79169.37</v>
      </c>
      <c r="J923" s="68">
        <f t="shared" si="398"/>
        <v>2175</v>
      </c>
      <c r="K923" s="68">
        <f t="shared" si="398"/>
        <v>0</v>
      </c>
      <c r="L923" s="68">
        <f t="shared" si="398"/>
        <v>0</v>
      </c>
      <c r="M923" s="68">
        <f t="shared" si="398"/>
        <v>40107.7</v>
      </c>
      <c r="N923" s="68">
        <f t="shared" si="398"/>
        <v>0</v>
      </c>
      <c r="O923" s="68">
        <f t="shared" si="398"/>
        <v>0</v>
      </c>
      <c r="P923" s="68">
        <f t="shared" si="398"/>
        <v>0</v>
      </c>
      <c r="Q923" s="68"/>
    </row>
    <row r="924" spans="1:17" s="4" customFormat="1" ht="16.5" customHeight="1">
      <c r="A924" s="69"/>
      <c r="B924" s="70"/>
      <c r="C924" s="70"/>
      <c r="D924" s="70"/>
      <c r="E924" s="71"/>
      <c r="F924" s="72" t="s">
        <v>139</v>
      </c>
      <c r="G924" s="68">
        <f aca="true" t="shared" si="399" ref="G924:G929">I924+K924+M924+O924</f>
        <v>390</v>
      </c>
      <c r="H924" s="68">
        <f aca="true" t="shared" si="400" ref="H924:H929">J924+L924+N924+P924</f>
        <v>390</v>
      </c>
      <c r="I924" s="33">
        <f>I14+I21</f>
        <v>390</v>
      </c>
      <c r="J924" s="33">
        <f aca="true" t="shared" si="401" ref="J924:P924">J14+J21</f>
        <v>390</v>
      </c>
      <c r="K924" s="33">
        <f t="shared" si="401"/>
        <v>0</v>
      </c>
      <c r="L924" s="33">
        <f t="shared" si="401"/>
        <v>0</v>
      </c>
      <c r="M924" s="33">
        <f t="shared" si="401"/>
        <v>0</v>
      </c>
      <c r="N924" s="33">
        <f t="shared" si="401"/>
        <v>0</v>
      </c>
      <c r="O924" s="33">
        <f t="shared" si="401"/>
        <v>0</v>
      </c>
      <c r="P924" s="33">
        <f t="shared" si="401"/>
        <v>0</v>
      </c>
      <c r="Q924" s="68"/>
    </row>
    <row r="925" spans="1:17" s="4" customFormat="1" ht="17.25" customHeight="1">
      <c r="A925" s="69"/>
      <c r="B925" s="70"/>
      <c r="C925" s="70"/>
      <c r="D925" s="70"/>
      <c r="E925" s="71"/>
      <c r="F925" s="72" t="s">
        <v>142</v>
      </c>
      <c r="G925" s="68">
        <f t="shared" si="399"/>
        <v>0</v>
      </c>
      <c r="H925" s="68">
        <f t="shared" si="400"/>
        <v>0</v>
      </c>
      <c r="I925" s="33">
        <v>0</v>
      </c>
      <c r="J925" s="33">
        <v>0</v>
      </c>
      <c r="K925" s="33">
        <v>0</v>
      </c>
      <c r="L925" s="33">
        <v>0</v>
      </c>
      <c r="M925" s="33">
        <v>0</v>
      </c>
      <c r="N925" s="33">
        <v>0</v>
      </c>
      <c r="O925" s="33">
        <v>0</v>
      </c>
      <c r="P925" s="33">
        <v>0</v>
      </c>
      <c r="Q925" s="68"/>
    </row>
    <row r="926" spans="1:17" s="4" customFormat="1" ht="18.75" customHeight="1">
      <c r="A926" s="69"/>
      <c r="B926" s="70"/>
      <c r="C926" s="70"/>
      <c r="D926" s="70"/>
      <c r="E926" s="71"/>
      <c r="F926" s="72" t="s">
        <v>143</v>
      </c>
      <c r="G926" s="68">
        <f t="shared" si="399"/>
        <v>36963.619999999995</v>
      </c>
      <c r="H926" s="68">
        <f t="shared" si="400"/>
        <v>1785</v>
      </c>
      <c r="I926" s="33">
        <f>I30+I72+I86+I107+I114+I121+I128+I135+I142+I149+I156+I163+I170+I177</f>
        <v>36963.619999999995</v>
      </c>
      <c r="J926" s="33">
        <f aca="true" t="shared" si="402" ref="J926:P926">J30+J72+J86+J107+J114+J121+J128+J135+J142+J149+J156+J163+J170+J177</f>
        <v>1785</v>
      </c>
      <c r="K926" s="33">
        <f t="shared" si="402"/>
        <v>0</v>
      </c>
      <c r="L926" s="33">
        <f t="shared" si="402"/>
        <v>0</v>
      </c>
      <c r="M926" s="33">
        <f t="shared" si="402"/>
        <v>0</v>
      </c>
      <c r="N926" s="33">
        <f t="shared" si="402"/>
        <v>0</v>
      </c>
      <c r="O926" s="33">
        <f t="shared" si="402"/>
        <v>0</v>
      </c>
      <c r="P926" s="33">
        <f t="shared" si="402"/>
        <v>0</v>
      </c>
      <c r="Q926" s="68"/>
    </row>
    <row r="927" spans="1:17" s="4" customFormat="1" ht="17.25" customHeight="1">
      <c r="A927" s="69"/>
      <c r="B927" s="70"/>
      <c r="C927" s="70"/>
      <c r="D927" s="70"/>
      <c r="E927" s="71"/>
      <c r="F927" s="72" t="s">
        <v>144</v>
      </c>
      <c r="G927" s="68">
        <f t="shared" si="399"/>
        <v>46972.799999999996</v>
      </c>
      <c r="H927" s="68">
        <f t="shared" si="400"/>
        <v>0</v>
      </c>
      <c r="I927" s="33">
        <f>I199+I206+I213+I220</f>
        <v>6865.1</v>
      </c>
      <c r="J927" s="33">
        <f aca="true" t="shared" si="403" ref="J927:P927">J199+J206+J213+J220</f>
        <v>0</v>
      </c>
      <c r="K927" s="33">
        <f t="shared" si="403"/>
        <v>0</v>
      </c>
      <c r="L927" s="33">
        <f t="shared" si="403"/>
        <v>0</v>
      </c>
      <c r="M927" s="33">
        <f t="shared" si="403"/>
        <v>40107.7</v>
      </c>
      <c r="N927" s="33">
        <f t="shared" si="403"/>
        <v>0</v>
      </c>
      <c r="O927" s="33">
        <f t="shared" si="403"/>
        <v>0</v>
      </c>
      <c r="P927" s="33">
        <f t="shared" si="403"/>
        <v>0</v>
      </c>
      <c r="Q927" s="68"/>
    </row>
    <row r="928" spans="1:17" s="4" customFormat="1" ht="21.75" customHeight="1">
      <c r="A928" s="69"/>
      <c r="B928" s="70"/>
      <c r="C928" s="70"/>
      <c r="D928" s="70"/>
      <c r="E928" s="71"/>
      <c r="F928" s="72" t="s">
        <v>145</v>
      </c>
      <c r="G928" s="68">
        <f t="shared" si="399"/>
        <v>34950.649999999994</v>
      </c>
      <c r="H928" s="68">
        <f t="shared" si="400"/>
        <v>0</v>
      </c>
      <c r="I928" s="33">
        <f aca="true" t="shared" si="404" ref="I928:P928">I214+I235+I242+I249+I256+I263+I270+I277+I284+I291+I298+I305+I312+I319+I326+I333+I340+I347+I354+I361+I368+I375+I382+I389+I396+I403+I410+I417+I424+I431+I438+I445+I452+I459+I466+I473+I480+I487+I494+I501+I508+I515+I522+I529+I536+I543+I550+I557+I564+I571+I578+I585+I592+I599+I606+I613+I620+I627+I634+I641+I648+I655+I662+I669+I676+I683+I690+I697+I704+I711+I718+I725+I732+I739+I746+I753+I760+I767+I774+I781+I788+I795+I802+I809+I816+I823+I830+I837+I844+I851+I858+I865+I872+I879+I886+I893+I907</f>
        <v>34950.649999999994</v>
      </c>
      <c r="J928" s="33">
        <f t="shared" si="404"/>
        <v>0</v>
      </c>
      <c r="K928" s="33">
        <f t="shared" si="404"/>
        <v>0</v>
      </c>
      <c r="L928" s="33">
        <f t="shared" si="404"/>
        <v>0</v>
      </c>
      <c r="M928" s="33">
        <f t="shared" si="404"/>
        <v>0</v>
      </c>
      <c r="N928" s="33">
        <f t="shared" si="404"/>
        <v>0</v>
      </c>
      <c r="O928" s="33">
        <f t="shared" si="404"/>
        <v>0</v>
      </c>
      <c r="P928" s="33">
        <f t="shared" si="404"/>
        <v>0</v>
      </c>
      <c r="Q928" s="68"/>
    </row>
    <row r="929" spans="1:17" s="4" customFormat="1" ht="17.25" customHeight="1">
      <c r="A929" s="73"/>
      <c r="B929" s="74"/>
      <c r="C929" s="74"/>
      <c r="D929" s="74"/>
      <c r="E929" s="75"/>
      <c r="F929" s="72" t="s">
        <v>147</v>
      </c>
      <c r="G929" s="68">
        <f t="shared" si="399"/>
        <v>0</v>
      </c>
      <c r="H929" s="68">
        <f t="shared" si="400"/>
        <v>0</v>
      </c>
      <c r="I929" s="33">
        <v>0</v>
      </c>
      <c r="J929" s="33">
        <v>0</v>
      </c>
      <c r="K929" s="33">
        <v>0</v>
      </c>
      <c r="L929" s="33">
        <v>0</v>
      </c>
      <c r="M929" s="33">
        <v>0</v>
      </c>
      <c r="N929" s="33">
        <v>0</v>
      </c>
      <c r="O929" s="33">
        <v>0</v>
      </c>
      <c r="P929" s="33">
        <v>0</v>
      </c>
      <c r="Q929" s="68"/>
    </row>
    <row r="930" spans="1:17" ht="17.25" customHeight="1">
      <c r="A930" s="5"/>
      <c r="B930" s="5"/>
      <c r="C930" s="5"/>
      <c r="D930" s="5"/>
      <c r="E930" s="5"/>
      <c r="F930" s="5"/>
      <c r="G930" s="5"/>
      <c r="H930" s="5"/>
      <c r="I930" s="6"/>
      <c r="J930" s="6"/>
      <c r="K930" s="6"/>
      <c r="L930" s="6"/>
      <c r="M930" s="6"/>
      <c r="N930" s="6"/>
      <c r="O930" s="7"/>
      <c r="P930" s="5"/>
      <c r="Q930" s="5"/>
    </row>
    <row r="931" spans="1:17" ht="17.25" customHeight="1">
      <c r="A931" s="5"/>
      <c r="B931" s="5"/>
      <c r="C931" s="5"/>
      <c r="D931" s="5"/>
      <c r="E931" s="5"/>
      <c r="F931" s="5"/>
      <c r="G931" s="5"/>
      <c r="H931" s="5"/>
      <c r="I931" s="6"/>
      <c r="J931" s="6"/>
      <c r="K931" s="6"/>
      <c r="L931" s="6"/>
      <c r="M931" s="6"/>
      <c r="N931" s="6"/>
      <c r="O931" s="7"/>
      <c r="P931" s="5"/>
      <c r="Q931" s="5"/>
    </row>
    <row r="932" ht="12.75">
      <c r="A932" s="8"/>
    </row>
    <row r="933" ht="12.75">
      <c r="A933" s="8"/>
    </row>
    <row r="934" spans="1:13" ht="12.75">
      <c r="A934" s="8"/>
      <c r="M934" s="8"/>
    </row>
    <row r="935" ht="12.75">
      <c r="M935" s="8"/>
    </row>
    <row r="941" spans="2:8" ht="12.75">
      <c r="B941" s="8"/>
      <c r="C941" s="8"/>
      <c r="H941" s="8"/>
    </row>
  </sheetData>
  <sheetProtection/>
  <mergeCells count="403">
    <mergeCell ref="O4:Q4"/>
    <mergeCell ref="A6:Q6"/>
    <mergeCell ref="B8:B10"/>
    <mergeCell ref="C8:C10"/>
    <mergeCell ref="D8:D10"/>
    <mergeCell ref="E8:E10"/>
    <mergeCell ref="B895:B901"/>
    <mergeCell ref="C895:C901"/>
    <mergeCell ref="I7:N7"/>
    <mergeCell ref="A8:A10"/>
    <mergeCell ref="F8:F10"/>
    <mergeCell ref="G8:H9"/>
    <mergeCell ref="I8:P8"/>
    <mergeCell ref="Q8:Q10"/>
    <mergeCell ref="I9:J9"/>
    <mergeCell ref="K9:L9"/>
    <mergeCell ref="M9:N9"/>
    <mergeCell ref="O9:P9"/>
    <mergeCell ref="B12:B19"/>
    <mergeCell ref="A12:A19"/>
    <mergeCell ref="C12:C19"/>
    <mergeCell ref="A20:A26"/>
    <mergeCell ref="B20:B26"/>
    <mergeCell ref="C20:C26"/>
    <mergeCell ref="A27:A33"/>
    <mergeCell ref="B27:B33"/>
    <mergeCell ref="C27:C33"/>
    <mergeCell ref="A34:A40"/>
    <mergeCell ref="B34:B40"/>
    <mergeCell ref="C34:C40"/>
    <mergeCell ref="A41:A47"/>
    <mergeCell ref="B41:B47"/>
    <mergeCell ref="C41:C47"/>
    <mergeCell ref="A48:A54"/>
    <mergeCell ref="B48:B54"/>
    <mergeCell ref="C48:C54"/>
    <mergeCell ref="A55:A61"/>
    <mergeCell ref="B55:B61"/>
    <mergeCell ref="C55:C61"/>
    <mergeCell ref="A62:A68"/>
    <mergeCell ref="B62:B68"/>
    <mergeCell ref="C62:C68"/>
    <mergeCell ref="A69:A75"/>
    <mergeCell ref="B69:B75"/>
    <mergeCell ref="C69:C75"/>
    <mergeCell ref="A76:A82"/>
    <mergeCell ref="B76:B82"/>
    <mergeCell ref="C76:C82"/>
    <mergeCell ref="A97:A103"/>
    <mergeCell ref="B97:B103"/>
    <mergeCell ref="C97:C103"/>
    <mergeCell ref="A83:A89"/>
    <mergeCell ref="B83:B89"/>
    <mergeCell ref="C83:C89"/>
    <mergeCell ref="A90:A96"/>
    <mergeCell ref="B90:B96"/>
    <mergeCell ref="C90:C96"/>
    <mergeCell ref="A104:A110"/>
    <mergeCell ref="B104:B110"/>
    <mergeCell ref="C104:C110"/>
    <mergeCell ref="A111:A117"/>
    <mergeCell ref="B111:B117"/>
    <mergeCell ref="C111:C117"/>
    <mergeCell ref="A118:A124"/>
    <mergeCell ref="B118:B124"/>
    <mergeCell ref="C118:C124"/>
    <mergeCell ref="A125:A131"/>
    <mergeCell ref="B125:B131"/>
    <mergeCell ref="C125:C131"/>
    <mergeCell ref="A132:A138"/>
    <mergeCell ref="B132:B138"/>
    <mergeCell ref="C132:C138"/>
    <mergeCell ref="A139:A145"/>
    <mergeCell ref="B139:B145"/>
    <mergeCell ref="C139:C145"/>
    <mergeCell ref="A146:A152"/>
    <mergeCell ref="B146:B152"/>
    <mergeCell ref="C146:C152"/>
    <mergeCell ref="A153:A159"/>
    <mergeCell ref="B153:B159"/>
    <mergeCell ref="C153:C159"/>
    <mergeCell ref="A160:A166"/>
    <mergeCell ref="B160:B166"/>
    <mergeCell ref="C160:C166"/>
    <mergeCell ref="A167:A173"/>
    <mergeCell ref="B167:B173"/>
    <mergeCell ref="C167:C173"/>
    <mergeCell ref="A174:A180"/>
    <mergeCell ref="B174:B180"/>
    <mergeCell ref="C174:C180"/>
    <mergeCell ref="A181:A187"/>
    <mergeCell ref="B181:B187"/>
    <mergeCell ref="C181:C187"/>
    <mergeCell ref="A188:A194"/>
    <mergeCell ref="B188:B194"/>
    <mergeCell ref="C188:C194"/>
    <mergeCell ref="A195:A201"/>
    <mergeCell ref="B195:B201"/>
    <mergeCell ref="C195:C201"/>
    <mergeCell ref="A202:A208"/>
    <mergeCell ref="B202:B208"/>
    <mergeCell ref="C202:C208"/>
    <mergeCell ref="A209:A215"/>
    <mergeCell ref="B209:B215"/>
    <mergeCell ref="C209:C215"/>
    <mergeCell ref="A216:A222"/>
    <mergeCell ref="B216:B222"/>
    <mergeCell ref="C216:C222"/>
    <mergeCell ref="A223:A229"/>
    <mergeCell ref="B223:B229"/>
    <mergeCell ref="C223:C229"/>
    <mergeCell ref="A230:A236"/>
    <mergeCell ref="B230:B236"/>
    <mergeCell ref="C230:C236"/>
    <mergeCell ref="A237:A243"/>
    <mergeCell ref="B237:B243"/>
    <mergeCell ref="C237:C243"/>
    <mergeCell ref="A244:A250"/>
    <mergeCell ref="B244:B250"/>
    <mergeCell ref="C244:C250"/>
    <mergeCell ref="A251:A257"/>
    <mergeCell ref="B251:B257"/>
    <mergeCell ref="C251:C257"/>
    <mergeCell ref="A258:A264"/>
    <mergeCell ref="B258:B264"/>
    <mergeCell ref="C258:C264"/>
    <mergeCell ref="A265:A271"/>
    <mergeCell ref="B265:B271"/>
    <mergeCell ref="C265:C271"/>
    <mergeCell ref="A272:A278"/>
    <mergeCell ref="B272:B278"/>
    <mergeCell ref="C272:C278"/>
    <mergeCell ref="A279:A285"/>
    <mergeCell ref="B279:B285"/>
    <mergeCell ref="C279:C285"/>
    <mergeCell ref="A286:A292"/>
    <mergeCell ref="B286:B292"/>
    <mergeCell ref="C286:C292"/>
    <mergeCell ref="A293:A299"/>
    <mergeCell ref="B293:B299"/>
    <mergeCell ref="C293:C299"/>
    <mergeCell ref="A300:A306"/>
    <mergeCell ref="B300:B306"/>
    <mergeCell ref="C300:C306"/>
    <mergeCell ref="A307:A313"/>
    <mergeCell ref="B307:B313"/>
    <mergeCell ref="C307:C313"/>
    <mergeCell ref="A314:A320"/>
    <mergeCell ref="B314:B320"/>
    <mergeCell ref="C314:C320"/>
    <mergeCell ref="A321:A327"/>
    <mergeCell ref="B321:B327"/>
    <mergeCell ref="C321:C327"/>
    <mergeCell ref="A328:A334"/>
    <mergeCell ref="B328:B334"/>
    <mergeCell ref="C328:C334"/>
    <mergeCell ref="A335:A341"/>
    <mergeCell ref="B335:B341"/>
    <mergeCell ref="C335:C341"/>
    <mergeCell ref="A342:A348"/>
    <mergeCell ref="B342:B348"/>
    <mergeCell ref="C342:C348"/>
    <mergeCell ref="A349:A355"/>
    <mergeCell ref="B349:B355"/>
    <mergeCell ref="C349:C355"/>
    <mergeCell ref="A356:A362"/>
    <mergeCell ref="B356:B362"/>
    <mergeCell ref="C356:C362"/>
    <mergeCell ref="A363:A369"/>
    <mergeCell ref="B363:B369"/>
    <mergeCell ref="C363:C369"/>
    <mergeCell ref="A370:A376"/>
    <mergeCell ref="B370:B376"/>
    <mergeCell ref="C370:C376"/>
    <mergeCell ref="A377:A383"/>
    <mergeCell ref="B377:B383"/>
    <mergeCell ref="C377:C383"/>
    <mergeCell ref="A384:A390"/>
    <mergeCell ref="B384:B390"/>
    <mergeCell ref="C384:C390"/>
    <mergeCell ref="A391:A397"/>
    <mergeCell ref="B391:B397"/>
    <mergeCell ref="C391:C397"/>
    <mergeCell ref="A398:A404"/>
    <mergeCell ref="B398:B404"/>
    <mergeCell ref="C398:C404"/>
    <mergeCell ref="A405:A411"/>
    <mergeCell ref="B405:B411"/>
    <mergeCell ref="C405:C411"/>
    <mergeCell ref="A412:A418"/>
    <mergeCell ref="B412:B418"/>
    <mergeCell ref="C412:C418"/>
    <mergeCell ref="A419:A425"/>
    <mergeCell ref="B419:B425"/>
    <mergeCell ref="C419:C425"/>
    <mergeCell ref="A426:A432"/>
    <mergeCell ref="B426:B432"/>
    <mergeCell ref="C426:C432"/>
    <mergeCell ref="A433:A439"/>
    <mergeCell ref="B433:B439"/>
    <mergeCell ref="C433:C439"/>
    <mergeCell ref="A440:A446"/>
    <mergeCell ref="B440:B446"/>
    <mergeCell ref="C440:C446"/>
    <mergeCell ref="A447:A453"/>
    <mergeCell ref="B447:B453"/>
    <mergeCell ref="C447:C453"/>
    <mergeCell ref="A454:A460"/>
    <mergeCell ref="B454:B460"/>
    <mergeCell ref="C454:C460"/>
    <mergeCell ref="A461:A467"/>
    <mergeCell ref="B461:B467"/>
    <mergeCell ref="C461:C467"/>
    <mergeCell ref="A468:A474"/>
    <mergeCell ref="B468:B474"/>
    <mergeCell ref="C468:C474"/>
    <mergeCell ref="A475:A481"/>
    <mergeCell ref="B475:B481"/>
    <mergeCell ref="C475:C481"/>
    <mergeCell ref="A482:A488"/>
    <mergeCell ref="B482:B488"/>
    <mergeCell ref="C482:C488"/>
    <mergeCell ref="A489:A495"/>
    <mergeCell ref="B489:B495"/>
    <mergeCell ref="C489:C495"/>
    <mergeCell ref="A496:A502"/>
    <mergeCell ref="B496:B502"/>
    <mergeCell ref="C496:C502"/>
    <mergeCell ref="A503:A509"/>
    <mergeCell ref="B503:B509"/>
    <mergeCell ref="C503:C509"/>
    <mergeCell ref="A510:A516"/>
    <mergeCell ref="B510:B516"/>
    <mergeCell ref="C510:C516"/>
    <mergeCell ref="A517:A523"/>
    <mergeCell ref="B517:B523"/>
    <mergeCell ref="C517:C523"/>
    <mergeCell ref="A524:A530"/>
    <mergeCell ref="B524:B530"/>
    <mergeCell ref="C524:C530"/>
    <mergeCell ref="A531:A537"/>
    <mergeCell ref="B531:B537"/>
    <mergeCell ref="C531:C537"/>
    <mergeCell ref="A538:A544"/>
    <mergeCell ref="B538:B544"/>
    <mergeCell ref="C538:C544"/>
    <mergeCell ref="A545:A551"/>
    <mergeCell ref="B545:B551"/>
    <mergeCell ref="C545:C551"/>
    <mergeCell ref="A552:A558"/>
    <mergeCell ref="B552:B558"/>
    <mergeCell ref="C552:C558"/>
    <mergeCell ref="A559:A565"/>
    <mergeCell ref="B559:B565"/>
    <mergeCell ref="C559:C565"/>
    <mergeCell ref="A566:A572"/>
    <mergeCell ref="B566:B572"/>
    <mergeCell ref="C566:C572"/>
    <mergeCell ref="A573:A579"/>
    <mergeCell ref="B573:B579"/>
    <mergeCell ref="C573:C579"/>
    <mergeCell ref="A580:A586"/>
    <mergeCell ref="B580:B586"/>
    <mergeCell ref="C580:C586"/>
    <mergeCell ref="A587:A593"/>
    <mergeCell ref="B587:B593"/>
    <mergeCell ref="C587:C593"/>
    <mergeCell ref="A594:A600"/>
    <mergeCell ref="B594:B600"/>
    <mergeCell ref="C594:C600"/>
    <mergeCell ref="A601:A607"/>
    <mergeCell ref="B601:B607"/>
    <mergeCell ref="C601:C607"/>
    <mergeCell ref="A608:A614"/>
    <mergeCell ref="B608:B614"/>
    <mergeCell ref="C608:C614"/>
    <mergeCell ref="A615:A621"/>
    <mergeCell ref="B615:B621"/>
    <mergeCell ref="C615:C621"/>
    <mergeCell ref="A622:A628"/>
    <mergeCell ref="B622:B628"/>
    <mergeCell ref="C622:C628"/>
    <mergeCell ref="A629:A635"/>
    <mergeCell ref="B629:B635"/>
    <mergeCell ref="C629:C635"/>
    <mergeCell ref="A636:A642"/>
    <mergeCell ref="B636:B642"/>
    <mergeCell ref="C636:C642"/>
    <mergeCell ref="A643:A649"/>
    <mergeCell ref="B643:B649"/>
    <mergeCell ref="C643:C649"/>
    <mergeCell ref="A650:A656"/>
    <mergeCell ref="B650:B656"/>
    <mergeCell ref="C650:C656"/>
    <mergeCell ref="A657:A663"/>
    <mergeCell ref="B657:B663"/>
    <mergeCell ref="C657:C663"/>
    <mergeCell ref="A664:A670"/>
    <mergeCell ref="B664:B670"/>
    <mergeCell ref="C664:C670"/>
    <mergeCell ref="A671:A677"/>
    <mergeCell ref="B671:B677"/>
    <mergeCell ref="C671:C677"/>
    <mergeCell ref="A678:A684"/>
    <mergeCell ref="B678:B684"/>
    <mergeCell ref="C678:C684"/>
    <mergeCell ref="A685:A691"/>
    <mergeCell ref="B685:B691"/>
    <mergeCell ref="C685:C691"/>
    <mergeCell ref="A692:A698"/>
    <mergeCell ref="B692:B698"/>
    <mergeCell ref="C692:C698"/>
    <mergeCell ref="A699:A705"/>
    <mergeCell ref="B699:B705"/>
    <mergeCell ref="C699:C705"/>
    <mergeCell ref="A706:A712"/>
    <mergeCell ref="B706:B712"/>
    <mergeCell ref="C706:C712"/>
    <mergeCell ref="A713:A719"/>
    <mergeCell ref="B713:B719"/>
    <mergeCell ref="C713:C719"/>
    <mergeCell ref="A720:A726"/>
    <mergeCell ref="B720:B726"/>
    <mergeCell ref="C720:C726"/>
    <mergeCell ref="A727:A733"/>
    <mergeCell ref="B727:B733"/>
    <mergeCell ref="C727:C733"/>
    <mergeCell ref="A734:A740"/>
    <mergeCell ref="B734:B740"/>
    <mergeCell ref="C734:C740"/>
    <mergeCell ref="A741:A747"/>
    <mergeCell ref="B741:B747"/>
    <mergeCell ref="C741:C747"/>
    <mergeCell ref="A748:A754"/>
    <mergeCell ref="B748:B754"/>
    <mergeCell ref="C748:C754"/>
    <mergeCell ref="A755:A761"/>
    <mergeCell ref="B755:B761"/>
    <mergeCell ref="C755:C761"/>
    <mergeCell ref="A762:A768"/>
    <mergeCell ref="B762:B768"/>
    <mergeCell ref="C762:C768"/>
    <mergeCell ref="A769:A775"/>
    <mergeCell ref="B769:B775"/>
    <mergeCell ref="C769:C775"/>
    <mergeCell ref="A776:A782"/>
    <mergeCell ref="B776:B782"/>
    <mergeCell ref="C776:C782"/>
    <mergeCell ref="A783:A789"/>
    <mergeCell ref="B783:B789"/>
    <mergeCell ref="C783:C789"/>
    <mergeCell ref="A790:A796"/>
    <mergeCell ref="B790:B796"/>
    <mergeCell ref="C790:C796"/>
    <mergeCell ref="A797:A803"/>
    <mergeCell ref="B797:B803"/>
    <mergeCell ref="C797:C803"/>
    <mergeCell ref="A804:A810"/>
    <mergeCell ref="B804:B810"/>
    <mergeCell ref="C804:C810"/>
    <mergeCell ref="A811:A817"/>
    <mergeCell ref="B811:B817"/>
    <mergeCell ref="C811:C817"/>
    <mergeCell ref="A818:A824"/>
    <mergeCell ref="B818:B824"/>
    <mergeCell ref="C818:C824"/>
    <mergeCell ref="A825:A831"/>
    <mergeCell ref="B825:B831"/>
    <mergeCell ref="C825:C831"/>
    <mergeCell ref="A832:A838"/>
    <mergeCell ref="B832:B838"/>
    <mergeCell ref="C832:C838"/>
    <mergeCell ref="A839:A845"/>
    <mergeCell ref="B839:B845"/>
    <mergeCell ref="C839:C845"/>
    <mergeCell ref="A846:A852"/>
    <mergeCell ref="B846:B852"/>
    <mergeCell ref="C846:C852"/>
    <mergeCell ref="A853:A859"/>
    <mergeCell ref="B853:B859"/>
    <mergeCell ref="C853:C859"/>
    <mergeCell ref="A860:A866"/>
    <mergeCell ref="B860:B866"/>
    <mergeCell ref="C860:C866"/>
    <mergeCell ref="A867:A873"/>
    <mergeCell ref="B867:B873"/>
    <mergeCell ref="C867:C873"/>
    <mergeCell ref="A874:A880"/>
    <mergeCell ref="B874:B880"/>
    <mergeCell ref="C874:C880"/>
    <mergeCell ref="A881:A887"/>
    <mergeCell ref="B881:B887"/>
    <mergeCell ref="C881:C887"/>
    <mergeCell ref="A909:E915"/>
    <mergeCell ref="A916:E922"/>
    <mergeCell ref="A923:E929"/>
    <mergeCell ref="A888:A894"/>
    <mergeCell ref="B888:B894"/>
    <mergeCell ref="C888:C894"/>
    <mergeCell ref="A902:A908"/>
    <mergeCell ref="B902:B908"/>
    <mergeCell ref="C902:C908"/>
    <mergeCell ref="A895:A901"/>
  </mergeCells>
  <printOptions/>
  <pageMargins left="0.35433070866141736" right="0.35433070866141736" top="0.35433070866141736" bottom="0.2362204724409449" header="0.35433070866141736" footer="0.2755905511811024"/>
  <pageSetup fitToHeight="99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Витковская</cp:lastModifiedBy>
  <cp:lastPrinted>2017-07-07T10:02:25Z</cp:lastPrinted>
  <dcterms:created xsi:type="dcterms:W3CDTF">2012-05-18T03:52:40Z</dcterms:created>
  <dcterms:modified xsi:type="dcterms:W3CDTF">2017-07-07T10:02:47Z</dcterms:modified>
  <cp:category/>
  <cp:version/>
  <cp:contentType/>
  <cp:contentStatus/>
</cp:coreProperties>
</file>