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  <externalReference r:id="rId5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<sst xmlns="http://schemas.openxmlformats.org/spreadsheetml/2006/main" count="67" uniqueCount="54">
  <si>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Большая Подгорная, 37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</si>
  <si>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</si>
  <si>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</si>
  <si>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</si>
  <si>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</si>
  <si>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</si>
  <si>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</si>
  <si>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</si>
  <si>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</si>
  <si>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</si>
  <si>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</si>
  <si>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</si>
  <si>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</si>
  <si>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</si>
  <si>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</si>
  <si>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</si>
  <si>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</si>
  <si>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</si>
  <si>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</si>
  <si>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</si>
  <si>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</si>
  <si>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</si>
  <si>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</si>
  <si>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</si>
  <si>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</si>
  <si>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</si>
  <si>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</si>
  <si>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</si>
  <si>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</si>
  <si>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</si>
  <si>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</si>
  <si>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</si>
  <si>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</si>
  <si>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</si>
  <si>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</si>
  <si>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</si>
  <si>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</si>
  <si>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</si>
  <si>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</si>
  <si>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</si>
  <si>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</si>
  <si>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</si>
  <si>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</si>
  <si>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</si>
  <si>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</si>
  <si>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</si>
  <si>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</si>
  <si>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</si>
  <si>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</si>
  <si>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</si>
  <si>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</si>
  <si>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</si>
  <si>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и ремонт лифта (лифтов) </t>
  </si>
  <si>
    <t>Приложение 4 к постановлению администрации Города Томска от 14.08.2017 № 704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</si>
</sst>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4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3" fillId="24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ъемы к 7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1;&#1077;&#1076;&#1077;&#1085;&#1082;&#1086;&#1074;&#1072;\2017\&#1044;&#1086;&#1084;&#1072;\&#1052;&#1046;&#1060;\&#1054;&#1082;&#1090;&#1103;&#1073;&#1088;&#1100;&#1089;&#1082;&#1080;&#1081;\&#1048;&#1102;&#1085;&#1100;\&#1056;&#1072;&#1089;&#1095;&#1077;&#1090;&#1099;\&#1053;%20&#1041;.&#1055;&#1086;&#1076;&#1075;&#1086;&#1088;&#1085;&#1072;&#1103;,%20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6;&#1072;&#1089;&#1095;&#1077;&#1090;&#1099;\&#1045;&#1056;%20&#1041;.&#1055;&#1086;&#1076;&#1075;&#1086;&#1088;&#1085;&#1072;&#1103;,%2031-1%20&#1046;&#1041;&#1054;%20&#1087;&#1086;%20&#1045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СВОД"/>
      <sheetName val="Вывоз снега"/>
      <sheetName val="Перечень для заключения1"/>
      <sheetName val="Перечень для постановл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1">
        <row r="9">
          <cell r="Q9">
            <v>0.006521199781148183</v>
          </cell>
        </row>
        <row r="17">
          <cell r="Q17">
            <v>0.1227265753532546</v>
          </cell>
        </row>
        <row r="20">
          <cell r="Q20">
            <v>0.08753268434179579</v>
          </cell>
        </row>
        <row r="24">
          <cell r="Q24">
            <v>0.0469616997525209</v>
          </cell>
        </row>
        <row r="27">
          <cell r="Q27">
            <v>0.5226463636439839</v>
          </cell>
        </row>
        <row r="31">
          <cell r="Q31">
            <v>0</v>
          </cell>
        </row>
        <row r="34">
          <cell r="Q34">
            <v>0.14351712871673125</v>
          </cell>
        </row>
        <row r="38">
          <cell r="Q38">
            <v>0.12323932084760904</v>
          </cell>
        </row>
        <row r="41">
          <cell r="Q41">
            <v>0.15058280214861194</v>
          </cell>
        </row>
        <row r="43">
          <cell r="Q43">
            <v>0.03996057328647199</v>
          </cell>
        </row>
        <row r="46">
          <cell r="Q46">
            <v>0.02809413120991662</v>
          </cell>
        </row>
        <row r="51">
          <cell r="Q51">
            <v>0.31427554547687486</v>
          </cell>
        </row>
        <row r="57">
          <cell r="Q57">
            <v>0.06744671475052753</v>
          </cell>
        </row>
        <row r="61">
          <cell r="Q61">
            <v>0</v>
          </cell>
        </row>
        <row r="66">
          <cell r="Q66">
            <v>0.4787282200832772</v>
          </cell>
        </row>
        <row r="75">
          <cell r="Q75">
            <v>0</v>
          </cell>
        </row>
        <row r="77">
          <cell r="Q77">
            <v>0.2573637272768165</v>
          </cell>
        </row>
        <row r="83">
          <cell r="Q83">
            <v>0</v>
          </cell>
        </row>
        <row r="92">
          <cell r="Q92">
            <v>0.3154610350168738</v>
          </cell>
        </row>
        <row r="98">
          <cell r="Q98">
            <v>1.9908043098732426</v>
          </cell>
        </row>
        <row r="104">
          <cell r="Q104">
            <v>0.648013731588228</v>
          </cell>
        </row>
        <row r="111">
          <cell r="Q111">
            <v>3.11</v>
          </cell>
        </row>
        <row r="117">
          <cell r="Q117">
            <v>0.15374442028268273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ТР"/>
      <sheetName val="Перечень для постановления"/>
      <sheetName val="вывоз жБО"/>
      <sheetName val="тбо"/>
    </sheetNames>
    <sheetDataSet>
      <sheetData sheetId="1">
        <row r="111">
          <cell r="G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0</v>
      </c>
      <c r="B2" s="25"/>
      <c r="C2" s="25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6" t="s">
        <v>4</v>
      </c>
      <c r="B4" s="26"/>
      <c r="C4" s="26"/>
    </row>
    <row r="5" spans="1:3" s="9" customFormat="1" ht="15.75" customHeight="1">
      <c r="A5" s="6" t="s">
        <v>5</v>
      </c>
      <c r="B5" s="7" t="s">
        <v>6</v>
      </c>
      <c r="C5" s="8">
        <f>'[1]СВОД'!Q9</f>
        <v>0.006521199781148183</v>
      </c>
    </row>
    <row r="6" spans="1:3" s="9" customFormat="1" ht="12.75">
      <c r="A6" s="10" t="s">
        <v>7</v>
      </c>
      <c r="B6" s="7" t="s">
        <v>8</v>
      </c>
      <c r="C6" s="8">
        <v>0.02</v>
      </c>
    </row>
    <row r="7" spans="1:3" s="9" customFormat="1" ht="12.75">
      <c r="A7" s="10" t="s">
        <v>9</v>
      </c>
      <c r="B7" s="7" t="s">
        <v>10</v>
      </c>
      <c r="C7" s="8">
        <f>'[1]СВОД'!Q17</f>
        <v>0.1227265753532546</v>
      </c>
    </row>
    <row r="8" spans="1:3" s="9" customFormat="1" ht="12.75">
      <c r="A8" s="10" t="s">
        <v>11</v>
      </c>
      <c r="B8" s="7" t="s">
        <v>12</v>
      </c>
      <c r="C8" s="8">
        <f>'[1]СВОД'!Q20</f>
        <v>0.08753268434179579</v>
      </c>
    </row>
    <row r="9" spans="1:3" s="9" customFormat="1" ht="12.75">
      <c r="A9" s="10" t="s">
        <v>13</v>
      </c>
      <c r="B9" s="7" t="s">
        <v>14</v>
      </c>
      <c r="C9" s="8">
        <f>'[1]СВОД'!Q24</f>
        <v>0.0469616997525209</v>
      </c>
    </row>
    <row r="10" spans="1:3" s="9" customFormat="1" ht="12.75" customHeight="1">
      <c r="A10" s="10" t="s">
        <v>15</v>
      </c>
      <c r="B10" s="7" t="s">
        <v>16</v>
      </c>
      <c r="C10" s="8">
        <f>'[1]СВОД'!Q27-0.01</f>
        <v>0.5126463636439839</v>
      </c>
    </row>
    <row r="11" spans="1:3" s="9" customFormat="1" ht="12.75" customHeight="1">
      <c r="A11" s="11" t="s">
        <v>17</v>
      </c>
      <c r="B11" s="7" t="s">
        <v>18</v>
      </c>
      <c r="C11" s="8">
        <f>'[1]СВОД'!Q31</f>
        <v>0</v>
      </c>
    </row>
    <row r="12" spans="1:3" s="9" customFormat="1" ht="12.75" customHeight="1">
      <c r="A12" s="10" t="s">
        <v>19</v>
      </c>
      <c r="B12" s="7" t="s">
        <v>20</v>
      </c>
      <c r="C12" s="8">
        <f>'[1]СВОД'!Q34</f>
        <v>0.14351712871673125</v>
      </c>
    </row>
    <row r="13" spans="1:3" s="9" customFormat="1" ht="12.75">
      <c r="A13" s="10" t="s">
        <v>21</v>
      </c>
      <c r="B13" s="7" t="s">
        <v>22</v>
      </c>
      <c r="C13" s="8">
        <f>'[1]СВОД'!Q38</f>
        <v>0.12323932084760904</v>
      </c>
    </row>
    <row r="14" spans="1:3" s="9" customFormat="1" ht="12.75">
      <c r="A14" s="10" t="s">
        <v>23</v>
      </c>
      <c r="B14" s="7" t="s">
        <v>24</v>
      </c>
      <c r="C14" s="8">
        <f>'[1]СВОД'!Q41</f>
        <v>0.15058280214861194</v>
      </c>
    </row>
    <row r="15" spans="1:3" s="9" customFormat="1" ht="12.75">
      <c r="A15" s="10" t="s">
        <v>25</v>
      </c>
      <c r="B15" s="7" t="s">
        <v>26</v>
      </c>
      <c r="C15" s="8">
        <f>'[1]СВОД'!Q43</f>
        <v>0.03996057328647199</v>
      </c>
    </row>
    <row r="16" spans="1:3" s="9" customFormat="1" ht="12.75">
      <c r="A16" s="10" t="s">
        <v>27</v>
      </c>
      <c r="B16" s="7" t="s">
        <v>28</v>
      </c>
      <c r="C16" s="8">
        <f>'[1]СВОД'!Q46</f>
        <v>0.02809413120991662</v>
      </c>
    </row>
    <row r="17" spans="1:3" ht="13.5">
      <c r="A17" s="10"/>
      <c r="B17" s="7" t="s">
        <v>29</v>
      </c>
      <c r="C17" s="12">
        <f>SUM(C5:C16)</f>
        <v>1.2817824790820442</v>
      </c>
    </row>
    <row r="18" spans="1:3" s="9" customFormat="1" ht="25.5" customHeight="1">
      <c r="A18" s="26" t="s">
        <v>30</v>
      </c>
      <c r="B18" s="26"/>
      <c r="C18" s="26"/>
    </row>
    <row r="19" spans="1:3" s="9" customFormat="1" ht="12.75">
      <c r="A19" s="6" t="s">
        <v>5</v>
      </c>
      <c r="B19" s="7" t="s">
        <v>31</v>
      </c>
      <c r="C19" s="8">
        <f>'[1]СВОД'!Q51</f>
        <v>0.31427554547687486</v>
      </c>
    </row>
    <row r="20" spans="1:3" s="9" customFormat="1" ht="12.75">
      <c r="A20" s="10" t="s">
        <v>7</v>
      </c>
      <c r="B20" s="7" t="s">
        <v>32</v>
      </c>
      <c r="C20" s="8">
        <f>'[1]СВОД'!Q57</f>
        <v>0.06744671475052753</v>
      </c>
    </row>
    <row r="21" spans="1:3" s="9" customFormat="1" ht="12.75">
      <c r="A21" s="10" t="s">
        <v>9</v>
      </c>
      <c r="B21" s="7" t="s">
        <v>33</v>
      </c>
      <c r="C21" s="8">
        <f>'[1]СВОД'!Q61</f>
        <v>0</v>
      </c>
    </row>
    <row r="22" spans="1:3" s="9" customFormat="1" ht="12.75">
      <c r="A22" s="10" t="s">
        <v>11</v>
      </c>
      <c r="B22" s="13" t="s">
        <v>34</v>
      </c>
      <c r="C22" s="8">
        <f>'[1]СВОД'!Q66</f>
        <v>0.4787282200832772</v>
      </c>
    </row>
    <row r="23" spans="1:3" s="9" customFormat="1" ht="25.5">
      <c r="A23" s="10" t="s">
        <v>13</v>
      </c>
      <c r="B23" s="7" t="s">
        <v>35</v>
      </c>
      <c r="C23" s="8">
        <f>'[1]СВОД'!Q75</f>
        <v>0</v>
      </c>
    </row>
    <row r="24" spans="1:3" s="9" customFormat="1" ht="25.5">
      <c r="A24" s="10" t="s">
        <v>15</v>
      </c>
      <c r="B24" s="7" t="s">
        <v>36</v>
      </c>
      <c r="C24" s="8">
        <f>'[1]СВОД'!Q77</f>
        <v>0.2573637272768165</v>
      </c>
    </row>
    <row r="25" spans="1:3" s="9" customFormat="1" ht="12.75">
      <c r="A25" s="11" t="s">
        <v>17</v>
      </c>
      <c r="B25" s="7" t="s">
        <v>37</v>
      </c>
      <c r="C25" s="8">
        <f>'[1]СВОД'!Q83</f>
        <v>0</v>
      </c>
    </row>
    <row r="26" spans="1:3" s="23" customFormat="1" ht="12.75">
      <c r="A26" s="20" t="s">
        <v>19</v>
      </c>
      <c r="B26" s="21" t="s">
        <v>52</v>
      </c>
      <c r="C26" s="22">
        <f>'[2]Перечень с ед.расценками'!G111</f>
        <v>0</v>
      </c>
    </row>
    <row r="27" spans="1:3" s="9" customFormat="1" ht="13.5">
      <c r="A27" s="10"/>
      <c r="B27" s="7" t="s">
        <v>38</v>
      </c>
      <c r="C27" s="12">
        <f>SUM(C19:C25)</f>
        <v>1.1178142075874962</v>
      </c>
    </row>
    <row r="28" spans="1:3" s="9" customFormat="1" ht="12.75">
      <c r="A28" s="24" t="s">
        <v>39</v>
      </c>
      <c r="B28" s="24"/>
      <c r="C28" s="24"/>
    </row>
    <row r="29" spans="1:3" s="9" customFormat="1" ht="25.5">
      <c r="A29" s="10" t="s">
        <v>5</v>
      </c>
      <c r="B29" s="7" t="s">
        <v>40</v>
      </c>
      <c r="C29" s="14">
        <f>'[1]СВОД'!Q92</f>
        <v>0.3154610350168738</v>
      </c>
    </row>
    <row r="30" spans="1:3" s="9" customFormat="1" ht="89.25">
      <c r="A30" s="10" t="s">
        <v>7</v>
      </c>
      <c r="B30" s="7" t="s">
        <v>1</v>
      </c>
      <c r="C30" s="14">
        <f>'[1]СВОД'!Q98</f>
        <v>1.9908043098732426</v>
      </c>
    </row>
    <row r="31" spans="1:3" s="9" customFormat="1" ht="51" customHeight="1">
      <c r="A31" s="10" t="s">
        <v>9</v>
      </c>
      <c r="B31" s="7" t="s">
        <v>41</v>
      </c>
      <c r="C31" s="8">
        <f>'[1]СВОД'!Q104</f>
        <v>0.648013731588228</v>
      </c>
    </row>
    <row r="32" spans="1:3" s="9" customFormat="1" ht="12.75">
      <c r="A32" s="10" t="s">
        <v>11</v>
      </c>
      <c r="B32" s="7" t="s">
        <v>42</v>
      </c>
      <c r="C32" s="14">
        <f>C33+C34</f>
        <v>3.11</v>
      </c>
    </row>
    <row r="33" spans="1:3" s="9" customFormat="1" ht="12.75">
      <c r="A33" s="10" t="s">
        <v>43</v>
      </c>
      <c r="B33" s="7" t="s">
        <v>44</v>
      </c>
      <c r="C33" s="14">
        <f>'[1]СВОД'!Q111</f>
        <v>3.11</v>
      </c>
    </row>
    <row r="34" spans="1:3" s="9" customFormat="1" ht="12.75">
      <c r="A34" s="10" t="s">
        <v>45</v>
      </c>
      <c r="B34" s="7" t="s">
        <v>46</v>
      </c>
      <c r="C34" s="14">
        <v>0</v>
      </c>
    </row>
    <row r="35" spans="1:3" s="9" customFormat="1" ht="25.5">
      <c r="A35" s="10" t="s">
        <v>13</v>
      </c>
      <c r="B35" s="7" t="s">
        <v>47</v>
      </c>
      <c r="C35" s="15">
        <f>'[1]СВОД'!Q117</f>
        <v>0.15374442028268273</v>
      </c>
    </row>
    <row r="36" spans="1:3" s="9" customFormat="1" ht="13.5">
      <c r="A36" s="10"/>
      <c r="B36" s="7" t="s">
        <v>48</v>
      </c>
      <c r="C36" s="16">
        <f>C29+C30+C31+C32+C35</f>
        <v>6.2180234967610275</v>
      </c>
    </row>
    <row r="37" spans="1:3" ht="13.5">
      <c r="A37" s="17"/>
      <c r="B37" s="18" t="s">
        <v>49</v>
      </c>
      <c r="C37" s="19">
        <f>C36+C27+C17</f>
        <v>8.617620183430569</v>
      </c>
    </row>
    <row r="38" spans="1:3" ht="13.5">
      <c r="A38" s="17"/>
      <c r="B38" s="18" t="s">
        <v>50</v>
      </c>
      <c r="C38" s="19">
        <v>6.82</v>
      </c>
    </row>
    <row r="39" spans="1:3" ht="13.5">
      <c r="A39" s="17"/>
      <c r="B39" s="18" t="s">
        <v>51</v>
      </c>
      <c r="C39" s="19">
        <f>C37+C38</f>
        <v>15.43762018343057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2017-06-29T09:22:08Z</cp:lastPrinted>
  <dcterms:created xsi:type="dcterms:W3CDTF">2017-06-29T07:48:07Z</dcterms:created>
  <dcterms:modified xsi:type="dcterms:W3CDTF">2017-08-15T10:01:12Z</dcterms:modified>
  <cp:category/>
  <cp:version/>
  <cp:contentType/>
  <cp:contentStatus/>
</cp:coreProperties>
</file>