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2"/>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подпрограммы'!$A$1:$W$48</definedName>
    <definedName name="_xlnm.Print_Area" localSheetId="3">'Перечень мероприятий'!$A$1:$O$190</definedName>
    <definedName name="_xlnm.Print_Area" localSheetId="2">'Показатели, цели, задачи'!$A$1:$N$36</definedName>
    <definedName name="_xlnm.Print_Area" localSheetId="1">'Текстовая часть'!$A$1:$L$90</definedName>
    <definedName name="_xlnm.Print_Area" localSheetId="4">'Экономический расчёт расходов'!$A$1:$O$43</definedName>
  </definedNames>
  <calcPr calcId="162913"/>
</workbook>
</file>

<file path=xl/calcChain.xml><?xml version="1.0" encoding="utf-8"?>
<calcChain xmlns="http://schemas.openxmlformats.org/spreadsheetml/2006/main">
  <c r="G58" i="5" l="1"/>
  <c r="H58" i="5"/>
  <c r="F58" i="5"/>
  <c r="E58" i="5"/>
  <c r="H53" i="5"/>
  <c r="F53" i="5"/>
  <c r="R39" i="3" l="1"/>
  <c r="P39" i="3"/>
  <c r="R38" i="3"/>
  <c r="P38" i="3"/>
  <c r="R37" i="3"/>
  <c r="P37" i="3"/>
  <c r="R36" i="3"/>
  <c r="R40" i="3" s="1"/>
  <c r="P36" i="3"/>
  <c r="P40" i="3" l="1"/>
  <c r="H185" i="5"/>
  <c r="G185" i="5"/>
  <c r="F185" i="5"/>
  <c r="E185" i="5"/>
  <c r="H135" i="5"/>
  <c r="G135" i="5"/>
  <c r="F135" i="5"/>
  <c r="E135" i="5"/>
  <c r="E141" i="5"/>
  <c r="F141" i="5"/>
  <c r="G141" i="5"/>
  <c r="H141" i="5"/>
  <c r="E142" i="5"/>
  <c r="F142" i="5"/>
  <c r="G142" i="5"/>
  <c r="H142" i="5"/>
  <c r="E143" i="5"/>
  <c r="F143" i="5"/>
  <c r="G143" i="5"/>
  <c r="H143" i="5"/>
  <c r="E144" i="5"/>
  <c r="F144" i="5"/>
  <c r="G144" i="5"/>
  <c r="H144" i="5"/>
  <c r="H112" i="5"/>
  <c r="G112" i="5"/>
  <c r="F112" i="5"/>
  <c r="E112" i="5"/>
  <c r="H111" i="5"/>
  <c r="G111" i="5"/>
  <c r="F111" i="5"/>
  <c r="E111" i="5"/>
  <c r="H110" i="5"/>
  <c r="G110" i="5"/>
  <c r="F110" i="5"/>
  <c r="E110" i="5"/>
  <c r="H109" i="5"/>
  <c r="G109" i="5"/>
  <c r="F109" i="5"/>
  <c r="E109" i="5"/>
  <c r="H150" i="5"/>
  <c r="G150" i="5"/>
  <c r="E150" i="5"/>
  <c r="F150" i="5"/>
  <c r="H28" i="5"/>
  <c r="G28" i="5"/>
  <c r="F28" i="5"/>
  <c r="E28" i="5"/>
  <c r="H23" i="5"/>
  <c r="G23" i="5"/>
  <c r="F23" i="5"/>
  <c r="E23" i="5"/>
  <c r="H18" i="5"/>
  <c r="G18" i="5"/>
  <c r="F18" i="5"/>
  <c r="E18" i="5"/>
  <c r="H13" i="5"/>
  <c r="G13" i="5"/>
  <c r="F13" i="5"/>
  <c r="E13" i="5"/>
  <c r="H125" i="5"/>
  <c r="G125" i="5"/>
  <c r="F125" i="5"/>
  <c r="E125" i="5"/>
  <c r="H130" i="5"/>
  <c r="G130" i="5"/>
  <c r="F130" i="5"/>
  <c r="E130" i="5"/>
  <c r="H120" i="5"/>
  <c r="G120" i="5"/>
  <c r="G140" i="5" s="1"/>
  <c r="F120" i="5"/>
  <c r="F140" i="5" s="1"/>
  <c r="E120" i="5"/>
  <c r="E140" i="5" s="1"/>
  <c r="H48" i="5"/>
  <c r="G48" i="5"/>
  <c r="F48" i="5"/>
  <c r="E48" i="5"/>
  <c r="H43" i="5"/>
  <c r="G43" i="5"/>
  <c r="F43" i="5"/>
  <c r="E43" i="5"/>
  <c r="H38" i="5"/>
  <c r="G38" i="5"/>
  <c r="F38" i="5"/>
  <c r="E38" i="5"/>
  <c r="H33" i="5"/>
  <c r="G33" i="5"/>
  <c r="F33" i="5"/>
  <c r="E33" i="5"/>
  <c r="G53" i="5"/>
  <c r="E53" i="5"/>
  <c r="G155" i="5"/>
  <c r="E155" i="5"/>
  <c r="H180" i="5"/>
  <c r="G180" i="5"/>
  <c r="F180" i="5"/>
  <c r="E180" i="5"/>
  <c r="H165" i="5"/>
  <c r="G165" i="5"/>
  <c r="F165" i="5"/>
  <c r="E165" i="5"/>
  <c r="H175" i="5"/>
  <c r="G175" i="5"/>
  <c r="F175" i="5"/>
  <c r="E175" i="5"/>
  <c r="H170" i="5"/>
  <c r="G170" i="5"/>
  <c r="F170" i="5"/>
  <c r="E170" i="5"/>
  <c r="F160" i="5"/>
  <c r="G160" i="5"/>
  <c r="H160" i="5"/>
  <c r="E160" i="5"/>
  <c r="F146" i="5" l="1"/>
  <c r="G36" i="3" s="1"/>
  <c r="H146" i="5"/>
  <c r="K36" i="3" s="1"/>
  <c r="F147" i="5"/>
  <c r="G37" i="3" s="1"/>
  <c r="H147" i="5"/>
  <c r="K37" i="3" s="1"/>
  <c r="F148" i="5"/>
  <c r="G38" i="3" s="1"/>
  <c r="H148" i="5"/>
  <c r="K38" i="3" s="1"/>
  <c r="F149" i="5"/>
  <c r="G39" i="3" s="1"/>
  <c r="H149" i="5"/>
  <c r="K39" i="3" s="1"/>
  <c r="H140" i="5"/>
  <c r="E146" i="5"/>
  <c r="F36" i="3" s="1"/>
  <c r="G146" i="5"/>
  <c r="I36" i="3" s="1"/>
  <c r="E147" i="5"/>
  <c r="F37" i="3" s="1"/>
  <c r="G147" i="5"/>
  <c r="I37" i="3" s="1"/>
  <c r="E148" i="5"/>
  <c r="F38" i="3" s="1"/>
  <c r="G148" i="5"/>
  <c r="I38" i="3" s="1"/>
  <c r="E149" i="5"/>
  <c r="F39" i="3" s="1"/>
  <c r="G149" i="5"/>
  <c r="I39" i="3" s="1"/>
  <c r="E108" i="5"/>
  <c r="E145" i="5" s="1"/>
  <c r="G108" i="5"/>
  <c r="G145" i="5" s="1"/>
  <c r="F108" i="5"/>
  <c r="F145" i="5" s="1"/>
  <c r="H108" i="5"/>
  <c r="G40" i="3" l="1"/>
  <c r="H145" i="5"/>
  <c r="K40" i="3"/>
  <c r="I40" i="3"/>
  <c r="F40" i="3"/>
</calcChain>
</file>

<file path=xl/sharedStrings.xml><?xml version="1.0" encoding="utf-8"?>
<sst xmlns="http://schemas.openxmlformats.org/spreadsheetml/2006/main" count="600" uniqueCount="341">
  <si>
    <t>Мероприятие 1.9. Осуществление комплекса мер по обеспечению безопасности в период подготовки и проведения общественно-политических мероприятий, в том числе федеральных, областных избирательных кампаний 2017 – 2025 гг.</t>
  </si>
  <si>
    <t>Мероприятие 1.10. Привлечение товариществ собственников жилья, советов многоквартирных домов к проведению мероприятий по предупреждению правонарушений в занимаемых жилых помещениях.</t>
  </si>
  <si>
    <t>Мероприятие 1.12.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t>
  </si>
  <si>
    <t>Мероприятие 1.13.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 подведомственных департаменту образования администрации города Томска.</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</si>
  <si>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 – в первую очередь.</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</si>
  <si>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комиссиях.</t>
  </si>
  <si>
    <t>Мероприятие 1.16. Размещение на официальном портале муниципального образования «Город Томск» и в СМИ материалов по вопросам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t>
  </si>
  <si>
    <t>Количество мероприятий, шт.</t>
  </si>
  <si>
    <t>Ведомственная статистика</t>
  </si>
  <si>
    <t>не менее 24</t>
  </si>
  <si>
    <t>Отчетность районных администраций  Города Томска</t>
  </si>
  <si>
    <t>Мероприятие 1.11. Проведение комплексных оперативно-профилактических операций, направленных на предупреждение безнадзорности и правонарушений среди несовершеннолетних, пресечение наркомании и алкоголизма, табакокурения в подростковой среде, выявление лиц, вовлекающих несовершеннолетних в противоправные действия.</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</si>
  <si>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</si>
  <si>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комиссий.</t>
  </si>
  <si>
    <t>Количество комплексных оперативно-профилактических операций, шт.</t>
  </si>
  <si>
    <t>Информация УМВД России по Томской области</t>
  </si>
  <si>
    <t>Департамент образования администрации Города Томска</t>
  </si>
  <si>
    <t>не менее 2</t>
  </si>
  <si>
    <t>Количество лекций, шт.</t>
  </si>
  <si>
    <t xml:space="preserve">Отчетность Департамента образования администрации Города Томска
</t>
  </si>
  <si>
    <t>не менее 1600</t>
  </si>
  <si>
    <t>Численность трудоустроенных, чел.</t>
  </si>
  <si>
    <t>Количество рассмотренных вопросов, шт.</t>
  </si>
  <si>
    <t>Протоколы межведомственных комиссий</t>
  </si>
  <si>
    <t>Количество размещенных информационных материалов, шт.</t>
  </si>
  <si>
    <t>Управление информационной политики и общественных связей администрации Города Томска,</t>
  </si>
  <si>
    <t>Администрация
Кировского,
Ленинского,
Октябрьского,
Советского районов
Города Томска</t>
  </si>
  <si>
    <t>10                                                               10</t>
  </si>
  <si>
    <t>0                                                      10</t>
  </si>
  <si>
    <t>13                                                               13</t>
  </si>
  <si>
    <t xml:space="preserve"> Основное мероприятие: «Создание многоуровневой системы профилактики правонарушений, проведение оперативно-профилактических мероприятий».</t>
  </si>
  <si>
    <t>в т.ч. прочая закупка товаров, работ и услуг для муниципальных нужд (прочие работы, услуги).</t>
  </si>
  <si>
    <t xml:space="preserve">1510199990
244
</t>
  </si>
  <si>
    <t>из них социальные денежные выплаты победителям призерам, финалистам и участникам конкурсов, соревнований и иных социально значимых мероприятий.</t>
  </si>
  <si>
    <t>Задача 2 подпрограммы:Создание технической инфраструктуры профилактики правонарушений</t>
  </si>
  <si>
    <t>Основное мероприятие «Создание многоуровневой системы профилактики правонарушений, проведение оперативно-профилактических мероприятий»</t>
  </si>
  <si>
    <t>2.1.1.</t>
  </si>
  <si>
    <t>2.1.2.</t>
  </si>
  <si>
    <t>2.1.3.</t>
  </si>
  <si>
    <t>в т.ч. бюджетные инвестиции на приобретение объектов недвижимого имущества в муниципальную собственность.</t>
  </si>
  <si>
    <t>Итого по задаче 2:</t>
  </si>
  <si>
    <t>Администрация Кировского района Города Томска.</t>
  </si>
  <si>
    <t>Администрация Ленинского района Города Томска.</t>
  </si>
  <si>
    <t>Администрации Советского района Города Томска.</t>
  </si>
  <si>
    <t>Администрация Октябрьского района Города Томска.</t>
  </si>
  <si>
    <t>Комитет жилищной политики администрации Города Томска.</t>
  </si>
  <si>
    <t>Управление информатизации и муниципальных услуг администрации Города Томска.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</si>
  <si>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помещениях.</t>
  </si>
  <si>
    <t>3                3                 3                        3                            3</t>
  </si>
  <si>
    <t>4               4                 4                        4                           4</t>
  </si>
  <si>
    <t>5               5                 5                       5                         5</t>
  </si>
  <si>
    <t>Реализация  не осуществляется в связи с выполнением данных мероприятий в рамках Мероприятия № 1.13</t>
  </si>
  <si>
    <t>Реализация  не осуществляется в связи с дублированием данных мероприятий в рамках муниципальной программы "Развитие образования" на 2015-2025 годы".</t>
  </si>
  <si>
    <t>не менее 200</t>
  </si>
  <si>
    <r>
      <t>3:</t>
    </r>
    <r>
      <rPr>
        <sz val="10"/>
        <color indexed="8"/>
        <rFont val="Times New Roman"/>
        <family val="1"/>
        <charset val="204"/>
      </rPr>
      <t xml:space="preserve"> Количество  участковых пунктов полиции на территории муниципального образования «Город Томск».</t>
    </r>
  </si>
  <si>
    <t>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</si>
  <si>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14                                                               14</t>
  </si>
  <si>
    <t>2.1.</t>
  </si>
  <si>
    <t>Итого по задаче 1:</t>
  </si>
  <si>
    <t>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</si>
  <si>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</si>
  <si>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</si>
  <si>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Развитие, стимулирование и поддержка общественных объединений правоохранительной направленности и народных дружин на территории Города Томска.</t>
  </si>
  <si>
    <t>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</si>
  <si>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</si>
  <si>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ед.</t>
  </si>
  <si>
    <t>чел.</t>
  </si>
  <si>
    <t>кв.м.</t>
  </si>
  <si>
    <t>анкета         4 страницы</t>
  </si>
  <si>
    <t>12           4</t>
  </si>
  <si>
    <t>25,0       25,0</t>
  </si>
  <si>
    <t>300,0       100,0</t>
  </si>
  <si>
    <t>Количество приобретенных систем видеонаблюдения за период реализации муниципальной программы "Безопасный Город", ед.                                               Количество обслуживаемых систем видеонаблюдения, ед.</t>
  </si>
  <si>
    <t>460,0        60,0</t>
  </si>
  <si>
    <t>4600,00        600,00</t>
  </si>
  <si>
    <t>1380,00    780,00</t>
  </si>
  <si>
    <t>460,00      840,00</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</si>
  <si>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    
     Источник данных о стоимости единицы объема работы в части рыночной стоимости 1 квадратного метра нежилого помещения – информация ОАО «Томская домостроительная компания».</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</si>
  <si>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</si>
  <si>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</si>
  <si>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</si>
  <si>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</si>
  <si>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</si>
  <si>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</si>
  <si>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</si>
  <si>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</si>
  <si>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</si>
  <si>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</si>
  <si>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</si>
  <si>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</si>
  <si>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</si>
  <si>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</si>
  <si>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</si>
  <si>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</si>
  <si>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</si>
  <si>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</si>
  <si>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</si>
  <si>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</si>
  <si>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</si>
  <si>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</si>
  <si>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</si>
  <si>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</si>
  <si>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</si>
  <si>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Оценка возникающих рисков в процессе реализации подпрограммы</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</si>
  <si>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</si>
  <si>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</si>
  <si>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</si>
  <si>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</si>
  <si>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</si>
  <si>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</si>
  <si>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 xml:space="preserve">Цель, задачи и </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</si>
  <si>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</si>
  <si>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</si>
  <si>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</si>
  <si>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Плановые значения показателей по годам реализации</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</si>
  <si>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</si>
  <si>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</si>
  <si>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</si>
  <si>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</si>
  <si>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</si>
  <si>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</si>
  <si>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</si>
  <si>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</si>
  <si>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</si>
  <si>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</si>
  <si>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</si>
  <si>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</si>
  <si>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ВСЕГО ПО ПОДПРОГРАММЕ:</t>
  </si>
  <si>
    <t>Подпрограммные мероприятия</t>
  </si>
  <si>
    <t>Ед. изм.</t>
  </si>
  <si>
    <t>Объем в натуральных показателях</t>
  </si>
  <si>
    <t>Стоимость единицы натурального показателя, тыс. рублей</t>
  </si>
  <si>
    <t>шт.</t>
  </si>
  <si>
    <t>Комитет общественной безопасности администрации Города Томска</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</si>
  <si>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</si>
  <si>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</si>
  <si>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</si>
  <si>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</si>
  <si>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</si>
  <si>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</si>
  <si>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</si>
  <si>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</si>
  <si>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</si>
  <si>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</si>
  <si>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</si>
  <si>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Код бюджетной классификации (КЦСР, КВР)</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</si>
  <si>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t>
  </si>
  <si>
    <t>Цель: Профилактика правонарушений на территории муниципального образования «Город Томск».</t>
  </si>
  <si>
    <t xml:space="preserve">Задача 1: Создание многоуровневой системы профилактики правонарушений.
Задача 2: Создание технической инфраструктуры профилактики правонарушений.
</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</si>
  <si>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</si>
  <si>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</si>
  <si>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1: Создание многоуровневой системы профилактики правонарушений.</t>
  </si>
  <si>
    <t>Показатель 1. Количество общественных объединений правоохранительной направленности и народных дружин на территории Города Томска, ед.</t>
  </si>
  <si>
    <t>Показатель 2. Количество размещенных материалов в СМИ по вопросам профилактики и предупреждения правонарушений, шт.</t>
  </si>
  <si>
    <t>Показатель 3. Количество правонарушений, выявленных в результате работы народных дружин, ед.</t>
  </si>
  <si>
    <t>Задача 2: Создание технической инфраструктуры профилактики правонарушений.</t>
  </si>
  <si>
    <t>Показатель 1. Количество приобретенных объектов видеонаблюдения, ед.</t>
  </si>
  <si>
    <t>Показатель 2. Количество преступлений и административных правонарушений, выявлению которых способствовали объекты системы видеонаблюдения, ед.</t>
  </si>
  <si>
    <t>не менее 4</t>
  </si>
  <si>
    <t>не менее 16</t>
  </si>
  <si>
    <t>Создание многоуровневой системы профилактики правонарушений, проведение оперативно-профилактических мероприятий.</t>
  </si>
  <si>
    <t xml:space="preserve">Комитет общественной безопасности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t>
  </si>
  <si>
    <t>Показатель 3. Количество участковых пунктов полиции на территории муниципального образования «Город Томск», ед.</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</si>
  <si>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t>
  </si>
  <si>
    <t xml:space="preserve">     К настоящему времени произошли видимые изменения оперативной обстановки, характеризующиеся снижением уровня преступности, чему в определенной степени способствовали мероприятия, проведенные с начала воссоздания целостной системы профилактики правонарушений.</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</si>
  <si>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</si>
  <si>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 xml:space="preserve">     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</si>
  <si>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</si>
  <si>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</si>
  <si>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</si>
  <si>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</si>
  <si>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</si>
  <si>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</si>
  <si>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</si>
  <si>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</si>
  <si>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</si>
  <si>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</si>
  <si>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</si>
  <si>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</si>
  <si>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</si>
  <si>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</si>
  <si>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</si>
  <si>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</si>
  <si>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</si>
  <si>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</si>
  <si>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</si>
  <si>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</si>
  <si>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</si>
  <si>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</si>
  <si>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</si>
  <si>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</si>
  <si>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</si>
  <si>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</si>
  <si>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</si>
  <si>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</si>
  <si>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</si>
  <si>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</si>
  <si>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</si>
  <si>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t>
  </si>
  <si>
    <t>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</si>
  <si>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Количество общественных объединений правоохранительной направленности и народных дружин на территории Города Томска, ед.</t>
  </si>
  <si>
    <t>Количество размещенных материалов в СМИ по вопросам профилактики и предупреждения правонарушений, шт.</t>
  </si>
  <si>
    <t>Количество правонарушений, выявленных в результате работы народных дружин, ед.</t>
  </si>
  <si>
    <t>Мероприятие 1.1.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</si>
  <si>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Мероприятие 1.2. 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</si>
  <si>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Федеральный закон от 19 июня 2004 г. № 54-ФЗ «О собраниях, митингах, демонстрациях, шествиях и пикетированиях».
Закон Томской области от 15 января 2003 г. № 12-ОЗ «О массовых мероприятиях, проводимых в Томской области».
Значение определено исходя из показателей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</si>
  <si>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мероприятий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</si>
  <si>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численности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</si>
  <si>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правонарушений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</si>
  <si>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Указ Президента РФ от 19 декабря 2012 г. № 1666 «О Стратегии государственной национальной политики Российской Федерации на период до 2025 года».
Значение показателя определено в целях проведения сравнительного анализа показателей разных лет, 1 раз в 3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</si>
  <si>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выступлений в СМИ в аналогичном периоде прошлого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</si>
  <si>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проведенных смотров-конкурсов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</si>
  <si>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</si>
  <si>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количества лекций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</si>
  <si>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планов проведения заседаний городских межведомственных комиссий и рассматриваемых вопросов.</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</si>
  <si>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размещенной информации в СМИ.</t>
  </si>
  <si>
    <t>Количество приобретенных объектов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</si>
  <si>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t>
  </si>
  <si>
    <t>Количество преступлений и административных правонарушений, выявлению которых способствовали объекты системы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</si>
  <si>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t>
  </si>
  <si>
    <t>Количество  участковых пунктов полиции на территории муниципального образования «Город Томск».</t>
  </si>
  <si>
    <t xml:space="preserve">Мероприятие 2.1. Обследования объектов жилищного фонда на предмет технической укрепленности (установки домофонов, видеонаблюдения, охранной сигнализации в домах и квартирах). </t>
  </si>
  <si>
    <t>Мероприятие 2.2.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</si>
  <si>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Мероприятие 2.3. 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</si>
  <si>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</si>
  <si>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Соисполнители подпрограммы ежегодно, в срок до 30 января года, следующего за отчетным, представляют ответственному исполнителю подпрограммы (Комитет общественной безопасности администрации Города Томска) отчеты о реализации, соответственно, мероприятий подпрограммы по итогам отчетного года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</si>
  <si>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 xml:space="preserve">     Ответственность за реализацию подпрограммы, достижение показателей цели и задач, внесение изменений несет ответственный исполнитель – комитет общественной безопасности администрации Города Томска.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t>
  </si>
  <si>
    <t>Цель подпрограммы: Профилактика правонарушений на территории муниципального образования «Город Томск».</t>
  </si>
  <si>
    <t xml:space="preserve"> </t>
  </si>
  <si>
    <t>Реестр УМВД России  по Томской области</t>
  </si>
  <si>
    <t>КОБ</t>
  </si>
  <si>
    <r>
      <t>1</t>
    </r>
    <r>
      <rPr>
        <sz val="10"/>
        <color indexed="8"/>
        <rFont val="Times New Roman"/>
        <family val="1"/>
        <charset val="204"/>
      </rPr>
      <t>.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r>
  </si>
  <si>
    <r>
      <t>2.</t>
    </r>
    <r>
      <rPr>
        <sz val="10"/>
        <color indexed="8"/>
        <rFont val="Times New Roman"/>
        <family val="1"/>
        <charset val="204"/>
      </rPr>
      <t xml:space="preserve">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r>
  </si>
  <si>
    <t>Задача 1 подпрограммы: Создание многоуровневой системы профилактики правонарушений.</t>
  </si>
  <si>
    <t>Реестр УМВД России по Томской области</t>
  </si>
  <si>
    <t>Отчетность Управления информационной политики и общественных связей администрации Города Томска</t>
  </si>
  <si>
    <t>КОБ,
Управление информационной политики и общественных связей администрации Города Томска</t>
  </si>
  <si>
    <t>не менее 8</t>
  </si>
  <si>
    <t>1.1.5.</t>
  </si>
  <si>
    <t>1.1.6.</t>
  </si>
  <si>
    <t>1.1.7.</t>
  </si>
  <si>
    <t>1.1.8.</t>
  </si>
  <si>
    <t>1.1.9.</t>
  </si>
  <si>
    <t>1.1.10.</t>
  </si>
  <si>
    <t>1.1.11.</t>
  </si>
  <si>
    <t>1.1.12.</t>
  </si>
  <si>
    <t>1.1.13.</t>
  </si>
  <si>
    <t>Задача 2 подпрограммы: Создание технической инфраструктуры профилактики правонарушений.</t>
  </si>
  <si>
    <t>1.2.</t>
  </si>
  <si>
    <r>
      <t>1.</t>
    </r>
    <r>
      <rPr>
        <sz val="10"/>
        <color indexed="8"/>
        <rFont val="Times New Roman"/>
        <family val="1"/>
        <charset val="204"/>
      </rPr>
      <t xml:space="preserve"> Количество приобретенных объектов видеонаблюдения, ед.</t>
    </r>
  </si>
  <si>
    <r>
      <t>2.</t>
    </r>
    <r>
      <rPr>
        <sz val="10"/>
        <color indexed="8"/>
        <rFont val="Times New Roman"/>
        <family val="1"/>
        <charset val="204"/>
      </rPr>
      <t xml:space="preserve"> Количество преступлений и административных правонарушений, выявлению которых способствовали объекты системы видеонаблюдения, ед.</t>
    </r>
  </si>
  <si>
    <t>Отчетность Управления информатизации и муниципальных услуг администрации Города Томска</t>
  </si>
  <si>
    <t>Информация УМВД России по Томской области, Управления информатизации и муниципальных услуг администрации Города Томска</t>
  </si>
  <si>
    <t>Информация УМВД России по Томской области, Департамента управления муниципальной собственностью администрации Города Томска</t>
  </si>
  <si>
    <t>КОБ,
Управление информатизации и муниципальных услуг администрации Города Томска</t>
  </si>
  <si>
    <t>КОБ,
Комитет жилищной политики администрации Города Томска</t>
  </si>
  <si>
    <t xml:space="preserve">Мероприятие 2.1. Обследование объектов жилищного фонда на предмет технической укрепленности (установки домофонов, видеонаблюдения, охранной сигнализации в домах и квартирах). </t>
  </si>
  <si>
    <t>1.2.1.</t>
  </si>
  <si>
    <t>1.2.2.</t>
  </si>
  <si>
    <t>1.2.3.</t>
  </si>
  <si>
    <t>Количество обследованных объектов, шт.</t>
  </si>
  <si>
    <t>Отчетность администраций районов Города Томска</t>
  </si>
  <si>
    <t>Информация Управления информатизации и муниципальных услуг администрации Города Томска</t>
  </si>
  <si>
    <t>Администрация
Кировского,
Ленинского,
Октябрьского,
Советского
районов Города Томска</t>
  </si>
  <si>
    <t>Комитет жилищной
политики
администрации
Города Томска</t>
  </si>
  <si>
    <t>Управление информатизации и муниципальных услуг администрации Города Томска</t>
  </si>
  <si>
    <t>Количество проведенных исследований, шт.</t>
  </si>
  <si>
    <t>Социологический опрос</t>
  </si>
  <si>
    <t>Управление информационной политики и общественных связей администрации Города Томска</t>
  </si>
  <si>
    <t xml:space="preserve">
12
4</t>
  </si>
  <si>
    <t>1.1.14.</t>
  </si>
  <si>
    <t>1.1.15.</t>
  </si>
  <si>
    <t>1.1.16.</t>
  </si>
  <si>
    <t>Отчетность администрации Кировского района Города Томска</t>
  </si>
  <si>
    <t>Количество размещенных:
- видеосюжетов, шт.;
- телеинтерьвью, шт.</t>
  </si>
  <si>
    <r>
      <t>1</t>
    </r>
    <r>
      <rPr>
        <sz val="10"/>
        <color indexed="8"/>
        <rFont val="Times New Roman"/>
        <family val="1"/>
        <charset val="204"/>
      </rPr>
      <t>. Количество общественных объединений правоохранительной направленности и народных дружин на территории Города Томска, ед.</t>
    </r>
  </si>
  <si>
    <r>
      <t>2</t>
    </r>
    <r>
      <rPr>
        <sz val="10"/>
        <color indexed="8"/>
        <rFont val="Times New Roman"/>
        <family val="1"/>
        <charset val="204"/>
      </rPr>
      <t>. Количество размещенных материалов в СМИ по вопросам профилактики и предупреждения правонарушений, шт.</t>
    </r>
  </si>
  <si>
    <r>
      <t>3.</t>
    </r>
    <r>
      <rPr>
        <sz val="10"/>
        <color indexed="8"/>
        <rFont val="Times New Roman"/>
        <family val="1"/>
        <charset val="204"/>
      </rPr>
      <t xml:space="preserve"> Количество правонарушений, выявленных в результате работы народных дружин, ед.</t>
    </r>
  </si>
  <si>
    <t>Администрация Кировского района Города Томска</t>
  </si>
  <si>
    <t>Отчетность администрации Ленинского района Города Томска</t>
  </si>
  <si>
    <t>Количество конкурсов, шт.</t>
  </si>
  <si>
    <t>Администрация Ленинского района Города Томска</t>
  </si>
  <si>
    <t>Отчетность администрации Октябрьского района Города Томска</t>
  </si>
  <si>
    <t>Администрация Октябрьского района Города Томска</t>
  </si>
  <si>
    <t>Отчетность администрации Советского района Города Томска</t>
  </si>
  <si>
    <t>Администрация Советского района Города Томска</t>
  </si>
  <si>
    <t>Мероприятие 1.7. Развитие, стимулирование и поддержка общественных объединений правоохранительной направленности и народных дружин на территории Города Томска.</t>
  </si>
  <si>
    <t>Численность поощряемых участников общественной правоохранительной деятельности, чел.</t>
  </si>
  <si>
    <t>Распоряжение администрации Города Томска</t>
  </si>
  <si>
    <t>Мероприятие 1.8. Проведение встреч с руководителями предприятий, учреждений и организаций по привлечению граждан к участию в общественной правоохранительной деятельности.</t>
  </si>
  <si>
    <t>Количество проведённых встреч с гражданами, шт.</t>
  </si>
  <si>
    <t>Периодическая отчетность администраций районов Города Томска</t>
  </si>
  <si>
    <t>Администрация
Кировского,
Ленинского,
Октябрьского,
Советского районов
Города Томска, КОБ</t>
  </si>
  <si>
    <t>Мероприятие 1.3. - 1.6. 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</si>
  <si>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1510110360
330</t>
  </si>
  <si>
    <t>1510140010
412</t>
  </si>
  <si>
    <t>1510199990
244</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</si>
  <si>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</si>
  <si>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 xml:space="preserve">     В 2016 году в городе Томске проведено 3667 массовых и публичных мероприятий, в которых приняло участие 249643 человека. Грубых нарушений общественного порядка и чрезвычайных происшествий при их проведении не допущено.
Зарегистрировано 11087 преступлений, что на 10,2% меньше, чем в 2015 году (АППГ - 12344), из них раскрыто «по горячим следам» 1760 преступлений (или 15,9%).</t>
  </si>
  <si>
    <t xml:space="preserve">   Проводимые органами местного самоуправления, правоохранительными органами, учреждениями, организациями, общественными объединениями правоохранительной направленности многочисленные профилактические мероприятия позволили сохранить контроль над обстановкой в Городе Томске, не допустить массовых беспорядков, конфликтных ситуаций на межнациональной основе, нарушений общественного порядка и общественной безопасности.</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</si>
  <si>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города Томска зарегистрировано 523 грабежа (-37,5%; АППГ - 837), из них «уличных» - 306 (АППГ - 569). За отчетный период 2016 года на территории г. Томска зарегистрировано 108 краж автомототранспорта, что на 23,9% меньше, чем в прошлом году (АППГ - 142). 
В истекшем периоде 2016 года на территории города Томска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t>
  </si>
  <si>
    <t xml:space="preserve">   В 2016 году расследовано 5062 преступления (-1,9%; АППГ - 5161), в том числе 972 - относящихся к категории тяжких и особо тяжких (-11,6%; АППГ - 1099). 
Раскрываемость преступлений увеличилась в сравнении с аналогичным периодом прошлого года на 1,9% и составила 44,7% (АППГ – 42,8%). 
Приняты меры к повышению эффективности использования в охране общественного порядка ведомственных сегментов АПК «Безопасный город». На территории Томска в местах массового пребывания граждан размещено 87 видеокамер и 8 пультов экстренной связи системы «Гражданин-Полиция». В течение 2016 года система АПК «Безопасный город» способствовала раскрытию 69 преступлений и выявлению 146 административных правонарушений.
Анализ стратегических показателей (стратегия социально – экономического развития муниципального образования «Город Томск» до 2030 года) в сфере повышения личной и общественной безопасности показывает, что в 2016 и 2017 годах достигнуты планируемые результаты по снижению зарегистрированных преступлений, однако, доля раскрытых преступлений составила 40,05 в 2016 году и 53,1 в 2017 году, при запланированной – 55,0.
Исходя из приведенного анализа, целесообразно развитие системы общественной безопасности и правопорядка на территории муниципального образования «Город Томск» в рамках муниципальной программы на 2017-2025 годы.</t>
  </si>
  <si>
    <t xml:space="preserve">   Оптимизация работы по предупреждению и профилактике правонарушений, совершаемых на улицах и в других общественных местах, позволит создать систему стимулов для ведения законопослушного образа жизни. В работу по предупреждению правонарушений необходимо вовлекать предприятия, учреждения, организации всех форм собственности, а также общественные организации.
Значимым направлением деятельности в повышении общественной безопасности является привлечение граждан к охране общественного порядка, возрождение общественных формирований правоохранительной направленности, таких как добровольные народные дружины, казачьи формирования, молодежные организации правоохранительной направленности (студенческие отряды охраны правопорядка, движения юных друзей полиции, юных инспекторов движения), привлечение внештатных сотрудников полиции и помощников участковых уполномоченных полиции.</t>
  </si>
  <si>
    <t xml:space="preserve">   Таким образом, на достижение и увеличение стратегического показателя «Количество зарегистрированных преступлений на 1000 жителей, ед.» муниципальной программы «Безопасный Город» на 2010-2025 годы» положительным образом влияют дополнительные меры по стабилизации криминогенной ситуации предусмотренные в данной подпрограмме, а именно:
совершенствование института социальной профилактики и вовлечение общественности в предупреждение правонарушений;
оснащение современным техническим оборудованием визуального контроля мест массового пребывания граждан, улиц и иных общественных мест.</t>
  </si>
  <si>
    <t xml:space="preserve">    Мероприятия программы предусматривают взаимодействие администрации Города Томска, администраций районов, правоохранительных органов, предприятий, организаций и общественных объединений города для координации совместных действий, направленных на профилактику правонарушений, обеспечение общественного порядка и общественной безопасности.</t>
  </si>
  <si>
    <t xml:space="preserve">    В частности мероприятия подпрограммы «Профилактика правонарушений» на 2017-2025 годы направлены на:
- создание целостной системы профилактики правонарушений на базе современных технологий охраны правопорядка с использованием систем информационного обеспечения деятельности правоохранительных органов;
- повышение эффективности совместных усилий правоохранительных органов и органов местного самоуправления, заинтересованных организаций и предприятий по обеспечению общественной безопасности и правопорядка; 
- создание условий для добровольного участия граждан в охране общественного порядка, в том числе оказание поддержки для создания и развития народных дружин и других общественных объединений правоохранительной направленности;
- снижение удельного веса преступлений, совершаемых в общественных местах и на улице,  улучшение профилактики правонарушений, в том числе в среде несовершеннолетних и молодежи; 
- обеспечение доступности граждан к органам внутренних дел, в том числе для оказания им содействия в охране общественного порядка и информирования о правонарушениях и об угрозах общественному порядку, приобретение для этих целей и ввод в эксплуатацию новых участковых пунктов полиции во вновь возводимых и строящихся микрорайонах города.</t>
  </si>
  <si>
    <t xml:space="preserve">     На динамику показателей подпрограммы могут повлиять следующие риски:
- обострение оперативной обстановки в г. Томске, связанной в том числе с оптимизацией штатной численности правоохранительных органов, актами амнистии, проявлениями правового нигилизма населения, обострением межнациональных отношений;
- изменение в негативном направлении экономической ситуации в городе Томске, которое может привести к росту безработицы и снижению доходов населения;
- недостаточное финансирование мероприятий подпрограммы.</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</si>
  <si>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</si>
  <si>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</si>
  <si>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</si>
  <si>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</si>
  <si>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Администрации Кировского, Советского, Ленинского, Октябрьского районов Города Томска; КОБ</t>
  </si>
  <si>
    <t>Департамент 
образования
 администрации Города Томска</t>
  </si>
  <si>
    <t>Администрация Кировского, Советского, Ленинского, Октябрьского районов Города Томска</t>
  </si>
  <si>
    <t>Комитет жилищной 
политики
администрации 
Города Томска</t>
  </si>
  <si>
    <t>Количество приобретённых участковых пунктов полиции, шт.</t>
  </si>
  <si>
    <t>Мероприятие 1.3.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Кировского района Города Томска, в т.ч. по линии организации общественной правоохранительной деятельности.</t>
  </si>
  <si>
    <t>Мероприятие 1.4.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Ленинского района Города Томска, в т.ч. по линии организации общественной правоохранительной деятельности.</t>
  </si>
  <si>
    <t>Мероприятие 1.5.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Октябрьского района Города Томска, в т.ч. по линии организации общественной правоохранительной деятельности.</t>
  </si>
  <si>
    <t>Мероприятие 1.6.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Советского района Города Томска, в т.ч. по линии организации общественной правоохранительной деятельности.</t>
  </si>
  <si>
    <t>Администрация
Кировского,
Ленинского,
Октябрьского,
Советского районов
Города Томска.</t>
  </si>
  <si>
    <t>Количество установленных систем безопасности (контроль доступа, домофон, решетки, охранная сигнализация, пожарная сигнализация, физическая охрана, ограждения), ед.</t>
  </si>
  <si>
    <t>10                                         0</t>
  </si>
  <si>
    <t>1                                           0</t>
  </si>
  <si>
    <t>Заместитель Мэра Города Томска по безопасности.</t>
  </si>
  <si>
    <t xml:space="preserve">     Данная подпрограмма и задача "Формирование эффективной системы профилактики правонарушений в сфере безопасности дорожного движения" муниципальной программы "Обеспечение безопасности дорожного движения на 2017-2020 годы" направлена на решение одной стратегической задачи - повышение личной и общественной безопасности.                                                                                                           Формирование единой системы профилактики преступлений и иных правонарушений занимает одно из ключевых мест в числе национальных приоритетов современной России.
     Ее целевым предназначением является нейтрализация негативных процессов, протекающих в обществе и способствующих созданию причин и условий для совершения правонарушений, а также упреждающее воздействие в отношении определенных категорий лиц, предрасположенных в силу ряда социальных, экономических, общественных и иных факторов к девиантному поведению.</t>
  </si>
  <si>
    <r>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в аналогичном периоде прошлого года.                                                                                                              Количественный показатель  "не менее 4" определен в соответствии с Решением Думы Города Томска от 09.12.2014 № 1201 «Об установлении границ территорий, на которых могут быть созданы народные дружины».  Данное Решение определяет границы территорий, на которых могут быть созданы народные дружины в пределах границ </t>
    </r>
    <r>
      <rPr>
        <b/>
        <sz val="10"/>
        <rFont val="Times New Roman"/>
        <family val="1"/>
        <charset val="204"/>
      </rPr>
      <t>четырех</t>
    </r>
    <r>
      <rPr>
        <sz val="10"/>
        <rFont val="Times New Roman"/>
        <family val="1"/>
        <charset val="204"/>
      </rPr>
      <t xml:space="preserve"> внутригородских территорий муниципального образования «Город Томск».</t>
    </r>
  </si>
  <si>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Материалы размещаются на официальном сайте администрации Города Томска в виде пресс-релизов, фотоотчетов, в газете администрации Города Томска «Общественное самоуправление» публикуются интервью и статьи  о проводимых профилактических мероприятиях субъектами профилактики, о деятельности в сфере организации охраны общественного порядка, мероприятиях, в которых приняли участие народные дружинники и др. Плановый показатель количеством 16 материалов расчитывается с учётом мероприятия 1.2, которое включает в себя 12 телесюжетов (из расчета 1 телесюжет в месяц) и 4 телеинтерьвью (из расчета 1 интерьвью, курирующих направление профилактики заместителями Мэра Города Томска или руководителями органов администрации 1 раз в квартал).</t>
  </si>
  <si>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Постановление администрации Города Томска от 27.12.2017 № 1311 «Об утверждении Порядка предоставления социальных денежных выплат народным дружинникам».Значение показателя определено исходя из численности поощренных народных дружинников за аналогичный период прошлого года. В связи с ростом числа муссовых мероприятий городского масштаба, увеличиваетсяч потребность в количестве дружинников для обеспечения общественного порядка на праздниках. Сумма поощрения дружинника определяется  по количеству выходов на дежурства по графику, а также по количеству выходов на дежурства в праздники из расчета: обычное дежурство 100 рублей, в праздники - 500 рублей. </t>
  </si>
  <si>
    <t>Федеральный закон от 2 апреля 2014 г. № 44-ФЗ «Об участии граждан в охране общественного порядка».
В каждом районе Города Томска необходимо провести не менее 6 встреч. Значение показателя определено исходя из количества встреч за аналогичный период прошлого года. Показатель определяется с учётом проведения 6ти встреч в год администрациями Кировского, Ленинского, Октябрьского, Советского районов Города Томска.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</si>
  <si>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жилых помещениях.</t>
  </si>
  <si>
    <t>Федеральный закон от 23 июня 2016 г. № 182-ФЗ «Об основах системы профилактики правонарушений в Российской Федерации».
Значение показателя определяется количеством систем безопасности (контроль доступа, домофон, решетки, охрапнная сигнализация, пожарная сигнализация, физическая охрана, ограждения), которые были установлены ТСЖ, в МКД, учреждениях за аналогичный период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</si>
  <si>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выполнением данных мероприятий в рамках Мероприятия № 1.13</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</si>
  <si>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численности трудоустроенных за аналогичный период прошлого года. Реализация  не осуществляется в связи с дублированием данных мероприятий в рамках муниципальной программы "Развитие образования" на 2015-2025 годы".</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</si>
  <si>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</si>
  <si>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 В соответствии с тем, что бюджетные ассигнования по данному мероприяти. выдяляются  как на приобретение систем видеонаблюдения, так и на обслуживание и содержание данных систем, принято решение конкретизировать данный показатель. Приобретать за год планируется ещё одну систему видеонаблюдения, содержать соответственно на одну больше.</t>
  </si>
  <si>
    <t>Приложение 3 к муниципальной программе
«Безопасный Город» на 2017 - 2020 годы»</t>
  </si>
  <si>
    <t>ПОДПРОГРАММА 1 «ПРОФИЛАКТИКА ПРАВОНАРУШЕНИЙ» НА 2017-2020 ГОДЫ</t>
  </si>
  <si>
    <t>«Профилактика правонарушений» на 2017-2020 годы</t>
  </si>
  <si>
    <t>2017-2020г.г.</t>
  </si>
  <si>
    <t>Экономический расчет расходов на исполнение мероприятий подпрограммы  «Профилактика правонарушений» на 2017-2020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</si>
</sst>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i/>
      <sz val="10"/>
      <color indexed="8"/>
      <name val="Times New Roman"/>
      <family val="1"/>
      <charset val="204"/>
    </font>
    <font>
      <sz val="10"/>
      <color indexed="8"/>
      <name val="Times New Roman"/>
      <family val="1"/>
      <charset val="204"/>
    </font>
    <font>
      <b/>
      <i/>
      <sz val="9"/>
      <color indexed="8"/>
      <name val="Times New Roman"/>
      <family val="1"/>
      <charset val="204"/>
    </font>
    <font>
      <i/>
      <sz val="9"/>
      <color indexed="8"/>
      <name val="Times New Roman"/>
      <family val="1"/>
      <charset val="204"/>
    </font>
    <font>
      <i/>
      <sz val="9"/>
      <color indexed="8"/>
      <name val="Times New Roman"/>
      <family val="1"/>
      <charset val="204"/>
    </font>
    <font>
      <b/>
      <sz val="12"/>
      <color indexed="8"/>
      <name val="Times New Roman"/>
      <family val="1"/>
      <charset val="204"/>
    </font>
    <font>
      <sz val="12"/>
      <name val="Times New Roman"/>
      <family val="1"/>
      <charset val="204"/>
    </font>
    <font>
      <sz val="14"/>
      <name val="Times New Roman"/>
      <family val="1"/>
      <charset val="204"/>
    </font>
    <font>
      <sz val="9"/>
      <name val="Times New Roman"/>
      <family val="1"/>
      <charset val="204"/>
    </font>
    <font>
      <sz val="11.5"/>
      <name val="Arial"/>
      <family val="2"/>
      <charset val="204"/>
    </font>
    <font>
      <sz val="10"/>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sz val="12"/>
      <name val="Tahoma"/>
      <family val="2"/>
      <charset val="204"/>
    </font>
    <font>
      <sz val="1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297">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6" fillId="0" borderId="1" xfId="0" applyNumberFormat="1" applyFont="1" applyBorder="1" applyAlignment="1">
      <alignment vertical="top" wrapText="1"/>
    </xf>
    <xf numFmtId="2" fontId="4" fillId="0" borderId="2" xfId="0" applyNumberFormat="1" applyFont="1" applyBorder="1" applyAlignment="1">
      <alignment vertical="top"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1"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6" fillId="0" borderId="3" xfId="0" applyFont="1" applyBorder="1" applyAlignment="1">
      <alignment horizontal="center" vertical="top" wrapText="1"/>
    </xf>
    <xf numFmtId="0" fontId="11" fillId="0" borderId="0" xfId="0" applyFont="1"/>
    <xf numFmtId="16" fontId="6" fillId="0" borderId="3"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2" fontId="6" fillId="0" borderId="1"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2" fillId="0" borderId="1" xfId="0" applyFont="1" applyBorder="1" applyAlignment="1">
      <alignment horizontal="center" vertical="center" wrapText="1"/>
    </xf>
    <xf numFmtId="0" fontId="4" fillId="0" borderId="3" xfId="0" applyFont="1" applyBorder="1" applyAlignment="1">
      <alignment horizontal="center" vertical="top" wrapText="1"/>
    </xf>
    <xf numFmtId="0" fontId="1" fillId="0" borderId="10" xfId="0" applyFont="1" applyBorder="1" applyAlignment="1">
      <alignment horizontal="center" vertical="center" wrapText="1"/>
    </xf>
    <xf numFmtId="0" fontId="11" fillId="0" borderId="11" xfId="0" applyFont="1" applyBorder="1" applyAlignment="1">
      <alignment horizontal="left"/>
    </xf>
    <xf numFmtId="2" fontId="4" fillId="0" borderId="8" xfId="0" applyNumberFormat="1" applyFont="1" applyBorder="1" applyAlignment="1">
      <alignment vertical="top"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vertical="top" wrapText="1"/>
    </xf>
    <xf numFmtId="2" fontId="6" fillId="2" borderId="8" xfId="0" applyNumberFormat="1" applyFont="1" applyFill="1" applyBorder="1" applyAlignment="1">
      <alignment horizontal="right" vertical="center" wrapText="1"/>
    </xf>
    <xf numFmtId="2" fontId="4" fillId="2" borderId="1" xfId="0" applyNumberFormat="1" applyFont="1" applyFill="1" applyBorder="1" applyAlignment="1">
      <alignment horizontal="right" vertical="center" wrapText="1"/>
    </xf>
    <xf numFmtId="2" fontId="12" fillId="2" borderId="8" xfId="0" applyNumberFormat="1" applyFont="1" applyFill="1" applyBorder="1" applyAlignment="1">
      <alignment horizontal="right" vertical="center" wrapText="1"/>
    </xf>
    <xf numFmtId="2" fontId="17" fillId="2" borderId="1" xfId="0" applyNumberFormat="1" applyFont="1" applyFill="1" applyBorder="1" applyAlignment="1">
      <alignment horizontal="right" vertical="center" wrapText="1"/>
    </xf>
    <xf numFmtId="2" fontId="6" fillId="2" borderId="2" xfId="0" applyNumberFormat="1" applyFont="1" applyFill="1" applyBorder="1" applyAlignment="1">
      <alignment horizontal="right" vertical="center" wrapText="1"/>
    </xf>
    <xf numFmtId="2" fontId="4" fillId="2" borderId="3" xfId="0" applyNumberFormat="1" applyFont="1" applyFill="1" applyBorder="1" applyAlignment="1">
      <alignment horizontal="right" vertical="center" wrapText="1"/>
    </xf>
    <xf numFmtId="2" fontId="12" fillId="2" borderId="2" xfId="0" applyNumberFormat="1" applyFont="1" applyFill="1" applyBorder="1" applyAlignment="1">
      <alignment horizontal="right" vertical="center" wrapText="1"/>
    </xf>
    <xf numFmtId="2" fontId="17" fillId="2" borderId="3" xfId="0" applyNumberFormat="1" applyFont="1" applyFill="1" applyBorder="1" applyAlignment="1">
      <alignment horizontal="right" vertical="center" wrapText="1"/>
    </xf>
    <xf numFmtId="0" fontId="6" fillId="0" borderId="8" xfId="0" applyFont="1" applyBorder="1" applyAlignment="1">
      <alignment horizontal="center" wrapText="1"/>
    </xf>
    <xf numFmtId="2" fontId="6" fillId="0" borderId="8" xfId="0" applyNumberFormat="1" applyFont="1" applyBorder="1" applyAlignment="1">
      <alignment vertical="top" wrapText="1"/>
    </xf>
    <xf numFmtId="0" fontId="6" fillId="0" borderId="2" xfId="0" applyNumberFormat="1" applyFont="1" applyBorder="1" applyAlignment="1">
      <alignment horizontal="center" vertical="center" wrapText="1"/>
    </xf>
    <xf numFmtId="2" fontId="18" fillId="0" borderId="3" xfId="0" applyNumberFormat="1" applyFont="1" applyBorder="1" applyAlignment="1">
      <alignment horizontal="right"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2" fontId="1"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wrapText="1"/>
    </xf>
    <xf numFmtId="0" fontId="12" fillId="0" borderId="1" xfId="0" applyFont="1" applyBorder="1" applyAlignment="1">
      <alignment horizontal="center" wrapText="1"/>
    </xf>
    <xf numFmtId="0" fontId="16" fillId="0" borderId="1" xfId="0" applyFont="1" applyBorder="1" applyAlignment="1">
      <alignment horizontal="center" wrapText="1"/>
    </xf>
    <xf numFmtId="2" fontId="1" fillId="0" borderId="1" xfId="0" applyNumberFormat="1" applyFont="1" applyBorder="1" applyAlignment="1">
      <alignment vertical="top" wrapText="1"/>
    </xf>
    <xf numFmtId="0" fontId="1" fillId="0" borderId="4" xfId="0" applyFont="1" applyBorder="1"/>
    <xf numFmtId="2" fontId="1" fillId="0" borderId="4" xfId="0" applyNumberFormat="1" applyFont="1" applyBorder="1" applyAlignment="1">
      <alignment vertical="top" wrapText="1"/>
    </xf>
    <xf numFmtId="2" fontId="1" fillId="0" borderId="8" xfId="0" applyNumberFormat="1" applyFont="1" applyBorder="1" applyAlignment="1">
      <alignment vertical="top" wrapText="1"/>
    </xf>
    <xf numFmtId="2" fontId="18" fillId="0" borderId="4" xfId="0" applyNumberFormat="1" applyFont="1" applyBorder="1" applyAlignment="1">
      <alignment vertical="center" wrapText="1"/>
    </xf>
    <xf numFmtId="2" fontId="18" fillId="0" borderId="8" xfId="0" applyNumberFormat="1" applyFont="1" applyBorder="1" applyAlignment="1">
      <alignment vertical="center" wrapText="1"/>
    </xf>
    <xf numFmtId="2" fontId="1" fillId="0" borderId="17" xfId="0" applyNumberFormat="1" applyFont="1" applyBorder="1" applyAlignment="1">
      <alignment vertical="top" wrapText="1"/>
    </xf>
    <xf numFmtId="2" fontId="18" fillId="0" borderId="16" xfId="0" applyNumberFormat="1" applyFont="1" applyBorder="1" applyAlignment="1">
      <alignment horizontal="right" vertical="center" wrapText="1"/>
    </xf>
    <xf numFmtId="0" fontId="2" fillId="0" borderId="1" xfId="0" applyFont="1" applyFill="1" applyBorder="1" applyAlignment="1">
      <alignment horizontal="left" vertical="center" textRotation="90"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xf numFmtId="0" fontId="2" fillId="0" borderId="3" xfId="0" applyFont="1" applyFill="1" applyBorder="1" applyAlignment="1">
      <alignment horizontal="justify" vertical="center" wrapText="1"/>
    </xf>
    <xf numFmtId="0" fontId="14" fillId="0" borderId="2" xfId="0" applyFont="1" applyFill="1" applyBorder="1" applyAlignment="1">
      <alignment vertical="top" wrapText="1"/>
    </xf>
    <xf numFmtId="0" fontId="4" fillId="0" borderId="3" xfId="0" applyFont="1" applyFill="1" applyBorder="1" applyAlignment="1">
      <alignment horizontal="left" vertical="center" wrapText="1"/>
    </xf>
    <xf numFmtId="0" fontId="2"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8" xfId="0" applyFont="1" applyFill="1" applyBorder="1" applyAlignment="1">
      <alignment horizontal="left" vertical="top" wrapText="1"/>
    </xf>
    <xf numFmtId="0" fontId="2" fillId="0" borderId="2" xfId="0" applyFont="1" applyFill="1" applyBorder="1" applyAlignment="1">
      <alignment vertical="top" wrapText="1"/>
    </xf>
    <xf numFmtId="0" fontId="2"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xf numFmtId="0" fontId="2" fillId="0" borderId="3"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4" fillId="0" borderId="10" xfId="0" applyFont="1" applyFill="1" applyBorder="1" applyAlignment="1">
      <alignment vertical="top" wrapText="1"/>
    </xf>
    <xf numFmtId="0" fontId="13" fillId="0" borderId="3" xfId="0" applyFont="1" applyFill="1" applyBorder="1" applyAlignment="1">
      <alignment horizontal="justify" vertical="center" wrapText="1"/>
    </xf>
    <xf numFmtId="0" fontId="2" fillId="0" borderId="2"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2"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1" xfId="0" applyFont="1" applyFill="1" applyBorder="1"/>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xf numFmtId="2" fontId="19" fillId="0" borderId="0" xfId="0" applyNumberFormat="1" applyFont="1" applyAlignment="1">
      <alignment vertical="center" wrapText="1"/>
    </xf>
    <xf numFmtId="0" fontId="19" fillId="0" borderId="0" xfId="0" applyFont="1" applyAlignment="1">
      <alignment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Alignment="1">
      <alignment vertical="center" wrapText="1"/>
    </xf>
    <xf numFmtId="0" fontId="21" fillId="0" borderId="3" xfId="0" applyFont="1" applyBorder="1" applyAlignment="1">
      <alignment vertical="center" wrapText="1"/>
    </xf>
    <xf numFmtId="0" fontId="23"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3" xfId="0" applyFont="1" applyBorder="1" applyAlignment="1">
      <alignment horizontal="justify"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3" fillId="0" borderId="3" xfId="0" applyFont="1" applyBorder="1" applyAlignment="1">
      <alignment horizontal="justify" vertical="center" wrapText="1"/>
    </xf>
    <xf numFmtId="0" fontId="26" fillId="0" borderId="1" xfId="0" applyFont="1" applyBorder="1" applyAlignment="1">
      <alignment horizontal="center" vertical="center" wrapText="1"/>
    </xf>
    <xf numFmtId="0" fontId="27" fillId="0" borderId="0" xfId="0" applyFont="1" applyAlignment="1">
      <alignmen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8" fillId="0" borderId="0" xfId="0" applyFont="1" applyAlignment="1">
      <alignment horizontal="left" vertical="center" wrapText="1"/>
    </xf>
    <xf numFmtId="0" fontId="19" fillId="0" borderId="0" xfId="0" applyFont="1" applyAlignment="1">
      <alignment horizontal="left" vertical="center" wrapText="1"/>
    </xf>
    <xf numFmtId="0" fontId="1" fillId="2" borderId="4" xfId="0" applyFont="1" applyFill="1" applyBorder="1" applyAlignment="1">
      <alignment vertical="top" wrapText="1"/>
    </xf>
    <xf numFmtId="0" fontId="1" fillId="2" borderId="8" xfId="0" applyFont="1" applyFill="1" applyBorder="1" applyAlignment="1">
      <alignment vertical="top" wrapText="1"/>
    </xf>
    <xf numFmtId="0" fontId="1" fillId="2" borderId="11" xfId="0" applyFont="1" applyFill="1" applyBorder="1" applyAlignment="1">
      <alignment vertical="top"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0" fillId="2" borderId="11" xfId="0" applyFont="1" applyFill="1" applyBorder="1" applyAlignment="1">
      <alignment vertical="top" wrapText="1"/>
    </xf>
    <xf numFmtId="0" fontId="10" fillId="2" borderId="0" xfId="0" applyFont="1" applyFill="1" applyBorder="1" applyAlignment="1">
      <alignment vertical="top" wrapText="1"/>
    </xf>
    <xf numFmtId="0" fontId="10" fillId="2" borderId="14" xfId="0" applyFont="1" applyFill="1" applyBorder="1" applyAlignment="1">
      <alignment vertical="top" wrapText="1"/>
    </xf>
    <xf numFmtId="0" fontId="1" fillId="2" borderId="24" xfId="0" applyFont="1" applyFill="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3" xfId="0" applyFont="1" applyBorder="1" applyAlignment="1">
      <alignment vertical="top" wrapText="1"/>
    </xf>
    <xf numFmtId="0" fontId="1" fillId="0" borderId="11" xfId="0" applyFont="1" applyFill="1" applyBorder="1" applyAlignment="1">
      <alignment horizontal="center" vertical="center" wrapText="1"/>
    </xf>
    <xf numFmtId="0" fontId="1" fillId="2" borderId="0" xfId="0" applyFont="1" applyFill="1" applyBorder="1" applyAlignment="1">
      <alignment horizontal="center" vertical="center" textRotation="90"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Fill="1" applyBorder="1" applyAlignment="1">
      <alignment horizontal="center" vertical="center" wrapText="1"/>
    </xf>
    <xf numFmtId="0" fontId="10" fillId="2" borderId="2" xfId="0" applyFont="1" applyFill="1" applyBorder="1" applyAlignment="1">
      <alignment vertical="top" wrapText="1"/>
    </xf>
    <xf numFmtId="0" fontId="10" fillId="2" borderId="10" xfId="0" applyFont="1" applyFill="1" applyBorder="1" applyAlignment="1">
      <alignment vertical="top" wrapText="1"/>
    </xf>
    <xf numFmtId="0" fontId="1" fillId="0" borderId="0" xfId="0" applyFont="1" applyAlignment="1">
      <alignment horizontal="center" wrapText="1"/>
    </xf>
    <xf numFmtId="0" fontId="1" fillId="0" borderId="0" xfId="0" applyFont="1" applyAlignment="1">
      <alignment horizontal="center"/>
    </xf>
    <xf numFmtId="0" fontId="1" fillId="2" borderId="4" xfId="0" applyFont="1" applyFill="1" applyBorder="1" applyAlignment="1">
      <alignment vertical="top" wrapText="1"/>
    </xf>
    <xf numFmtId="0" fontId="1" fillId="2" borderId="8" xfId="0" applyFont="1" applyFill="1" applyBorder="1" applyAlignment="1">
      <alignment vertical="top"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2" fontId="1" fillId="2" borderId="11"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2" fontId="1" fillId="0" borderId="4" xfId="0" applyNumberFormat="1" applyFont="1" applyBorder="1" applyAlignment="1">
      <alignment horizontal="right" vertical="top" wrapText="1"/>
    </xf>
    <xf numFmtId="2" fontId="1" fillId="0" borderId="8" xfId="0" applyNumberFormat="1" applyFont="1" applyBorder="1" applyAlignment="1">
      <alignment horizontal="right" vertical="top" wrapText="1"/>
    </xf>
    <xf numFmtId="0" fontId="1" fillId="2" borderId="13" xfId="0" applyFont="1" applyFill="1" applyBorder="1" applyAlignment="1">
      <alignment horizontal="center" vertical="center" textRotation="90" wrapText="1"/>
    </xf>
    <xf numFmtId="0" fontId="1" fillId="2" borderId="18" xfId="0" applyFont="1" applyFill="1" applyBorder="1" applyAlignment="1">
      <alignment horizontal="center" vertical="center" textRotation="90" wrapText="1"/>
    </xf>
    <xf numFmtId="0" fontId="1" fillId="0" borderId="2" xfId="0" applyFont="1" applyBorder="1"/>
    <xf numFmtId="2" fontId="1" fillId="2" borderId="2" xfId="0" applyNumberFormat="1" applyFont="1" applyFill="1" applyBorder="1" applyAlignment="1">
      <alignment horizontal="left" vertical="top" wrapText="1"/>
    </xf>
    <xf numFmtId="0" fontId="1" fillId="2" borderId="16" xfId="0" applyFont="1" applyFill="1" applyBorder="1" applyAlignment="1">
      <alignment horizontal="center" vertical="top" wrapText="1"/>
    </xf>
    <xf numFmtId="0" fontId="1" fillId="0" borderId="4" xfId="0" applyFont="1" applyBorder="1"/>
    <xf numFmtId="0" fontId="1" fillId="0" borderId="8" xfId="0" applyFont="1" applyBorder="1"/>
    <xf numFmtId="0" fontId="1" fillId="2" borderId="11" xfId="0" applyFont="1" applyFill="1" applyBorder="1" applyAlignment="1">
      <alignment vertical="top" wrapText="1"/>
    </xf>
    <xf numFmtId="0" fontId="1" fillId="0" borderId="0" xfId="0" applyFont="1" applyBorder="1" applyAlignment="1">
      <alignment horizontal="center" vertical="center"/>
    </xf>
    <xf numFmtId="0" fontId="7" fillId="2" borderId="11" xfId="0" applyFont="1" applyFill="1" applyBorder="1" applyAlignment="1">
      <alignment horizontal="left" vertical="top" wrapText="1"/>
    </xf>
    <xf numFmtId="0" fontId="7" fillId="2" borderId="8"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left" vertical="top" wrapText="1"/>
    </xf>
    <xf numFmtId="2" fontId="9" fillId="2" borderId="2" xfId="0" applyNumberFormat="1" applyFont="1" applyFill="1" applyBorder="1" applyAlignment="1">
      <alignment horizontal="left" vertical="top" wrapText="1"/>
    </xf>
    <xf numFmtId="2" fontId="18" fillId="0" borderId="4" xfId="0" applyNumberFormat="1" applyFont="1" applyBorder="1" applyAlignment="1">
      <alignment horizontal="right" vertical="center" wrapText="1"/>
    </xf>
    <xf numFmtId="2" fontId="18" fillId="0" borderId="8" xfId="0" applyNumberFormat="1" applyFont="1" applyBorder="1" applyAlignment="1">
      <alignment horizontal="right" vertical="center" wrapText="1"/>
    </xf>
    <xf numFmtId="0" fontId="2" fillId="0" borderId="0" xfId="0" applyFont="1" applyAlignment="1">
      <alignment horizontal="left" wrapText="1"/>
    </xf>
    <xf numFmtId="0" fontId="2" fillId="0" borderId="0" xfId="0" applyFont="1" applyAlignment="1">
      <alignment horizontal="left"/>
    </xf>
    <xf numFmtId="0" fontId="1" fillId="2" borderId="13" xfId="0" applyFont="1" applyFill="1" applyBorder="1" applyAlignment="1">
      <alignment vertical="top" wrapText="1"/>
    </xf>
    <xf numFmtId="0" fontId="1" fillId="2" borderId="14" xfId="0" applyFont="1" applyFill="1" applyBorder="1" applyAlignment="1">
      <alignment vertical="top" wrapText="1"/>
    </xf>
    <xf numFmtId="0" fontId="1" fillId="2" borderId="18" xfId="0" applyFont="1" applyFill="1" applyBorder="1" applyAlignment="1">
      <alignment vertical="top" wrapText="1"/>
    </xf>
    <xf numFmtId="0" fontId="1" fillId="2" borderId="16" xfId="0" applyFont="1" applyFill="1" applyBorder="1" applyAlignment="1">
      <alignment vertical="top" wrapText="1"/>
    </xf>
    <xf numFmtId="0" fontId="1" fillId="2" borderId="17" xfId="0" applyFont="1" applyFill="1" applyBorder="1" applyAlignment="1">
      <alignment vertical="top" wrapText="1"/>
    </xf>
    <xf numFmtId="0" fontId="1" fillId="2" borderId="1" xfId="0" applyFont="1" applyFill="1" applyBorder="1" applyAlignment="1">
      <alignment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10" fillId="2" borderId="4" xfId="0" applyFont="1" applyFill="1" applyBorder="1" applyAlignment="1">
      <alignment horizontal="left" vertical="top" wrapText="1"/>
    </xf>
    <xf numFmtId="0" fontId="10" fillId="2" borderId="11"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8" xfId="0" applyFont="1" applyFill="1" applyBorder="1" applyAlignment="1">
      <alignment horizontal="left" vertical="top" wrapText="1"/>
    </xf>
    <xf numFmtId="2" fontId="1" fillId="2" borderId="11" xfId="0" applyNumberFormat="1" applyFont="1" applyFill="1" applyBorder="1" applyAlignment="1">
      <alignment horizontal="center" vertical="top" wrapText="1"/>
    </xf>
    <xf numFmtId="2" fontId="1" fillId="2" borderId="8" xfId="0" applyNumberFormat="1" applyFont="1" applyFill="1" applyBorder="1" applyAlignment="1">
      <alignment horizontal="center" vertical="top"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3" borderId="0" xfId="0" applyFont="1" applyFill="1" applyAlignment="1">
      <alignment horizontal="left" vertical="center" wrapText="1"/>
    </xf>
    <xf numFmtId="0" fontId="20"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12" xfId="0" applyFont="1" applyBorder="1" applyAlignment="1">
      <alignment horizontal="center" vertical="center" wrapText="1"/>
    </xf>
    <xf numFmtId="0" fontId="2" fillId="0" borderId="1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8" xfId="0" applyFont="1" applyFill="1" applyBorder="1" applyAlignment="1">
      <alignment horizontal="center" vertical="top" wrapText="1"/>
    </xf>
    <xf numFmtId="0" fontId="2" fillId="0" borderId="10" xfId="0" applyFont="1" applyFill="1" applyBorder="1" applyAlignment="1">
      <alignment vertical="top" wrapText="1"/>
    </xf>
    <xf numFmtId="0" fontId="2" fillId="0" borderId="9" xfId="0" applyFont="1" applyFill="1" applyBorder="1" applyAlignment="1">
      <alignment vertical="top" wrapText="1"/>
    </xf>
    <xf numFmtId="0" fontId="2" fillId="0" borderId="3" xfId="0" applyFont="1" applyFill="1" applyBorder="1" applyAlignment="1">
      <alignment vertical="top" wrapText="1"/>
    </xf>
    <xf numFmtId="0" fontId="14" fillId="0" borderId="10" xfId="0" applyFont="1" applyFill="1" applyBorder="1" applyAlignment="1">
      <alignment vertical="top" wrapText="1"/>
    </xf>
    <xf numFmtId="0" fontId="14" fillId="0" borderId="9" xfId="0" applyFont="1" applyFill="1" applyBorder="1" applyAlignment="1">
      <alignment vertical="top" wrapText="1"/>
    </xf>
    <xf numFmtId="0" fontId="14" fillId="0" borderId="3" xfId="0" applyFont="1" applyFill="1" applyBorder="1" applyAlignment="1">
      <alignment vertical="top" wrapText="1"/>
    </xf>
    <xf numFmtId="0" fontId="4" fillId="0" borderId="10" xfId="0" applyFont="1" applyBorder="1" applyAlignment="1">
      <alignment horizontal="center" vertical="top" wrapText="1"/>
    </xf>
    <xf numFmtId="0" fontId="4" fillId="0" borderId="9" xfId="0" applyFont="1" applyBorder="1" applyAlignment="1">
      <alignment horizontal="center" vertical="top" wrapText="1"/>
    </xf>
    <xf numFmtId="0" fontId="12" fillId="0" borderId="4"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16" fillId="0" borderId="10" xfId="0" applyFont="1" applyBorder="1" applyAlignment="1">
      <alignment horizontal="left" vertical="top" wrapText="1"/>
    </xf>
    <xf numFmtId="0" fontId="16" fillId="0" borderId="9" xfId="0" applyFont="1" applyBorder="1" applyAlignment="1">
      <alignment horizontal="left" vertical="top" wrapText="1"/>
    </xf>
    <xf numFmtId="0" fontId="2" fillId="0" borderId="17" xfId="0" applyFont="1" applyBorder="1" applyAlignment="1">
      <alignment horizontal="right"/>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4" fillId="0" borderId="16" xfId="0" applyFont="1" applyBorder="1" applyAlignment="1">
      <alignment horizontal="center" vertical="top" wrapText="1"/>
    </xf>
    <xf numFmtId="0" fontId="4" fillId="0" borderId="1" xfId="0" applyFont="1" applyBorder="1" applyAlignment="1">
      <alignment horizontal="center" vertical="top" wrapText="1"/>
    </xf>
    <xf numFmtId="0" fontId="4" fillId="0" borderId="20" xfId="0" applyFont="1" applyBorder="1" applyAlignment="1">
      <alignment horizontal="center" vertical="top" wrapText="1"/>
    </xf>
    <xf numFmtId="0" fontId="4" fillId="0" borderId="19"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5"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4" fillId="0" borderId="1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 xfId="0" applyFont="1" applyBorder="1" applyAlignment="1">
      <alignment horizontal="left" vertical="top" wrapText="1"/>
    </xf>
    <xf numFmtId="0" fontId="15"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8"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3" fillId="0" borderId="17" xfId="0" applyFont="1" applyBorder="1" applyAlignment="1">
      <alignment horizontal="right"/>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topLeftCell="A24" zoomScale="75" zoomScaleNormal="100" zoomScaleSheetLayoutView="75" workbookViewId="0">
      <selection activeCell="L24" sqref="L24"/>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5.33203125" customWidth="1"/>
    <col min="7" max="7" width="16.6640625" customWidth="1"/>
    <col min="8" max="23" width="12.109375" customWidth="1"/>
  </cols>
  <sheetData>
    <row r="1" spans="1:23" x14ac:dyDescent="0.3">
      <c r="D1" s="2"/>
      <c r="E1" s="2"/>
      <c r="F1" s="2"/>
      <c r="G1" s="2"/>
      <c r="H1" s="2"/>
      <c r="I1" s="2"/>
      <c r="J1" s="2"/>
      <c r="K1" s="2"/>
      <c r="S1" s="194"/>
      <c r="T1" s="194"/>
      <c r="U1" s="194"/>
      <c r="V1" s="194"/>
      <c r="W1" s="194"/>
    </row>
    <row r="2" spans="1:23" x14ac:dyDescent="0.3">
      <c r="A2" s="1"/>
      <c r="B2" s="2"/>
      <c r="C2" s="2"/>
      <c r="D2" s="2"/>
      <c r="E2" s="2"/>
      <c r="F2" s="2"/>
      <c r="G2" s="2"/>
      <c r="H2" s="2"/>
      <c r="I2" s="2"/>
      <c r="J2" s="2"/>
      <c r="K2" s="2"/>
      <c r="S2" s="194"/>
      <c r="T2" s="194"/>
      <c r="U2" s="194"/>
      <c r="V2" s="194"/>
      <c r="W2" s="194"/>
    </row>
    <row r="3" spans="1:23" x14ac:dyDescent="0.3">
      <c r="A3" s="1"/>
      <c r="B3" s="2"/>
      <c r="C3" s="2"/>
      <c r="D3" s="2"/>
      <c r="E3" s="2"/>
      <c r="F3" s="2"/>
      <c r="G3" s="2"/>
      <c r="H3" s="2"/>
      <c r="I3" s="2"/>
      <c r="J3" s="2"/>
      <c r="K3" s="2"/>
      <c r="S3" s="194"/>
      <c r="T3" s="194"/>
      <c r="U3" s="194"/>
      <c r="V3" s="194"/>
      <c r="W3" s="194"/>
    </row>
    <row r="4" spans="1:23" x14ac:dyDescent="0.3">
      <c r="A4" s="1"/>
      <c r="B4" s="2"/>
      <c r="C4" s="2"/>
      <c r="D4" s="2"/>
      <c r="E4" s="2"/>
      <c r="F4" s="2"/>
      <c r="G4" s="2"/>
      <c r="H4" s="2"/>
      <c r="I4" s="2"/>
      <c r="J4" s="2"/>
      <c r="K4" s="2"/>
      <c r="S4" s="1"/>
      <c r="T4" s="1"/>
      <c r="U4" s="1"/>
      <c r="V4" s="1"/>
      <c r="W4" s="1"/>
    </row>
    <row r="5" spans="1:23" ht="14.4" customHeight="1" x14ac:dyDescent="0.3">
      <c r="A5" s="1"/>
      <c r="B5" s="2"/>
      <c r="C5" s="2"/>
      <c r="D5" s="2"/>
      <c r="E5" s="2"/>
      <c r="F5" s="2"/>
      <c r="G5" s="2"/>
      <c r="H5" s="2"/>
      <c r="I5" s="2"/>
      <c r="J5" s="2"/>
      <c r="K5" s="2"/>
      <c r="S5" s="193" t="s">
        <v>336</v>
      </c>
      <c r="T5" s="193"/>
      <c r="U5" s="193"/>
      <c r="V5" s="193"/>
      <c r="W5" s="193"/>
    </row>
    <row r="6" spans="1:23" x14ac:dyDescent="0.3">
      <c r="A6" s="1"/>
      <c r="B6" s="2"/>
      <c r="C6" s="2"/>
      <c r="D6" s="2"/>
      <c r="E6" s="2"/>
      <c r="F6" s="2"/>
      <c r="G6" s="2"/>
      <c r="H6" s="2"/>
      <c r="I6" s="2"/>
      <c r="J6" s="2"/>
      <c r="K6" s="2"/>
      <c r="S6" s="193"/>
      <c r="T6" s="193"/>
      <c r="U6" s="193"/>
      <c r="V6" s="193"/>
      <c r="W6" s="193"/>
    </row>
    <row r="7" spans="1:23" ht="15.6" x14ac:dyDescent="0.3">
      <c r="A7" s="3"/>
      <c r="B7" s="2"/>
      <c r="C7" s="2"/>
      <c r="D7" s="2"/>
      <c r="E7" s="2"/>
      <c r="F7" s="2"/>
      <c r="G7" s="2"/>
      <c r="H7" s="2"/>
      <c r="I7" s="2"/>
      <c r="J7" s="2"/>
      <c r="K7" s="2"/>
      <c r="L7" s="2"/>
      <c r="M7" s="2"/>
      <c r="N7" s="2"/>
      <c r="O7" s="2"/>
      <c r="P7" s="2"/>
    </row>
    <row r="8" spans="1:23" ht="36.75" customHeight="1" x14ac:dyDescent="0.3">
      <c r="A8" s="146" t="s">
        <v>337</v>
      </c>
      <c r="B8" s="146"/>
      <c r="C8" s="146"/>
      <c r="D8" s="146"/>
      <c r="E8" s="146"/>
      <c r="F8" s="146"/>
      <c r="G8" s="146"/>
      <c r="H8" s="146"/>
      <c r="I8" s="146"/>
      <c r="J8" s="146"/>
      <c r="K8" s="146"/>
      <c r="L8" s="146"/>
      <c r="M8" s="146"/>
      <c r="N8" s="146"/>
      <c r="O8" s="146"/>
      <c r="P8" s="146"/>
      <c r="Q8" s="146"/>
      <c r="R8" s="146"/>
      <c r="S8" s="146"/>
      <c r="T8" s="146"/>
      <c r="U8" s="146"/>
      <c r="V8" s="146"/>
      <c r="W8" s="146"/>
    </row>
    <row r="9" spans="1:23" ht="15.6" x14ac:dyDescent="0.3">
      <c r="A9" s="147" t="s">
        <v>78</v>
      </c>
      <c r="B9" s="147"/>
      <c r="C9" s="147"/>
      <c r="D9" s="147"/>
      <c r="E9" s="147"/>
      <c r="F9" s="147"/>
      <c r="G9" s="147"/>
      <c r="H9" s="147"/>
      <c r="I9" s="147"/>
      <c r="J9" s="147"/>
      <c r="K9" s="147"/>
      <c r="L9" s="147"/>
      <c r="M9" s="147"/>
      <c r="N9" s="147"/>
      <c r="O9" s="147"/>
      <c r="P9" s="147"/>
      <c r="Q9" s="147"/>
      <c r="R9" s="147"/>
      <c r="S9" s="147"/>
      <c r="T9" s="147"/>
      <c r="U9" s="147"/>
      <c r="V9" s="147"/>
      <c r="W9" s="147"/>
    </row>
    <row r="10" spans="1:23" ht="15.6" x14ac:dyDescent="0.3">
      <c r="A10" s="3"/>
      <c r="B10" s="2"/>
      <c r="C10" s="2"/>
      <c r="D10" s="2"/>
      <c r="E10" s="2"/>
      <c r="F10" s="2"/>
      <c r="G10" s="2"/>
      <c r="H10" s="2"/>
      <c r="I10" s="2"/>
      <c r="J10" s="2"/>
      <c r="K10" s="2"/>
      <c r="L10" s="2"/>
      <c r="M10" s="2"/>
      <c r="N10" s="2"/>
      <c r="O10" s="2"/>
      <c r="P10" s="2"/>
    </row>
    <row r="11" spans="1:23" ht="15.6" x14ac:dyDescent="0.3">
      <c r="A11" s="147" t="s">
        <v>79</v>
      </c>
      <c r="B11" s="147"/>
      <c r="C11" s="147"/>
      <c r="D11" s="147"/>
      <c r="E11" s="147"/>
      <c r="F11" s="147"/>
      <c r="G11" s="147"/>
      <c r="H11" s="147"/>
      <c r="I11" s="147"/>
      <c r="J11" s="147"/>
      <c r="K11" s="147"/>
      <c r="L11" s="147"/>
      <c r="M11" s="147"/>
      <c r="N11" s="147"/>
      <c r="O11" s="147"/>
      <c r="P11" s="147"/>
      <c r="Q11" s="147"/>
      <c r="R11" s="147"/>
      <c r="S11" s="147"/>
      <c r="T11" s="147"/>
      <c r="U11" s="147"/>
      <c r="V11" s="147"/>
      <c r="W11" s="147"/>
    </row>
    <row r="12" spans="1:23" ht="17.25" customHeight="1" x14ac:dyDescent="0.3">
      <c r="A12" s="147" t="s">
        <v>338</v>
      </c>
      <c r="B12" s="147"/>
      <c r="C12" s="147"/>
      <c r="D12" s="147"/>
      <c r="E12" s="147"/>
      <c r="F12" s="147"/>
      <c r="G12" s="147"/>
      <c r="H12" s="147"/>
      <c r="I12" s="147"/>
      <c r="J12" s="147"/>
      <c r="K12" s="147"/>
      <c r="L12" s="147"/>
      <c r="M12" s="147"/>
      <c r="N12" s="147"/>
      <c r="O12" s="147"/>
      <c r="P12" s="147"/>
      <c r="Q12" s="147"/>
      <c r="R12" s="147"/>
      <c r="S12" s="147"/>
      <c r="T12" s="147"/>
      <c r="U12" s="147"/>
      <c r="V12" s="147"/>
      <c r="W12" s="147"/>
    </row>
    <row r="13" spans="1:23" ht="15.6" x14ac:dyDescent="0.3">
      <c r="A13" s="147"/>
      <c r="B13" s="147"/>
      <c r="C13" s="147"/>
      <c r="D13" s="147"/>
      <c r="E13" s="147"/>
      <c r="F13" s="147"/>
      <c r="G13" s="147"/>
      <c r="H13" s="147"/>
      <c r="I13" s="147"/>
      <c r="J13" s="147"/>
      <c r="K13" s="147"/>
      <c r="L13" s="147"/>
      <c r="M13" s="147"/>
      <c r="N13" s="147"/>
      <c r="O13" s="147"/>
      <c r="P13" s="147"/>
      <c r="Q13" s="147"/>
      <c r="R13" s="147"/>
      <c r="S13" s="147"/>
      <c r="T13" s="147"/>
      <c r="U13" s="147"/>
      <c r="V13" s="147"/>
      <c r="W13" s="147"/>
    </row>
    <row r="14" spans="1:23" ht="16.2" thickBot="1" x14ac:dyDescent="0.35">
      <c r="A14" s="3"/>
      <c r="B14" s="2"/>
      <c r="C14" s="2"/>
      <c r="D14" s="2"/>
      <c r="E14" s="2"/>
      <c r="F14" s="2"/>
      <c r="G14" s="2"/>
      <c r="H14" s="2"/>
      <c r="I14" s="2"/>
      <c r="J14" s="2"/>
      <c r="K14" s="2"/>
      <c r="L14" s="2"/>
      <c r="M14" s="2"/>
      <c r="N14" s="2"/>
      <c r="O14" s="2"/>
      <c r="P14" s="2"/>
    </row>
    <row r="15" spans="1:23" s="17" customFormat="1" ht="24" customHeight="1" thickBot="1" x14ac:dyDescent="0.35">
      <c r="A15" s="148" t="s">
        <v>80</v>
      </c>
      <c r="B15" s="182"/>
      <c r="C15" s="182"/>
      <c r="D15" s="149"/>
      <c r="E15" s="154" t="s">
        <v>324</v>
      </c>
      <c r="F15" s="155"/>
      <c r="G15" s="155"/>
      <c r="H15" s="155"/>
      <c r="I15" s="155"/>
      <c r="J15" s="155"/>
      <c r="K15" s="155"/>
      <c r="L15" s="155"/>
      <c r="M15" s="155"/>
      <c r="N15" s="155"/>
      <c r="O15" s="155"/>
      <c r="P15" s="155"/>
      <c r="Q15" s="155"/>
      <c r="R15" s="155"/>
      <c r="S15" s="155"/>
      <c r="T15" s="155"/>
      <c r="U15" s="155"/>
      <c r="V15" s="155"/>
      <c r="W15" s="156"/>
    </row>
    <row r="16" spans="1:23" s="17" customFormat="1" ht="17.399999999999999" customHeight="1" thickBot="1" x14ac:dyDescent="0.35">
      <c r="A16" s="148" t="s">
        <v>81</v>
      </c>
      <c r="B16" s="182"/>
      <c r="C16" s="182"/>
      <c r="D16" s="149"/>
      <c r="E16" s="154" t="s">
        <v>133</v>
      </c>
      <c r="F16" s="155"/>
      <c r="G16" s="155"/>
      <c r="H16" s="155"/>
      <c r="I16" s="155"/>
      <c r="J16" s="155"/>
      <c r="K16" s="155"/>
      <c r="L16" s="155"/>
      <c r="M16" s="155"/>
      <c r="N16" s="155"/>
      <c r="O16" s="155"/>
      <c r="P16" s="155"/>
      <c r="Q16" s="155"/>
      <c r="R16" s="155"/>
      <c r="S16" s="155"/>
      <c r="T16" s="155"/>
      <c r="U16" s="155"/>
      <c r="V16" s="155"/>
      <c r="W16" s="156"/>
    </row>
    <row r="17" spans="1:23" s="17" customFormat="1" ht="131.4" customHeight="1" thickBot="1" x14ac:dyDescent="0.35">
      <c r="A17" s="154" t="s">
        <v>82</v>
      </c>
      <c r="B17" s="155"/>
      <c r="C17" s="155"/>
      <c r="D17" s="156"/>
      <c r="E17" s="148" t="s">
        <v>146</v>
      </c>
      <c r="F17" s="182"/>
      <c r="G17" s="182"/>
      <c r="H17" s="182"/>
      <c r="I17" s="182"/>
      <c r="J17" s="182"/>
      <c r="K17" s="182"/>
      <c r="L17" s="182"/>
      <c r="M17" s="182"/>
      <c r="N17" s="182"/>
      <c r="O17" s="182"/>
      <c r="P17" s="182"/>
      <c r="Q17" s="182"/>
      <c r="R17" s="182"/>
      <c r="S17" s="182"/>
      <c r="T17" s="182"/>
      <c r="U17" s="182"/>
      <c r="V17" s="182"/>
      <c r="W17" s="149"/>
    </row>
    <row r="18" spans="1:23" s="17" customFormat="1" ht="52.2" customHeight="1" thickBot="1" x14ac:dyDescent="0.35">
      <c r="A18" s="148" t="s">
        <v>83</v>
      </c>
      <c r="B18" s="182"/>
      <c r="C18" s="182"/>
      <c r="D18" s="149"/>
      <c r="E18" s="154" t="s">
        <v>297</v>
      </c>
      <c r="F18" s="184"/>
      <c r="G18" s="184"/>
      <c r="H18" s="184"/>
      <c r="I18" s="184"/>
      <c r="J18" s="184"/>
      <c r="K18" s="184"/>
      <c r="L18" s="184"/>
      <c r="M18" s="184"/>
      <c r="N18" s="184"/>
      <c r="O18" s="184"/>
      <c r="P18" s="184"/>
      <c r="Q18" s="184"/>
      <c r="R18" s="184"/>
      <c r="S18" s="184"/>
      <c r="T18" s="184"/>
      <c r="U18" s="184"/>
      <c r="V18" s="184"/>
      <c r="W18" s="185"/>
    </row>
    <row r="19" spans="1:23" s="17" customFormat="1" ht="19.2" customHeight="1" x14ac:dyDescent="0.3">
      <c r="A19" s="195" t="s">
        <v>143</v>
      </c>
      <c r="B19" s="196"/>
      <c r="C19" s="196"/>
      <c r="D19" s="197"/>
      <c r="E19" s="167" t="s">
        <v>147</v>
      </c>
      <c r="F19" s="168"/>
      <c r="G19" s="168"/>
      <c r="H19" s="168"/>
      <c r="I19" s="168"/>
      <c r="J19" s="168"/>
      <c r="K19" s="168"/>
      <c r="L19" s="168"/>
      <c r="M19" s="168"/>
      <c r="N19" s="168"/>
      <c r="O19" s="168"/>
      <c r="P19" s="168"/>
      <c r="Q19" s="168"/>
      <c r="R19" s="168"/>
      <c r="S19" s="168"/>
      <c r="T19" s="168"/>
      <c r="U19" s="168"/>
      <c r="V19" s="168"/>
      <c r="W19" s="186"/>
    </row>
    <row r="20" spans="1:23" s="17" customFormat="1" ht="36" customHeight="1" thickBot="1" x14ac:dyDescent="0.35">
      <c r="A20" s="198" t="s">
        <v>144</v>
      </c>
      <c r="B20" s="199"/>
      <c r="C20" s="199"/>
      <c r="D20" s="200"/>
      <c r="E20" s="169" t="s">
        <v>148</v>
      </c>
      <c r="F20" s="170"/>
      <c r="G20" s="170"/>
      <c r="H20" s="170"/>
      <c r="I20" s="170"/>
      <c r="J20" s="170"/>
      <c r="K20" s="170"/>
      <c r="L20" s="170"/>
      <c r="M20" s="170"/>
      <c r="N20" s="170"/>
      <c r="O20" s="170"/>
      <c r="P20" s="170"/>
      <c r="Q20" s="170"/>
      <c r="R20" s="170"/>
      <c r="S20" s="170"/>
      <c r="T20" s="170"/>
      <c r="U20" s="170"/>
      <c r="V20" s="170"/>
      <c r="W20" s="189"/>
    </row>
    <row r="21" spans="1:23" s="23" customFormat="1" ht="24" customHeight="1" thickBot="1" x14ac:dyDescent="0.35">
      <c r="A21" s="201" t="s">
        <v>84</v>
      </c>
      <c r="B21" s="202"/>
      <c r="C21" s="202"/>
      <c r="D21" s="202"/>
      <c r="E21" s="20">
        <v>2016</v>
      </c>
      <c r="F21" s="187">
        <v>2017</v>
      </c>
      <c r="G21" s="187"/>
      <c r="H21" s="187">
        <v>2018</v>
      </c>
      <c r="I21" s="187"/>
      <c r="J21" s="187">
        <v>2019</v>
      </c>
      <c r="K21" s="187"/>
      <c r="L21" s="203">
        <v>2020</v>
      </c>
      <c r="M21" s="204"/>
      <c r="N21" s="188"/>
      <c r="O21" s="188"/>
      <c r="P21" s="188"/>
      <c r="Q21" s="188"/>
      <c r="R21" s="188"/>
      <c r="S21" s="188"/>
      <c r="T21" s="183"/>
      <c r="U21" s="183"/>
      <c r="V21" s="183"/>
      <c r="W21" s="183"/>
    </row>
    <row r="22" spans="1:23" s="23" customFormat="1" ht="125.25" customHeight="1" thickBot="1" x14ac:dyDescent="0.35">
      <c r="A22" s="179"/>
      <c r="B22" s="165"/>
      <c r="C22" s="165"/>
      <c r="D22" s="165"/>
      <c r="E22" s="21"/>
      <c r="F22" s="22" t="s">
        <v>85</v>
      </c>
      <c r="G22" s="22" t="s">
        <v>86</v>
      </c>
      <c r="H22" s="22" t="s">
        <v>85</v>
      </c>
      <c r="I22" s="22" t="s">
        <v>86</v>
      </c>
      <c r="J22" s="22" t="s">
        <v>85</v>
      </c>
      <c r="K22" s="22" t="s">
        <v>86</v>
      </c>
      <c r="L22" s="136" t="s">
        <v>85</v>
      </c>
      <c r="M22" s="37" t="s">
        <v>86</v>
      </c>
      <c r="N22" s="140"/>
      <c r="O22" s="140"/>
      <c r="P22" s="140"/>
      <c r="Q22" s="140"/>
      <c r="R22" s="140"/>
      <c r="S22" s="140"/>
      <c r="T22" s="140"/>
      <c r="U22" s="140"/>
      <c r="V22" s="140"/>
      <c r="W22" s="140"/>
    </row>
    <row r="23" spans="1:23" s="17" customFormat="1" ht="24" customHeight="1" thickBot="1" x14ac:dyDescent="0.35">
      <c r="A23" s="205" t="s">
        <v>147</v>
      </c>
      <c r="B23" s="206"/>
      <c r="C23" s="206"/>
      <c r="D23" s="206"/>
      <c r="E23" s="206"/>
      <c r="F23" s="206"/>
      <c r="G23" s="206"/>
      <c r="H23" s="133"/>
      <c r="I23" s="133"/>
      <c r="J23" s="133"/>
      <c r="K23" s="133"/>
      <c r="L23" s="133"/>
      <c r="M23" s="144"/>
      <c r="N23" s="134"/>
      <c r="O23" s="134"/>
      <c r="P23" s="134"/>
      <c r="Q23" s="134"/>
      <c r="R23" s="134"/>
      <c r="S23" s="134"/>
      <c r="T23" s="134"/>
      <c r="U23" s="134"/>
      <c r="V23" s="134"/>
      <c r="W23" s="134"/>
    </row>
    <row r="24" spans="1:23" s="17" customFormat="1" ht="51" customHeight="1" thickBot="1" x14ac:dyDescent="0.35">
      <c r="A24" s="152" t="s">
        <v>149</v>
      </c>
      <c r="B24" s="153"/>
      <c r="C24" s="153"/>
      <c r="D24" s="153"/>
      <c r="E24" s="44">
        <v>415</v>
      </c>
      <c r="F24" s="45">
        <v>250</v>
      </c>
      <c r="G24" s="45">
        <v>250</v>
      </c>
      <c r="H24" s="45">
        <v>420</v>
      </c>
      <c r="I24" s="45">
        <v>420</v>
      </c>
      <c r="J24" s="45">
        <v>420</v>
      </c>
      <c r="K24" s="45">
        <v>420</v>
      </c>
      <c r="L24" s="137">
        <v>420</v>
      </c>
      <c r="M24" s="44">
        <v>420</v>
      </c>
      <c r="N24" s="141"/>
      <c r="O24" s="141"/>
      <c r="P24" s="141"/>
      <c r="Q24" s="141"/>
      <c r="R24" s="141"/>
      <c r="S24" s="141"/>
      <c r="T24" s="141"/>
      <c r="U24" s="141"/>
      <c r="V24" s="141"/>
      <c r="W24" s="141"/>
    </row>
    <row r="25" spans="1:23" s="17" customFormat="1" ht="51" customHeight="1" thickBot="1" x14ac:dyDescent="0.35">
      <c r="A25" s="152" t="s">
        <v>150</v>
      </c>
      <c r="B25" s="153"/>
      <c r="C25" s="153"/>
      <c r="D25" s="153"/>
      <c r="E25" s="44">
        <v>51</v>
      </c>
      <c r="F25" s="45">
        <v>50</v>
      </c>
      <c r="G25" s="45">
        <v>50</v>
      </c>
      <c r="H25" s="45">
        <v>60</v>
      </c>
      <c r="I25" s="45">
        <v>60</v>
      </c>
      <c r="J25" s="45">
        <v>70</v>
      </c>
      <c r="K25" s="45">
        <v>70</v>
      </c>
      <c r="L25" s="137">
        <v>80</v>
      </c>
      <c r="M25" s="44">
        <v>80</v>
      </c>
      <c r="N25" s="141"/>
      <c r="O25" s="141"/>
      <c r="P25" s="141"/>
      <c r="Q25" s="141"/>
      <c r="R25" s="141"/>
      <c r="S25" s="141"/>
      <c r="T25" s="141"/>
      <c r="U25" s="141"/>
      <c r="V25" s="141"/>
      <c r="W25" s="141"/>
    </row>
    <row r="26" spans="1:23" s="17" customFormat="1" ht="24" customHeight="1" thickBot="1" x14ac:dyDescent="0.35">
      <c r="A26" s="205" t="s">
        <v>151</v>
      </c>
      <c r="B26" s="206"/>
      <c r="C26" s="206"/>
      <c r="D26" s="206"/>
      <c r="E26" s="206"/>
      <c r="F26" s="206"/>
      <c r="G26" s="135"/>
      <c r="H26" s="135"/>
      <c r="I26" s="135"/>
      <c r="J26" s="135"/>
      <c r="K26" s="135"/>
      <c r="L26" s="135"/>
      <c r="M26" s="145"/>
      <c r="N26" s="134"/>
      <c r="O26" s="134"/>
      <c r="P26" s="134"/>
      <c r="Q26" s="134"/>
      <c r="R26" s="134"/>
      <c r="S26" s="134"/>
      <c r="T26" s="134"/>
      <c r="U26" s="134"/>
      <c r="V26" s="134"/>
      <c r="W26" s="134"/>
    </row>
    <row r="27" spans="1:23" s="17" customFormat="1" ht="34.799999999999997" customHeight="1" thickBot="1" x14ac:dyDescent="0.35">
      <c r="A27" s="148" t="s">
        <v>152</v>
      </c>
      <c r="B27" s="182"/>
      <c r="C27" s="182"/>
      <c r="D27" s="182"/>
      <c r="E27" s="41">
        <v>8</v>
      </c>
      <c r="F27" s="46" t="s">
        <v>158</v>
      </c>
      <c r="G27" s="46" t="s">
        <v>158</v>
      </c>
      <c r="H27" s="46" t="s">
        <v>158</v>
      </c>
      <c r="I27" s="46" t="s">
        <v>158</v>
      </c>
      <c r="J27" s="46" t="s">
        <v>158</v>
      </c>
      <c r="K27" s="46" t="s">
        <v>158</v>
      </c>
      <c r="L27" s="138" t="s">
        <v>158</v>
      </c>
      <c r="M27" s="46" t="s">
        <v>158</v>
      </c>
      <c r="N27" s="142"/>
      <c r="O27" s="142"/>
      <c r="P27" s="142"/>
      <c r="Q27" s="142"/>
      <c r="R27" s="142"/>
      <c r="S27" s="141"/>
      <c r="T27" s="142"/>
      <c r="U27" s="141"/>
      <c r="V27" s="142"/>
      <c r="W27" s="141"/>
    </row>
    <row r="28" spans="1:23" s="17" customFormat="1" ht="38.4" customHeight="1" thickBot="1" x14ac:dyDescent="0.35">
      <c r="A28" s="154" t="s">
        <v>153</v>
      </c>
      <c r="B28" s="155"/>
      <c r="C28" s="155"/>
      <c r="D28" s="156"/>
      <c r="E28" s="41">
        <v>75</v>
      </c>
      <c r="F28" s="46" t="s">
        <v>159</v>
      </c>
      <c r="G28" s="46" t="s">
        <v>237</v>
      </c>
      <c r="H28" s="46" t="s">
        <v>159</v>
      </c>
      <c r="I28" s="46" t="s">
        <v>237</v>
      </c>
      <c r="J28" s="46" t="s">
        <v>159</v>
      </c>
      <c r="K28" s="46" t="s">
        <v>237</v>
      </c>
      <c r="L28" s="138" t="s">
        <v>159</v>
      </c>
      <c r="M28" s="46" t="s">
        <v>237</v>
      </c>
      <c r="N28" s="142"/>
      <c r="O28" s="142"/>
      <c r="P28" s="142"/>
      <c r="Q28" s="142"/>
      <c r="R28" s="142"/>
      <c r="S28" s="141"/>
      <c r="T28" s="142"/>
      <c r="U28" s="141"/>
      <c r="V28" s="142"/>
      <c r="W28" s="141"/>
    </row>
    <row r="29" spans="1:23" s="17" customFormat="1" ht="38.4" customHeight="1" thickBot="1" x14ac:dyDescent="0.35">
      <c r="A29" s="154" t="s">
        <v>154</v>
      </c>
      <c r="B29" s="155"/>
      <c r="C29" s="155"/>
      <c r="D29" s="156"/>
      <c r="E29" s="44">
        <v>709</v>
      </c>
      <c r="F29" s="45">
        <v>250</v>
      </c>
      <c r="G29" s="45">
        <v>250</v>
      </c>
      <c r="H29" s="45">
        <v>710</v>
      </c>
      <c r="I29" s="45">
        <v>710</v>
      </c>
      <c r="J29" s="45">
        <v>720</v>
      </c>
      <c r="K29" s="45">
        <v>720</v>
      </c>
      <c r="L29" s="137">
        <v>730</v>
      </c>
      <c r="M29" s="44">
        <v>730</v>
      </c>
      <c r="N29" s="141"/>
      <c r="O29" s="141"/>
      <c r="P29" s="141"/>
      <c r="Q29" s="141"/>
      <c r="R29" s="141"/>
      <c r="S29" s="141"/>
      <c r="T29" s="141"/>
      <c r="U29" s="141"/>
      <c r="V29" s="141"/>
      <c r="W29" s="141"/>
    </row>
    <row r="30" spans="1:23" s="17" customFormat="1" ht="19.2" customHeight="1" thickBot="1" x14ac:dyDescent="0.35">
      <c r="A30" s="205" t="s">
        <v>155</v>
      </c>
      <c r="B30" s="206"/>
      <c r="C30" s="206"/>
      <c r="D30" s="206"/>
      <c r="E30" s="206"/>
      <c r="F30" s="206"/>
      <c r="G30" s="206"/>
      <c r="H30" s="206"/>
      <c r="I30" s="135"/>
      <c r="J30" s="135"/>
      <c r="K30" s="135"/>
      <c r="L30" s="135"/>
      <c r="M30" s="145"/>
      <c r="N30" s="134"/>
      <c r="O30" s="134"/>
      <c r="P30" s="134"/>
      <c r="Q30" s="134"/>
      <c r="R30" s="134"/>
      <c r="S30" s="134"/>
      <c r="T30" s="134"/>
      <c r="U30" s="134"/>
      <c r="V30" s="134"/>
      <c r="W30" s="134"/>
    </row>
    <row r="31" spans="1:23" s="17" customFormat="1" ht="26.4" customHeight="1" thickBot="1" x14ac:dyDescent="0.35">
      <c r="A31" s="154" t="s">
        <v>156</v>
      </c>
      <c r="B31" s="155"/>
      <c r="C31" s="155"/>
      <c r="D31" s="156"/>
      <c r="E31" s="44">
        <v>10</v>
      </c>
      <c r="F31" s="45">
        <v>10</v>
      </c>
      <c r="G31" s="45">
        <v>1</v>
      </c>
      <c r="H31" s="45">
        <v>10</v>
      </c>
      <c r="I31" s="45">
        <v>0</v>
      </c>
      <c r="J31" s="45">
        <v>10</v>
      </c>
      <c r="K31" s="45">
        <v>0</v>
      </c>
      <c r="L31" s="137">
        <v>10</v>
      </c>
      <c r="M31" s="44">
        <v>0</v>
      </c>
      <c r="N31" s="141"/>
      <c r="O31" s="141"/>
      <c r="P31" s="141"/>
      <c r="Q31" s="141"/>
      <c r="R31" s="141"/>
      <c r="S31" s="141"/>
      <c r="T31" s="141"/>
      <c r="U31" s="141"/>
      <c r="V31" s="141"/>
      <c r="W31" s="141"/>
    </row>
    <row r="32" spans="1:23" s="17" customFormat="1" ht="38.4" customHeight="1" thickBot="1" x14ac:dyDescent="0.35">
      <c r="A32" s="154" t="s">
        <v>157</v>
      </c>
      <c r="B32" s="155"/>
      <c r="C32" s="155"/>
      <c r="D32" s="156"/>
      <c r="E32" s="25">
        <v>215</v>
      </c>
      <c r="F32" s="16">
        <v>180</v>
      </c>
      <c r="G32" s="16">
        <v>180</v>
      </c>
      <c r="H32" s="16" t="s">
        <v>53</v>
      </c>
      <c r="I32" s="16">
        <v>180</v>
      </c>
      <c r="J32" s="16" t="s">
        <v>53</v>
      </c>
      <c r="K32" s="16">
        <v>180</v>
      </c>
      <c r="L32" s="131" t="s">
        <v>53</v>
      </c>
      <c r="M32" s="132">
        <v>180</v>
      </c>
      <c r="N32" s="141"/>
      <c r="O32" s="141"/>
      <c r="P32" s="141"/>
      <c r="Q32" s="141"/>
      <c r="R32" s="141"/>
      <c r="S32" s="141"/>
      <c r="T32" s="141"/>
      <c r="U32" s="141"/>
      <c r="V32" s="141"/>
      <c r="W32" s="141"/>
    </row>
    <row r="33" spans="1:23" s="107" customFormat="1" ht="38.4" customHeight="1" thickBot="1" x14ac:dyDescent="0.35">
      <c r="A33" s="157" t="s">
        <v>162</v>
      </c>
      <c r="B33" s="158"/>
      <c r="C33" s="158"/>
      <c r="D33" s="159"/>
      <c r="E33" s="105">
        <v>33</v>
      </c>
      <c r="F33" s="106">
        <v>33</v>
      </c>
      <c r="G33" s="106">
        <v>33</v>
      </c>
      <c r="H33" s="106">
        <v>33</v>
      </c>
      <c r="I33" s="106">
        <v>31</v>
      </c>
      <c r="J33" s="106">
        <v>35</v>
      </c>
      <c r="K33" s="106">
        <v>31</v>
      </c>
      <c r="L33" s="139">
        <v>37</v>
      </c>
      <c r="M33" s="105">
        <v>31</v>
      </c>
      <c r="N33" s="143"/>
      <c r="O33" s="143"/>
      <c r="P33" s="143"/>
      <c r="Q33" s="143"/>
      <c r="R33" s="143"/>
      <c r="S33" s="143"/>
      <c r="T33" s="143"/>
      <c r="U33" s="143"/>
      <c r="V33" s="143"/>
      <c r="W33" s="143"/>
    </row>
    <row r="34" spans="1:23" s="17" customFormat="1" ht="24" customHeight="1" thickBot="1" x14ac:dyDescent="0.35">
      <c r="A34" s="167" t="s">
        <v>87</v>
      </c>
      <c r="B34" s="168"/>
      <c r="C34" s="168"/>
      <c r="D34" s="168"/>
      <c r="E34" s="162" t="s">
        <v>88</v>
      </c>
      <c r="F34" s="160" t="s">
        <v>89</v>
      </c>
      <c r="G34" s="161"/>
      <c r="H34" s="160" t="s">
        <v>90</v>
      </c>
      <c r="I34" s="164"/>
      <c r="J34" s="164"/>
      <c r="K34" s="161"/>
      <c r="L34" s="160" t="s">
        <v>91</v>
      </c>
      <c r="M34" s="164"/>
      <c r="N34" s="165"/>
      <c r="O34" s="166"/>
      <c r="P34" s="179" t="s">
        <v>92</v>
      </c>
      <c r="Q34" s="165"/>
      <c r="R34" s="165"/>
      <c r="S34" s="166"/>
      <c r="T34" s="179" t="s">
        <v>93</v>
      </c>
      <c r="U34" s="165"/>
      <c r="V34" s="165"/>
      <c r="W34" s="166"/>
    </row>
    <row r="35" spans="1:23" s="17" customFormat="1" ht="98.4" customHeight="1" thickBot="1" x14ac:dyDescent="0.35">
      <c r="A35" s="169"/>
      <c r="B35" s="170"/>
      <c r="C35" s="170"/>
      <c r="D35" s="170"/>
      <c r="E35" s="163"/>
      <c r="F35" s="37" t="s">
        <v>85</v>
      </c>
      <c r="G35" s="37" t="s">
        <v>86</v>
      </c>
      <c r="H35" s="175" t="s">
        <v>85</v>
      </c>
      <c r="I35" s="176"/>
      <c r="J35" s="150" t="s">
        <v>86</v>
      </c>
      <c r="K35" s="151"/>
      <c r="L35" s="150" t="s">
        <v>85</v>
      </c>
      <c r="M35" s="151"/>
      <c r="N35" s="150" t="s">
        <v>86</v>
      </c>
      <c r="O35" s="151"/>
      <c r="P35" s="150" t="s">
        <v>85</v>
      </c>
      <c r="Q35" s="151"/>
      <c r="R35" s="150" t="s">
        <v>86</v>
      </c>
      <c r="S35" s="151"/>
      <c r="T35" s="150" t="s">
        <v>85</v>
      </c>
      <c r="U35" s="151"/>
      <c r="V35" s="150" t="s">
        <v>86</v>
      </c>
      <c r="W35" s="151"/>
    </row>
    <row r="36" spans="1:23" s="17" customFormat="1" ht="16.95" customHeight="1" thickBot="1" x14ac:dyDescent="0.35">
      <c r="A36" s="169"/>
      <c r="B36" s="170"/>
      <c r="C36" s="170"/>
      <c r="D36" s="170"/>
      <c r="E36" s="24">
        <v>2017</v>
      </c>
      <c r="F36" s="65">
        <f>'Перечень мероприятий'!E146</f>
        <v>12334</v>
      </c>
      <c r="G36" s="71">
        <f>'Перечень мероприятий'!F146</f>
        <v>874.3</v>
      </c>
      <c r="H36" s="67"/>
      <c r="I36" s="68">
        <f>'Перечень мероприятий'!G146</f>
        <v>12334</v>
      </c>
      <c r="J36" s="66"/>
      <c r="K36" s="68">
        <f>'Перечень мероприятий'!H146</f>
        <v>874.3</v>
      </c>
      <c r="L36" s="211"/>
      <c r="M36" s="212"/>
      <c r="N36" s="148"/>
      <c r="O36" s="149"/>
      <c r="P36" s="173">
        <f>'Перечень мероприятий'!O146</f>
        <v>0</v>
      </c>
      <c r="Q36" s="174"/>
      <c r="R36" s="173">
        <f>'Перечень мероприятий'!Q146</f>
        <v>0</v>
      </c>
      <c r="S36" s="174"/>
      <c r="T36" s="160"/>
      <c r="U36" s="161"/>
      <c r="V36" s="180"/>
      <c r="W36" s="181"/>
    </row>
    <row r="37" spans="1:23" s="17" customFormat="1" ht="16.95" customHeight="1" thickBot="1" x14ac:dyDescent="0.35">
      <c r="A37" s="169"/>
      <c r="B37" s="170"/>
      <c r="C37" s="170"/>
      <c r="D37" s="170"/>
      <c r="E37" s="24">
        <v>2018</v>
      </c>
      <c r="F37" s="65">
        <f>'Перечень мероприятий'!E147</f>
        <v>10167.5</v>
      </c>
      <c r="G37" s="71">
        <f>'Перечень мероприятий'!F147</f>
        <v>874.7</v>
      </c>
      <c r="H37" s="67"/>
      <c r="I37" s="68">
        <f>'Перечень мероприятий'!G147</f>
        <v>10167.5</v>
      </c>
      <c r="J37" s="66"/>
      <c r="K37" s="68">
        <f>'Перечень мероприятий'!H147</f>
        <v>874.7</v>
      </c>
      <c r="L37" s="171"/>
      <c r="M37" s="172"/>
      <c r="N37" s="178"/>
      <c r="O37" s="178"/>
      <c r="P37" s="173">
        <f>'Перечень мероприятий'!O147</f>
        <v>0</v>
      </c>
      <c r="Q37" s="174"/>
      <c r="R37" s="173">
        <f>'Перечень мероприятий'!Q147</f>
        <v>0</v>
      </c>
      <c r="S37" s="174"/>
      <c r="T37" s="160"/>
      <c r="U37" s="161"/>
      <c r="V37" s="177"/>
      <c r="W37" s="177"/>
    </row>
    <row r="38" spans="1:23" s="17" customFormat="1" ht="15" customHeight="1" thickBot="1" x14ac:dyDescent="0.35">
      <c r="A38" s="169"/>
      <c r="B38" s="170"/>
      <c r="C38" s="170"/>
      <c r="D38" s="170"/>
      <c r="E38" s="24">
        <v>2019</v>
      </c>
      <c r="F38" s="65">
        <f>'Перечень мероприятий'!E148</f>
        <v>7270</v>
      </c>
      <c r="G38" s="71">
        <f>'Перечень мероприятий'!F148</f>
        <v>174.7</v>
      </c>
      <c r="H38" s="67"/>
      <c r="I38" s="68">
        <f>'Перечень мероприятий'!G148</f>
        <v>7270</v>
      </c>
      <c r="J38" s="66"/>
      <c r="K38" s="68">
        <f>'Перечень мероприятий'!H148</f>
        <v>174.7</v>
      </c>
      <c r="L38" s="171"/>
      <c r="M38" s="172"/>
      <c r="N38" s="178"/>
      <c r="O38" s="178"/>
      <c r="P38" s="173">
        <f>'Перечень мероприятий'!O148</f>
        <v>0</v>
      </c>
      <c r="Q38" s="174"/>
      <c r="R38" s="173">
        <f>'Перечень мероприятий'!Q148</f>
        <v>0</v>
      </c>
      <c r="S38" s="174"/>
      <c r="T38" s="160"/>
      <c r="U38" s="161"/>
      <c r="V38" s="177"/>
      <c r="W38" s="177"/>
    </row>
    <row r="39" spans="1:23" s="17" customFormat="1" ht="16.2" customHeight="1" thickBot="1" x14ac:dyDescent="0.35">
      <c r="A39" s="169"/>
      <c r="B39" s="170"/>
      <c r="C39" s="170"/>
      <c r="D39" s="170"/>
      <c r="E39" s="24">
        <v>2020</v>
      </c>
      <c r="F39" s="65">
        <f>'Перечень мероприятий'!E149</f>
        <v>6752.5</v>
      </c>
      <c r="G39" s="71">
        <f>'Перечень мероприятий'!F149</f>
        <v>174.7</v>
      </c>
      <c r="H39" s="67"/>
      <c r="I39" s="68">
        <f>'Перечень мероприятий'!G149</f>
        <v>6752.5</v>
      </c>
      <c r="J39" s="66"/>
      <c r="K39" s="68">
        <f>'Перечень мероприятий'!H149</f>
        <v>174.7</v>
      </c>
      <c r="L39" s="171"/>
      <c r="M39" s="172"/>
      <c r="N39" s="178"/>
      <c r="O39" s="178"/>
      <c r="P39" s="173">
        <f>'Перечень мероприятий'!O149</f>
        <v>0</v>
      </c>
      <c r="Q39" s="174"/>
      <c r="R39" s="173">
        <f>'Перечень мероприятий'!Q149</f>
        <v>0</v>
      </c>
      <c r="S39" s="174"/>
      <c r="T39" s="160"/>
      <c r="U39" s="161"/>
      <c r="V39" s="177"/>
      <c r="W39" s="177"/>
    </row>
    <row r="40" spans="1:23" s="17" customFormat="1" ht="24" customHeight="1" thickBot="1" x14ac:dyDescent="0.35">
      <c r="A40" s="152"/>
      <c r="B40" s="153"/>
      <c r="C40" s="153"/>
      <c r="D40" s="153"/>
      <c r="E40" s="24" t="s">
        <v>97</v>
      </c>
      <c r="F40" s="58">
        <f>SUM(F36:F39)</f>
        <v>36524</v>
      </c>
      <c r="G40" s="72">
        <f>SUM(G36:G39)</f>
        <v>2098.4</v>
      </c>
      <c r="H40" s="69"/>
      <c r="I40" s="70">
        <f>SUM(I36:I39)</f>
        <v>36524</v>
      </c>
      <c r="J40" s="66"/>
      <c r="K40" s="70">
        <f>SUM(K36:K39)</f>
        <v>2098.4</v>
      </c>
      <c r="L40" s="190"/>
      <c r="M40" s="190"/>
      <c r="N40" s="190"/>
      <c r="O40" s="190"/>
      <c r="P40" s="191">
        <f>SUM(P36:P39)</f>
        <v>0</v>
      </c>
      <c r="Q40" s="192"/>
      <c r="R40" s="191">
        <f>SUM(R36:R39)</f>
        <v>0</v>
      </c>
      <c r="S40" s="192"/>
      <c r="T40" s="190"/>
      <c r="U40" s="190"/>
      <c r="V40" s="190"/>
      <c r="W40" s="190"/>
    </row>
    <row r="41" spans="1:23" s="17" customFormat="1" ht="17.399999999999999" customHeight="1" thickBot="1" x14ac:dyDescent="0.35">
      <c r="A41" s="154" t="s">
        <v>98</v>
      </c>
      <c r="B41" s="155"/>
      <c r="C41" s="155"/>
      <c r="D41" s="156"/>
      <c r="E41" s="207" t="s">
        <v>339</v>
      </c>
      <c r="F41" s="208"/>
      <c r="G41" s="208"/>
      <c r="H41" s="209"/>
      <c r="I41" s="209"/>
      <c r="J41" s="208"/>
      <c r="K41" s="208"/>
      <c r="L41" s="208"/>
      <c r="M41" s="208"/>
      <c r="N41" s="208"/>
      <c r="O41" s="208"/>
      <c r="P41" s="208"/>
      <c r="Q41" s="208"/>
      <c r="R41" s="208"/>
      <c r="S41" s="208"/>
      <c r="T41" s="208"/>
      <c r="U41" s="208"/>
      <c r="V41" s="208"/>
      <c r="W41" s="210"/>
    </row>
    <row r="42" spans="1:23" s="17" customFormat="1" ht="18" customHeight="1" thickBot="1" x14ac:dyDescent="0.35">
      <c r="A42" s="154" t="s">
        <v>99</v>
      </c>
      <c r="B42" s="155"/>
      <c r="C42" s="155"/>
      <c r="D42" s="156"/>
      <c r="E42" s="154" t="s">
        <v>160</v>
      </c>
      <c r="F42" s="155"/>
      <c r="G42" s="155"/>
      <c r="H42" s="155"/>
      <c r="I42" s="155"/>
      <c r="J42" s="155"/>
      <c r="K42" s="155"/>
      <c r="L42" s="155"/>
      <c r="M42" s="155"/>
      <c r="N42" s="155"/>
      <c r="O42" s="155"/>
      <c r="P42" s="155"/>
      <c r="Q42" s="155"/>
      <c r="R42" s="155"/>
      <c r="S42" s="155"/>
      <c r="T42" s="155"/>
      <c r="U42" s="155"/>
      <c r="V42" s="155"/>
      <c r="W42" s="156"/>
    </row>
    <row r="43" spans="1:23" s="17" customFormat="1" ht="16.95" customHeight="1" thickBot="1" x14ac:dyDescent="0.35">
      <c r="A43" s="128" t="s">
        <v>100</v>
      </c>
      <c r="B43" s="130"/>
      <c r="C43" s="130"/>
      <c r="D43" s="130"/>
      <c r="E43" s="130"/>
      <c r="F43" s="130"/>
      <c r="G43" s="130"/>
      <c r="H43" s="130"/>
      <c r="I43" s="130"/>
      <c r="J43" s="130"/>
      <c r="K43" s="130"/>
      <c r="L43" s="130"/>
      <c r="M43" s="130"/>
      <c r="N43" s="130"/>
      <c r="O43" s="130"/>
      <c r="P43" s="130"/>
      <c r="Q43" s="130"/>
      <c r="R43" s="130"/>
      <c r="S43" s="130"/>
      <c r="T43" s="130"/>
      <c r="U43" s="130"/>
      <c r="V43" s="130"/>
      <c r="W43" s="129"/>
    </row>
    <row r="44" spans="1:23" s="17" customFormat="1" ht="16.95" customHeight="1" thickBot="1" x14ac:dyDescent="0.35">
      <c r="A44" s="154" t="s">
        <v>101</v>
      </c>
      <c r="B44" s="155"/>
      <c r="C44" s="155"/>
      <c r="D44" s="156"/>
      <c r="E44" s="154" t="s">
        <v>133</v>
      </c>
      <c r="F44" s="155"/>
      <c r="G44" s="155"/>
      <c r="H44" s="155"/>
      <c r="I44" s="155"/>
      <c r="J44" s="155"/>
      <c r="K44" s="155"/>
      <c r="L44" s="155"/>
      <c r="M44" s="155"/>
      <c r="N44" s="155"/>
      <c r="O44" s="155"/>
      <c r="P44" s="155"/>
      <c r="Q44" s="155"/>
      <c r="R44" s="155"/>
      <c r="S44" s="155"/>
      <c r="T44" s="155"/>
      <c r="U44" s="155"/>
      <c r="V44" s="155"/>
      <c r="W44" s="156"/>
    </row>
    <row r="45" spans="1:23" s="17" customFormat="1" ht="151.94999999999999" customHeight="1" thickBot="1" x14ac:dyDescent="0.35">
      <c r="A45" s="154" t="s">
        <v>102</v>
      </c>
      <c r="B45" s="155"/>
      <c r="C45" s="155"/>
      <c r="D45" s="156"/>
      <c r="E45" s="154" t="s">
        <v>161</v>
      </c>
      <c r="F45" s="155"/>
      <c r="G45" s="155"/>
      <c r="H45" s="155"/>
      <c r="I45" s="155"/>
      <c r="J45" s="155"/>
      <c r="K45" s="155"/>
      <c r="L45" s="155"/>
      <c r="M45" s="155"/>
      <c r="N45" s="155"/>
      <c r="O45" s="155"/>
      <c r="P45" s="155"/>
      <c r="Q45" s="155"/>
      <c r="R45" s="155"/>
      <c r="S45" s="155"/>
      <c r="T45" s="155"/>
      <c r="U45" s="155"/>
      <c r="V45" s="155"/>
      <c r="W45" s="156"/>
    </row>
  </sheetData>
  <mergeCells count="95">
    <mergeCell ref="A26:F26"/>
    <mergeCell ref="A23:G23"/>
    <mergeCell ref="A41:D41"/>
    <mergeCell ref="A42:D42"/>
    <mergeCell ref="E41:W41"/>
    <mergeCell ref="E42:W42"/>
    <mergeCell ref="F34:G34"/>
    <mergeCell ref="L39:M39"/>
    <mergeCell ref="R35:S35"/>
    <mergeCell ref="P36:Q36"/>
    <mergeCell ref="J35:K35"/>
    <mergeCell ref="R38:S38"/>
    <mergeCell ref="N37:O37"/>
    <mergeCell ref="L36:M36"/>
    <mergeCell ref="P37:Q37"/>
    <mergeCell ref="A44:D44"/>
    <mergeCell ref="N40:O40"/>
    <mergeCell ref="E45:W45"/>
    <mergeCell ref="S5:W6"/>
    <mergeCell ref="S1:W1"/>
    <mergeCell ref="S2:W2"/>
    <mergeCell ref="S3:W3"/>
    <mergeCell ref="A45:D45"/>
    <mergeCell ref="R21:S21"/>
    <mergeCell ref="A17:D17"/>
    <mergeCell ref="A19:D19"/>
    <mergeCell ref="A20:D20"/>
    <mergeCell ref="A21:D22"/>
    <mergeCell ref="A25:D25"/>
    <mergeCell ref="A27:D27"/>
    <mergeCell ref="L21:M21"/>
    <mergeCell ref="E44:W44"/>
    <mergeCell ref="L40:M40"/>
    <mergeCell ref="V40:W40"/>
    <mergeCell ref="P40:Q40"/>
    <mergeCell ref="R40:S40"/>
    <mergeCell ref="T40:U40"/>
    <mergeCell ref="A15:D15"/>
    <mergeCell ref="A16:D16"/>
    <mergeCell ref="T21:U21"/>
    <mergeCell ref="V21:W21"/>
    <mergeCell ref="E15:W15"/>
    <mergeCell ref="E16:W16"/>
    <mergeCell ref="E17:W17"/>
    <mergeCell ref="E18:W18"/>
    <mergeCell ref="E19:W19"/>
    <mergeCell ref="A18:D18"/>
    <mergeCell ref="J21:K21"/>
    <mergeCell ref="N21:O21"/>
    <mergeCell ref="P21:Q21"/>
    <mergeCell ref="E20:W20"/>
    <mergeCell ref="F21:G21"/>
    <mergeCell ref="H21:I21"/>
    <mergeCell ref="V38:W38"/>
    <mergeCell ref="V39:W39"/>
    <mergeCell ref="N38:O38"/>
    <mergeCell ref="P34:S34"/>
    <mergeCell ref="T34:W34"/>
    <mergeCell ref="V36:W36"/>
    <mergeCell ref="V37:W37"/>
    <mergeCell ref="T37:U37"/>
    <mergeCell ref="T38:U38"/>
    <mergeCell ref="P38:Q38"/>
    <mergeCell ref="T39:U39"/>
    <mergeCell ref="N39:O39"/>
    <mergeCell ref="P39:Q39"/>
    <mergeCell ref="A28:D28"/>
    <mergeCell ref="A29:D29"/>
    <mergeCell ref="A34:D40"/>
    <mergeCell ref="L37:M37"/>
    <mergeCell ref="R39:S39"/>
    <mergeCell ref="H35:I35"/>
    <mergeCell ref="R37:S37"/>
    <mergeCell ref="L35:M35"/>
    <mergeCell ref="N35:O35"/>
    <mergeCell ref="P35:Q35"/>
    <mergeCell ref="R36:S36"/>
    <mergeCell ref="L38:M38"/>
    <mergeCell ref="A30:H30"/>
    <mergeCell ref="A8:W8"/>
    <mergeCell ref="A9:W9"/>
    <mergeCell ref="N36:O36"/>
    <mergeCell ref="T35:U35"/>
    <mergeCell ref="V35:W35"/>
    <mergeCell ref="A24:D24"/>
    <mergeCell ref="A31:D31"/>
    <mergeCell ref="A32:D32"/>
    <mergeCell ref="A33:D33"/>
    <mergeCell ref="A11:W11"/>
    <mergeCell ref="A12:W12"/>
    <mergeCell ref="A13:W13"/>
    <mergeCell ref="T36:U36"/>
    <mergeCell ref="E34:E35"/>
    <mergeCell ref="H34:K34"/>
    <mergeCell ref="L34:O34"/>
  </mergeCells>
  <phoneticPr fontId="0" type="noConversion"/>
  <pageMargins left="0.7" right="0.7" top="0.75" bottom="0.75" header="0.3" footer="0.3"/>
  <pageSetup paperSize="9" scale="41" orientation="landscape" horizontalDpi="180" verticalDpi="180" r:id="rId1"/>
  <rowBreaks count="1" manualBreakCount="1">
    <brk id="3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BreakPreview" zoomScaleNormal="100" zoomScaleSheetLayoutView="100" workbookViewId="0">
      <selection activeCell="A88" sqref="A88:L88"/>
    </sheetView>
  </sheetViews>
  <sheetFormatPr defaultRowHeight="14.4" x14ac:dyDescent="0.3"/>
  <cols>
    <col min="1" max="1" width="26.109375" style="15" customWidth="1"/>
    <col min="2" max="2" width="12.44140625" style="15" customWidth="1"/>
    <col min="3" max="3" width="11.109375" style="15" customWidth="1"/>
    <col min="4" max="5" width="11.6640625" style="15" customWidth="1"/>
    <col min="6" max="6" width="11.33203125" style="15" customWidth="1"/>
    <col min="7" max="7" width="13.33203125" style="15" customWidth="1"/>
    <col min="8" max="8" width="5.5546875" style="15" customWidth="1"/>
    <col min="9" max="9" width="6.33203125" style="15" customWidth="1"/>
    <col min="10" max="10" width="6.109375" style="15" customWidth="1"/>
    <col min="11" max="11" width="5.6640625" style="15" customWidth="1"/>
    <col min="12" max="12" width="4.6640625" style="15" customWidth="1"/>
  </cols>
  <sheetData>
    <row r="1" spans="1:12" ht="15.6" x14ac:dyDescent="0.3">
      <c r="A1" s="213" t="s">
        <v>141</v>
      </c>
      <c r="B1" s="213"/>
      <c r="C1" s="213"/>
      <c r="D1" s="213"/>
      <c r="E1" s="213"/>
      <c r="F1" s="213"/>
      <c r="G1" s="213"/>
      <c r="H1" s="213"/>
      <c r="I1" s="213"/>
      <c r="J1" s="213"/>
      <c r="K1" s="213"/>
      <c r="L1" s="213"/>
    </row>
    <row r="2" spans="1:12" ht="18" x14ac:dyDescent="0.3">
      <c r="A2" s="216"/>
      <c r="B2" s="216"/>
      <c r="C2" s="216"/>
      <c r="D2" s="216"/>
      <c r="E2" s="216"/>
      <c r="F2" s="216"/>
      <c r="G2" s="216"/>
      <c r="H2" s="216"/>
      <c r="I2" s="216"/>
      <c r="J2" s="216"/>
      <c r="K2" s="216"/>
      <c r="L2" s="216"/>
    </row>
    <row r="3" spans="1:12" ht="91.95" customHeight="1" x14ac:dyDescent="0.3">
      <c r="A3" s="214" t="s">
        <v>163</v>
      </c>
      <c r="B3" s="214"/>
      <c r="C3" s="214"/>
      <c r="D3" s="214"/>
      <c r="E3" s="214"/>
      <c r="F3" s="214"/>
      <c r="G3" s="214"/>
      <c r="H3" s="214"/>
      <c r="I3" s="214"/>
      <c r="J3" s="214"/>
      <c r="K3" s="214"/>
      <c r="L3" s="214"/>
    </row>
    <row r="4" spans="1:12" ht="139.94999999999999" customHeight="1" x14ac:dyDescent="0.3">
      <c r="A4" s="215" t="s">
        <v>325</v>
      </c>
      <c r="B4" s="215"/>
      <c r="C4" s="215"/>
      <c r="D4" s="215"/>
      <c r="E4" s="215"/>
      <c r="F4" s="215"/>
      <c r="G4" s="215"/>
      <c r="H4" s="215"/>
      <c r="I4" s="215"/>
      <c r="J4" s="215"/>
      <c r="K4" s="215"/>
      <c r="L4" s="215"/>
    </row>
    <row r="5" spans="1:12" ht="47.25" customHeight="1" x14ac:dyDescent="0.3">
      <c r="A5" s="215" t="s">
        <v>164</v>
      </c>
      <c r="B5" s="215"/>
      <c r="C5" s="215"/>
      <c r="D5" s="215"/>
      <c r="E5" s="215"/>
      <c r="F5" s="215"/>
      <c r="G5" s="215"/>
      <c r="H5" s="215"/>
      <c r="I5" s="215"/>
      <c r="J5" s="215"/>
      <c r="K5" s="215"/>
      <c r="L5" s="215"/>
    </row>
    <row r="6" spans="1:12" ht="48" customHeight="1" x14ac:dyDescent="0.3">
      <c r="A6" s="215" t="s">
        <v>165</v>
      </c>
      <c r="B6" s="215"/>
      <c r="C6" s="215"/>
      <c r="D6" s="215"/>
      <c r="E6" s="215"/>
      <c r="F6" s="215"/>
      <c r="G6" s="215"/>
      <c r="H6" s="215"/>
      <c r="I6" s="215"/>
      <c r="J6" s="215"/>
      <c r="K6" s="215"/>
      <c r="L6" s="215"/>
    </row>
    <row r="7" spans="1:12" ht="31.5" customHeight="1" x14ac:dyDescent="0.3">
      <c r="A7" s="214" t="s">
        <v>166</v>
      </c>
      <c r="B7" s="214"/>
      <c r="C7" s="214"/>
      <c r="D7" s="214"/>
      <c r="E7" s="214"/>
      <c r="F7" s="214"/>
      <c r="G7" s="214"/>
      <c r="H7" s="214"/>
      <c r="I7" s="214"/>
      <c r="J7" s="214"/>
      <c r="K7" s="214"/>
      <c r="L7" s="214"/>
    </row>
    <row r="8" spans="1:12" ht="14.4" customHeight="1" thickBot="1" x14ac:dyDescent="0.35">
      <c r="A8" s="108"/>
      <c r="B8" s="108"/>
      <c r="C8" s="108"/>
      <c r="D8" s="108"/>
      <c r="E8" s="108"/>
      <c r="F8" s="108"/>
      <c r="G8" s="108"/>
      <c r="H8" s="108"/>
      <c r="I8" s="108"/>
      <c r="J8" s="108"/>
      <c r="K8" s="108"/>
      <c r="L8" s="108"/>
    </row>
    <row r="9" spans="1:12" ht="19.95" customHeight="1" thickBot="1" x14ac:dyDescent="0.35">
      <c r="A9" s="217" t="s">
        <v>167</v>
      </c>
      <c r="B9" s="219" t="s">
        <v>168</v>
      </c>
      <c r="C9" s="220"/>
      <c r="D9" s="220"/>
      <c r="E9" s="220"/>
      <c r="F9" s="220"/>
      <c r="G9" s="221"/>
      <c r="H9" s="109"/>
      <c r="I9" s="109"/>
      <c r="J9" s="109"/>
      <c r="K9" s="109"/>
      <c r="L9" s="109"/>
    </row>
    <row r="10" spans="1:12" ht="74.400000000000006" customHeight="1" thickBot="1" x14ac:dyDescent="0.35">
      <c r="A10" s="218"/>
      <c r="B10" s="110" t="s">
        <v>169</v>
      </c>
      <c r="C10" s="110" t="s">
        <v>170</v>
      </c>
      <c r="D10" s="110" t="s">
        <v>171</v>
      </c>
      <c r="E10" s="110" t="s">
        <v>172</v>
      </c>
      <c r="F10" s="111" t="s">
        <v>173</v>
      </c>
      <c r="G10" s="110" t="s">
        <v>174</v>
      </c>
      <c r="H10" s="112"/>
      <c r="I10" s="112"/>
      <c r="J10" s="112"/>
      <c r="K10" s="112"/>
      <c r="L10" s="112"/>
    </row>
    <row r="11" spans="1:12" ht="15" thickBot="1" x14ac:dyDescent="0.35">
      <c r="A11" s="113" t="s">
        <v>175</v>
      </c>
      <c r="B11" s="114">
        <v>11087</v>
      </c>
      <c r="C11" s="114">
        <v>186.5</v>
      </c>
      <c r="D11" s="114">
        <v>45.6</v>
      </c>
      <c r="E11" s="114">
        <v>33.6</v>
      </c>
      <c r="F11" s="114">
        <v>2.4</v>
      </c>
      <c r="G11" s="114">
        <v>14.4</v>
      </c>
      <c r="H11" s="112"/>
      <c r="I11" s="112"/>
      <c r="J11" s="112"/>
      <c r="K11" s="112"/>
      <c r="L11" s="112"/>
    </row>
    <row r="12" spans="1:12" ht="15" thickBot="1" x14ac:dyDescent="0.35">
      <c r="A12" s="113" t="s">
        <v>176</v>
      </c>
      <c r="B12" s="114">
        <v>11390</v>
      </c>
      <c r="C12" s="114">
        <v>207</v>
      </c>
      <c r="D12" s="114">
        <v>58.6</v>
      </c>
      <c r="E12" s="114">
        <v>15.2</v>
      </c>
      <c r="F12" s="114">
        <v>4.7</v>
      </c>
      <c r="G12" s="114">
        <v>22.7</v>
      </c>
      <c r="H12" s="112"/>
      <c r="I12" s="112"/>
      <c r="J12" s="112"/>
      <c r="K12" s="112"/>
      <c r="L12" s="112"/>
    </row>
    <row r="13" spans="1:12" ht="16.2" thickBot="1" x14ac:dyDescent="0.35">
      <c r="A13" s="113" t="s">
        <v>177</v>
      </c>
      <c r="B13" s="114">
        <v>13916</v>
      </c>
      <c r="C13" s="114">
        <v>223.4</v>
      </c>
      <c r="D13" s="114">
        <v>47.3</v>
      </c>
      <c r="E13" s="114">
        <v>25.9</v>
      </c>
      <c r="F13" s="114">
        <v>3.3</v>
      </c>
      <c r="G13" s="114">
        <v>13.8</v>
      </c>
      <c r="H13" s="109"/>
      <c r="I13" s="109"/>
      <c r="J13" s="109"/>
      <c r="K13" s="109"/>
      <c r="L13" s="109"/>
    </row>
    <row r="14" spans="1:12" ht="15" thickBot="1" x14ac:dyDescent="0.35">
      <c r="A14" s="113" t="s">
        <v>178</v>
      </c>
      <c r="B14" s="114">
        <v>14276</v>
      </c>
      <c r="C14" s="114">
        <v>224.6</v>
      </c>
      <c r="D14" s="114">
        <v>54.4</v>
      </c>
      <c r="E14" s="114">
        <v>19.3</v>
      </c>
      <c r="F14" s="114">
        <v>4</v>
      </c>
      <c r="G14" s="114">
        <v>48.1</v>
      </c>
      <c r="H14" s="112"/>
      <c r="I14" s="112"/>
      <c r="J14" s="112"/>
      <c r="K14" s="112"/>
      <c r="L14" s="112"/>
    </row>
    <row r="15" spans="1:12" x14ac:dyDescent="0.3">
      <c r="A15" s="112"/>
      <c r="B15" s="112"/>
      <c r="C15" s="112"/>
      <c r="D15" s="112"/>
      <c r="E15" s="112"/>
      <c r="F15" s="112"/>
      <c r="G15" s="112"/>
      <c r="H15" s="112"/>
      <c r="I15" s="112"/>
      <c r="J15" s="112"/>
      <c r="K15" s="112"/>
      <c r="L15" s="112"/>
    </row>
    <row r="16" spans="1:12" ht="18.600000000000001" customHeight="1" x14ac:dyDescent="0.3">
      <c r="A16" s="213" t="s">
        <v>179</v>
      </c>
      <c r="B16" s="213"/>
      <c r="C16" s="213"/>
      <c r="D16" s="213"/>
      <c r="E16" s="213"/>
      <c r="F16" s="213"/>
      <c r="G16" s="213"/>
      <c r="H16" s="213"/>
      <c r="I16" s="213"/>
      <c r="J16" s="213"/>
      <c r="K16" s="213"/>
      <c r="L16" s="213"/>
    </row>
    <row r="17" spans="1:12" ht="19.2" customHeight="1" thickBot="1" x14ac:dyDescent="0.35">
      <c r="A17" s="109"/>
      <c r="B17" s="109"/>
      <c r="C17" s="109"/>
      <c r="D17" s="109"/>
      <c r="E17" s="109"/>
      <c r="F17" s="109"/>
      <c r="G17" s="109"/>
      <c r="H17" s="109"/>
      <c r="I17" s="109"/>
      <c r="J17" s="109"/>
      <c r="K17" s="109"/>
      <c r="L17" s="109"/>
    </row>
    <row r="18" spans="1:12" ht="16.95" customHeight="1" thickBot="1" x14ac:dyDescent="0.35">
      <c r="A18" s="115"/>
      <c r="B18" s="116" t="s">
        <v>180</v>
      </c>
      <c r="C18" s="116" t="s">
        <v>181</v>
      </c>
      <c r="D18" s="117" t="s">
        <v>182</v>
      </c>
      <c r="E18" s="116" t="s">
        <v>183</v>
      </c>
      <c r="F18" s="117" t="s">
        <v>182</v>
      </c>
      <c r="G18" s="109"/>
      <c r="H18" s="109"/>
      <c r="I18" s="109"/>
      <c r="J18" s="109"/>
      <c r="K18" s="109"/>
      <c r="L18" s="109"/>
    </row>
    <row r="19" spans="1:12" ht="25.95" customHeight="1" thickBot="1" x14ac:dyDescent="0.35">
      <c r="A19" s="118" t="s">
        <v>184</v>
      </c>
      <c r="B19" s="119">
        <v>12344</v>
      </c>
      <c r="C19" s="119">
        <v>11087</v>
      </c>
      <c r="D19" s="120">
        <v>-10.199999999999999</v>
      </c>
      <c r="E19" s="119">
        <v>10001</v>
      </c>
      <c r="F19" s="120">
        <v>-9.8000000000000007</v>
      </c>
      <c r="G19" s="109"/>
      <c r="H19" s="109"/>
      <c r="I19" s="109"/>
      <c r="J19" s="109"/>
      <c r="K19" s="109"/>
      <c r="L19" s="109"/>
    </row>
    <row r="20" spans="1:12" ht="18" customHeight="1" thickBot="1" x14ac:dyDescent="0.35">
      <c r="A20" s="121" t="s">
        <v>185</v>
      </c>
      <c r="B20" s="114">
        <v>590.70000000000005</v>
      </c>
      <c r="C20" s="114">
        <v>594.29999999999995</v>
      </c>
      <c r="D20" s="122">
        <v>0.6</v>
      </c>
      <c r="E20" s="114">
        <v>594.1</v>
      </c>
      <c r="F20" s="122">
        <v>-0.04</v>
      </c>
      <c r="G20" s="109"/>
      <c r="H20" s="109"/>
      <c r="I20" s="109"/>
      <c r="J20" s="109"/>
      <c r="K20" s="109"/>
      <c r="L20" s="109"/>
    </row>
    <row r="21" spans="1:12" ht="29.4" customHeight="1" thickBot="1" x14ac:dyDescent="0.35">
      <c r="A21" s="121" t="s">
        <v>186</v>
      </c>
      <c r="B21" s="114">
        <v>2105</v>
      </c>
      <c r="C21" s="114">
        <v>1865.4</v>
      </c>
      <c r="D21" s="122">
        <v>-11.3</v>
      </c>
      <c r="E21" s="114">
        <v>1683.3</v>
      </c>
      <c r="F21" s="122">
        <v>-9.8000000000000007</v>
      </c>
      <c r="G21" s="109"/>
      <c r="H21" s="109"/>
      <c r="I21" s="109"/>
      <c r="J21" s="109"/>
      <c r="K21" s="109"/>
      <c r="L21" s="109"/>
    </row>
    <row r="22" spans="1:12" ht="42.6" customHeight="1" thickBot="1" x14ac:dyDescent="0.35">
      <c r="A22" s="121" t="s">
        <v>187</v>
      </c>
      <c r="B22" s="114">
        <v>4944</v>
      </c>
      <c r="C22" s="114">
        <v>5062</v>
      </c>
      <c r="D22" s="122">
        <v>2.4</v>
      </c>
      <c r="E22" s="114">
        <v>5306</v>
      </c>
      <c r="F22" s="122">
        <v>4.8</v>
      </c>
      <c r="G22" s="109"/>
      <c r="H22" s="109"/>
      <c r="I22" s="109"/>
      <c r="J22" s="109"/>
      <c r="K22" s="109"/>
      <c r="L22" s="109"/>
    </row>
    <row r="23" spans="1:12" ht="46.95" customHeight="1" thickBot="1" x14ac:dyDescent="0.35">
      <c r="A23" s="121" t="s">
        <v>188</v>
      </c>
      <c r="B23" s="114">
        <v>40</v>
      </c>
      <c r="C23" s="114">
        <v>45.6</v>
      </c>
      <c r="D23" s="122">
        <v>14.1</v>
      </c>
      <c r="E23" s="114">
        <v>53</v>
      </c>
      <c r="F23" s="122">
        <v>16.2</v>
      </c>
      <c r="G23" s="109"/>
      <c r="H23" s="109"/>
      <c r="I23" s="109"/>
      <c r="J23" s="109"/>
      <c r="K23" s="109"/>
      <c r="L23" s="109"/>
    </row>
    <row r="24" spans="1:12" ht="45.6" customHeight="1" thickBot="1" x14ac:dyDescent="0.35">
      <c r="A24" s="121" t="s">
        <v>189</v>
      </c>
      <c r="B24" s="114">
        <v>2367</v>
      </c>
      <c r="C24" s="114">
        <v>2240</v>
      </c>
      <c r="D24" s="122">
        <v>-5.4</v>
      </c>
      <c r="E24" s="114">
        <v>1893</v>
      </c>
      <c r="F24" s="122">
        <v>-15.5</v>
      </c>
      <c r="G24" s="109"/>
      <c r="H24" s="109"/>
      <c r="I24" s="109"/>
      <c r="J24" s="109"/>
      <c r="K24" s="109"/>
      <c r="L24" s="109"/>
    </row>
    <row r="25" spans="1:12" ht="42.6" customHeight="1" thickBot="1" x14ac:dyDescent="0.35">
      <c r="A25" s="121" t="s">
        <v>190</v>
      </c>
      <c r="B25" s="114">
        <v>45.4</v>
      </c>
      <c r="C25" s="114">
        <v>42.5</v>
      </c>
      <c r="D25" s="122">
        <v>-2.9</v>
      </c>
      <c r="E25" s="114">
        <v>60</v>
      </c>
      <c r="F25" s="122">
        <v>41.3</v>
      </c>
      <c r="G25" s="109"/>
      <c r="H25" s="109"/>
      <c r="I25" s="109"/>
      <c r="J25" s="109"/>
      <c r="K25" s="109"/>
      <c r="L25" s="109"/>
    </row>
    <row r="26" spans="1:12" ht="30.6" customHeight="1" thickBot="1" x14ac:dyDescent="0.35">
      <c r="A26" s="121" t="s">
        <v>191</v>
      </c>
      <c r="B26" s="114">
        <v>41</v>
      </c>
      <c r="C26" s="114">
        <v>31</v>
      </c>
      <c r="D26" s="122">
        <v>24.4</v>
      </c>
      <c r="E26" s="114">
        <v>33</v>
      </c>
      <c r="F26" s="122">
        <v>6.5</v>
      </c>
      <c r="G26" s="123"/>
      <c r="H26" s="123"/>
      <c r="I26" s="123"/>
      <c r="J26" s="123"/>
      <c r="K26" s="123"/>
      <c r="L26" s="123"/>
    </row>
    <row r="27" spans="1:12" ht="43.95" customHeight="1" thickBot="1" x14ac:dyDescent="0.35">
      <c r="A27" s="121" t="s">
        <v>190</v>
      </c>
      <c r="B27" s="114">
        <v>89.4</v>
      </c>
      <c r="C27" s="114">
        <v>96.9</v>
      </c>
      <c r="D27" s="122">
        <v>7.5</v>
      </c>
      <c r="E27" s="114">
        <v>96.8</v>
      </c>
      <c r="F27" s="122">
        <v>-0.1</v>
      </c>
      <c r="G27" s="123"/>
      <c r="H27" s="123"/>
      <c r="I27" s="123"/>
      <c r="J27" s="123"/>
      <c r="K27" s="123"/>
      <c r="L27" s="123"/>
    </row>
    <row r="28" spans="1:12" ht="31.95" customHeight="1" thickBot="1" x14ac:dyDescent="0.35">
      <c r="A28" s="121" t="s">
        <v>192</v>
      </c>
      <c r="B28" s="114">
        <v>52</v>
      </c>
      <c r="C28" s="114">
        <v>70</v>
      </c>
      <c r="D28" s="122">
        <v>34.6</v>
      </c>
      <c r="E28" s="114">
        <v>57</v>
      </c>
      <c r="F28" s="122">
        <v>-18.600000000000001</v>
      </c>
      <c r="G28" s="123"/>
      <c r="H28" s="123"/>
      <c r="I28" s="123"/>
      <c r="J28" s="123"/>
      <c r="K28" s="123"/>
      <c r="L28" s="123"/>
    </row>
    <row r="29" spans="1:12" ht="45.6" customHeight="1" thickBot="1" x14ac:dyDescent="0.35">
      <c r="A29" s="121" t="s">
        <v>190</v>
      </c>
      <c r="B29" s="114">
        <v>78.400000000000006</v>
      </c>
      <c r="C29" s="114">
        <v>75</v>
      </c>
      <c r="D29" s="122">
        <v>-4.3</v>
      </c>
      <c r="E29" s="114">
        <v>87.7</v>
      </c>
      <c r="F29" s="122">
        <v>7.4</v>
      </c>
      <c r="G29" s="123"/>
      <c r="H29" s="123"/>
      <c r="I29" s="123"/>
      <c r="J29" s="123"/>
      <c r="K29" s="123"/>
      <c r="L29" s="123"/>
    </row>
    <row r="30" spans="1:12" ht="25.2" customHeight="1" x14ac:dyDescent="0.3">
      <c r="A30" s="123"/>
      <c r="B30" s="123"/>
      <c r="C30" s="123"/>
      <c r="D30" s="123"/>
      <c r="E30" s="123"/>
      <c r="F30" s="123"/>
      <c r="G30" s="123"/>
      <c r="H30" s="123"/>
      <c r="I30" s="123"/>
      <c r="J30" s="123"/>
      <c r="K30" s="123"/>
      <c r="L30" s="123"/>
    </row>
    <row r="31" spans="1:12" ht="67.2" customHeight="1" x14ac:dyDescent="0.3">
      <c r="A31" s="214" t="s">
        <v>299</v>
      </c>
      <c r="B31" s="214"/>
      <c r="C31" s="214"/>
      <c r="D31" s="214"/>
      <c r="E31" s="214"/>
      <c r="F31" s="214"/>
      <c r="G31" s="214"/>
      <c r="H31" s="214"/>
      <c r="I31" s="214"/>
      <c r="J31" s="214"/>
      <c r="K31" s="214"/>
      <c r="L31" s="214"/>
    </row>
    <row r="32" spans="1:12" ht="65.400000000000006" customHeight="1" x14ac:dyDescent="0.3">
      <c r="A32" s="214" t="s">
        <v>298</v>
      </c>
      <c r="B32" s="214"/>
      <c r="C32" s="214"/>
      <c r="D32" s="214"/>
      <c r="E32" s="214"/>
      <c r="F32" s="214"/>
      <c r="G32" s="214"/>
      <c r="H32" s="214"/>
      <c r="I32" s="214"/>
      <c r="J32" s="214"/>
      <c r="K32" s="214"/>
      <c r="L32" s="214"/>
    </row>
    <row r="33" spans="1:12" ht="207" customHeight="1" x14ac:dyDescent="0.3">
      <c r="A33" s="214" t="s">
        <v>300</v>
      </c>
      <c r="B33" s="214"/>
      <c r="C33" s="214"/>
      <c r="D33" s="214"/>
      <c r="E33" s="214"/>
      <c r="F33" s="214"/>
      <c r="G33" s="214"/>
      <c r="H33" s="214"/>
      <c r="I33" s="214"/>
      <c r="J33" s="214"/>
      <c r="K33" s="214"/>
      <c r="L33" s="214"/>
    </row>
    <row r="34" spans="1:12" ht="223.2" customHeight="1" x14ac:dyDescent="0.3">
      <c r="A34" s="214" t="s">
        <v>301</v>
      </c>
      <c r="B34" s="214"/>
      <c r="C34" s="214"/>
      <c r="D34" s="214"/>
      <c r="E34" s="214"/>
      <c r="F34" s="214"/>
      <c r="G34" s="214"/>
      <c r="H34" s="214"/>
      <c r="I34" s="214"/>
      <c r="J34" s="214"/>
      <c r="K34" s="214"/>
      <c r="L34" s="214"/>
    </row>
    <row r="35" spans="1:12" ht="143.4" customHeight="1" x14ac:dyDescent="0.3">
      <c r="A35" s="215" t="s">
        <v>302</v>
      </c>
      <c r="B35" s="215"/>
      <c r="C35" s="215"/>
      <c r="D35" s="215"/>
      <c r="E35" s="215"/>
      <c r="F35" s="215"/>
      <c r="G35" s="215"/>
      <c r="H35" s="215"/>
      <c r="I35" s="215"/>
      <c r="J35" s="215"/>
      <c r="K35" s="215"/>
      <c r="L35" s="215"/>
    </row>
    <row r="36" spans="1:12" ht="95.4" customHeight="1" x14ac:dyDescent="0.3">
      <c r="A36" s="215" t="s">
        <v>303</v>
      </c>
      <c r="B36" s="215"/>
      <c r="C36" s="215"/>
      <c r="D36" s="215"/>
      <c r="E36" s="215"/>
      <c r="F36" s="215"/>
      <c r="G36" s="215"/>
      <c r="H36" s="215"/>
      <c r="I36" s="215"/>
      <c r="J36" s="215"/>
      <c r="K36" s="215"/>
      <c r="L36" s="215"/>
    </row>
    <row r="37" spans="1:12" ht="62.4" customHeight="1" x14ac:dyDescent="0.3">
      <c r="A37" s="214" t="s">
        <v>304</v>
      </c>
      <c r="B37" s="214"/>
      <c r="C37" s="214"/>
      <c r="D37" s="214"/>
      <c r="E37" s="214"/>
      <c r="F37" s="214"/>
      <c r="G37" s="214"/>
      <c r="H37" s="214"/>
      <c r="I37" s="214"/>
      <c r="J37" s="214"/>
      <c r="K37" s="214"/>
      <c r="L37" s="214"/>
    </row>
    <row r="38" spans="1:12" ht="189.6" customHeight="1" x14ac:dyDescent="0.3">
      <c r="A38" s="214" t="s">
        <v>305</v>
      </c>
      <c r="B38" s="214"/>
      <c r="C38" s="214"/>
      <c r="D38" s="214"/>
      <c r="E38" s="214"/>
      <c r="F38" s="214"/>
      <c r="G38" s="214"/>
      <c r="H38" s="214"/>
      <c r="I38" s="214"/>
      <c r="J38" s="214"/>
      <c r="K38" s="214"/>
      <c r="L38" s="214"/>
    </row>
    <row r="39" spans="1:12" ht="9" customHeight="1" x14ac:dyDescent="0.3">
      <c r="A39" s="214"/>
      <c r="B39" s="214"/>
      <c r="C39" s="214"/>
      <c r="D39" s="214"/>
      <c r="E39" s="214"/>
      <c r="F39" s="214"/>
      <c r="G39" s="214"/>
      <c r="H39" s="214"/>
      <c r="I39" s="214"/>
      <c r="J39" s="214"/>
      <c r="K39" s="214"/>
      <c r="L39" s="214"/>
    </row>
    <row r="40" spans="1:12" ht="15.6" x14ac:dyDescent="0.3">
      <c r="A40" s="213" t="s">
        <v>103</v>
      </c>
      <c r="B40" s="213"/>
      <c r="C40" s="213"/>
      <c r="D40" s="213"/>
      <c r="E40" s="213"/>
      <c r="F40" s="213"/>
      <c r="G40" s="213"/>
      <c r="H40" s="213"/>
      <c r="I40" s="213"/>
      <c r="J40" s="213"/>
      <c r="K40" s="213"/>
      <c r="L40" s="213"/>
    </row>
    <row r="41" spans="1:12" ht="10.199999999999999" customHeight="1" x14ac:dyDescent="0.3">
      <c r="A41" s="214"/>
      <c r="B41" s="214"/>
      <c r="C41" s="214"/>
      <c r="D41" s="214"/>
      <c r="E41" s="214"/>
      <c r="F41" s="214"/>
      <c r="G41" s="214"/>
      <c r="H41" s="214"/>
      <c r="I41" s="214"/>
      <c r="J41" s="214"/>
      <c r="K41" s="214"/>
      <c r="L41" s="214"/>
    </row>
    <row r="42" spans="1:12" ht="15.6" customHeight="1" x14ac:dyDescent="0.3">
      <c r="A42" s="214" t="s">
        <v>306</v>
      </c>
      <c r="B42" s="214"/>
      <c r="C42" s="214"/>
      <c r="D42" s="214"/>
      <c r="E42" s="214"/>
      <c r="F42" s="214"/>
      <c r="G42" s="214"/>
      <c r="H42" s="214"/>
      <c r="I42" s="214"/>
      <c r="J42" s="214"/>
      <c r="K42" s="214"/>
      <c r="L42" s="214"/>
    </row>
    <row r="43" spans="1:12" ht="31.5" customHeight="1" x14ac:dyDescent="0.3">
      <c r="A43" s="214"/>
      <c r="B43" s="214"/>
      <c r="C43" s="214"/>
      <c r="D43" s="214"/>
      <c r="E43" s="214"/>
      <c r="F43" s="214"/>
      <c r="G43" s="214"/>
      <c r="H43" s="214"/>
      <c r="I43" s="214"/>
      <c r="J43" s="214"/>
      <c r="K43" s="214"/>
      <c r="L43" s="214"/>
    </row>
    <row r="44" spans="1:12" ht="15.6" customHeight="1" x14ac:dyDescent="0.3">
      <c r="A44" s="214"/>
      <c r="B44" s="214"/>
      <c r="C44" s="214"/>
      <c r="D44" s="214"/>
      <c r="E44" s="214"/>
      <c r="F44" s="214"/>
      <c r="G44" s="214"/>
      <c r="H44" s="214"/>
      <c r="I44" s="214"/>
      <c r="J44" s="214"/>
      <c r="K44" s="214"/>
      <c r="L44" s="214"/>
    </row>
    <row r="45" spans="1:12" ht="33.75" customHeight="1" x14ac:dyDescent="0.3">
      <c r="A45" s="214"/>
      <c r="B45" s="214"/>
      <c r="C45" s="214"/>
      <c r="D45" s="214"/>
      <c r="E45" s="214"/>
      <c r="F45" s="214"/>
      <c r="G45" s="214"/>
      <c r="H45" s="214"/>
      <c r="I45" s="214"/>
      <c r="J45" s="214"/>
      <c r="K45" s="214"/>
      <c r="L45" s="214"/>
    </row>
    <row r="46" spans="1:12" ht="15.6" customHeight="1" x14ac:dyDescent="0.3">
      <c r="A46" s="214"/>
      <c r="B46" s="214"/>
      <c r="C46" s="214"/>
      <c r="D46" s="214"/>
      <c r="E46" s="214"/>
      <c r="F46" s="214"/>
      <c r="G46" s="214"/>
      <c r="H46" s="214"/>
      <c r="I46" s="214"/>
      <c r="J46" s="214"/>
      <c r="K46" s="214"/>
      <c r="L46" s="214"/>
    </row>
    <row r="47" spans="1:12" ht="4.95" customHeight="1" x14ac:dyDescent="0.3">
      <c r="A47" s="214"/>
      <c r="B47" s="214"/>
      <c r="C47" s="214"/>
      <c r="D47" s="214"/>
      <c r="E47" s="214"/>
      <c r="F47" s="214"/>
      <c r="G47" s="214"/>
      <c r="H47" s="214"/>
      <c r="I47" s="214"/>
      <c r="J47" s="214"/>
      <c r="K47" s="214"/>
      <c r="L47" s="214"/>
    </row>
    <row r="48" spans="1:12" ht="6" customHeight="1" x14ac:dyDescent="0.3">
      <c r="A48" s="214"/>
      <c r="B48" s="214"/>
      <c r="C48" s="214"/>
      <c r="D48" s="214"/>
      <c r="E48" s="214"/>
      <c r="F48" s="214"/>
      <c r="G48" s="214"/>
      <c r="H48" s="214"/>
      <c r="I48" s="214"/>
      <c r="J48" s="214"/>
      <c r="K48" s="214"/>
      <c r="L48" s="214"/>
    </row>
    <row r="49" spans="1:12" ht="15.6" x14ac:dyDescent="0.3">
      <c r="A49" s="213" t="s">
        <v>104</v>
      </c>
      <c r="B49" s="213"/>
      <c r="C49" s="213"/>
      <c r="D49" s="213"/>
      <c r="E49" s="213"/>
      <c r="F49" s="213"/>
      <c r="G49" s="213"/>
      <c r="H49" s="213"/>
      <c r="I49" s="213"/>
      <c r="J49" s="213"/>
      <c r="K49" s="213"/>
      <c r="L49" s="213"/>
    </row>
    <row r="50" spans="1:12" ht="8.4" customHeight="1" x14ac:dyDescent="0.3">
      <c r="A50" s="214"/>
      <c r="B50" s="214"/>
      <c r="C50" s="214"/>
      <c r="D50" s="214"/>
      <c r="E50" s="214"/>
      <c r="F50" s="214"/>
      <c r="G50" s="214"/>
      <c r="H50" s="214"/>
      <c r="I50" s="214"/>
      <c r="J50" s="214"/>
      <c r="K50" s="214"/>
      <c r="L50" s="214"/>
    </row>
    <row r="51" spans="1:12" ht="15.6" x14ac:dyDescent="0.3">
      <c r="A51" s="214" t="s">
        <v>193</v>
      </c>
      <c r="B51" s="214"/>
      <c r="C51" s="214"/>
      <c r="D51" s="214"/>
      <c r="E51" s="214"/>
      <c r="F51" s="214"/>
      <c r="G51" s="214"/>
      <c r="H51" s="214"/>
      <c r="I51" s="214"/>
      <c r="J51" s="214"/>
      <c r="K51" s="214"/>
      <c r="L51" s="214"/>
    </row>
    <row r="52" spans="1:12" ht="10.95" customHeight="1" x14ac:dyDescent="0.3">
      <c r="A52" s="213"/>
      <c r="B52" s="213"/>
      <c r="C52" s="213"/>
      <c r="D52" s="213"/>
      <c r="E52" s="213"/>
      <c r="F52" s="213"/>
      <c r="G52" s="213"/>
      <c r="H52" s="213"/>
      <c r="I52" s="213"/>
      <c r="J52" s="213"/>
      <c r="K52" s="213"/>
      <c r="L52" s="213"/>
    </row>
    <row r="53" spans="1:12" ht="15.6" x14ac:dyDescent="0.3">
      <c r="A53" s="213" t="s">
        <v>194</v>
      </c>
      <c r="B53" s="213"/>
      <c r="C53" s="213"/>
      <c r="D53" s="213"/>
      <c r="E53" s="213"/>
      <c r="F53" s="213"/>
      <c r="G53" s="213"/>
      <c r="H53" s="213"/>
      <c r="I53" s="213"/>
      <c r="J53" s="213"/>
      <c r="K53" s="213"/>
      <c r="L53" s="213"/>
    </row>
    <row r="54" spans="1:12" ht="10.199999999999999" customHeight="1" x14ac:dyDescent="0.3">
      <c r="A54" s="214"/>
      <c r="B54" s="214"/>
      <c r="C54" s="214"/>
      <c r="D54" s="214"/>
      <c r="E54" s="214"/>
      <c r="F54" s="214"/>
      <c r="G54" s="214"/>
      <c r="H54" s="214"/>
      <c r="I54" s="214"/>
      <c r="J54" s="214"/>
      <c r="K54" s="214"/>
      <c r="L54" s="214"/>
    </row>
    <row r="55" spans="1:12" ht="32.25" customHeight="1" x14ac:dyDescent="0.3">
      <c r="A55" s="124" t="s">
        <v>195</v>
      </c>
      <c r="B55" s="223" t="s">
        <v>196</v>
      </c>
      <c r="C55" s="224"/>
      <c r="D55" s="224"/>
      <c r="E55" s="225"/>
      <c r="F55" s="229" t="s">
        <v>197</v>
      </c>
      <c r="G55" s="229"/>
      <c r="H55" s="229"/>
      <c r="I55" s="229"/>
      <c r="J55" s="229"/>
      <c r="K55" s="229"/>
      <c r="L55" s="109"/>
    </row>
    <row r="56" spans="1:12" ht="91.95" customHeight="1" x14ac:dyDescent="0.3">
      <c r="A56" s="125">
        <v>1</v>
      </c>
      <c r="B56" s="226" t="s">
        <v>198</v>
      </c>
      <c r="C56" s="227"/>
      <c r="D56" s="227"/>
      <c r="E56" s="228"/>
      <c r="F56" s="222" t="s">
        <v>207</v>
      </c>
      <c r="G56" s="222"/>
      <c r="H56" s="222"/>
      <c r="I56" s="222"/>
      <c r="J56" s="222"/>
      <c r="K56" s="222"/>
      <c r="L56" s="109"/>
    </row>
    <row r="57" spans="1:12" ht="96.6" customHeight="1" x14ac:dyDescent="0.3">
      <c r="A57" s="125">
        <v>2</v>
      </c>
      <c r="B57" s="226" t="s">
        <v>199</v>
      </c>
      <c r="C57" s="227"/>
      <c r="D57" s="227"/>
      <c r="E57" s="228"/>
      <c r="F57" s="222" t="s">
        <v>206</v>
      </c>
      <c r="G57" s="222"/>
      <c r="H57" s="222"/>
      <c r="I57" s="222"/>
      <c r="J57" s="222"/>
      <c r="K57" s="222"/>
      <c r="L57" s="126"/>
    </row>
    <row r="58" spans="1:12" ht="196.95" customHeight="1" x14ac:dyDescent="0.3">
      <c r="A58" s="125">
        <v>3</v>
      </c>
      <c r="B58" s="226" t="s">
        <v>200</v>
      </c>
      <c r="C58" s="227"/>
      <c r="D58" s="227"/>
      <c r="E58" s="228"/>
      <c r="F58" s="222" t="s">
        <v>326</v>
      </c>
      <c r="G58" s="222"/>
      <c r="H58" s="222"/>
      <c r="I58" s="222"/>
      <c r="J58" s="222"/>
      <c r="K58" s="222"/>
      <c r="L58" s="109"/>
    </row>
    <row r="59" spans="1:12" ht="264" customHeight="1" x14ac:dyDescent="0.3">
      <c r="A59" s="125">
        <v>4</v>
      </c>
      <c r="B59" s="226" t="s">
        <v>201</v>
      </c>
      <c r="C59" s="227"/>
      <c r="D59" s="227"/>
      <c r="E59" s="228"/>
      <c r="F59" s="222" t="s">
        <v>327</v>
      </c>
      <c r="G59" s="222"/>
      <c r="H59" s="222"/>
      <c r="I59" s="222"/>
      <c r="J59" s="222"/>
      <c r="K59" s="222"/>
      <c r="L59" s="126"/>
    </row>
    <row r="60" spans="1:12" ht="97.2" customHeight="1" x14ac:dyDescent="0.3">
      <c r="A60" s="125">
        <v>5</v>
      </c>
      <c r="B60" s="226" t="s">
        <v>202</v>
      </c>
      <c r="C60" s="227"/>
      <c r="D60" s="227"/>
      <c r="E60" s="228"/>
      <c r="F60" s="222" t="s">
        <v>208</v>
      </c>
      <c r="G60" s="222"/>
      <c r="H60" s="222"/>
      <c r="I60" s="222"/>
      <c r="J60" s="222"/>
      <c r="K60" s="222"/>
      <c r="L60" s="109"/>
    </row>
    <row r="61" spans="1:12" ht="118.2" customHeight="1" x14ac:dyDescent="0.3">
      <c r="A61" s="125">
        <v>6</v>
      </c>
      <c r="B61" s="226" t="s">
        <v>203</v>
      </c>
      <c r="C61" s="227"/>
      <c r="D61" s="227"/>
      <c r="E61" s="228"/>
      <c r="F61" s="222" t="s">
        <v>209</v>
      </c>
      <c r="G61" s="222"/>
      <c r="H61" s="222"/>
      <c r="I61" s="222"/>
      <c r="J61" s="222"/>
      <c r="K61" s="222"/>
      <c r="L61" s="109"/>
    </row>
    <row r="62" spans="1:12" ht="96.6" customHeight="1" x14ac:dyDescent="0.3">
      <c r="A62" s="125">
        <v>7</v>
      </c>
      <c r="B62" s="226" t="s">
        <v>204</v>
      </c>
      <c r="C62" s="227"/>
      <c r="D62" s="227"/>
      <c r="E62" s="228"/>
      <c r="F62" s="222" t="s">
        <v>210</v>
      </c>
      <c r="G62" s="222"/>
      <c r="H62" s="222"/>
      <c r="I62" s="222"/>
      <c r="J62" s="222"/>
      <c r="K62" s="222"/>
      <c r="L62" s="109"/>
    </row>
    <row r="63" spans="1:12" ht="105" customHeight="1" x14ac:dyDescent="0.3">
      <c r="A63" s="125">
        <v>8</v>
      </c>
      <c r="B63" s="226" t="s">
        <v>293</v>
      </c>
      <c r="C63" s="227"/>
      <c r="D63" s="227"/>
      <c r="E63" s="228"/>
      <c r="F63" s="222" t="s">
        <v>211</v>
      </c>
      <c r="G63" s="222"/>
      <c r="H63" s="222"/>
      <c r="I63" s="222"/>
      <c r="J63" s="222"/>
      <c r="K63" s="222"/>
      <c r="L63" s="109"/>
    </row>
    <row r="64" spans="1:12" ht="238.95" customHeight="1" x14ac:dyDescent="0.3">
      <c r="A64" s="125">
        <v>9</v>
      </c>
      <c r="B64" s="226" t="s">
        <v>286</v>
      </c>
      <c r="C64" s="227"/>
      <c r="D64" s="227"/>
      <c r="E64" s="228"/>
      <c r="F64" s="222" t="s">
        <v>328</v>
      </c>
      <c r="G64" s="222"/>
      <c r="H64" s="222"/>
      <c r="I64" s="222"/>
      <c r="J64" s="222"/>
      <c r="K64" s="222"/>
      <c r="L64" s="109"/>
    </row>
    <row r="65" spans="1:12" ht="106.95" customHeight="1" x14ac:dyDescent="0.3">
      <c r="A65" s="125">
        <v>10</v>
      </c>
      <c r="B65" s="226" t="s">
        <v>289</v>
      </c>
      <c r="C65" s="227"/>
      <c r="D65" s="227"/>
      <c r="E65" s="228"/>
      <c r="F65" s="222" t="s">
        <v>329</v>
      </c>
      <c r="G65" s="222"/>
      <c r="H65" s="222"/>
      <c r="I65" s="222"/>
      <c r="J65" s="222"/>
      <c r="K65" s="222"/>
      <c r="L65" s="109"/>
    </row>
    <row r="66" spans="1:12" ht="99.6" customHeight="1" x14ac:dyDescent="0.3">
      <c r="A66" s="125">
        <v>11</v>
      </c>
      <c r="B66" s="226" t="s">
        <v>0</v>
      </c>
      <c r="C66" s="227"/>
      <c r="D66" s="227"/>
      <c r="E66" s="228"/>
      <c r="F66" s="222" t="s">
        <v>205</v>
      </c>
      <c r="G66" s="222"/>
      <c r="H66" s="222"/>
      <c r="I66" s="222"/>
      <c r="J66" s="222"/>
      <c r="K66" s="222"/>
      <c r="L66" s="109"/>
    </row>
    <row r="67" spans="1:12" ht="111" customHeight="1" x14ac:dyDescent="0.3">
      <c r="A67" s="125">
        <v>12</v>
      </c>
      <c r="B67" s="226" t="s">
        <v>330</v>
      </c>
      <c r="C67" s="227"/>
      <c r="D67" s="227"/>
      <c r="E67" s="228"/>
      <c r="F67" s="222" t="s">
        <v>331</v>
      </c>
      <c r="G67" s="222"/>
      <c r="H67" s="222"/>
      <c r="I67" s="222"/>
      <c r="J67" s="222"/>
      <c r="K67" s="222"/>
      <c r="L67" s="109"/>
    </row>
    <row r="68" spans="1:12" ht="106.5" customHeight="1" x14ac:dyDescent="0.3">
      <c r="A68" s="125">
        <v>13</v>
      </c>
      <c r="B68" s="226" t="s">
        <v>11</v>
      </c>
      <c r="C68" s="227"/>
      <c r="D68" s="227"/>
      <c r="E68" s="228"/>
      <c r="F68" s="222" t="s">
        <v>212</v>
      </c>
      <c r="G68" s="222"/>
      <c r="H68" s="222"/>
      <c r="I68" s="222"/>
      <c r="J68" s="222"/>
      <c r="K68" s="222"/>
      <c r="L68" s="126"/>
    </row>
    <row r="69" spans="1:12" ht="131.4" customHeight="1" x14ac:dyDescent="0.3">
      <c r="A69" s="125">
        <v>14</v>
      </c>
      <c r="B69" s="226" t="s">
        <v>2</v>
      </c>
      <c r="C69" s="227"/>
      <c r="D69" s="227"/>
      <c r="E69" s="228"/>
      <c r="F69" s="222" t="s">
        <v>332</v>
      </c>
      <c r="G69" s="222"/>
      <c r="H69" s="222"/>
      <c r="I69" s="222"/>
      <c r="J69" s="222"/>
      <c r="K69" s="222"/>
      <c r="L69" s="109"/>
    </row>
    <row r="70" spans="1:12" ht="105" customHeight="1" x14ac:dyDescent="0.3">
      <c r="A70" s="125">
        <v>15</v>
      </c>
      <c r="B70" s="226" t="s">
        <v>3</v>
      </c>
      <c r="C70" s="227"/>
      <c r="D70" s="227"/>
      <c r="E70" s="228"/>
      <c r="F70" s="222" t="s">
        <v>213</v>
      </c>
      <c r="G70" s="222"/>
      <c r="H70" s="222"/>
      <c r="I70" s="222"/>
      <c r="J70" s="222"/>
      <c r="K70" s="222"/>
      <c r="L70" s="109"/>
    </row>
    <row r="71" spans="1:12" ht="91.95" customHeight="1" x14ac:dyDescent="0.3">
      <c r="A71" s="125">
        <v>16</v>
      </c>
      <c r="B71" s="226" t="s">
        <v>4</v>
      </c>
      <c r="C71" s="227"/>
      <c r="D71" s="227"/>
      <c r="E71" s="228"/>
      <c r="F71" s="222" t="s">
        <v>333</v>
      </c>
      <c r="G71" s="222"/>
      <c r="H71" s="222"/>
      <c r="I71" s="222"/>
      <c r="J71" s="222"/>
      <c r="K71" s="222"/>
      <c r="L71" s="109"/>
    </row>
    <row r="72" spans="1:12" ht="123" customHeight="1" x14ac:dyDescent="0.3">
      <c r="A72" s="125">
        <v>17</v>
      </c>
      <c r="B72" s="226" t="s">
        <v>5</v>
      </c>
      <c r="C72" s="227"/>
      <c r="D72" s="227"/>
      <c r="E72" s="228"/>
      <c r="F72" s="222" t="s">
        <v>214</v>
      </c>
      <c r="G72" s="222"/>
      <c r="H72" s="222"/>
      <c r="I72" s="222"/>
      <c r="J72" s="222"/>
      <c r="K72" s="222"/>
      <c r="L72" s="109"/>
    </row>
    <row r="73" spans="1:12" ht="138.6" customHeight="1" x14ac:dyDescent="0.3">
      <c r="A73" s="125">
        <v>18</v>
      </c>
      <c r="B73" s="226" t="s">
        <v>6</v>
      </c>
      <c r="C73" s="227"/>
      <c r="D73" s="227"/>
      <c r="E73" s="228"/>
      <c r="F73" s="222" t="s">
        <v>215</v>
      </c>
      <c r="G73" s="222"/>
      <c r="H73" s="222"/>
      <c r="I73" s="222"/>
      <c r="J73" s="222"/>
      <c r="K73" s="222"/>
      <c r="L73" s="109"/>
    </row>
    <row r="74" spans="1:12" ht="94.2" customHeight="1" x14ac:dyDescent="0.3">
      <c r="A74" s="125">
        <v>19</v>
      </c>
      <c r="B74" s="226" t="s">
        <v>216</v>
      </c>
      <c r="C74" s="227"/>
      <c r="D74" s="227"/>
      <c r="E74" s="228"/>
      <c r="F74" s="222" t="s">
        <v>217</v>
      </c>
      <c r="G74" s="222"/>
      <c r="H74" s="222"/>
      <c r="I74" s="222"/>
      <c r="J74" s="222"/>
      <c r="K74" s="222"/>
      <c r="L74" s="109"/>
    </row>
    <row r="75" spans="1:12" ht="63" customHeight="1" x14ac:dyDescent="0.3">
      <c r="A75" s="125">
        <v>20</v>
      </c>
      <c r="B75" s="226" t="s">
        <v>218</v>
      </c>
      <c r="C75" s="227"/>
      <c r="D75" s="227"/>
      <c r="E75" s="228"/>
      <c r="F75" s="222" t="s">
        <v>219</v>
      </c>
      <c r="G75" s="222"/>
      <c r="H75" s="222"/>
      <c r="I75" s="222"/>
      <c r="J75" s="222"/>
      <c r="K75" s="222"/>
      <c r="L75" s="109"/>
    </row>
    <row r="76" spans="1:12" ht="64.95" customHeight="1" x14ac:dyDescent="0.3">
      <c r="A76" s="125">
        <v>21</v>
      </c>
      <c r="B76" s="226" t="s">
        <v>220</v>
      </c>
      <c r="C76" s="227"/>
      <c r="D76" s="227"/>
      <c r="E76" s="228"/>
      <c r="F76" s="222" t="s">
        <v>219</v>
      </c>
      <c r="G76" s="222"/>
      <c r="H76" s="222"/>
      <c r="I76" s="222"/>
      <c r="J76" s="222"/>
      <c r="K76" s="222"/>
      <c r="L76" s="109"/>
    </row>
    <row r="77" spans="1:12" ht="118.2" customHeight="1" x14ac:dyDescent="0.3">
      <c r="A77" s="125">
        <v>22</v>
      </c>
      <c r="B77" s="226" t="s">
        <v>221</v>
      </c>
      <c r="C77" s="227"/>
      <c r="D77" s="227"/>
      <c r="E77" s="228"/>
      <c r="F77" s="222" t="s">
        <v>334</v>
      </c>
      <c r="G77" s="222"/>
      <c r="H77" s="222"/>
      <c r="I77" s="222"/>
      <c r="J77" s="222"/>
      <c r="K77" s="222"/>
      <c r="L77" s="109"/>
    </row>
    <row r="78" spans="1:12" ht="83.25" customHeight="1" x14ac:dyDescent="0.3">
      <c r="A78" s="125">
        <v>23</v>
      </c>
      <c r="B78" s="226" t="s">
        <v>222</v>
      </c>
      <c r="C78" s="227"/>
      <c r="D78" s="227"/>
      <c r="E78" s="228"/>
      <c r="F78" s="222" t="s">
        <v>219</v>
      </c>
      <c r="G78" s="222"/>
      <c r="H78" s="222"/>
      <c r="I78" s="222"/>
      <c r="J78" s="222"/>
      <c r="K78" s="222"/>
      <c r="L78" s="109"/>
    </row>
    <row r="79" spans="1:12" ht="185.4" customHeight="1" x14ac:dyDescent="0.3">
      <c r="A79" s="125">
        <v>24</v>
      </c>
      <c r="B79" s="226" t="s">
        <v>223</v>
      </c>
      <c r="C79" s="227"/>
      <c r="D79" s="227"/>
      <c r="E79" s="228"/>
      <c r="F79" s="222" t="s">
        <v>335</v>
      </c>
      <c r="G79" s="222"/>
      <c r="H79" s="222"/>
      <c r="I79" s="222"/>
      <c r="J79" s="222"/>
      <c r="K79" s="222"/>
      <c r="L79" s="109"/>
    </row>
    <row r="80" spans="1:12" ht="15.6" x14ac:dyDescent="0.3">
      <c r="A80" s="127"/>
      <c r="B80" s="126"/>
      <c r="C80" s="126"/>
      <c r="D80" s="126"/>
      <c r="E80" s="127"/>
      <c r="F80" s="127"/>
      <c r="G80" s="127"/>
      <c r="H80" s="127"/>
      <c r="I80" s="127"/>
      <c r="J80" s="127"/>
      <c r="K80" s="127"/>
      <c r="L80" s="127"/>
    </row>
    <row r="81" spans="1:12" ht="15.6" customHeight="1" x14ac:dyDescent="0.3">
      <c r="A81" s="213" t="s">
        <v>107</v>
      </c>
      <c r="B81" s="213"/>
      <c r="C81" s="213"/>
      <c r="D81" s="213"/>
      <c r="E81" s="213"/>
      <c r="F81" s="213"/>
      <c r="G81" s="213"/>
      <c r="H81" s="213"/>
      <c r="I81" s="213"/>
      <c r="J81" s="213"/>
      <c r="K81" s="213"/>
      <c r="L81" s="213"/>
    </row>
    <row r="82" spans="1:12" ht="15.6" x14ac:dyDescent="0.3">
      <c r="A82" s="127"/>
      <c r="B82" s="126"/>
      <c r="C82" s="126"/>
      <c r="D82" s="126"/>
      <c r="E82" s="127"/>
      <c r="F82" s="127"/>
      <c r="G82" s="127"/>
      <c r="H82" s="127"/>
      <c r="I82" s="127"/>
      <c r="J82" s="127"/>
      <c r="K82" s="127"/>
      <c r="L82" s="127"/>
    </row>
    <row r="83" spans="1:12" ht="78.599999999999994" customHeight="1" x14ac:dyDescent="0.3">
      <c r="A83" s="214" t="s">
        <v>77</v>
      </c>
      <c r="B83" s="214"/>
      <c r="C83" s="214"/>
      <c r="D83" s="214"/>
      <c r="E83" s="214"/>
      <c r="F83" s="214"/>
      <c r="G83" s="214"/>
      <c r="H83" s="214"/>
      <c r="I83" s="214"/>
      <c r="J83" s="214"/>
      <c r="K83" s="214"/>
      <c r="L83" s="214"/>
    </row>
    <row r="84" spans="1:12" ht="11.4" customHeight="1" x14ac:dyDescent="0.3">
      <c r="A84" s="127"/>
      <c r="B84" s="126"/>
      <c r="C84" s="126"/>
      <c r="D84" s="126"/>
      <c r="E84" s="127"/>
      <c r="F84" s="127"/>
      <c r="G84" s="127"/>
      <c r="H84" s="127"/>
      <c r="I84" s="127"/>
      <c r="J84" s="127"/>
      <c r="K84" s="127"/>
      <c r="L84" s="127"/>
    </row>
    <row r="85" spans="1:12" ht="15.6" customHeight="1" x14ac:dyDescent="0.3">
      <c r="A85" s="213" t="s">
        <v>142</v>
      </c>
      <c r="B85" s="213"/>
      <c r="C85" s="213"/>
      <c r="D85" s="213"/>
      <c r="E85" s="213"/>
      <c r="F85" s="213"/>
      <c r="G85" s="213"/>
      <c r="H85" s="213"/>
      <c r="I85" s="213"/>
      <c r="J85" s="213"/>
      <c r="K85" s="213"/>
      <c r="L85" s="213"/>
    </row>
    <row r="86" spans="1:12" ht="7.2" customHeight="1" x14ac:dyDescent="0.3">
      <c r="A86" s="127"/>
      <c r="B86" s="126"/>
      <c r="C86" s="126"/>
      <c r="D86" s="126"/>
      <c r="E86" s="127"/>
      <c r="F86" s="127"/>
      <c r="G86" s="127"/>
      <c r="H86" s="127"/>
      <c r="I86" s="127"/>
      <c r="J86" s="127"/>
      <c r="K86" s="127"/>
      <c r="L86" s="127"/>
    </row>
    <row r="87" spans="1:12" ht="31.2" customHeight="1" x14ac:dyDescent="0.3">
      <c r="A87" s="214" t="s">
        <v>224</v>
      </c>
      <c r="B87" s="214"/>
      <c r="C87" s="214"/>
      <c r="D87" s="214"/>
      <c r="E87" s="214"/>
      <c r="F87" s="214"/>
      <c r="G87" s="214"/>
      <c r="H87" s="214"/>
      <c r="I87" s="214"/>
      <c r="J87" s="214"/>
      <c r="K87" s="214"/>
      <c r="L87" s="214"/>
    </row>
    <row r="88" spans="1:12" ht="97.2" customHeight="1" x14ac:dyDescent="0.3">
      <c r="A88" s="214" t="s">
        <v>225</v>
      </c>
      <c r="B88" s="214"/>
      <c r="C88" s="214"/>
      <c r="D88" s="214"/>
      <c r="E88" s="214"/>
      <c r="F88" s="214"/>
      <c r="G88" s="214"/>
      <c r="H88" s="214"/>
      <c r="I88" s="214"/>
      <c r="J88" s="214"/>
      <c r="K88" s="214"/>
      <c r="L88" s="214"/>
    </row>
    <row r="89" spans="1:12" ht="65.400000000000006" customHeight="1" x14ac:dyDescent="0.3">
      <c r="A89" s="214" t="s">
        <v>226</v>
      </c>
      <c r="B89" s="214"/>
      <c r="C89" s="214"/>
      <c r="D89" s="214"/>
      <c r="E89" s="214"/>
      <c r="F89" s="214"/>
      <c r="G89" s="214"/>
      <c r="H89" s="214"/>
      <c r="I89" s="214"/>
      <c r="J89" s="214"/>
      <c r="K89" s="214"/>
      <c r="L89" s="214"/>
    </row>
  </sheetData>
  <mergeCells count="85">
    <mergeCell ref="B62:E62"/>
    <mergeCell ref="B61:E61"/>
    <mergeCell ref="B60:E60"/>
    <mergeCell ref="B65:E65"/>
    <mergeCell ref="B77:E77"/>
    <mergeCell ref="B67:E67"/>
    <mergeCell ref="B66:E66"/>
    <mergeCell ref="B69:E69"/>
    <mergeCell ref="B70:E70"/>
    <mergeCell ref="B68:E68"/>
    <mergeCell ref="B71:E71"/>
    <mergeCell ref="B72:E72"/>
    <mergeCell ref="F58:K58"/>
    <mergeCell ref="F59:K59"/>
    <mergeCell ref="F73:K73"/>
    <mergeCell ref="A81:L81"/>
    <mergeCell ref="A83:L83"/>
    <mergeCell ref="F74:K74"/>
    <mergeCell ref="F75:K75"/>
    <mergeCell ref="F76:K76"/>
    <mergeCell ref="F77:K77"/>
    <mergeCell ref="F78:K78"/>
    <mergeCell ref="F79:K79"/>
    <mergeCell ref="B73:E73"/>
    <mergeCell ref="B74:E74"/>
    <mergeCell ref="B75:E75"/>
    <mergeCell ref="B76:E76"/>
    <mergeCell ref="B64:E64"/>
    <mergeCell ref="A87:L87"/>
    <mergeCell ref="F68:K68"/>
    <mergeCell ref="F69:K69"/>
    <mergeCell ref="F63:K63"/>
    <mergeCell ref="A85:L85"/>
    <mergeCell ref="F67:K67"/>
    <mergeCell ref="B63:E63"/>
    <mergeCell ref="B78:E78"/>
    <mergeCell ref="B79:E79"/>
    <mergeCell ref="A50:L50"/>
    <mergeCell ref="A52:L52"/>
    <mergeCell ref="F64:K64"/>
    <mergeCell ref="F71:K71"/>
    <mergeCell ref="F72:K72"/>
    <mergeCell ref="F60:K60"/>
    <mergeCell ref="F61:K61"/>
    <mergeCell ref="F62:K62"/>
    <mergeCell ref="B55:E55"/>
    <mergeCell ref="B56:E56"/>
    <mergeCell ref="B57:E57"/>
    <mergeCell ref="B58:E58"/>
    <mergeCell ref="B59:E59"/>
    <mergeCell ref="F55:K55"/>
    <mergeCell ref="F56:K56"/>
    <mergeCell ref="F57:K57"/>
    <mergeCell ref="B9:G9"/>
    <mergeCell ref="A89:L89"/>
    <mergeCell ref="A53:L53"/>
    <mergeCell ref="A54:L54"/>
    <mergeCell ref="A34:L34"/>
    <mergeCell ref="A35:L35"/>
    <mergeCell ref="A36:L36"/>
    <mergeCell ref="A51:L51"/>
    <mergeCell ref="A41:L41"/>
    <mergeCell ref="A48:L48"/>
    <mergeCell ref="A49:L49"/>
    <mergeCell ref="A88:L88"/>
    <mergeCell ref="F70:K70"/>
    <mergeCell ref="F65:K65"/>
    <mergeCell ref="F66:K66"/>
    <mergeCell ref="A37:L37"/>
    <mergeCell ref="A40:L40"/>
    <mergeCell ref="A39:L39"/>
    <mergeCell ref="A38:L38"/>
    <mergeCell ref="A42:L47"/>
    <mergeCell ref="A1:L1"/>
    <mergeCell ref="A3:L3"/>
    <mergeCell ref="A4:L4"/>
    <mergeCell ref="A5:L5"/>
    <mergeCell ref="A2:L2"/>
    <mergeCell ref="A31:L31"/>
    <mergeCell ref="A32:L32"/>
    <mergeCell ref="A33:L33"/>
    <mergeCell ref="A6:L6"/>
    <mergeCell ref="A16:L16"/>
    <mergeCell ref="A7:L7"/>
    <mergeCell ref="A9:A10"/>
  </mergeCells>
  <phoneticPr fontId="0" type="noConversion"/>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5"/>
  <sheetViews>
    <sheetView tabSelected="1" view="pageBreakPreview" topLeftCell="A4" zoomScale="75" zoomScaleNormal="100" zoomScaleSheetLayoutView="75" workbookViewId="0">
      <selection activeCell="M9" sqref="M9"/>
    </sheetView>
  </sheetViews>
  <sheetFormatPr defaultColWidth="8.88671875" defaultRowHeight="13.2" x14ac:dyDescent="0.25"/>
  <cols>
    <col min="1" max="1" width="6.6640625" style="91" customWidth="1"/>
    <col min="2" max="2" width="53.44140625" style="80" customWidth="1"/>
    <col min="3" max="3" width="39.109375" style="80" customWidth="1"/>
    <col min="4" max="4" width="18.5546875" style="80" customWidth="1"/>
    <col min="5" max="5" width="24.6640625" style="80" customWidth="1"/>
    <col min="6" max="12" width="8.88671875" style="80"/>
    <col min="13" max="13" width="8.88671875" style="80" customWidth="1"/>
    <col min="14" max="16384" width="8.88671875" style="80"/>
  </cols>
  <sheetData>
    <row r="2" spans="1:21" x14ac:dyDescent="0.25">
      <c r="B2" s="243" t="s">
        <v>108</v>
      </c>
      <c r="C2" s="243"/>
      <c r="D2" s="243"/>
      <c r="E2" s="243"/>
      <c r="F2" s="243"/>
      <c r="G2" s="243"/>
      <c r="H2" s="243"/>
      <c r="I2" s="243"/>
      <c r="J2" s="243"/>
      <c r="K2" s="243"/>
      <c r="L2" s="243"/>
      <c r="M2" s="243"/>
      <c r="N2" s="243"/>
      <c r="O2" s="92"/>
      <c r="P2" s="92"/>
      <c r="Q2" s="92"/>
      <c r="R2" s="92"/>
      <c r="S2" s="92"/>
      <c r="T2" s="92"/>
    </row>
    <row r="3" spans="1:21" x14ac:dyDescent="0.25">
      <c r="B3" s="243" t="s">
        <v>338</v>
      </c>
      <c r="C3" s="243"/>
      <c r="D3" s="243"/>
      <c r="E3" s="243"/>
      <c r="F3" s="243"/>
      <c r="G3" s="243"/>
      <c r="H3" s="243"/>
      <c r="I3" s="243"/>
      <c r="J3" s="243"/>
      <c r="K3" s="243"/>
      <c r="L3" s="243"/>
      <c r="M3" s="243"/>
      <c r="N3" s="243"/>
      <c r="O3" s="92"/>
      <c r="P3" s="92"/>
      <c r="Q3" s="92"/>
      <c r="R3" s="92"/>
      <c r="S3" s="92"/>
      <c r="T3" s="92"/>
    </row>
    <row r="4" spans="1:21" ht="13.8" thickBot="1" x14ac:dyDescent="0.3">
      <c r="B4" s="243" t="s">
        <v>228</v>
      </c>
      <c r="C4" s="243"/>
      <c r="D4" s="243"/>
      <c r="E4" s="243"/>
      <c r="F4" s="243"/>
      <c r="G4" s="243"/>
      <c r="H4" s="243"/>
      <c r="I4" s="243"/>
      <c r="J4" s="243"/>
      <c r="K4" s="243"/>
      <c r="L4" s="243"/>
      <c r="M4" s="243"/>
      <c r="N4" s="243"/>
      <c r="O4" s="92"/>
      <c r="P4" s="92"/>
      <c r="Q4" s="92"/>
      <c r="R4" s="92"/>
      <c r="S4" s="92"/>
      <c r="T4" s="92"/>
    </row>
    <row r="5" spans="1:21" ht="24" customHeight="1" thickBot="1" x14ac:dyDescent="0.3">
      <c r="A5" s="230" t="s">
        <v>109</v>
      </c>
      <c r="B5" s="230" t="s">
        <v>110</v>
      </c>
      <c r="C5" s="245" t="s">
        <v>111</v>
      </c>
      <c r="D5" s="248" t="s">
        <v>112</v>
      </c>
      <c r="E5" s="230" t="s">
        <v>113</v>
      </c>
      <c r="F5" s="230">
        <v>2016</v>
      </c>
      <c r="G5" s="239" t="s">
        <v>114</v>
      </c>
      <c r="H5" s="240"/>
      <c r="I5" s="240"/>
      <c r="J5" s="240"/>
      <c r="K5" s="240"/>
      <c r="L5" s="240"/>
      <c r="M5" s="240"/>
      <c r="N5" s="240"/>
      <c r="O5" s="92"/>
      <c r="P5" s="92"/>
      <c r="Q5" s="92"/>
      <c r="R5" s="92"/>
      <c r="S5" s="92"/>
      <c r="T5" s="92"/>
      <c r="U5" s="92"/>
    </row>
    <row r="6" spans="1:21" ht="24" customHeight="1" thickBot="1" x14ac:dyDescent="0.3">
      <c r="A6" s="231"/>
      <c r="B6" s="231"/>
      <c r="C6" s="246"/>
      <c r="D6" s="249"/>
      <c r="E6" s="231"/>
      <c r="F6" s="231"/>
      <c r="G6" s="239">
        <v>2017</v>
      </c>
      <c r="H6" s="244"/>
      <c r="I6" s="239">
        <v>2018</v>
      </c>
      <c r="J6" s="244"/>
      <c r="K6" s="239">
        <v>2019</v>
      </c>
      <c r="L6" s="244"/>
      <c r="M6" s="239">
        <v>2020</v>
      </c>
      <c r="N6" s="244"/>
      <c r="O6" s="92"/>
      <c r="P6" s="92"/>
      <c r="Q6" s="92"/>
      <c r="R6" s="92"/>
      <c r="S6" s="92"/>
      <c r="T6" s="92"/>
      <c r="U6" s="92"/>
    </row>
    <row r="7" spans="1:21" ht="111" customHeight="1" thickBot="1" x14ac:dyDescent="0.3">
      <c r="A7" s="232"/>
      <c r="B7" s="232"/>
      <c r="C7" s="247"/>
      <c r="D7" s="250"/>
      <c r="E7" s="232"/>
      <c r="F7" s="232"/>
      <c r="G7" s="73" t="s">
        <v>85</v>
      </c>
      <c r="H7" s="73" t="s">
        <v>86</v>
      </c>
      <c r="I7" s="73" t="s">
        <v>85</v>
      </c>
      <c r="J7" s="73" t="s">
        <v>86</v>
      </c>
      <c r="K7" s="73" t="s">
        <v>85</v>
      </c>
      <c r="L7" s="73" t="s">
        <v>115</v>
      </c>
      <c r="M7" s="73" t="s">
        <v>85</v>
      </c>
      <c r="N7" s="73" t="s">
        <v>116</v>
      </c>
      <c r="O7" s="92"/>
      <c r="P7" s="92"/>
      <c r="Q7" s="92"/>
      <c r="R7" s="92"/>
      <c r="S7" s="92"/>
      <c r="T7" s="92"/>
      <c r="U7" s="92"/>
    </row>
    <row r="8" spans="1:21" ht="13.8" thickBot="1" x14ac:dyDescent="0.3">
      <c r="A8" s="93">
        <v>1</v>
      </c>
      <c r="B8" s="74">
        <v>2</v>
      </c>
      <c r="C8" s="74">
        <v>3</v>
      </c>
      <c r="D8" s="74"/>
      <c r="E8" s="74">
        <v>4</v>
      </c>
      <c r="F8" s="74">
        <v>5</v>
      </c>
      <c r="G8" s="74">
        <v>8</v>
      </c>
      <c r="H8" s="74">
        <v>9</v>
      </c>
      <c r="I8" s="74">
        <v>10</v>
      </c>
      <c r="J8" s="74">
        <v>11</v>
      </c>
      <c r="K8" s="74">
        <v>12</v>
      </c>
      <c r="L8" s="74">
        <v>13</v>
      </c>
      <c r="M8" s="74">
        <v>14</v>
      </c>
      <c r="N8" s="74">
        <v>15</v>
      </c>
      <c r="O8" s="92"/>
      <c r="P8" s="92"/>
      <c r="Q8" s="92"/>
      <c r="R8" s="92"/>
      <c r="S8" s="92"/>
      <c r="T8" s="92"/>
      <c r="U8" s="92"/>
    </row>
    <row r="9" spans="1:21" ht="75.599999999999994" customHeight="1" thickBot="1" x14ac:dyDescent="0.3">
      <c r="A9" s="236">
        <v>1</v>
      </c>
      <c r="B9" s="233" t="s">
        <v>227</v>
      </c>
      <c r="C9" s="94" t="s">
        <v>231</v>
      </c>
      <c r="D9" s="95" t="s">
        <v>229</v>
      </c>
      <c r="E9" s="87" t="s">
        <v>230</v>
      </c>
      <c r="F9" s="76">
        <v>415</v>
      </c>
      <c r="G9" s="77">
        <v>250</v>
      </c>
      <c r="H9" s="77">
        <v>250</v>
      </c>
      <c r="I9" s="77">
        <v>420</v>
      </c>
      <c r="J9" s="77">
        <v>420</v>
      </c>
      <c r="K9" s="77">
        <v>420</v>
      </c>
      <c r="L9" s="77">
        <v>420</v>
      </c>
      <c r="M9" s="77">
        <v>420</v>
      </c>
      <c r="N9" s="77">
        <v>420</v>
      </c>
      <c r="O9" s="92"/>
      <c r="P9" s="92"/>
      <c r="Q9" s="92"/>
      <c r="R9" s="92"/>
      <c r="S9" s="92"/>
      <c r="T9" s="92"/>
      <c r="U9" s="92"/>
    </row>
    <row r="10" spans="1:21" ht="70.2" customHeight="1" thickBot="1" x14ac:dyDescent="0.3">
      <c r="A10" s="238"/>
      <c r="B10" s="235"/>
      <c r="C10" s="96" t="s">
        <v>232</v>
      </c>
      <c r="D10" s="95" t="s">
        <v>229</v>
      </c>
      <c r="E10" s="87" t="s">
        <v>230</v>
      </c>
      <c r="F10" s="76">
        <v>51</v>
      </c>
      <c r="G10" s="77">
        <v>50</v>
      </c>
      <c r="H10" s="77">
        <v>50</v>
      </c>
      <c r="I10" s="77">
        <v>60</v>
      </c>
      <c r="J10" s="77">
        <v>60</v>
      </c>
      <c r="K10" s="77">
        <v>70</v>
      </c>
      <c r="L10" s="77">
        <v>70</v>
      </c>
      <c r="M10" s="77">
        <v>80</v>
      </c>
      <c r="N10" s="77">
        <v>80</v>
      </c>
      <c r="O10" s="92"/>
      <c r="P10" s="92"/>
      <c r="Q10" s="92"/>
      <c r="R10" s="92"/>
      <c r="S10" s="92"/>
      <c r="T10" s="92"/>
      <c r="U10" s="92"/>
    </row>
    <row r="11" spans="1:21" ht="55.95" customHeight="1" thickBot="1" x14ac:dyDescent="0.3">
      <c r="A11" s="236" t="s">
        <v>117</v>
      </c>
      <c r="B11" s="233" t="s">
        <v>233</v>
      </c>
      <c r="C11" s="94" t="s">
        <v>275</v>
      </c>
      <c r="D11" s="95" t="s">
        <v>234</v>
      </c>
      <c r="E11" s="87" t="s">
        <v>230</v>
      </c>
      <c r="F11" s="75">
        <v>8</v>
      </c>
      <c r="G11" s="75" t="s">
        <v>158</v>
      </c>
      <c r="H11" s="75" t="s">
        <v>158</v>
      </c>
      <c r="I11" s="75" t="s">
        <v>158</v>
      </c>
      <c r="J11" s="75" t="s">
        <v>158</v>
      </c>
      <c r="K11" s="75" t="s">
        <v>158</v>
      </c>
      <c r="L11" s="75" t="s">
        <v>158</v>
      </c>
      <c r="M11" s="75" t="s">
        <v>158</v>
      </c>
      <c r="N11" s="75" t="s">
        <v>158</v>
      </c>
      <c r="O11" s="92"/>
      <c r="P11" s="92"/>
      <c r="Q11" s="92"/>
      <c r="R11" s="92"/>
      <c r="S11" s="92"/>
      <c r="T11" s="92"/>
      <c r="U11" s="92"/>
    </row>
    <row r="12" spans="1:21" ht="99.6" customHeight="1" thickBot="1" x14ac:dyDescent="0.3">
      <c r="A12" s="237"/>
      <c r="B12" s="234"/>
      <c r="C12" s="96" t="s">
        <v>276</v>
      </c>
      <c r="D12" s="95" t="s">
        <v>235</v>
      </c>
      <c r="E12" s="87" t="s">
        <v>236</v>
      </c>
      <c r="F12" s="75">
        <v>75</v>
      </c>
      <c r="G12" s="75" t="s">
        <v>159</v>
      </c>
      <c r="H12" s="75" t="s">
        <v>237</v>
      </c>
      <c r="I12" s="75" t="s">
        <v>159</v>
      </c>
      <c r="J12" s="75" t="s">
        <v>237</v>
      </c>
      <c r="K12" s="75" t="s">
        <v>159</v>
      </c>
      <c r="L12" s="75" t="s">
        <v>237</v>
      </c>
      <c r="M12" s="75" t="s">
        <v>159</v>
      </c>
      <c r="N12" s="75" t="s">
        <v>237</v>
      </c>
      <c r="O12" s="92"/>
      <c r="P12" s="92"/>
      <c r="Q12" s="92"/>
      <c r="R12" s="92"/>
      <c r="S12" s="92"/>
      <c r="T12" s="92"/>
      <c r="U12" s="92"/>
    </row>
    <row r="13" spans="1:21" ht="34.950000000000003" customHeight="1" thickBot="1" x14ac:dyDescent="0.3">
      <c r="A13" s="238"/>
      <c r="B13" s="235"/>
      <c r="C13" s="96" t="s">
        <v>277</v>
      </c>
      <c r="D13" s="95" t="s">
        <v>234</v>
      </c>
      <c r="E13" s="87" t="s">
        <v>230</v>
      </c>
      <c r="F13" s="76">
        <v>709</v>
      </c>
      <c r="G13" s="77">
        <v>250</v>
      </c>
      <c r="H13" s="77">
        <v>250</v>
      </c>
      <c r="I13" s="77">
        <v>710</v>
      </c>
      <c r="J13" s="77">
        <v>710</v>
      </c>
      <c r="K13" s="77">
        <v>720</v>
      </c>
      <c r="L13" s="77">
        <v>720</v>
      </c>
      <c r="M13" s="77">
        <v>730</v>
      </c>
      <c r="N13" s="77">
        <v>730</v>
      </c>
      <c r="O13" s="92"/>
      <c r="P13" s="92"/>
      <c r="Q13" s="92"/>
      <c r="R13" s="92"/>
      <c r="S13" s="92"/>
      <c r="T13" s="92"/>
      <c r="U13" s="92"/>
    </row>
    <row r="14" spans="1:21" ht="73.95" customHeight="1" thickBot="1" x14ac:dyDescent="0.3">
      <c r="A14" s="75" t="s">
        <v>118</v>
      </c>
      <c r="B14" s="88" t="s">
        <v>203</v>
      </c>
      <c r="C14" s="88" t="s">
        <v>266</v>
      </c>
      <c r="D14" s="86" t="s">
        <v>267</v>
      </c>
      <c r="E14" s="86" t="s">
        <v>268</v>
      </c>
      <c r="F14" s="76">
        <v>1</v>
      </c>
      <c r="G14" s="77">
        <v>0</v>
      </c>
      <c r="H14" s="77">
        <v>0</v>
      </c>
      <c r="I14" s="77">
        <v>0</v>
      </c>
      <c r="J14" s="77">
        <v>0</v>
      </c>
      <c r="K14" s="77">
        <v>0</v>
      </c>
      <c r="L14" s="77">
        <v>0</v>
      </c>
      <c r="M14" s="77">
        <v>1</v>
      </c>
      <c r="N14" s="77">
        <v>0</v>
      </c>
      <c r="O14" s="92"/>
      <c r="P14" s="92"/>
      <c r="Q14" s="92"/>
      <c r="R14" s="92"/>
      <c r="S14" s="92"/>
      <c r="T14" s="92"/>
      <c r="U14" s="92"/>
    </row>
    <row r="15" spans="1:21" ht="95.4" customHeight="1" thickBot="1" x14ac:dyDescent="0.3">
      <c r="A15" s="75" t="s">
        <v>119</v>
      </c>
      <c r="B15" s="81" t="s">
        <v>204</v>
      </c>
      <c r="C15" s="84" t="s">
        <v>274</v>
      </c>
      <c r="D15" s="97" t="s">
        <v>235</v>
      </c>
      <c r="E15" s="86" t="s">
        <v>268</v>
      </c>
      <c r="F15" s="75">
        <v>0</v>
      </c>
      <c r="G15" s="75" t="s">
        <v>269</v>
      </c>
      <c r="H15" s="75">
        <v>0</v>
      </c>
      <c r="I15" s="75" t="s">
        <v>269</v>
      </c>
      <c r="J15" s="75">
        <v>0</v>
      </c>
      <c r="K15" s="75" t="s">
        <v>269</v>
      </c>
      <c r="L15" s="75">
        <v>0</v>
      </c>
      <c r="M15" s="75" t="s">
        <v>269</v>
      </c>
      <c r="N15" s="75">
        <v>0</v>
      </c>
      <c r="O15" s="92"/>
      <c r="P15" s="92"/>
      <c r="Q15" s="92"/>
      <c r="R15" s="92"/>
      <c r="S15" s="92"/>
      <c r="T15" s="92"/>
      <c r="U15" s="92"/>
    </row>
    <row r="16" spans="1:21" ht="85.95" customHeight="1" thickBot="1" x14ac:dyDescent="0.3">
      <c r="A16" s="75" t="s">
        <v>120</v>
      </c>
      <c r="B16" s="81" t="s">
        <v>316</v>
      </c>
      <c r="C16" s="88" t="s">
        <v>280</v>
      </c>
      <c r="D16" s="86" t="s">
        <v>273</v>
      </c>
      <c r="E16" s="97" t="s">
        <v>278</v>
      </c>
      <c r="F16" s="75">
        <v>1</v>
      </c>
      <c r="G16" s="75">
        <v>1</v>
      </c>
      <c r="H16" s="75">
        <v>0</v>
      </c>
      <c r="I16" s="75">
        <v>1</v>
      </c>
      <c r="J16" s="75">
        <v>0</v>
      </c>
      <c r="K16" s="75">
        <v>1</v>
      </c>
      <c r="L16" s="75">
        <v>0</v>
      </c>
      <c r="M16" s="75">
        <v>1</v>
      </c>
      <c r="N16" s="75">
        <v>0</v>
      </c>
      <c r="O16" s="92"/>
      <c r="P16" s="92"/>
      <c r="Q16" s="92"/>
      <c r="R16" s="92"/>
      <c r="S16" s="92"/>
      <c r="T16" s="92"/>
      <c r="U16" s="92"/>
    </row>
    <row r="17" spans="1:21" ht="83.4" customHeight="1" thickBot="1" x14ac:dyDescent="0.3">
      <c r="A17" s="75" t="s">
        <v>121</v>
      </c>
      <c r="B17" s="81" t="s">
        <v>317</v>
      </c>
      <c r="C17" s="88" t="s">
        <v>280</v>
      </c>
      <c r="D17" s="86" t="s">
        <v>279</v>
      </c>
      <c r="E17" s="97" t="s">
        <v>281</v>
      </c>
      <c r="F17" s="75">
        <v>1</v>
      </c>
      <c r="G17" s="75">
        <v>1</v>
      </c>
      <c r="H17" s="75">
        <v>1</v>
      </c>
      <c r="I17" s="75">
        <v>1</v>
      </c>
      <c r="J17" s="75">
        <v>1</v>
      </c>
      <c r="K17" s="75">
        <v>1</v>
      </c>
      <c r="L17" s="75">
        <v>1</v>
      </c>
      <c r="M17" s="75">
        <v>1</v>
      </c>
      <c r="N17" s="75">
        <v>1</v>
      </c>
      <c r="O17" s="92"/>
      <c r="P17" s="92"/>
      <c r="Q17" s="92"/>
      <c r="R17" s="92"/>
      <c r="S17" s="92"/>
      <c r="T17" s="92"/>
      <c r="U17" s="92"/>
    </row>
    <row r="18" spans="1:21" ht="87.6" customHeight="1" thickBot="1" x14ac:dyDescent="0.3">
      <c r="A18" s="75" t="s">
        <v>238</v>
      </c>
      <c r="B18" s="81" t="s">
        <v>318</v>
      </c>
      <c r="C18" s="88" t="s">
        <v>280</v>
      </c>
      <c r="D18" s="86" t="s">
        <v>282</v>
      </c>
      <c r="E18" s="97" t="s">
        <v>283</v>
      </c>
      <c r="F18" s="75">
        <v>1</v>
      </c>
      <c r="G18" s="75">
        <v>1</v>
      </c>
      <c r="H18" s="75">
        <v>0</v>
      </c>
      <c r="I18" s="75">
        <v>1</v>
      </c>
      <c r="J18" s="75">
        <v>0</v>
      </c>
      <c r="K18" s="75">
        <v>1</v>
      </c>
      <c r="L18" s="75">
        <v>0</v>
      </c>
      <c r="M18" s="75">
        <v>1</v>
      </c>
      <c r="N18" s="75">
        <v>0</v>
      </c>
      <c r="O18" s="92"/>
      <c r="P18" s="92"/>
      <c r="Q18" s="92"/>
      <c r="R18" s="92"/>
      <c r="S18" s="92"/>
      <c r="T18" s="92"/>
      <c r="U18" s="92"/>
    </row>
    <row r="19" spans="1:21" ht="84" customHeight="1" thickBot="1" x14ac:dyDescent="0.3">
      <c r="A19" s="75" t="s">
        <v>239</v>
      </c>
      <c r="B19" s="81" t="s">
        <v>319</v>
      </c>
      <c r="C19" s="88" t="s">
        <v>280</v>
      </c>
      <c r="D19" s="86" t="s">
        <v>284</v>
      </c>
      <c r="E19" s="97" t="s">
        <v>285</v>
      </c>
      <c r="F19" s="75">
        <v>1</v>
      </c>
      <c r="G19" s="75">
        <v>1</v>
      </c>
      <c r="H19" s="75">
        <v>0</v>
      </c>
      <c r="I19" s="75">
        <v>1</v>
      </c>
      <c r="J19" s="75">
        <v>0</v>
      </c>
      <c r="K19" s="75">
        <v>1</v>
      </c>
      <c r="L19" s="75">
        <v>0</v>
      </c>
      <c r="M19" s="75">
        <v>1</v>
      </c>
      <c r="N19" s="75">
        <v>0</v>
      </c>
      <c r="O19" s="92"/>
      <c r="P19" s="92"/>
      <c r="Q19" s="92"/>
      <c r="R19" s="92"/>
      <c r="S19" s="92"/>
      <c r="T19" s="92"/>
      <c r="U19" s="92"/>
    </row>
    <row r="20" spans="1:21" ht="59.4" customHeight="1" thickBot="1" x14ac:dyDescent="0.3">
      <c r="A20" s="76" t="s">
        <v>240</v>
      </c>
      <c r="B20" s="81" t="s">
        <v>286</v>
      </c>
      <c r="C20" s="88" t="s">
        <v>287</v>
      </c>
      <c r="D20" s="86" t="s">
        <v>288</v>
      </c>
      <c r="E20" s="86" t="s">
        <v>230</v>
      </c>
      <c r="F20" s="76">
        <v>0</v>
      </c>
      <c r="G20" s="76">
        <v>50</v>
      </c>
      <c r="H20" s="76">
        <v>50</v>
      </c>
      <c r="I20" s="76">
        <v>55</v>
      </c>
      <c r="J20" s="76">
        <v>50</v>
      </c>
      <c r="K20" s="76">
        <v>60</v>
      </c>
      <c r="L20" s="76">
        <v>50</v>
      </c>
      <c r="M20" s="76">
        <v>65</v>
      </c>
      <c r="N20" s="76">
        <v>50</v>
      </c>
      <c r="O20" s="92"/>
      <c r="P20" s="92"/>
      <c r="Q20" s="92"/>
      <c r="R20" s="92"/>
      <c r="S20" s="92"/>
      <c r="T20" s="92"/>
      <c r="U20" s="92"/>
    </row>
    <row r="21" spans="1:21" ht="82.95" customHeight="1" thickBot="1" x14ac:dyDescent="0.3">
      <c r="A21" s="75" t="s">
        <v>241</v>
      </c>
      <c r="B21" s="88" t="s">
        <v>289</v>
      </c>
      <c r="C21" s="98" t="s">
        <v>290</v>
      </c>
      <c r="D21" s="99" t="s">
        <v>291</v>
      </c>
      <c r="E21" s="87" t="s">
        <v>320</v>
      </c>
      <c r="F21" s="75">
        <v>24</v>
      </c>
      <c r="G21" s="75">
        <v>24</v>
      </c>
      <c r="H21" s="75">
        <v>24</v>
      </c>
      <c r="I21" s="75" t="s">
        <v>9</v>
      </c>
      <c r="J21" s="75" t="s">
        <v>9</v>
      </c>
      <c r="K21" s="75" t="s">
        <v>9</v>
      </c>
      <c r="L21" s="75" t="s">
        <v>9</v>
      </c>
      <c r="M21" s="75" t="s">
        <v>9</v>
      </c>
      <c r="N21" s="75" t="s">
        <v>9</v>
      </c>
    </row>
    <row r="22" spans="1:21" ht="67.95" customHeight="1" thickBot="1" x14ac:dyDescent="0.3">
      <c r="A22" s="75" t="s">
        <v>242</v>
      </c>
      <c r="B22" s="81" t="s">
        <v>0</v>
      </c>
      <c r="C22" s="88" t="s">
        <v>7</v>
      </c>
      <c r="D22" s="86" t="s">
        <v>8</v>
      </c>
      <c r="E22" s="86" t="s">
        <v>230</v>
      </c>
      <c r="F22" s="75">
        <v>4</v>
      </c>
      <c r="G22" s="75">
        <v>4</v>
      </c>
      <c r="H22" s="75">
        <v>4</v>
      </c>
      <c r="I22" s="75" t="s">
        <v>158</v>
      </c>
      <c r="J22" s="75" t="s">
        <v>158</v>
      </c>
      <c r="K22" s="75" t="s">
        <v>158</v>
      </c>
      <c r="L22" s="75" t="s">
        <v>158</v>
      </c>
      <c r="M22" s="75" t="s">
        <v>158</v>
      </c>
      <c r="N22" s="75" t="s">
        <v>158</v>
      </c>
    </row>
    <row r="23" spans="1:21" ht="83.4" customHeight="1" thickBot="1" x14ac:dyDescent="0.3">
      <c r="A23" s="75" t="s">
        <v>243</v>
      </c>
      <c r="B23" s="81" t="s">
        <v>47</v>
      </c>
      <c r="C23" s="85" t="s">
        <v>321</v>
      </c>
      <c r="D23" s="86" t="s">
        <v>10</v>
      </c>
      <c r="E23" s="87" t="s">
        <v>292</v>
      </c>
      <c r="F23" s="76">
        <v>8</v>
      </c>
      <c r="G23" s="77">
        <v>13</v>
      </c>
      <c r="H23" s="77">
        <v>13</v>
      </c>
      <c r="I23" s="77" t="s">
        <v>48</v>
      </c>
      <c r="J23" s="77" t="s">
        <v>48</v>
      </c>
      <c r="K23" s="77" t="s">
        <v>49</v>
      </c>
      <c r="L23" s="77" t="s">
        <v>49</v>
      </c>
      <c r="M23" s="77" t="s">
        <v>50</v>
      </c>
      <c r="N23" s="77" t="s">
        <v>50</v>
      </c>
    </row>
    <row r="24" spans="1:21" ht="80.400000000000006" customHeight="1" thickBot="1" x14ac:dyDescent="0.3">
      <c r="A24" s="75" t="s">
        <v>244</v>
      </c>
      <c r="B24" s="81" t="s">
        <v>11</v>
      </c>
      <c r="C24" s="88" t="s">
        <v>14</v>
      </c>
      <c r="D24" s="86" t="s">
        <v>15</v>
      </c>
      <c r="E24" s="86" t="s">
        <v>16</v>
      </c>
      <c r="F24" s="77">
        <v>2</v>
      </c>
      <c r="G24" s="77">
        <v>2</v>
      </c>
      <c r="H24" s="77">
        <v>2</v>
      </c>
      <c r="I24" s="77" t="s">
        <v>17</v>
      </c>
      <c r="J24" s="77" t="s">
        <v>17</v>
      </c>
      <c r="K24" s="77" t="s">
        <v>17</v>
      </c>
      <c r="L24" s="77" t="s">
        <v>17</v>
      </c>
      <c r="M24" s="77" t="s">
        <v>17</v>
      </c>
      <c r="N24" s="77" t="s">
        <v>17</v>
      </c>
    </row>
    <row r="25" spans="1:21" ht="69.599999999999994" customHeight="1" thickBot="1" x14ac:dyDescent="0.3">
      <c r="A25" s="76" t="s">
        <v>245</v>
      </c>
      <c r="B25" s="88" t="s">
        <v>2</v>
      </c>
      <c r="C25" s="88" t="s">
        <v>7</v>
      </c>
      <c r="D25" s="82" t="s">
        <v>19</v>
      </c>
      <c r="E25" s="89" t="s">
        <v>16</v>
      </c>
      <c r="F25" s="90">
        <v>150</v>
      </c>
      <c r="G25" s="90">
        <v>150</v>
      </c>
      <c r="H25" s="90">
        <v>150</v>
      </c>
      <c r="I25" s="241" t="s">
        <v>51</v>
      </c>
      <c r="J25" s="242"/>
      <c r="K25" s="242"/>
      <c r="L25" s="242"/>
      <c r="M25" s="242"/>
      <c r="N25" s="242"/>
    </row>
    <row r="26" spans="1:21" ht="72.599999999999994" customHeight="1" thickBot="1" x14ac:dyDescent="0.3">
      <c r="A26" s="75" t="s">
        <v>246</v>
      </c>
      <c r="B26" s="81" t="s">
        <v>3</v>
      </c>
      <c r="C26" s="81" t="s">
        <v>18</v>
      </c>
      <c r="D26" s="82" t="s">
        <v>19</v>
      </c>
      <c r="E26" s="83" t="s">
        <v>16</v>
      </c>
      <c r="F26" s="78">
        <v>2200</v>
      </c>
      <c r="G26" s="78" t="s">
        <v>20</v>
      </c>
      <c r="H26" s="78" t="s">
        <v>20</v>
      </c>
      <c r="I26" s="78" t="s">
        <v>20</v>
      </c>
      <c r="J26" s="78" t="s">
        <v>20</v>
      </c>
      <c r="K26" s="78" t="s">
        <v>20</v>
      </c>
      <c r="L26" s="78" t="s">
        <v>20</v>
      </c>
      <c r="M26" s="78" t="s">
        <v>20</v>
      </c>
      <c r="N26" s="78" t="s">
        <v>20</v>
      </c>
    </row>
    <row r="27" spans="1:21" ht="82.2" customHeight="1" thickBot="1" x14ac:dyDescent="0.3">
      <c r="A27" s="75" t="s">
        <v>270</v>
      </c>
      <c r="B27" s="81" t="s">
        <v>12</v>
      </c>
      <c r="C27" s="88" t="s">
        <v>21</v>
      </c>
      <c r="D27" s="77" t="s">
        <v>261</v>
      </c>
      <c r="E27" s="87" t="s">
        <v>26</v>
      </c>
      <c r="F27" s="76">
        <v>800</v>
      </c>
      <c r="G27" s="77">
        <v>800</v>
      </c>
      <c r="H27" s="77">
        <v>800</v>
      </c>
      <c r="I27" s="241" t="s">
        <v>52</v>
      </c>
      <c r="J27" s="242"/>
      <c r="K27" s="242"/>
      <c r="L27" s="242"/>
      <c r="M27" s="242"/>
      <c r="N27" s="242"/>
    </row>
    <row r="28" spans="1:21" ht="66.599999999999994" thickBot="1" x14ac:dyDescent="0.3">
      <c r="A28" s="75" t="s">
        <v>271</v>
      </c>
      <c r="B28" s="81" t="s">
        <v>13</v>
      </c>
      <c r="C28" s="81" t="s">
        <v>22</v>
      </c>
      <c r="D28" s="79" t="s">
        <v>23</v>
      </c>
      <c r="E28" s="97" t="s">
        <v>230</v>
      </c>
      <c r="F28" s="76">
        <v>0</v>
      </c>
      <c r="G28" s="77">
        <v>0</v>
      </c>
      <c r="H28" s="77">
        <v>0</v>
      </c>
      <c r="I28" s="77" t="s">
        <v>17</v>
      </c>
      <c r="J28" s="77" t="s">
        <v>17</v>
      </c>
      <c r="K28" s="77" t="s">
        <v>17</v>
      </c>
      <c r="L28" s="77" t="s">
        <v>17</v>
      </c>
      <c r="M28" s="77" t="s">
        <v>17</v>
      </c>
      <c r="N28" s="77" t="s">
        <v>17</v>
      </c>
    </row>
    <row r="29" spans="1:21" ht="97.95" customHeight="1" thickBot="1" x14ac:dyDescent="0.3">
      <c r="A29" s="75" t="s">
        <v>272</v>
      </c>
      <c r="B29" s="95" t="s">
        <v>6</v>
      </c>
      <c r="C29" s="81" t="s">
        <v>24</v>
      </c>
      <c r="D29" s="79" t="s">
        <v>235</v>
      </c>
      <c r="E29" s="100" t="s">
        <v>25</v>
      </c>
      <c r="F29" s="93">
        <v>0</v>
      </c>
      <c r="G29" s="79">
        <v>0</v>
      </c>
      <c r="H29" s="79">
        <v>0</v>
      </c>
      <c r="I29" s="77" t="s">
        <v>17</v>
      </c>
      <c r="J29" s="77" t="s">
        <v>17</v>
      </c>
      <c r="K29" s="77" t="s">
        <v>17</v>
      </c>
      <c r="L29" s="77" t="s">
        <v>17</v>
      </c>
      <c r="M29" s="77" t="s">
        <v>17</v>
      </c>
      <c r="N29" s="77" t="s">
        <v>17</v>
      </c>
    </row>
    <row r="30" spans="1:21" ht="100.2" customHeight="1" thickBot="1" x14ac:dyDescent="0.3">
      <c r="A30" s="236" t="s">
        <v>248</v>
      </c>
      <c r="B30" s="233" t="s">
        <v>247</v>
      </c>
      <c r="C30" s="94" t="s">
        <v>249</v>
      </c>
      <c r="D30" s="76" t="s">
        <v>251</v>
      </c>
      <c r="E30" s="87" t="s">
        <v>254</v>
      </c>
      <c r="F30" s="76">
        <v>10</v>
      </c>
      <c r="G30" s="77">
        <v>10</v>
      </c>
      <c r="H30" s="77">
        <v>1</v>
      </c>
      <c r="I30" s="77">
        <v>10</v>
      </c>
      <c r="J30" s="77">
        <v>0</v>
      </c>
      <c r="K30" s="77">
        <v>10</v>
      </c>
      <c r="L30" s="77">
        <v>0</v>
      </c>
      <c r="M30" s="77">
        <v>10</v>
      </c>
      <c r="N30" s="76">
        <v>0</v>
      </c>
    </row>
    <row r="31" spans="1:21" ht="115.2" customHeight="1" thickBot="1" x14ac:dyDescent="0.3">
      <c r="A31" s="237"/>
      <c r="B31" s="234"/>
      <c r="C31" s="96" t="s">
        <v>250</v>
      </c>
      <c r="D31" s="93" t="s">
        <v>252</v>
      </c>
      <c r="E31" s="87" t="s">
        <v>230</v>
      </c>
      <c r="F31" s="93">
        <v>215</v>
      </c>
      <c r="G31" s="79">
        <v>180</v>
      </c>
      <c r="H31" s="79">
        <v>180</v>
      </c>
      <c r="I31" s="79" t="s">
        <v>53</v>
      </c>
      <c r="J31" s="79">
        <v>180</v>
      </c>
      <c r="K31" s="79" t="s">
        <v>53</v>
      </c>
      <c r="L31" s="79">
        <v>180</v>
      </c>
      <c r="M31" s="79" t="s">
        <v>53</v>
      </c>
      <c r="N31" s="79">
        <v>180</v>
      </c>
    </row>
    <row r="32" spans="1:21" ht="122.4" customHeight="1" thickBot="1" x14ac:dyDescent="0.3">
      <c r="A32" s="238"/>
      <c r="B32" s="235"/>
      <c r="C32" s="96" t="s">
        <v>54</v>
      </c>
      <c r="D32" s="93" t="s">
        <v>253</v>
      </c>
      <c r="E32" s="87" t="s">
        <v>255</v>
      </c>
      <c r="F32" s="93">
        <v>33</v>
      </c>
      <c r="G32" s="79">
        <v>33</v>
      </c>
      <c r="H32" s="79">
        <v>33</v>
      </c>
      <c r="I32" s="79">
        <v>33</v>
      </c>
      <c r="J32" s="79">
        <v>31</v>
      </c>
      <c r="K32" s="79">
        <v>35</v>
      </c>
      <c r="L32" s="79">
        <v>31</v>
      </c>
      <c r="M32" s="79">
        <v>37</v>
      </c>
      <c r="N32" s="79">
        <v>31</v>
      </c>
    </row>
    <row r="33" spans="1:14" ht="81" customHeight="1" thickBot="1" x14ac:dyDescent="0.3">
      <c r="A33" s="75" t="s">
        <v>257</v>
      </c>
      <c r="B33" s="88" t="s">
        <v>256</v>
      </c>
      <c r="C33" s="101" t="s">
        <v>260</v>
      </c>
      <c r="D33" s="82" t="s">
        <v>261</v>
      </c>
      <c r="E33" s="87" t="s">
        <v>263</v>
      </c>
      <c r="F33" s="76">
        <v>1466</v>
      </c>
      <c r="G33" s="77">
        <v>1500</v>
      </c>
      <c r="H33" s="77">
        <v>1500</v>
      </c>
      <c r="I33" s="241" t="s">
        <v>55</v>
      </c>
      <c r="J33" s="242"/>
      <c r="K33" s="242"/>
      <c r="L33" s="242"/>
      <c r="M33" s="242"/>
      <c r="N33" s="242"/>
    </row>
    <row r="34" spans="1:14" ht="123" customHeight="1" thickBot="1" x14ac:dyDescent="0.3">
      <c r="A34" s="75" t="s">
        <v>258</v>
      </c>
      <c r="B34" s="102" t="s">
        <v>222</v>
      </c>
      <c r="C34" s="103" t="s">
        <v>315</v>
      </c>
      <c r="D34" s="95" t="s">
        <v>253</v>
      </c>
      <c r="E34" s="84" t="s">
        <v>264</v>
      </c>
      <c r="F34" s="93">
        <v>0</v>
      </c>
      <c r="G34" s="79">
        <v>2</v>
      </c>
      <c r="H34" s="79">
        <v>0</v>
      </c>
      <c r="I34" s="79">
        <v>2</v>
      </c>
      <c r="J34" s="79">
        <v>0</v>
      </c>
      <c r="K34" s="79">
        <v>2</v>
      </c>
      <c r="L34" s="79">
        <v>0</v>
      </c>
      <c r="M34" s="79">
        <v>2</v>
      </c>
      <c r="N34" s="79">
        <v>0</v>
      </c>
    </row>
    <row r="35" spans="1:14" s="104" customFormat="1" ht="100.2" customHeight="1" thickBot="1" x14ac:dyDescent="0.3">
      <c r="A35" s="76" t="s">
        <v>259</v>
      </c>
      <c r="B35" s="88" t="s">
        <v>223</v>
      </c>
      <c r="C35" s="103" t="s">
        <v>72</v>
      </c>
      <c r="D35" s="82" t="s">
        <v>262</v>
      </c>
      <c r="E35" s="87" t="s">
        <v>265</v>
      </c>
      <c r="F35" s="93" t="s">
        <v>322</v>
      </c>
      <c r="G35" s="93" t="s">
        <v>322</v>
      </c>
      <c r="H35" s="79" t="s">
        <v>323</v>
      </c>
      <c r="I35" s="79" t="s">
        <v>27</v>
      </c>
      <c r="J35" s="79" t="s">
        <v>28</v>
      </c>
      <c r="K35" s="79" t="s">
        <v>29</v>
      </c>
      <c r="L35" s="79">
        <v>0</v>
      </c>
      <c r="M35" s="79" t="s">
        <v>56</v>
      </c>
      <c r="N35" s="79">
        <v>0</v>
      </c>
    </row>
  </sheetData>
  <mergeCells count="23">
    <mergeCell ref="G5:N5"/>
    <mergeCell ref="I25:N25"/>
    <mergeCell ref="I27:N27"/>
    <mergeCell ref="I33:N33"/>
    <mergeCell ref="B2:N2"/>
    <mergeCell ref="B3:N3"/>
    <mergeCell ref="B4:N4"/>
    <mergeCell ref="M6:N6"/>
    <mergeCell ref="G6:H6"/>
    <mergeCell ref="I6:J6"/>
    <mergeCell ref="K6:L6"/>
    <mergeCell ref="C5:C7"/>
    <mergeCell ref="D5:D7"/>
    <mergeCell ref="F5:F7"/>
    <mergeCell ref="B5:B7"/>
    <mergeCell ref="E5:E7"/>
    <mergeCell ref="A5:A7"/>
    <mergeCell ref="B30:B32"/>
    <mergeCell ref="A30:A32"/>
    <mergeCell ref="A9:A10"/>
    <mergeCell ref="B9:B10"/>
    <mergeCell ref="A11:A13"/>
    <mergeCell ref="B11:B13"/>
  </mergeCells>
  <phoneticPr fontId="0" type="noConversion"/>
  <pageMargins left="0.7" right="0.7" top="0.75" bottom="0.75" header="0.3" footer="0.3"/>
  <pageSetup paperSize="9" scale="39" orientation="landscape" horizontalDpi="180" verticalDpi="180" r:id="rId1"/>
  <rowBreaks count="1" manualBreakCount="1">
    <brk id="2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9"/>
  <sheetViews>
    <sheetView view="pageBreakPreview" topLeftCell="A163" zoomScaleNormal="100" zoomScaleSheetLayoutView="100" workbookViewId="0">
      <selection activeCell="C185" sqref="C185:C189"/>
    </sheetView>
  </sheetViews>
  <sheetFormatPr defaultRowHeight="14.4" x14ac:dyDescent="0.3"/>
  <cols>
    <col min="1" max="1" width="5.44140625" customWidth="1"/>
    <col min="2" max="2" width="43.109375" customWidth="1"/>
    <col min="3" max="3" width="12.88671875" customWidth="1"/>
    <col min="4" max="4" width="11.5546875" customWidth="1"/>
    <col min="5" max="5" width="11.664062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 customWidth="1"/>
  </cols>
  <sheetData>
    <row r="2" spans="1:15" ht="15.6" x14ac:dyDescent="0.3">
      <c r="A2" s="147" t="s">
        <v>122</v>
      </c>
      <c r="B2" s="147"/>
      <c r="C2" s="147"/>
      <c r="D2" s="147"/>
      <c r="E2" s="147"/>
      <c r="F2" s="147"/>
      <c r="G2" s="147"/>
      <c r="H2" s="147"/>
      <c r="I2" s="147"/>
      <c r="J2" s="147"/>
      <c r="K2" s="147"/>
      <c r="L2" s="147"/>
      <c r="M2" s="147"/>
      <c r="N2" s="147"/>
      <c r="O2" s="147"/>
    </row>
    <row r="3" spans="1:15" ht="15.6" x14ac:dyDescent="0.3">
      <c r="A3" s="147" t="s">
        <v>338</v>
      </c>
      <c r="B3" s="147"/>
      <c r="C3" s="147"/>
      <c r="D3" s="147"/>
      <c r="E3" s="147"/>
      <c r="F3" s="147"/>
      <c r="G3" s="147"/>
      <c r="H3" s="147"/>
      <c r="I3" s="147"/>
      <c r="J3" s="147"/>
      <c r="K3" s="147"/>
      <c r="L3" s="147"/>
      <c r="M3" s="147"/>
      <c r="N3" s="147"/>
      <c r="O3" s="147"/>
    </row>
    <row r="4" spans="1:15" ht="15" thickBot="1" x14ac:dyDescent="0.35">
      <c r="A4" s="258" t="s">
        <v>105</v>
      </c>
      <c r="B4" s="258"/>
      <c r="C4" s="258"/>
      <c r="D4" s="258"/>
      <c r="E4" s="258"/>
      <c r="F4" s="258"/>
      <c r="G4" s="258"/>
      <c r="H4" s="258"/>
      <c r="I4" s="258"/>
      <c r="J4" s="258"/>
      <c r="K4" s="258"/>
      <c r="L4" s="258"/>
      <c r="M4" s="258"/>
      <c r="N4" s="258"/>
      <c r="O4" s="258"/>
    </row>
    <row r="5" spans="1:15" ht="27.75" customHeight="1" thickBot="1" x14ac:dyDescent="0.35">
      <c r="A5" s="269" t="s">
        <v>109</v>
      </c>
      <c r="B5" s="251" t="s">
        <v>123</v>
      </c>
      <c r="C5" s="251" t="s">
        <v>145</v>
      </c>
      <c r="D5" s="251" t="s">
        <v>134</v>
      </c>
      <c r="E5" s="259" t="s">
        <v>135</v>
      </c>
      <c r="F5" s="260"/>
      <c r="G5" s="266" t="s">
        <v>124</v>
      </c>
      <c r="H5" s="267"/>
      <c r="I5" s="267"/>
      <c r="J5" s="267"/>
      <c r="K5" s="267"/>
      <c r="L5" s="267"/>
      <c r="M5" s="267"/>
      <c r="N5" s="268"/>
      <c r="O5" s="251" t="s">
        <v>139</v>
      </c>
    </row>
    <row r="6" spans="1:15" ht="15" customHeight="1" x14ac:dyDescent="0.3">
      <c r="A6" s="270"/>
      <c r="B6" s="252"/>
      <c r="C6" s="252"/>
      <c r="D6" s="252"/>
      <c r="E6" s="263"/>
      <c r="F6" s="264"/>
      <c r="G6" s="259" t="s">
        <v>125</v>
      </c>
      <c r="H6" s="260"/>
      <c r="I6" s="259" t="s">
        <v>136</v>
      </c>
      <c r="J6" s="260"/>
      <c r="K6" s="259" t="s">
        <v>137</v>
      </c>
      <c r="L6" s="260"/>
      <c r="M6" s="259" t="s">
        <v>138</v>
      </c>
      <c r="N6" s="260"/>
      <c r="O6" s="252"/>
    </row>
    <row r="7" spans="1:15" ht="25.5" customHeight="1" thickBot="1" x14ac:dyDescent="0.35">
      <c r="A7" s="270"/>
      <c r="B7" s="252"/>
      <c r="C7" s="252"/>
      <c r="D7" s="252"/>
      <c r="E7" s="261"/>
      <c r="F7" s="262"/>
      <c r="G7" s="261"/>
      <c r="H7" s="262"/>
      <c r="I7" s="261"/>
      <c r="J7" s="262"/>
      <c r="K7" s="261"/>
      <c r="L7" s="262"/>
      <c r="M7" s="261"/>
      <c r="N7" s="262"/>
      <c r="O7" s="252"/>
    </row>
    <row r="8" spans="1:15" ht="15" thickBot="1" x14ac:dyDescent="0.35">
      <c r="A8" s="271"/>
      <c r="B8" s="265"/>
      <c r="C8" s="265"/>
      <c r="D8" s="265"/>
      <c r="E8" s="26" t="s">
        <v>94</v>
      </c>
      <c r="F8" s="27" t="s">
        <v>95</v>
      </c>
      <c r="G8" s="27" t="s">
        <v>94</v>
      </c>
      <c r="H8" s="38" t="s">
        <v>95</v>
      </c>
      <c r="I8" s="26" t="s">
        <v>94</v>
      </c>
      <c r="J8" s="26" t="s">
        <v>95</v>
      </c>
      <c r="K8" s="26" t="s">
        <v>94</v>
      </c>
      <c r="L8" s="26" t="s">
        <v>95</v>
      </c>
      <c r="M8" s="26" t="s">
        <v>94</v>
      </c>
      <c r="N8" s="26" t="s">
        <v>96</v>
      </c>
      <c r="O8" s="265"/>
    </row>
    <row r="9" spans="1:15" s="4" customFormat="1" ht="15" thickBot="1" x14ac:dyDescent="0.35">
      <c r="A9" s="7">
        <v>1</v>
      </c>
      <c r="B9" s="5">
        <v>2</v>
      </c>
      <c r="C9" s="5">
        <v>3</v>
      </c>
      <c r="D9" s="5">
        <v>4</v>
      </c>
      <c r="E9" s="5">
        <v>5</v>
      </c>
      <c r="F9" s="8">
        <v>6</v>
      </c>
      <c r="G9" s="8">
        <v>7</v>
      </c>
      <c r="H9" s="6">
        <v>8</v>
      </c>
      <c r="I9" s="5">
        <v>9</v>
      </c>
      <c r="J9" s="5">
        <v>10</v>
      </c>
      <c r="K9" s="5">
        <v>11</v>
      </c>
      <c r="L9" s="5">
        <v>12</v>
      </c>
      <c r="M9" s="5">
        <v>13</v>
      </c>
      <c r="N9" s="5">
        <v>14</v>
      </c>
      <c r="O9" s="5">
        <v>15</v>
      </c>
    </row>
    <row r="10" spans="1:15" s="29" customFormat="1" ht="15" thickBot="1" x14ac:dyDescent="0.35">
      <c r="A10" s="28">
        <v>1</v>
      </c>
      <c r="B10" s="253" t="s">
        <v>227</v>
      </c>
      <c r="C10" s="254"/>
      <c r="D10" s="254"/>
      <c r="E10" s="254"/>
      <c r="F10" s="254"/>
      <c r="G10" s="254"/>
      <c r="H10" s="254"/>
      <c r="I10" s="254"/>
      <c r="J10" s="254"/>
      <c r="K10" s="254"/>
      <c r="L10" s="254"/>
      <c r="M10" s="254"/>
      <c r="N10" s="254"/>
      <c r="O10" s="255"/>
    </row>
    <row r="11" spans="1:15" s="29" customFormat="1" ht="13.2" customHeight="1" thickBot="1" x14ac:dyDescent="0.35">
      <c r="A11" s="30"/>
      <c r="B11" s="253" t="s">
        <v>30</v>
      </c>
      <c r="C11" s="254"/>
      <c r="D11" s="254"/>
      <c r="E11" s="254"/>
      <c r="F11" s="254"/>
      <c r="G11" s="254"/>
      <c r="H11" s="254"/>
      <c r="I11" s="254"/>
      <c r="J11" s="254"/>
      <c r="K11" s="254"/>
      <c r="L11" s="254"/>
      <c r="M11" s="254"/>
      <c r="N11" s="254"/>
      <c r="O11" s="255"/>
    </row>
    <row r="12" spans="1:15" s="29" customFormat="1" ht="15" thickBot="1" x14ac:dyDescent="0.35">
      <c r="A12" s="31" t="s">
        <v>117</v>
      </c>
      <c r="B12" s="253" t="s">
        <v>233</v>
      </c>
      <c r="C12" s="254"/>
      <c r="D12" s="254"/>
      <c r="E12" s="254"/>
      <c r="F12" s="254"/>
      <c r="G12" s="254"/>
      <c r="H12" s="254"/>
      <c r="I12" s="254"/>
      <c r="J12" s="254"/>
      <c r="K12" s="254"/>
      <c r="L12" s="254"/>
      <c r="M12" s="254"/>
      <c r="N12" s="254"/>
      <c r="O12" s="255"/>
    </row>
    <row r="13" spans="1:15" ht="15" customHeight="1" thickBot="1" x14ac:dyDescent="0.35">
      <c r="A13" s="251" t="s">
        <v>118</v>
      </c>
      <c r="B13" s="276" t="s">
        <v>203</v>
      </c>
      <c r="C13" s="251" t="s">
        <v>32</v>
      </c>
      <c r="D13" s="35" t="s">
        <v>126</v>
      </c>
      <c r="E13" s="51">
        <f>SUM(E14:E17)</f>
        <v>300</v>
      </c>
      <c r="F13" s="51">
        <f>SUM(F14:F17)</f>
        <v>0</v>
      </c>
      <c r="G13" s="51">
        <f>SUM(G14:G17)</f>
        <v>300</v>
      </c>
      <c r="H13" s="51">
        <f>SUM(H14:H17)</f>
        <v>0</v>
      </c>
      <c r="I13" s="33"/>
      <c r="J13" s="34"/>
      <c r="K13" s="32"/>
      <c r="L13" s="9"/>
      <c r="M13" s="10"/>
      <c r="N13" s="10"/>
      <c r="O13" s="251" t="s">
        <v>268</v>
      </c>
    </row>
    <row r="14" spans="1:15" ht="15" thickBot="1" x14ac:dyDescent="0.35">
      <c r="A14" s="252"/>
      <c r="B14" s="277"/>
      <c r="C14" s="272"/>
      <c r="D14" s="36">
        <v>2017</v>
      </c>
      <c r="E14" s="52">
        <v>0</v>
      </c>
      <c r="F14" s="48">
        <v>0</v>
      </c>
      <c r="G14" s="48">
        <v>0</v>
      </c>
      <c r="H14" s="48">
        <v>0</v>
      </c>
      <c r="I14" s="12"/>
      <c r="J14" s="11"/>
      <c r="K14" s="11"/>
      <c r="L14" s="11"/>
      <c r="M14" s="11"/>
      <c r="N14" s="11"/>
      <c r="O14" s="252"/>
    </row>
    <row r="15" spans="1:15" ht="15" thickBot="1" x14ac:dyDescent="0.35">
      <c r="A15" s="252"/>
      <c r="B15" s="277"/>
      <c r="C15" s="272"/>
      <c r="D15" s="36">
        <v>2018</v>
      </c>
      <c r="E15" s="52">
        <v>0</v>
      </c>
      <c r="F15" s="48">
        <v>0</v>
      </c>
      <c r="G15" s="48">
        <v>0</v>
      </c>
      <c r="H15" s="48">
        <v>0</v>
      </c>
      <c r="I15" s="12"/>
      <c r="J15" s="11"/>
      <c r="K15" s="11"/>
      <c r="L15" s="11"/>
      <c r="M15" s="11"/>
      <c r="N15" s="11"/>
      <c r="O15" s="252"/>
    </row>
    <row r="16" spans="1:15" ht="15" thickBot="1" x14ac:dyDescent="0.35">
      <c r="A16" s="252"/>
      <c r="B16" s="277"/>
      <c r="C16" s="272"/>
      <c r="D16" s="36">
        <v>2019</v>
      </c>
      <c r="E16" s="52">
        <v>0</v>
      </c>
      <c r="F16" s="48">
        <v>0</v>
      </c>
      <c r="G16" s="48">
        <v>0</v>
      </c>
      <c r="H16" s="48">
        <v>0</v>
      </c>
      <c r="I16" s="12"/>
      <c r="J16" s="11"/>
      <c r="K16" s="11"/>
      <c r="L16" s="11"/>
      <c r="M16" s="11"/>
      <c r="N16" s="11"/>
      <c r="O16" s="252"/>
    </row>
    <row r="17" spans="1:15" ht="15" thickBot="1" x14ac:dyDescent="0.35">
      <c r="A17" s="252"/>
      <c r="B17" s="277"/>
      <c r="C17" s="272"/>
      <c r="D17" s="36">
        <v>2020</v>
      </c>
      <c r="E17" s="52">
        <v>300</v>
      </c>
      <c r="F17" s="48">
        <v>0</v>
      </c>
      <c r="G17" s="48">
        <v>300</v>
      </c>
      <c r="H17" s="48">
        <v>0</v>
      </c>
      <c r="I17" s="12"/>
      <c r="J17" s="11"/>
      <c r="K17" s="11"/>
      <c r="L17" s="11"/>
      <c r="M17" s="11"/>
      <c r="N17" s="11"/>
      <c r="O17" s="252"/>
    </row>
    <row r="18" spans="1:15" ht="15.75" customHeight="1" thickBot="1" x14ac:dyDescent="0.35">
      <c r="A18" s="251"/>
      <c r="B18" s="256" t="s">
        <v>31</v>
      </c>
      <c r="C18" s="273" t="s">
        <v>32</v>
      </c>
      <c r="D18" s="63" t="s">
        <v>126</v>
      </c>
      <c r="E18" s="53">
        <f>SUM(E19:E22)</f>
        <v>300</v>
      </c>
      <c r="F18" s="53">
        <f>SUM(F19:F22)</f>
        <v>0</v>
      </c>
      <c r="G18" s="53">
        <f>SUM(G19:G22)</f>
        <v>300</v>
      </c>
      <c r="H18" s="53">
        <f>SUM(H19:H22)</f>
        <v>0</v>
      </c>
      <c r="I18" s="12"/>
      <c r="J18" s="11"/>
      <c r="K18" s="13"/>
      <c r="L18" s="13"/>
      <c r="M18" s="11"/>
      <c r="N18" s="11"/>
      <c r="O18" s="251"/>
    </row>
    <row r="19" spans="1:15" ht="15" thickBot="1" x14ac:dyDescent="0.35">
      <c r="A19" s="252"/>
      <c r="B19" s="257"/>
      <c r="C19" s="274"/>
      <c r="D19" s="64">
        <v>2017</v>
      </c>
      <c r="E19" s="54">
        <v>0</v>
      </c>
      <c r="F19" s="50">
        <v>0</v>
      </c>
      <c r="G19" s="50">
        <v>0</v>
      </c>
      <c r="H19" s="50">
        <v>0</v>
      </c>
      <c r="I19" s="12"/>
      <c r="J19" s="11"/>
      <c r="K19" s="11"/>
      <c r="L19" s="11"/>
      <c r="M19" s="11"/>
      <c r="N19" s="11"/>
      <c r="O19" s="252"/>
    </row>
    <row r="20" spans="1:15" ht="15" thickBot="1" x14ac:dyDescent="0.35">
      <c r="A20" s="252"/>
      <c r="B20" s="257"/>
      <c r="C20" s="274"/>
      <c r="D20" s="64">
        <v>2018</v>
      </c>
      <c r="E20" s="54">
        <v>0</v>
      </c>
      <c r="F20" s="50">
        <v>0</v>
      </c>
      <c r="G20" s="50">
        <v>0</v>
      </c>
      <c r="H20" s="50">
        <v>0</v>
      </c>
      <c r="I20" s="12"/>
      <c r="J20" s="11"/>
      <c r="K20" s="11"/>
      <c r="L20" s="11"/>
      <c r="M20" s="11"/>
      <c r="N20" s="11"/>
      <c r="O20" s="252"/>
    </row>
    <row r="21" spans="1:15" ht="15" thickBot="1" x14ac:dyDescent="0.35">
      <c r="A21" s="252"/>
      <c r="B21" s="257"/>
      <c r="C21" s="274"/>
      <c r="D21" s="64">
        <v>2019</v>
      </c>
      <c r="E21" s="54">
        <v>0</v>
      </c>
      <c r="F21" s="50">
        <v>0</v>
      </c>
      <c r="G21" s="50">
        <v>0</v>
      </c>
      <c r="H21" s="50">
        <v>0</v>
      </c>
      <c r="I21" s="12"/>
      <c r="J21" s="11"/>
      <c r="K21" s="11"/>
      <c r="L21" s="11"/>
      <c r="M21" s="11"/>
      <c r="N21" s="11"/>
      <c r="O21" s="252"/>
    </row>
    <row r="22" spans="1:15" ht="15" thickBot="1" x14ac:dyDescent="0.35">
      <c r="A22" s="252"/>
      <c r="B22" s="257"/>
      <c r="C22" s="274"/>
      <c r="D22" s="64">
        <v>2020</v>
      </c>
      <c r="E22" s="54">
        <v>300</v>
      </c>
      <c r="F22" s="50">
        <v>0</v>
      </c>
      <c r="G22" s="50">
        <v>300</v>
      </c>
      <c r="H22" s="50">
        <v>0</v>
      </c>
      <c r="I22" s="12"/>
      <c r="J22" s="11"/>
      <c r="K22" s="11"/>
      <c r="L22" s="11"/>
      <c r="M22" s="11"/>
      <c r="N22" s="11"/>
      <c r="O22" s="252"/>
    </row>
    <row r="23" spans="1:15" ht="15.75" customHeight="1" thickBot="1" x14ac:dyDescent="0.35">
      <c r="A23" s="251" t="s">
        <v>119</v>
      </c>
      <c r="B23" s="276" t="s">
        <v>204</v>
      </c>
      <c r="C23" s="275" t="s">
        <v>32</v>
      </c>
      <c r="D23" s="35" t="s">
        <v>126</v>
      </c>
      <c r="E23" s="51">
        <f>SUM(E24:E27)</f>
        <v>1600</v>
      </c>
      <c r="F23" s="51">
        <f>SUM(F24:F27)</f>
        <v>0</v>
      </c>
      <c r="G23" s="51">
        <f>SUM(G24:G27)</f>
        <v>1600</v>
      </c>
      <c r="H23" s="51">
        <f>SUM(H24:H27)</f>
        <v>0</v>
      </c>
      <c r="I23" s="12"/>
      <c r="J23" s="11"/>
      <c r="K23" s="13"/>
      <c r="L23" s="13"/>
      <c r="M23" s="11"/>
      <c r="N23" s="11"/>
      <c r="O23" s="251" t="s">
        <v>268</v>
      </c>
    </row>
    <row r="24" spans="1:15" ht="15" thickBot="1" x14ac:dyDescent="0.35">
      <c r="A24" s="252"/>
      <c r="B24" s="277"/>
      <c r="C24" s="272"/>
      <c r="D24" s="36">
        <v>2017</v>
      </c>
      <c r="E24" s="52">
        <v>400</v>
      </c>
      <c r="F24" s="48">
        <v>0</v>
      </c>
      <c r="G24" s="48">
        <v>400</v>
      </c>
      <c r="H24" s="48">
        <v>0</v>
      </c>
      <c r="I24" s="12"/>
      <c r="J24" s="11"/>
      <c r="K24" s="11"/>
      <c r="L24" s="11"/>
      <c r="M24" s="11"/>
      <c r="N24" s="11"/>
      <c r="O24" s="252"/>
    </row>
    <row r="25" spans="1:15" ht="15" thickBot="1" x14ac:dyDescent="0.35">
      <c r="A25" s="252"/>
      <c r="B25" s="277"/>
      <c r="C25" s="272"/>
      <c r="D25" s="36">
        <v>2018</v>
      </c>
      <c r="E25" s="52">
        <v>400</v>
      </c>
      <c r="F25" s="48">
        <v>0</v>
      </c>
      <c r="G25" s="48">
        <v>400</v>
      </c>
      <c r="H25" s="48">
        <v>0</v>
      </c>
      <c r="I25" s="12"/>
      <c r="J25" s="11"/>
      <c r="K25" s="11"/>
      <c r="L25" s="11"/>
      <c r="M25" s="11"/>
      <c r="N25" s="11"/>
      <c r="O25" s="252"/>
    </row>
    <row r="26" spans="1:15" ht="15" thickBot="1" x14ac:dyDescent="0.35">
      <c r="A26" s="252"/>
      <c r="B26" s="277"/>
      <c r="C26" s="272"/>
      <c r="D26" s="36">
        <v>2019</v>
      </c>
      <c r="E26" s="52">
        <v>400</v>
      </c>
      <c r="F26" s="48">
        <v>0</v>
      </c>
      <c r="G26" s="48">
        <v>400</v>
      </c>
      <c r="H26" s="48">
        <v>0</v>
      </c>
      <c r="I26" s="12"/>
      <c r="J26" s="11"/>
      <c r="K26" s="11"/>
      <c r="L26" s="11"/>
      <c r="M26" s="11"/>
      <c r="N26" s="11"/>
      <c r="O26" s="252"/>
    </row>
    <row r="27" spans="1:15" ht="15" thickBot="1" x14ac:dyDescent="0.35">
      <c r="A27" s="252"/>
      <c r="B27" s="277"/>
      <c r="C27" s="272"/>
      <c r="D27" s="36">
        <v>2020</v>
      </c>
      <c r="E27" s="52">
        <v>400</v>
      </c>
      <c r="F27" s="48">
        <v>0</v>
      </c>
      <c r="G27" s="48">
        <v>400</v>
      </c>
      <c r="H27" s="48">
        <v>0</v>
      </c>
      <c r="I27" s="12"/>
      <c r="J27" s="11"/>
      <c r="K27" s="11"/>
      <c r="L27" s="11"/>
      <c r="M27" s="11"/>
      <c r="N27" s="11"/>
      <c r="O27" s="252"/>
    </row>
    <row r="28" spans="1:15" ht="15.75" customHeight="1" thickBot="1" x14ac:dyDescent="0.35">
      <c r="A28" s="251"/>
      <c r="B28" s="256" t="s">
        <v>31</v>
      </c>
      <c r="C28" s="273" t="s">
        <v>32</v>
      </c>
      <c r="D28" s="63" t="s">
        <v>126</v>
      </c>
      <c r="E28" s="53">
        <f>SUM(E29:E32)</f>
        <v>1600</v>
      </c>
      <c r="F28" s="53">
        <f>SUM(F29:F32)</f>
        <v>0</v>
      </c>
      <c r="G28" s="53">
        <f>SUM(G29:G32)</f>
        <v>1600</v>
      </c>
      <c r="H28" s="53">
        <f>SUM(H29:H32)</f>
        <v>0</v>
      </c>
      <c r="I28" s="12"/>
      <c r="J28" s="11"/>
      <c r="K28" s="13"/>
      <c r="L28" s="13"/>
      <c r="M28" s="11"/>
      <c r="N28" s="11"/>
      <c r="O28" s="251"/>
    </row>
    <row r="29" spans="1:15" ht="15" thickBot="1" x14ac:dyDescent="0.35">
      <c r="A29" s="252"/>
      <c r="B29" s="257"/>
      <c r="C29" s="274"/>
      <c r="D29" s="64">
        <v>2017</v>
      </c>
      <c r="E29" s="54">
        <v>400</v>
      </c>
      <c r="F29" s="50">
        <v>0</v>
      </c>
      <c r="G29" s="50">
        <v>400</v>
      </c>
      <c r="H29" s="50">
        <v>0</v>
      </c>
      <c r="I29" s="12"/>
      <c r="J29" s="11"/>
      <c r="K29" s="11"/>
      <c r="L29" s="11"/>
      <c r="M29" s="11"/>
      <c r="N29" s="11"/>
      <c r="O29" s="252"/>
    </row>
    <row r="30" spans="1:15" ht="15" thickBot="1" x14ac:dyDescent="0.35">
      <c r="A30" s="252"/>
      <c r="B30" s="257"/>
      <c r="C30" s="274"/>
      <c r="D30" s="64">
        <v>2018</v>
      </c>
      <c r="E30" s="54">
        <v>400</v>
      </c>
      <c r="F30" s="50">
        <v>0</v>
      </c>
      <c r="G30" s="50">
        <v>400</v>
      </c>
      <c r="H30" s="50">
        <v>0</v>
      </c>
      <c r="I30" s="12"/>
      <c r="J30" s="11"/>
      <c r="K30" s="11"/>
      <c r="L30" s="11"/>
      <c r="M30" s="11"/>
      <c r="N30" s="11"/>
      <c r="O30" s="252"/>
    </row>
    <row r="31" spans="1:15" ht="15" thickBot="1" x14ac:dyDescent="0.35">
      <c r="A31" s="252"/>
      <c r="B31" s="257"/>
      <c r="C31" s="274"/>
      <c r="D31" s="64">
        <v>2019</v>
      </c>
      <c r="E31" s="54">
        <v>400</v>
      </c>
      <c r="F31" s="50">
        <v>0</v>
      </c>
      <c r="G31" s="50">
        <v>400</v>
      </c>
      <c r="H31" s="50">
        <v>0</v>
      </c>
      <c r="I31" s="12"/>
      <c r="J31" s="11"/>
      <c r="K31" s="11"/>
      <c r="L31" s="11"/>
      <c r="M31" s="11"/>
      <c r="N31" s="11"/>
      <c r="O31" s="252"/>
    </row>
    <row r="32" spans="1:15" ht="15" thickBot="1" x14ac:dyDescent="0.35">
      <c r="A32" s="252"/>
      <c r="B32" s="257"/>
      <c r="C32" s="274"/>
      <c r="D32" s="64">
        <v>2020</v>
      </c>
      <c r="E32" s="54">
        <v>400</v>
      </c>
      <c r="F32" s="50">
        <v>0</v>
      </c>
      <c r="G32" s="50">
        <v>400</v>
      </c>
      <c r="H32" s="50">
        <v>0</v>
      </c>
      <c r="I32" s="12"/>
      <c r="J32" s="11"/>
      <c r="K32" s="11"/>
      <c r="L32" s="11"/>
      <c r="M32" s="11"/>
      <c r="N32" s="11"/>
      <c r="O32" s="252"/>
    </row>
    <row r="33" spans="1:15" ht="15" customHeight="1" thickBot="1" x14ac:dyDescent="0.35">
      <c r="A33" s="251" t="s">
        <v>120</v>
      </c>
      <c r="B33" s="278" t="s">
        <v>316</v>
      </c>
      <c r="C33" s="275" t="s">
        <v>32</v>
      </c>
      <c r="D33" s="35" t="s">
        <v>126</v>
      </c>
      <c r="E33" s="51">
        <f>SUM(E34:E37)</f>
        <v>150</v>
      </c>
      <c r="F33" s="51">
        <f>SUM(F34:F37)</f>
        <v>0</v>
      </c>
      <c r="G33" s="51">
        <f>SUM(G34:G37)</f>
        <v>150</v>
      </c>
      <c r="H33" s="51">
        <f>SUM(H34:H37)</f>
        <v>0</v>
      </c>
      <c r="I33" s="12"/>
      <c r="J33" s="11"/>
      <c r="K33" s="13"/>
      <c r="L33" s="13"/>
      <c r="M33" s="11"/>
      <c r="N33" s="11"/>
      <c r="O33" s="251" t="s">
        <v>307</v>
      </c>
    </row>
    <row r="34" spans="1:15" ht="15" thickBot="1" x14ac:dyDescent="0.35">
      <c r="A34" s="252"/>
      <c r="B34" s="277"/>
      <c r="C34" s="272"/>
      <c r="D34" s="36">
        <v>2017</v>
      </c>
      <c r="E34" s="52">
        <v>25</v>
      </c>
      <c r="F34" s="48">
        <v>0</v>
      </c>
      <c r="G34" s="48">
        <v>25</v>
      </c>
      <c r="H34" s="48">
        <v>0</v>
      </c>
      <c r="I34" s="12"/>
      <c r="J34" s="11"/>
      <c r="K34" s="11"/>
      <c r="L34" s="11"/>
      <c r="M34" s="11"/>
      <c r="N34" s="11"/>
      <c r="O34" s="252"/>
    </row>
    <row r="35" spans="1:15" ht="15" thickBot="1" x14ac:dyDescent="0.35">
      <c r="A35" s="252"/>
      <c r="B35" s="277"/>
      <c r="C35" s="272"/>
      <c r="D35" s="36">
        <v>2018</v>
      </c>
      <c r="E35" s="52">
        <v>25</v>
      </c>
      <c r="F35" s="48">
        <v>0</v>
      </c>
      <c r="G35" s="48">
        <v>25</v>
      </c>
      <c r="H35" s="48">
        <v>0</v>
      </c>
      <c r="I35" s="12"/>
      <c r="J35" s="11"/>
      <c r="K35" s="11"/>
      <c r="L35" s="11"/>
      <c r="M35" s="11"/>
      <c r="N35" s="11"/>
      <c r="O35" s="252"/>
    </row>
    <row r="36" spans="1:15" ht="15" thickBot="1" x14ac:dyDescent="0.35">
      <c r="A36" s="252"/>
      <c r="B36" s="277"/>
      <c r="C36" s="272"/>
      <c r="D36" s="36">
        <v>2019</v>
      </c>
      <c r="E36" s="52">
        <v>50</v>
      </c>
      <c r="F36" s="48">
        <v>0</v>
      </c>
      <c r="G36" s="48">
        <v>50</v>
      </c>
      <c r="H36" s="48">
        <v>0</v>
      </c>
      <c r="I36" s="12"/>
      <c r="J36" s="11"/>
      <c r="K36" s="11"/>
      <c r="L36" s="11"/>
      <c r="M36" s="11"/>
      <c r="N36" s="11"/>
      <c r="O36" s="252"/>
    </row>
    <row r="37" spans="1:15" ht="15" thickBot="1" x14ac:dyDescent="0.35">
      <c r="A37" s="252"/>
      <c r="B37" s="277"/>
      <c r="C37" s="272"/>
      <c r="D37" s="36">
        <v>2020</v>
      </c>
      <c r="E37" s="52">
        <v>50</v>
      </c>
      <c r="F37" s="48">
        <v>0</v>
      </c>
      <c r="G37" s="48">
        <v>50</v>
      </c>
      <c r="H37" s="48">
        <v>0</v>
      </c>
      <c r="I37" s="12"/>
      <c r="J37" s="11"/>
      <c r="K37" s="11"/>
      <c r="L37" s="11"/>
      <c r="M37" s="11"/>
      <c r="N37" s="11"/>
      <c r="O37" s="252"/>
    </row>
    <row r="38" spans="1:15" ht="15" customHeight="1" thickBot="1" x14ac:dyDescent="0.35">
      <c r="A38" s="251" t="s">
        <v>121</v>
      </c>
      <c r="B38" s="278" t="s">
        <v>317</v>
      </c>
      <c r="C38" s="275" t="s">
        <v>32</v>
      </c>
      <c r="D38" s="35" t="s">
        <v>126</v>
      </c>
      <c r="E38" s="51">
        <f>SUM(E39:E42)</f>
        <v>150</v>
      </c>
      <c r="F38" s="51">
        <f>SUM(F39:F42)</f>
        <v>98.8</v>
      </c>
      <c r="G38" s="51">
        <f>SUM(G39:G42)</f>
        <v>150</v>
      </c>
      <c r="H38" s="51">
        <f>SUM(H39:H42)</f>
        <v>98.8</v>
      </c>
      <c r="I38" s="12"/>
      <c r="J38" s="11"/>
      <c r="K38" s="13"/>
      <c r="L38" s="13"/>
      <c r="M38" s="11"/>
      <c r="N38" s="11"/>
      <c r="O38" s="251" t="s">
        <v>308</v>
      </c>
    </row>
    <row r="39" spans="1:15" ht="15" thickBot="1" x14ac:dyDescent="0.35">
      <c r="A39" s="252"/>
      <c r="B39" s="277"/>
      <c r="C39" s="272"/>
      <c r="D39" s="36">
        <v>2017</v>
      </c>
      <c r="E39" s="52">
        <v>25</v>
      </c>
      <c r="F39" s="48">
        <v>24.7</v>
      </c>
      <c r="G39" s="48">
        <v>25</v>
      </c>
      <c r="H39" s="48">
        <v>24.7</v>
      </c>
      <c r="I39" s="12"/>
      <c r="J39" s="11"/>
      <c r="K39" s="11"/>
      <c r="L39" s="11"/>
      <c r="M39" s="11"/>
      <c r="N39" s="11"/>
      <c r="O39" s="252"/>
    </row>
    <row r="40" spans="1:15" ht="15" thickBot="1" x14ac:dyDescent="0.35">
      <c r="A40" s="252"/>
      <c r="B40" s="277"/>
      <c r="C40" s="272"/>
      <c r="D40" s="36">
        <v>2018</v>
      </c>
      <c r="E40" s="52">
        <v>25</v>
      </c>
      <c r="F40" s="48">
        <v>24.7</v>
      </c>
      <c r="G40" s="48">
        <v>25</v>
      </c>
      <c r="H40" s="48">
        <v>24.7</v>
      </c>
      <c r="I40" s="12"/>
      <c r="J40" s="11"/>
      <c r="K40" s="11"/>
      <c r="L40" s="11"/>
      <c r="M40" s="11"/>
      <c r="N40" s="11"/>
      <c r="O40" s="252"/>
    </row>
    <row r="41" spans="1:15" ht="15" thickBot="1" x14ac:dyDescent="0.35">
      <c r="A41" s="252"/>
      <c r="B41" s="277"/>
      <c r="C41" s="272"/>
      <c r="D41" s="36">
        <v>2019</v>
      </c>
      <c r="E41" s="52">
        <v>50</v>
      </c>
      <c r="F41" s="48">
        <v>24.7</v>
      </c>
      <c r="G41" s="48">
        <v>50</v>
      </c>
      <c r="H41" s="48">
        <v>24.7</v>
      </c>
      <c r="I41" s="12"/>
      <c r="J41" s="11"/>
      <c r="K41" s="11"/>
      <c r="L41" s="11"/>
      <c r="M41" s="11"/>
      <c r="N41" s="11"/>
      <c r="O41" s="252"/>
    </row>
    <row r="42" spans="1:15" ht="15" thickBot="1" x14ac:dyDescent="0.35">
      <c r="A42" s="252"/>
      <c r="B42" s="277"/>
      <c r="C42" s="272"/>
      <c r="D42" s="36">
        <v>2020</v>
      </c>
      <c r="E42" s="52">
        <v>50</v>
      </c>
      <c r="F42" s="48">
        <v>24.7</v>
      </c>
      <c r="G42" s="48">
        <v>50</v>
      </c>
      <c r="H42" s="48">
        <v>24.7</v>
      </c>
      <c r="I42" s="12"/>
      <c r="J42" s="11"/>
      <c r="K42" s="11"/>
      <c r="L42" s="11"/>
      <c r="M42" s="11"/>
      <c r="N42" s="11"/>
      <c r="O42" s="252"/>
    </row>
    <row r="43" spans="1:15" ht="15" customHeight="1" thickBot="1" x14ac:dyDescent="0.35">
      <c r="A43" s="251" t="s">
        <v>238</v>
      </c>
      <c r="B43" s="278" t="s">
        <v>318</v>
      </c>
      <c r="C43" s="275" t="s">
        <v>32</v>
      </c>
      <c r="D43" s="35" t="s">
        <v>126</v>
      </c>
      <c r="E43" s="51">
        <f>SUM(E44:E47)</f>
        <v>150</v>
      </c>
      <c r="F43" s="51">
        <f>SUM(F44:F47)</f>
        <v>0</v>
      </c>
      <c r="G43" s="51">
        <f>SUM(G44:G47)</f>
        <v>150</v>
      </c>
      <c r="H43" s="51">
        <f>SUM(H44:H47)</f>
        <v>0</v>
      </c>
      <c r="I43" s="12"/>
      <c r="J43" s="11"/>
      <c r="K43" s="13"/>
      <c r="L43" s="13"/>
      <c r="M43" s="11"/>
      <c r="N43" s="11"/>
      <c r="O43" s="251" t="s">
        <v>309</v>
      </c>
    </row>
    <row r="44" spans="1:15" ht="15" thickBot="1" x14ac:dyDescent="0.35">
      <c r="A44" s="252"/>
      <c r="B44" s="277"/>
      <c r="C44" s="272"/>
      <c r="D44" s="36">
        <v>2017</v>
      </c>
      <c r="E44" s="52">
        <v>25</v>
      </c>
      <c r="F44" s="48">
        <v>0</v>
      </c>
      <c r="G44" s="48">
        <v>25</v>
      </c>
      <c r="H44" s="48">
        <v>0</v>
      </c>
      <c r="I44" s="12"/>
      <c r="J44" s="11"/>
      <c r="K44" s="11"/>
      <c r="L44" s="11"/>
      <c r="M44" s="11"/>
      <c r="N44" s="11"/>
      <c r="O44" s="252"/>
    </row>
    <row r="45" spans="1:15" ht="15" thickBot="1" x14ac:dyDescent="0.35">
      <c r="A45" s="252"/>
      <c r="B45" s="277"/>
      <c r="C45" s="272"/>
      <c r="D45" s="36">
        <v>2018</v>
      </c>
      <c r="E45" s="52">
        <v>25</v>
      </c>
      <c r="F45" s="48">
        <v>0</v>
      </c>
      <c r="G45" s="48">
        <v>25</v>
      </c>
      <c r="H45" s="48">
        <v>0</v>
      </c>
      <c r="I45" s="12"/>
      <c r="J45" s="11"/>
      <c r="K45" s="11"/>
      <c r="L45" s="11"/>
      <c r="M45" s="11"/>
      <c r="N45" s="11"/>
      <c r="O45" s="252"/>
    </row>
    <row r="46" spans="1:15" ht="15" thickBot="1" x14ac:dyDescent="0.35">
      <c r="A46" s="252"/>
      <c r="B46" s="277"/>
      <c r="C46" s="272"/>
      <c r="D46" s="36">
        <v>2019</v>
      </c>
      <c r="E46" s="52">
        <v>50</v>
      </c>
      <c r="F46" s="48">
        <v>0</v>
      </c>
      <c r="G46" s="48">
        <v>50</v>
      </c>
      <c r="H46" s="48">
        <v>0</v>
      </c>
      <c r="I46" s="12"/>
      <c r="J46" s="11"/>
      <c r="K46" s="11"/>
      <c r="L46" s="11"/>
      <c r="M46" s="11"/>
      <c r="N46" s="11"/>
      <c r="O46" s="252"/>
    </row>
    <row r="47" spans="1:15" ht="15" thickBot="1" x14ac:dyDescent="0.35">
      <c r="A47" s="252"/>
      <c r="B47" s="277"/>
      <c r="C47" s="272"/>
      <c r="D47" s="36">
        <v>2020</v>
      </c>
      <c r="E47" s="52">
        <v>50</v>
      </c>
      <c r="F47" s="48">
        <v>0</v>
      </c>
      <c r="G47" s="48">
        <v>50</v>
      </c>
      <c r="H47" s="48">
        <v>0</v>
      </c>
      <c r="I47" s="12"/>
      <c r="J47" s="11"/>
      <c r="K47" s="11"/>
      <c r="L47" s="11"/>
      <c r="M47" s="11"/>
      <c r="N47" s="11"/>
      <c r="O47" s="252"/>
    </row>
    <row r="48" spans="1:15" ht="15" customHeight="1" thickBot="1" x14ac:dyDescent="0.35">
      <c r="A48" s="251" t="s">
        <v>239</v>
      </c>
      <c r="B48" s="278" t="s">
        <v>319</v>
      </c>
      <c r="C48" s="275" t="s">
        <v>32</v>
      </c>
      <c r="D48" s="35" t="s">
        <v>126</v>
      </c>
      <c r="E48" s="51">
        <f>SUM(E49:E52)</f>
        <v>150</v>
      </c>
      <c r="F48" s="51">
        <f>SUM(F49:F52)</f>
        <v>0</v>
      </c>
      <c r="G48" s="51">
        <f>SUM(G49:G52)</f>
        <v>150</v>
      </c>
      <c r="H48" s="51">
        <f>SUM(H49:H52)</f>
        <v>0</v>
      </c>
      <c r="I48" s="12"/>
      <c r="J48" s="11"/>
      <c r="K48" s="13"/>
      <c r="L48" s="13"/>
      <c r="M48" s="11"/>
      <c r="N48" s="11"/>
      <c r="O48" s="251" t="s">
        <v>310</v>
      </c>
    </row>
    <row r="49" spans="1:15" ht="15" thickBot="1" x14ac:dyDescent="0.35">
      <c r="A49" s="252"/>
      <c r="B49" s="277"/>
      <c r="C49" s="272"/>
      <c r="D49" s="36">
        <v>2017</v>
      </c>
      <c r="E49" s="52">
        <v>25</v>
      </c>
      <c r="F49" s="48">
        <v>0</v>
      </c>
      <c r="G49" s="48">
        <v>25</v>
      </c>
      <c r="H49" s="48">
        <v>0</v>
      </c>
      <c r="I49" s="12"/>
      <c r="J49" s="11"/>
      <c r="K49" s="11"/>
      <c r="L49" s="11"/>
      <c r="M49" s="11"/>
      <c r="N49" s="11"/>
      <c r="O49" s="252"/>
    </row>
    <row r="50" spans="1:15" ht="15" thickBot="1" x14ac:dyDescent="0.35">
      <c r="A50" s="252"/>
      <c r="B50" s="277"/>
      <c r="C50" s="272"/>
      <c r="D50" s="36">
        <v>2018</v>
      </c>
      <c r="E50" s="52">
        <v>25</v>
      </c>
      <c r="F50" s="48">
        <v>0</v>
      </c>
      <c r="G50" s="48">
        <v>25</v>
      </c>
      <c r="H50" s="48">
        <v>0</v>
      </c>
      <c r="I50" s="12"/>
      <c r="J50" s="11"/>
      <c r="K50" s="11"/>
      <c r="L50" s="11"/>
      <c r="M50" s="11"/>
      <c r="N50" s="11"/>
      <c r="O50" s="252"/>
    </row>
    <row r="51" spans="1:15" ht="15" thickBot="1" x14ac:dyDescent="0.35">
      <c r="A51" s="252"/>
      <c r="B51" s="277"/>
      <c r="C51" s="272"/>
      <c r="D51" s="36">
        <v>2019</v>
      </c>
      <c r="E51" s="52">
        <v>50</v>
      </c>
      <c r="F51" s="48">
        <v>0</v>
      </c>
      <c r="G51" s="48">
        <v>50</v>
      </c>
      <c r="H51" s="48">
        <v>0</v>
      </c>
      <c r="I51" s="12"/>
      <c r="J51" s="11"/>
      <c r="K51" s="11"/>
      <c r="L51" s="11"/>
      <c r="M51" s="11"/>
      <c r="N51" s="11"/>
      <c r="O51" s="252"/>
    </row>
    <row r="52" spans="1:15" ht="15" thickBot="1" x14ac:dyDescent="0.35">
      <c r="A52" s="252"/>
      <c r="B52" s="277"/>
      <c r="C52" s="272"/>
      <c r="D52" s="36">
        <v>2020</v>
      </c>
      <c r="E52" s="52">
        <v>50</v>
      </c>
      <c r="F52" s="48">
        <v>0</v>
      </c>
      <c r="G52" s="48">
        <v>50</v>
      </c>
      <c r="H52" s="48">
        <v>0</v>
      </c>
      <c r="I52" s="12"/>
      <c r="J52" s="11"/>
      <c r="K52" s="11"/>
      <c r="L52" s="11"/>
      <c r="M52" s="11"/>
      <c r="N52" s="11"/>
      <c r="O52" s="252"/>
    </row>
    <row r="53" spans="1:15" ht="15" thickBot="1" x14ac:dyDescent="0.35">
      <c r="A53" s="251" t="s">
        <v>240</v>
      </c>
      <c r="B53" s="276" t="s">
        <v>286</v>
      </c>
      <c r="C53" s="251" t="s">
        <v>294</v>
      </c>
      <c r="D53" s="35" t="s">
        <v>126</v>
      </c>
      <c r="E53" s="51">
        <f>SUM(E54:E57)</f>
        <v>1764</v>
      </c>
      <c r="F53" s="47">
        <f>SUM(F54+F55+F56+F57)</f>
        <v>600</v>
      </c>
      <c r="G53" s="51">
        <f>SUM(G54:G57)</f>
        <v>1764</v>
      </c>
      <c r="H53" s="47">
        <f>SUM(H54+H55+H56+H57)</f>
        <v>600</v>
      </c>
      <c r="I53" s="12"/>
      <c r="J53" s="11"/>
      <c r="K53" s="13"/>
      <c r="L53" s="13"/>
      <c r="M53" s="11"/>
      <c r="N53" s="11"/>
      <c r="O53" s="251" t="s">
        <v>230</v>
      </c>
    </row>
    <row r="54" spans="1:15" ht="15" thickBot="1" x14ac:dyDescent="0.35">
      <c r="A54" s="252"/>
      <c r="B54" s="277"/>
      <c r="C54" s="272"/>
      <c r="D54" s="36">
        <v>2017</v>
      </c>
      <c r="E54" s="52">
        <v>234</v>
      </c>
      <c r="F54" s="48">
        <v>150</v>
      </c>
      <c r="G54" s="52">
        <v>234</v>
      </c>
      <c r="H54" s="48">
        <v>150</v>
      </c>
      <c r="I54" s="12"/>
      <c r="J54" s="11"/>
      <c r="K54" s="11"/>
      <c r="L54" s="11"/>
      <c r="M54" s="11"/>
      <c r="N54" s="11"/>
      <c r="O54" s="252"/>
    </row>
    <row r="55" spans="1:15" ht="15" thickBot="1" x14ac:dyDescent="0.35">
      <c r="A55" s="252"/>
      <c r="B55" s="277"/>
      <c r="C55" s="272"/>
      <c r="D55" s="36">
        <v>2018</v>
      </c>
      <c r="E55" s="52">
        <v>467.5</v>
      </c>
      <c r="F55" s="48">
        <v>150</v>
      </c>
      <c r="G55" s="52">
        <v>467.5</v>
      </c>
      <c r="H55" s="48">
        <v>150</v>
      </c>
      <c r="I55" s="12"/>
      <c r="J55" s="11"/>
      <c r="K55" s="11"/>
      <c r="L55" s="11"/>
      <c r="M55" s="11"/>
      <c r="N55" s="11"/>
      <c r="O55" s="252"/>
    </row>
    <row r="56" spans="1:15" ht="15" thickBot="1" x14ac:dyDescent="0.35">
      <c r="A56" s="252"/>
      <c r="B56" s="277"/>
      <c r="C56" s="272"/>
      <c r="D56" s="36">
        <v>2019</v>
      </c>
      <c r="E56" s="52">
        <v>510</v>
      </c>
      <c r="F56" s="48">
        <v>150</v>
      </c>
      <c r="G56" s="52">
        <v>510</v>
      </c>
      <c r="H56" s="48">
        <v>150</v>
      </c>
      <c r="I56" s="12"/>
      <c r="J56" s="11"/>
      <c r="K56" s="11"/>
      <c r="L56" s="11"/>
      <c r="M56" s="11"/>
      <c r="N56" s="11"/>
      <c r="O56" s="252"/>
    </row>
    <row r="57" spans="1:15" ht="15" thickBot="1" x14ac:dyDescent="0.35">
      <c r="A57" s="252"/>
      <c r="B57" s="277"/>
      <c r="C57" s="272"/>
      <c r="D57" s="36">
        <v>2020</v>
      </c>
      <c r="E57" s="52">
        <v>552.5</v>
      </c>
      <c r="F57" s="48">
        <v>150</v>
      </c>
      <c r="G57" s="52">
        <v>552.5</v>
      </c>
      <c r="H57" s="48">
        <v>150</v>
      </c>
      <c r="I57" s="12"/>
      <c r="J57" s="11"/>
      <c r="K57" s="11"/>
      <c r="L57" s="11"/>
      <c r="M57" s="11"/>
      <c r="N57" s="11"/>
      <c r="O57" s="252"/>
    </row>
    <row r="58" spans="1:15" ht="15" thickBot="1" x14ac:dyDescent="0.35">
      <c r="A58" s="251"/>
      <c r="B58" s="256" t="s">
        <v>33</v>
      </c>
      <c r="C58" s="273" t="s">
        <v>294</v>
      </c>
      <c r="D58" s="63" t="s">
        <v>126</v>
      </c>
      <c r="E58" s="49">
        <f>SUM(E59+E60+E61+E62)</f>
        <v>1764</v>
      </c>
      <c r="F58" s="49">
        <f>SUM(F59+F60+F61+F62)</f>
        <v>600</v>
      </c>
      <c r="G58" s="49">
        <f t="shared" ref="G58:H58" si="0">SUM(G59+G60+G61+G62)</f>
        <v>1764</v>
      </c>
      <c r="H58" s="49">
        <f t="shared" si="0"/>
        <v>600</v>
      </c>
      <c r="I58" s="12"/>
      <c r="J58" s="11"/>
      <c r="K58" s="13"/>
      <c r="L58" s="13"/>
      <c r="M58" s="11"/>
      <c r="N58" s="11"/>
      <c r="O58" s="251"/>
    </row>
    <row r="59" spans="1:15" ht="15" thickBot="1" x14ac:dyDescent="0.35">
      <c r="A59" s="252"/>
      <c r="B59" s="257"/>
      <c r="C59" s="274"/>
      <c r="D59" s="64">
        <v>2017</v>
      </c>
      <c r="E59" s="54">
        <v>234</v>
      </c>
      <c r="F59" s="50">
        <v>150</v>
      </c>
      <c r="G59" s="54">
        <v>234</v>
      </c>
      <c r="H59" s="50">
        <v>150</v>
      </c>
      <c r="I59" s="12"/>
      <c r="J59" s="11"/>
      <c r="K59" s="11"/>
      <c r="L59" s="11"/>
      <c r="M59" s="11"/>
      <c r="N59" s="11"/>
      <c r="O59" s="252"/>
    </row>
    <row r="60" spans="1:15" ht="15" thickBot="1" x14ac:dyDescent="0.35">
      <c r="A60" s="252"/>
      <c r="B60" s="257"/>
      <c r="C60" s="274"/>
      <c r="D60" s="64">
        <v>2018</v>
      </c>
      <c r="E60" s="54">
        <v>467.5</v>
      </c>
      <c r="F60" s="50">
        <v>150</v>
      </c>
      <c r="G60" s="54">
        <v>467.5</v>
      </c>
      <c r="H60" s="50">
        <v>150</v>
      </c>
      <c r="I60" s="12"/>
      <c r="J60" s="11"/>
      <c r="K60" s="11"/>
      <c r="L60" s="11"/>
      <c r="M60" s="11"/>
      <c r="N60" s="11"/>
      <c r="O60" s="252"/>
    </row>
    <row r="61" spans="1:15" ht="15" thickBot="1" x14ac:dyDescent="0.35">
      <c r="A61" s="252"/>
      <c r="B61" s="257"/>
      <c r="C61" s="274"/>
      <c r="D61" s="64">
        <v>2019</v>
      </c>
      <c r="E61" s="54">
        <v>510</v>
      </c>
      <c r="F61" s="50">
        <v>150</v>
      </c>
      <c r="G61" s="54">
        <v>510</v>
      </c>
      <c r="H61" s="50">
        <v>150</v>
      </c>
      <c r="I61" s="12"/>
      <c r="J61" s="11"/>
      <c r="K61" s="11"/>
      <c r="L61" s="11"/>
      <c r="M61" s="11"/>
      <c r="N61" s="11"/>
      <c r="O61" s="252"/>
    </row>
    <row r="62" spans="1:15" ht="15" thickBot="1" x14ac:dyDescent="0.35">
      <c r="A62" s="252"/>
      <c r="B62" s="257"/>
      <c r="C62" s="274"/>
      <c r="D62" s="64">
        <v>2020</v>
      </c>
      <c r="E62" s="54">
        <v>552.5</v>
      </c>
      <c r="F62" s="50">
        <v>150</v>
      </c>
      <c r="G62" s="54">
        <v>552.5</v>
      </c>
      <c r="H62" s="50">
        <v>150</v>
      </c>
      <c r="I62" s="12"/>
      <c r="J62" s="11"/>
      <c r="K62" s="11"/>
      <c r="L62" s="11"/>
      <c r="M62" s="11"/>
      <c r="N62" s="11"/>
      <c r="O62" s="252"/>
    </row>
    <row r="63" spans="1:15" ht="15" thickBot="1" x14ac:dyDescent="0.35">
      <c r="A63" s="251" t="s">
        <v>241</v>
      </c>
      <c r="B63" s="276" t="s">
        <v>289</v>
      </c>
      <c r="C63" s="275"/>
      <c r="D63" s="35" t="s">
        <v>126</v>
      </c>
      <c r="E63" s="13">
        <v>0</v>
      </c>
      <c r="F63" s="13">
        <v>0</v>
      </c>
      <c r="G63" s="13">
        <v>0</v>
      </c>
      <c r="H63" s="13">
        <v>0</v>
      </c>
      <c r="I63" s="12"/>
      <c r="J63" s="11"/>
      <c r="K63" s="13"/>
      <c r="L63" s="13"/>
      <c r="M63" s="11"/>
      <c r="N63" s="11"/>
      <c r="O63" s="251" t="s">
        <v>311</v>
      </c>
    </row>
    <row r="64" spans="1:15" ht="15" thickBot="1" x14ac:dyDescent="0.35">
      <c r="A64" s="252"/>
      <c r="B64" s="277"/>
      <c r="C64" s="272"/>
      <c r="D64" s="36">
        <v>2017</v>
      </c>
      <c r="E64" s="11">
        <v>0</v>
      </c>
      <c r="F64" s="11">
        <v>0</v>
      </c>
      <c r="G64" s="11">
        <v>0</v>
      </c>
      <c r="H64" s="11">
        <v>0</v>
      </c>
      <c r="I64" s="12"/>
      <c r="J64" s="11"/>
      <c r="K64" s="11"/>
      <c r="L64" s="11"/>
      <c r="M64" s="11"/>
      <c r="N64" s="11"/>
      <c r="O64" s="252"/>
    </row>
    <row r="65" spans="1:15" ht="15" thickBot="1" x14ac:dyDescent="0.35">
      <c r="A65" s="252"/>
      <c r="B65" s="277"/>
      <c r="C65" s="272"/>
      <c r="D65" s="36">
        <v>2018</v>
      </c>
      <c r="E65" s="11">
        <v>0</v>
      </c>
      <c r="F65" s="11">
        <v>0</v>
      </c>
      <c r="G65" s="11">
        <v>0</v>
      </c>
      <c r="H65" s="11">
        <v>0</v>
      </c>
      <c r="I65" s="12"/>
      <c r="J65" s="11"/>
      <c r="K65" s="11"/>
      <c r="L65" s="11"/>
      <c r="M65" s="11"/>
      <c r="N65" s="11"/>
      <c r="O65" s="252"/>
    </row>
    <row r="66" spans="1:15" ht="15" thickBot="1" x14ac:dyDescent="0.35">
      <c r="A66" s="252"/>
      <c r="B66" s="277"/>
      <c r="C66" s="272"/>
      <c r="D66" s="36">
        <v>2019</v>
      </c>
      <c r="E66" s="11">
        <v>0</v>
      </c>
      <c r="F66" s="11">
        <v>0</v>
      </c>
      <c r="G66" s="11">
        <v>0</v>
      </c>
      <c r="H66" s="11">
        <v>0</v>
      </c>
      <c r="I66" s="12"/>
      <c r="J66" s="11"/>
      <c r="K66" s="11"/>
      <c r="L66" s="11"/>
      <c r="M66" s="11"/>
      <c r="N66" s="11"/>
      <c r="O66" s="252"/>
    </row>
    <row r="67" spans="1:15" ht="15" thickBot="1" x14ac:dyDescent="0.35">
      <c r="A67" s="252"/>
      <c r="B67" s="277"/>
      <c r="C67" s="272"/>
      <c r="D67" s="36">
        <v>2020</v>
      </c>
      <c r="E67" s="11">
        <v>0</v>
      </c>
      <c r="F67" s="11">
        <v>0</v>
      </c>
      <c r="G67" s="11">
        <v>0</v>
      </c>
      <c r="H67" s="11">
        <v>0</v>
      </c>
      <c r="I67" s="12"/>
      <c r="J67" s="11"/>
      <c r="K67" s="11"/>
      <c r="L67" s="11"/>
      <c r="M67" s="11"/>
      <c r="N67" s="11"/>
      <c r="O67" s="252"/>
    </row>
    <row r="68" spans="1:15" ht="15" thickBot="1" x14ac:dyDescent="0.35">
      <c r="A68" s="251" t="s">
        <v>242</v>
      </c>
      <c r="B68" s="276" t="s">
        <v>0</v>
      </c>
      <c r="C68" s="275"/>
      <c r="D68" s="35" t="s">
        <v>126</v>
      </c>
      <c r="E68" s="13">
        <v>0</v>
      </c>
      <c r="F68" s="13">
        <v>0</v>
      </c>
      <c r="G68" s="13">
        <v>0</v>
      </c>
      <c r="H68" s="13">
        <v>0</v>
      </c>
      <c r="I68" s="12"/>
      <c r="J68" s="11"/>
      <c r="K68" s="13"/>
      <c r="L68" s="13"/>
      <c r="M68" s="11"/>
      <c r="N68" s="11"/>
      <c r="O68" s="251" t="s">
        <v>230</v>
      </c>
    </row>
    <row r="69" spans="1:15" ht="15" thickBot="1" x14ac:dyDescent="0.35">
      <c r="A69" s="252"/>
      <c r="B69" s="277"/>
      <c r="C69" s="272"/>
      <c r="D69" s="36">
        <v>2017</v>
      </c>
      <c r="E69" s="11">
        <v>0</v>
      </c>
      <c r="F69" s="11">
        <v>0</v>
      </c>
      <c r="G69" s="11">
        <v>0</v>
      </c>
      <c r="H69" s="11">
        <v>0</v>
      </c>
      <c r="I69" s="12"/>
      <c r="J69" s="11"/>
      <c r="K69" s="11"/>
      <c r="L69" s="11"/>
      <c r="M69" s="11"/>
      <c r="N69" s="11"/>
      <c r="O69" s="252"/>
    </row>
    <row r="70" spans="1:15" ht="15" thickBot="1" x14ac:dyDescent="0.35">
      <c r="A70" s="252"/>
      <c r="B70" s="277"/>
      <c r="C70" s="272"/>
      <c r="D70" s="36">
        <v>2018</v>
      </c>
      <c r="E70" s="11">
        <v>0</v>
      </c>
      <c r="F70" s="11">
        <v>0</v>
      </c>
      <c r="G70" s="11">
        <v>0</v>
      </c>
      <c r="H70" s="11">
        <v>0</v>
      </c>
      <c r="I70" s="12"/>
      <c r="J70" s="11"/>
      <c r="K70" s="11"/>
      <c r="L70" s="11"/>
      <c r="M70" s="11"/>
      <c r="N70" s="11"/>
      <c r="O70" s="252"/>
    </row>
    <row r="71" spans="1:15" ht="15" thickBot="1" x14ac:dyDescent="0.35">
      <c r="A71" s="252"/>
      <c r="B71" s="277"/>
      <c r="C71" s="272"/>
      <c r="D71" s="36">
        <v>2019</v>
      </c>
      <c r="E71" s="11">
        <v>0</v>
      </c>
      <c r="F71" s="11">
        <v>0</v>
      </c>
      <c r="G71" s="11">
        <v>0</v>
      </c>
      <c r="H71" s="11">
        <v>0</v>
      </c>
      <c r="I71" s="12"/>
      <c r="J71" s="11"/>
      <c r="K71" s="11"/>
      <c r="L71" s="11"/>
      <c r="M71" s="11"/>
      <c r="N71" s="11"/>
      <c r="O71" s="252"/>
    </row>
    <row r="72" spans="1:15" ht="15" thickBot="1" x14ac:dyDescent="0.35">
      <c r="A72" s="252"/>
      <c r="B72" s="277"/>
      <c r="C72" s="272"/>
      <c r="D72" s="36">
        <v>2020</v>
      </c>
      <c r="E72" s="11">
        <v>0</v>
      </c>
      <c r="F72" s="11">
        <v>0</v>
      </c>
      <c r="G72" s="11">
        <v>0</v>
      </c>
      <c r="H72" s="11">
        <v>0</v>
      </c>
      <c r="I72" s="12"/>
      <c r="J72" s="11"/>
      <c r="K72" s="11"/>
      <c r="L72" s="11"/>
      <c r="M72" s="11"/>
      <c r="N72" s="11"/>
      <c r="O72" s="252"/>
    </row>
    <row r="73" spans="1:15" ht="15" thickBot="1" x14ac:dyDescent="0.35">
      <c r="A73" s="251" t="s">
        <v>243</v>
      </c>
      <c r="B73" s="276" t="s">
        <v>1</v>
      </c>
      <c r="C73" s="275"/>
      <c r="D73" s="35" t="s">
        <v>126</v>
      </c>
      <c r="E73" s="13">
        <v>0</v>
      </c>
      <c r="F73" s="13">
        <v>0</v>
      </c>
      <c r="G73" s="13">
        <v>0</v>
      </c>
      <c r="H73" s="13">
        <v>0</v>
      </c>
      <c r="I73" s="12"/>
      <c r="J73" s="11"/>
      <c r="K73" s="13"/>
      <c r="L73" s="13"/>
      <c r="M73" s="11"/>
      <c r="N73" s="11"/>
      <c r="O73" s="251" t="s">
        <v>311</v>
      </c>
    </row>
    <row r="74" spans="1:15" ht="15" thickBot="1" x14ac:dyDescent="0.35">
      <c r="A74" s="252"/>
      <c r="B74" s="277"/>
      <c r="C74" s="272"/>
      <c r="D74" s="36">
        <v>2017</v>
      </c>
      <c r="E74" s="11">
        <v>0</v>
      </c>
      <c r="F74" s="11">
        <v>0</v>
      </c>
      <c r="G74" s="11">
        <v>0</v>
      </c>
      <c r="H74" s="11">
        <v>0</v>
      </c>
      <c r="I74" s="12"/>
      <c r="J74" s="11"/>
      <c r="K74" s="11"/>
      <c r="L74" s="11"/>
      <c r="M74" s="11"/>
      <c r="N74" s="11"/>
      <c r="O74" s="252"/>
    </row>
    <row r="75" spans="1:15" ht="15" thickBot="1" x14ac:dyDescent="0.35">
      <c r="A75" s="252"/>
      <c r="B75" s="277"/>
      <c r="C75" s="272"/>
      <c r="D75" s="36">
        <v>2018</v>
      </c>
      <c r="E75" s="11">
        <v>0</v>
      </c>
      <c r="F75" s="11">
        <v>0</v>
      </c>
      <c r="G75" s="11">
        <v>0</v>
      </c>
      <c r="H75" s="11">
        <v>0</v>
      </c>
      <c r="I75" s="12"/>
      <c r="J75" s="11"/>
      <c r="K75" s="11"/>
      <c r="L75" s="11"/>
      <c r="M75" s="11"/>
      <c r="N75" s="11"/>
      <c r="O75" s="252"/>
    </row>
    <row r="76" spans="1:15" ht="15" thickBot="1" x14ac:dyDescent="0.35">
      <c r="A76" s="252"/>
      <c r="B76" s="277"/>
      <c r="C76" s="272"/>
      <c r="D76" s="36">
        <v>2019</v>
      </c>
      <c r="E76" s="11">
        <v>0</v>
      </c>
      <c r="F76" s="11">
        <v>0</v>
      </c>
      <c r="G76" s="11">
        <v>0</v>
      </c>
      <c r="H76" s="11">
        <v>0</v>
      </c>
      <c r="I76" s="12"/>
      <c r="J76" s="11"/>
      <c r="K76" s="11"/>
      <c r="L76" s="11"/>
      <c r="M76" s="11"/>
      <c r="N76" s="11"/>
      <c r="O76" s="252"/>
    </row>
    <row r="77" spans="1:15" ht="15" thickBot="1" x14ac:dyDescent="0.35">
      <c r="A77" s="252"/>
      <c r="B77" s="277"/>
      <c r="C77" s="272"/>
      <c r="D77" s="36">
        <v>2020</v>
      </c>
      <c r="E77" s="11">
        <v>0</v>
      </c>
      <c r="F77" s="11">
        <v>0</v>
      </c>
      <c r="G77" s="11">
        <v>0</v>
      </c>
      <c r="H77" s="11">
        <v>0</v>
      </c>
      <c r="I77" s="12"/>
      <c r="J77" s="11"/>
      <c r="K77" s="11"/>
      <c r="L77" s="11"/>
      <c r="M77" s="11"/>
      <c r="N77" s="11"/>
      <c r="O77" s="252"/>
    </row>
    <row r="78" spans="1:15" ht="15" thickBot="1" x14ac:dyDescent="0.35">
      <c r="A78" s="251" t="s">
        <v>244</v>
      </c>
      <c r="B78" s="276" t="s">
        <v>11</v>
      </c>
      <c r="C78" s="275"/>
      <c r="D78" s="35" t="s">
        <v>126</v>
      </c>
      <c r="E78" s="13">
        <v>0</v>
      </c>
      <c r="F78" s="13">
        <v>0</v>
      </c>
      <c r="G78" s="13">
        <v>0</v>
      </c>
      <c r="H78" s="13">
        <v>0</v>
      </c>
      <c r="I78" s="12"/>
      <c r="J78" s="11"/>
      <c r="K78" s="13"/>
      <c r="L78" s="13"/>
      <c r="M78" s="11"/>
      <c r="N78" s="11"/>
      <c r="O78" s="251" t="s">
        <v>312</v>
      </c>
    </row>
    <row r="79" spans="1:15" ht="15" thickBot="1" x14ac:dyDescent="0.35">
      <c r="A79" s="252"/>
      <c r="B79" s="277"/>
      <c r="C79" s="272"/>
      <c r="D79" s="36">
        <v>2017</v>
      </c>
      <c r="E79" s="11">
        <v>0</v>
      </c>
      <c r="F79" s="11">
        <v>0</v>
      </c>
      <c r="G79" s="11">
        <v>0</v>
      </c>
      <c r="H79" s="11">
        <v>0</v>
      </c>
      <c r="I79" s="12"/>
      <c r="J79" s="11"/>
      <c r="K79" s="11"/>
      <c r="L79" s="11"/>
      <c r="M79" s="11"/>
      <c r="N79" s="11"/>
      <c r="O79" s="252"/>
    </row>
    <row r="80" spans="1:15" ht="15" thickBot="1" x14ac:dyDescent="0.35">
      <c r="A80" s="252"/>
      <c r="B80" s="277"/>
      <c r="C80" s="272"/>
      <c r="D80" s="36">
        <v>2018</v>
      </c>
      <c r="E80" s="11">
        <v>0</v>
      </c>
      <c r="F80" s="11">
        <v>0</v>
      </c>
      <c r="G80" s="11">
        <v>0</v>
      </c>
      <c r="H80" s="11">
        <v>0</v>
      </c>
      <c r="I80" s="12"/>
      <c r="J80" s="11"/>
      <c r="K80" s="11"/>
      <c r="L80" s="11"/>
      <c r="M80" s="11"/>
      <c r="N80" s="11"/>
      <c r="O80" s="252"/>
    </row>
    <row r="81" spans="1:15" ht="15" thickBot="1" x14ac:dyDescent="0.35">
      <c r="A81" s="252"/>
      <c r="B81" s="277"/>
      <c r="C81" s="272"/>
      <c r="D81" s="36">
        <v>2019</v>
      </c>
      <c r="E81" s="11">
        <v>0</v>
      </c>
      <c r="F81" s="11">
        <v>0</v>
      </c>
      <c r="G81" s="11">
        <v>0</v>
      </c>
      <c r="H81" s="11">
        <v>0</v>
      </c>
      <c r="I81" s="12"/>
      <c r="J81" s="11"/>
      <c r="K81" s="11"/>
      <c r="L81" s="11"/>
      <c r="M81" s="11"/>
      <c r="N81" s="11"/>
      <c r="O81" s="252"/>
    </row>
    <row r="82" spans="1:15" ht="25.2" customHeight="1" thickBot="1" x14ac:dyDescent="0.35">
      <c r="A82" s="252"/>
      <c r="B82" s="277"/>
      <c r="C82" s="272"/>
      <c r="D82" s="36">
        <v>2020</v>
      </c>
      <c r="E82" s="11">
        <v>0</v>
      </c>
      <c r="F82" s="11">
        <v>0</v>
      </c>
      <c r="G82" s="11">
        <v>0</v>
      </c>
      <c r="H82" s="11">
        <v>0</v>
      </c>
      <c r="I82" s="12"/>
      <c r="J82" s="11"/>
      <c r="K82" s="11"/>
      <c r="L82" s="11"/>
      <c r="M82" s="11"/>
      <c r="N82" s="11"/>
      <c r="O82" s="252"/>
    </row>
    <row r="83" spans="1:15" ht="15" thickBot="1" x14ac:dyDescent="0.35">
      <c r="A83" s="251" t="s">
        <v>245</v>
      </c>
      <c r="B83" s="276" t="s">
        <v>2</v>
      </c>
      <c r="C83" s="275"/>
      <c r="D83" s="35" t="s">
        <v>126</v>
      </c>
      <c r="E83" s="13">
        <v>0</v>
      </c>
      <c r="F83" s="13">
        <v>0</v>
      </c>
      <c r="G83" s="13">
        <v>0</v>
      </c>
      <c r="H83" s="13">
        <v>0</v>
      </c>
      <c r="I83" s="12"/>
      <c r="J83" s="11"/>
      <c r="K83" s="13"/>
      <c r="L83" s="13"/>
      <c r="M83" s="11"/>
      <c r="N83" s="11"/>
      <c r="O83" s="251" t="s">
        <v>312</v>
      </c>
    </row>
    <row r="84" spans="1:15" ht="15" thickBot="1" x14ac:dyDescent="0.35">
      <c r="A84" s="252"/>
      <c r="B84" s="277"/>
      <c r="C84" s="272"/>
      <c r="D84" s="36">
        <v>2017</v>
      </c>
      <c r="E84" s="11">
        <v>0</v>
      </c>
      <c r="F84" s="11">
        <v>0</v>
      </c>
      <c r="G84" s="11">
        <v>0</v>
      </c>
      <c r="H84" s="11">
        <v>0</v>
      </c>
      <c r="I84" s="12"/>
      <c r="J84" s="11"/>
      <c r="K84" s="11"/>
      <c r="L84" s="11"/>
      <c r="M84" s="11"/>
      <c r="N84" s="11"/>
      <c r="O84" s="252"/>
    </row>
    <row r="85" spans="1:15" ht="15" thickBot="1" x14ac:dyDescent="0.35">
      <c r="A85" s="252"/>
      <c r="B85" s="277"/>
      <c r="C85" s="272"/>
      <c r="D85" s="36">
        <v>2018</v>
      </c>
      <c r="E85" s="11">
        <v>0</v>
      </c>
      <c r="F85" s="11">
        <v>0</v>
      </c>
      <c r="G85" s="11">
        <v>0</v>
      </c>
      <c r="H85" s="11">
        <v>0</v>
      </c>
      <c r="I85" s="12"/>
      <c r="J85" s="11"/>
      <c r="K85" s="11"/>
      <c r="L85" s="11"/>
      <c r="M85" s="11"/>
      <c r="N85" s="11"/>
      <c r="O85" s="252"/>
    </row>
    <row r="86" spans="1:15" ht="15" thickBot="1" x14ac:dyDescent="0.35">
      <c r="A86" s="252"/>
      <c r="B86" s="277"/>
      <c r="C86" s="272"/>
      <c r="D86" s="36">
        <v>2019</v>
      </c>
      <c r="E86" s="11">
        <v>0</v>
      </c>
      <c r="F86" s="11">
        <v>0</v>
      </c>
      <c r="G86" s="11">
        <v>0</v>
      </c>
      <c r="H86" s="11">
        <v>0</v>
      </c>
      <c r="I86" s="12"/>
      <c r="J86" s="11"/>
      <c r="K86" s="11"/>
      <c r="L86" s="11"/>
      <c r="M86" s="11"/>
      <c r="N86" s="11"/>
      <c r="O86" s="252"/>
    </row>
    <row r="87" spans="1:15" ht="15" thickBot="1" x14ac:dyDescent="0.35">
      <c r="A87" s="252"/>
      <c r="B87" s="277"/>
      <c r="C87" s="272"/>
      <c r="D87" s="36">
        <v>2020</v>
      </c>
      <c r="E87" s="11">
        <v>0</v>
      </c>
      <c r="F87" s="11">
        <v>0</v>
      </c>
      <c r="G87" s="11">
        <v>0</v>
      </c>
      <c r="H87" s="11">
        <v>0</v>
      </c>
      <c r="I87" s="12"/>
      <c r="J87" s="11"/>
      <c r="K87" s="11"/>
      <c r="L87" s="11"/>
      <c r="M87" s="11"/>
      <c r="N87" s="11"/>
      <c r="O87" s="252"/>
    </row>
    <row r="88" spans="1:15" ht="15" thickBot="1" x14ac:dyDescent="0.35">
      <c r="A88" s="251" t="s">
        <v>246</v>
      </c>
      <c r="B88" s="276" t="s">
        <v>3</v>
      </c>
      <c r="C88" s="275"/>
      <c r="D88" s="35" t="s">
        <v>126</v>
      </c>
      <c r="E88" s="13">
        <v>0</v>
      </c>
      <c r="F88" s="13">
        <v>0</v>
      </c>
      <c r="G88" s="13">
        <v>0</v>
      </c>
      <c r="H88" s="13">
        <v>0</v>
      </c>
      <c r="I88" s="12"/>
      <c r="J88" s="11"/>
      <c r="K88" s="13"/>
      <c r="L88" s="13"/>
      <c r="M88" s="11"/>
      <c r="N88" s="11"/>
      <c r="O88" s="251" t="s">
        <v>312</v>
      </c>
    </row>
    <row r="89" spans="1:15" ht="15" thickBot="1" x14ac:dyDescent="0.35">
      <c r="A89" s="252"/>
      <c r="B89" s="277"/>
      <c r="C89" s="272"/>
      <c r="D89" s="36">
        <v>2017</v>
      </c>
      <c r="E89" s="11">
        <v>0</v>
      </c>
      <c r="F89" s="11">
        <v>0</v>
      </c>
      <c r="G89" s="11">
        <v>0</v>
      </c>
      <c r="H89" s="11">
        <v>0</v>
      </c>
      <c r="I89" s="12"/>
      <c r="J89" s="11"/>
      <c r="K89" s="11"/>
      <c r="L89" s="11"/>
      <c r="M89" s="11"/>
      <c r="N89" s="11"/>
      <c r="O89" s="252"/>
    </row>
    <row r="90" spans="1:15" ht="15" thickBot="1" x14ac:dyDescent="0.35">
      <c r="A90" s="252"/>
      <c r="B90" s="277"/>
      <c r="C90" s="272"/>
      <c r="D90" s="36">
        <v>2018</v>
      </c>
      <c r="E90" s="11">
        <v>0</v>
      </c>
      <c r="F90" s="11">
        <v>0</v>
      </c>
      <c r="G90" s="11">
        <v>0</v>
      </c>
      <c r="H90" s="11">
        <v>0</v>
      </c>
      <c r="I90" s="12"/>
      <c r="J90" s="11"/>
      <c r="K90" s="11"/>
      <c r="L90" s="11"/>
      <c r="M90" s="11"/>
      <c r="N90" s="11"/>
      <c r="O90" s="252"/>
    </row>
    <row r="91" spans="1:15" ht="15" thickBot="1" x14ac:dyDescent="0.35">
      <c r="A91" s="252"/>
      <c r="B91" s="277"/>
      <c r="C91" s="272"/>
      <c r="D91" s="36">
        <v>2019</v>
      </c>
      <c r="E91" s="11">
        <v>0</v>
      </c>
      <c r="F91" s="11">
        <v>0</v>
      </c>
      <c r="G91" s="11">
        <v>0</v>
      </c>
      <c r="H91" s="11">
        <v>0</v>
      </c>
      <c r="I91" s="12"/>
      <c r="J91" s="11"/>
      <c r="K91" s="11"/>
      <c r="L91" s="11"/>
      <c r="M91" s="11"/>
      <c r="N91" s="11"/>
      <c r="O91" s="252"/>
    </row>
    <row r="92" spans="1:15" ht="15" thickBot="1" x14ac:dyDescent="0.35">
      <c r="A92" s="252"/>
      <c r="B92" s="277"/>
      <c r="C92" s="272"/>
      <c r="D92" s="36">
        <v>2020</v>
      </c>
      <c r="E92" s="11">
        <v>0</v>
      </c>
      <c r="F92" s="11">
        <v>0</v>
      </c>
      <c r="G92" s="11">
        <v>0</v>
      </c>
      <c r="H92" s="11">
        <v>0</v>
      </c>
      <c r="I92" s="12"/>
      <c r="J92" s="11"/>
      <c r="K92" s="11"/>
      <c r="L92" s="11"/>
      <c r="M92" s="11"/>
      <c r="N92" s="11"/>
      <c r="O92" s="252"/>
    </row>
    <row r="93" spans="1:15" ht="15" thickBot="1" x14ac:dyDescent="0.35">
      <c r="A93" s="251" t="s">
        <v>270</v>
      </c>
      <c r="B93" s="276" t="s">
        <v>12</v>
      </c>
      <c r="C93" s="275"/>
      <c r="D93" s="35" t="s">
        <v>126</v>
      </c>
      <c r="E93" s="13">
        <v>0</v>
      </c>
      <c r="F93" s="13">
        <v>0</v>
      </c>
      <c r="G93" s="13">
        <v>0</v>
      </c>
      <c r="H93" s="13">
        <v>0</v>
      </c>
      <c r="I93" s="12"/>
      <c r="J93" s="11"/>
      <c r="K93" s="13"/>
      <c r="L93" s="13"/>
      <c r="M93" s="11"/>
      <c r="N93" s="11"/>
      <c r="O93" s="251" t="s">
        <v>313</v>
      </c>
    </row>
    <row r="94" spans="1:15" ht="15" thickBot="1" x14ac:dyDescent="0.35">
      <c r="A94" s="252"/>
      <c r="B94" s="277"/>
      <c r="C94" s="272"/>
      <c r="D94" s="36">
        <v>2017</v>
      </c>
      <c r="E94" s="11">
        <v>0</v>
      </c>
      <c r="F94" s="11">
        <v>0</v>
      </c>
      <c r="G94" s="11">
        <v>0</v>
      </c>
      <c r="H94" s="11">
        <v>0</v>
      </c>
      <c r="I94" s="12"/>
      <c r="J94" s="11"/>
      <c r="K94" s="11"/>
      <c r="L94" s="11"/>
      <c r="M94" s="11"/>
      <c r="N94" s="11"/>
      <c r="O94" s="252"/>
    </row>
    <row r="95" spans="1:15" ht="15" thickBot="1" x14ac:dyDescent="0.35">
      <c r="A95" s="252"/>
      <c r="B95" s="277"/>
      <c r="C95" s="272"/>
      <c r="D95" s="36">
        <v>2018</v>
      </c>
      <c r="E95" s="11">
        <v>0</v>
      </c>
      <c r="F95" s="11">
        <v>0</v>
      </c>
      <c r="G95" s="11">
        <v>0</v>
      </c>
      <c r="H95" s="11">
        <v>0</v>
      </c>
      <c r="I95" s="12"/>
      <c r="J95" s="11"/>
      <c r="K95" s="11"/>
      <c r="L95" s="11"/>
      <c r="M95" s="11"/>
      <c r="N95" s="11"/>
      <c r="O95" s="252"/>
    </row>
    <row r="96" spans="1:15" ht="15" thickBot="1" x14ac:dyDescent="0.35">
      <c r="A96" s="252"/>
      <c r="B96" s="277"/>
      <c r="C96" s="272"/>
      <c r="D96" s="36">
        <v>2019</v>
      </c>
      <c r="E96" s="11">
        <v>0</v>
      </c>
      <c r="F96" s="11">
        <v>0</v>
      </c>
      <c r="G96" s="11">
        <v>0</v>
      </c>
      <c r="H96" s="11">
        <v>0</v>
      </c>
      <c r="I96" s="12"/>
      <c r="J96" s="11"/>
      <c r="K96" s="11"/>
      <c r="L96" s="11"/>
      <c r="M96" s="11"/>
      <c r="N96" s="11"/>
      <c r="O96" s="252"/>
    </row>
    <row r="97" spans="1:15" ht="15" thickBot="1" x14ac:dyDescent="0.35">
      <c r="A97" s="252"/>
      <c r="B97" s="277"/>
      <c r="C97" s="272"/>
      <c r="D97" s="36">
        <v>2020</v>
      </c>
      <c r="E97" s="11">
        <v>0</v>
      </c>
      <c r="F97" s="11">
        <v>0</v>
      </c>
      <c r="G97" s="11">
        <v>0</v>
      </c>
      <c r="H97" s="11">
        <v>0</v>
      </c>
      <c r="I97" s="12"/>
      <c r="J97" s="11"/>
      <c r="K97" s="11"/>
      <c r="L97" s="11"/>
      <c r="M97" s="11"/>
      <c r="N97" s="11"/>
      <c r="O97" s="252"/>
    </row>
    <row r="98" spans="1:15" ht="15" thickBot="1" x14ac:dyDescent="0.35">
      <c r="A98" s="251" t="s">
        <v>271</v>
      </c>
      <c r="B98" s="276" t="s">
        <v>13</v>
      </c>
      <c r="C98" s="275"/>
      <c r="D98" s="35" t="s">
        <v>126</v>
      </c>
      <c r="E98" s="13">
        <v>0</v>
      </c>
      <c r="F98" s="13">
        <v>0</v>
      </c>
      <c r="G98" s="13">
        <v>0</v>
      </c>
      <c r="H98" s="13">
        <v>0</v>
      </c>
      <c r="I98" s="12"/>
      <c r="J98" s="11"/>
      <c r="K98" s="13"/>
      <c r="L98" s="13"/>
      <c r="M98" s="11"/>
      <c r="N98" s="11"/>
      <c r="O98" s="251" t="s">
        <v>230</v>
      </c>
    </row>
    <row r="99" spans="1:15" ht="15" thickBot="1" x14ac:dyDescent="0.35">
      <c r="A99" s="252"/>
      <c r="B99" s="277"/>
      <c r="C99" s="272"/>
      <c r="D99" s="36">
        <v>2017</v>
      </c>
      <c r="E99" s="11">
        <v>0</v>
      </c>
      <c r="F99" s="11">
        <v>0</v>
      </c>
      <c r="G99" s="11">
        <v>0</v>
      </c>
      <c r="H99" s="11">
        <v>0</v>
      </c>
      <c r="I99" s="12"/>
      <c r="J99" s="11"/>
      <c r="K99" s="11"/>
      <c r="L99" s="11"/>
      <c r="M99" s="11"/>
      <c r="N99" s="11"/>
      <c r="O99" s="252"/>
    </row>
    <row r="100" spans="1:15" ht="15" thickBot="1" x14ac:dyDescent="0.35">
      <c r="A100" s="252"/>
      <c r="B100" s="277"/>
      <c r="C100" s="272"/>
      <c r="D100" s="36">
        <v>2018</v>
      </c>
      <c r="E100" s="11">
        <v>0</v>
      </c>
      <c r="F100" s="11">
        <v>0</v>
      </c>
      <c r="G100" s="11">
        <v>0</v>
      </c>
      <c r="H100" s="11">
        <v>0</v>
      </c>
      <c r="I100" s="12"/>
      <c r="J100" s="11"/>
      <c r="K100" s="11"/>
      <c r="L100" s="11"/>
      <c r="M100" s="11"/>
      <c r="N100" s="11"/>
      <c r="O100" s="252"/>
    </row>
    <row r="101" spans="1:15" ht="15" thickBot="1" x14ac:dyDescent="0.35">
      <c r="A101" s="252"/>
      <c r="B101" s="277"/>
      <c r="C101" s="272"/>
      <c r="D101" s="36">
        <v>2019</v>
      </c>
      <c r="E101" s="11">
        <v>0</v>
      </c>
      <c r="F101" s="11">
        <v>0</v>
      </c>
      <c r="G101" s="11">
        <v>0</v>
      </c>
      <c r="H101" s="11">
        <v>0</v>
      </c>
      <c r="I101" s="12"/>
      <c r="J101" s="11"/>
      <c r="K101" s="11"/>
      <c r="L101" s="11"/>
      <c r="M101" s="11"/>
      <c r="N101" s="11"/>
      <c r="O101" s="252"/>
    </row>
    <row r="102" spans="1:15" ht="15" thickBot="1" x14ac:dyDescent="0.35">
      <c r="A102" s="252"/>
      <c r="B102" s="277"/>
      <c r="C102" s="272"/>
      <c r="D102" s="36">
        <v>2020</v>
      </c>
      <c r="E102" s="11">
        <v>0</v>
      </c>
      <c r="F102" s="11">
        <v>0</v>
      </c>
      <c r="G102" s="11">
        <v>0</v>
      </c>
      <c r="H102" s="11">
        <v>0</v>
      </c>
      <c r="I102" s="12"/>
      <c r="J102" s="11"/>
      <c r="K102" s="11"/>
      <c r="L102" s="11"/>
      <c r="M102" s="11"/>
      <c r="N102" s="11"/>
      <c r="O102" s="252"/>
    </row>
    <row r="103" spans="1:15" ht="15" thickBot="1" x14ac:dyDescent="0.35">
      <c r="A103" s="251" t="s">
        <v>272</v>
      </c>
      <c r="B103" s="276" t="s">
        <v>6</v>
      </c>
      <c r="C103" s="275"/>
      <c r="D103" s="55" t="s">
        <v>126</v>
      </c>
      <c r="E103" s="56">
        <v>0</v>
      </c>
      <c r="F103" s="56">
        <v>0</v>
      </c>
      <c r="G103" s="56">
        <v>0</v>
      </c>
      <c r="H103" s="56">
        <v>0</v>
      </c>
      <c r="I103" s="14"/>
      <c r="J103" s="43"/>
      <c r="K103" s="56"/>
      <c r="L103" s="56"/>
      <c r="M103" s="43"/>
      <c r="N103" s="43"/>
      <c r="O103" s="251" t="s">
        <v>268</v>
      </c>
    </row>
    <row r="104" spans="1:15" ht="15" thickBot="1" x14ac:dyDescent="0.35">
      <c r="A104" s="252"/>
      <c r="B104" s="277"/>
      <c r="C104" s="272"/>
      <c r="D104" s="36">
        <v>2017</v>
      </c>
      <c r="E104" s="11">
        <v>0</v>
      </c>
      <c r="F104" s="11">
        <v>0</v>
      </c>
      <c r="G104" s="11">
        <v>0</v>
      </c>
      <c r="H104" s="11">
        <v>0</v>
      </c>
      <c r="I104" s="12"/>
      <c r="J104" s="11"/>
      <c r="K104" s="11"/>
      <c r="L104" s="11"/>
      <c r="M104" s="11"/>
      <c r="N104" s="11"/>
      <c r="O104" s="252"/>
    </row>
    <row r="105" spans="1:15" ht="15" thickBot="1" x14ac:dyDescent="0.35">
      <c r="A105" s="252"/>
      <c r="B105" s="277"/>
      <c r="C105" s="272"/>
      <c r="D105" s="36">
        <v>2018</v>
      </c>
      <c r="E105" s="11">
        <v>0</v>
      </c>
      <c r="F105" s="11">
        <v>0</v>
      </c>
      <c r="G105" s="11">
        <v>0</v>
      </c>
      <c r="H105" s="11">
        <v>0</v>
      </c>
      <c r="I105" s="12"/>
      <c r="J105" s="11"/>
      <c r="K105" s="11"/>
      <c r="L105" s="11"/>
      <c r="M105" s="11"/>
      <c r="N105" s="11"/>
      <c r="O105" s="252"/>
    </row>
    <row r="106" spans="1:15" ht="15" thickBot="1" x14ac:dyDescent="0.35">
      <c r="A106" s="252"/>
      <c r="B106" s="277"/>
      <c r="C106" s="272"/>
      <c r="D106" s="36">
        <v>2019</v>
      </c>
      <c r="E106" s="11">
        <v>0</v>
      </c>
      <c r="F106" s="11">
        <v>0</v>
      </c>
      <c r="G106" s="11">
        <v>0</v>
      </c>
      <c r="H106" s="11">
        <v>0</v>
      </c>
      <c r="I106" s="12"/>
      <c r="J106" s="11"/>
      <c r="K106" s="11"/>
      <c r="L106" s="11"/>
      <c r="M106" s="11"/>
      <c r="N106" s="11"/>
      <c r="O106" s="252"/>
    </row>
    <row r="107" spans="1:15" ht="22.2" customHeight="1" thickBot="1" x14ac:dyDescent="0.35">
      <c r="A107" s="252"/>
      <c r="B107" s="277"/>
      <c r="C107" s="272"/>
      <c r="D107" s="36">
        <v>2020</v>
      </c>
      <c r="E107" s="11">
        <v>0</v>
      </c>
      <c r="F107" s="11">
        <v>0</v>
      </c>
      <c r="G107" s="11">
        <v>0</v>
      </c>
      <c r="H107" s="11">
        <v>0</v>
      </c>
      <c r="I107" s="12"/>
      <c r="J107" s="11"/>
      <c r="K107" s="11"/>
      <c r="L107" s="11"/>
      <c r="M107" s="11"/>
      <c r="N107" s="11"/>
      <c r="O107" s="252"/>
    </row>
    <row r="108" spans="1:15" ht="15" thickBot="1" x14ac:dyDescent="0.35">
      <c r="A108" s="251"/>
      <c r="B108" s="276" t="s">
        <v>58</v>
      </c>
      <c r="C108" s="275"/>
      <c r="D108" s="55" t="s">
        <v>126</v>
      </c>
      <c r="E108" s="56">
        <f t="shared" ref="E108:H112" si="1">SUM(E13+E23+E33+E38+E43+E48+E53+E63+E68+E73+E78+E83+E88+E93+E98+E103)</f>
        <v>4264</v>
      </c>
      <c r="F108" s="56">
        <f t="shared" si="1"/>
        <v>698.8</v>
      </c>
      <c r="G108" s="56">
        <f t="shared" si="1"/>
        <v>4264</v>
      </c>
      <c r="H108" s="56">
        <f t="shared" si="1"/>
        <v>698.8</v>
      </c>
      <c r="I108" s="14"/>
      <c r="J108" s="43"/>
      <c r="K108" s="56"/>
      <c r="L108" s="56"/>
      <c r="M108" s="43"/>
      <c r="N108" s="43"/>
      <c r="O108" s="251"/>
    </row>
    <row r="109" spans="1:15" ht="15" thickBot="1" x14ac:dyDescent="0.35">
      <c r="A109" s="252"/>
      <c r="B109" s="277"/>
      <c r="C109" s="272"/>
      <c r="D109" s="36">
        <v>2017</v>
      </c>
      <c r="E109" s="43">
        <f t="shared" si="1"/>
        <v>734</v>
      </c>
      <c r="F109" s="43">
        <f t="shared" si="1"/>
        <v>174.7</v>
      </c>
      <c r="G109" s="43">
        <f t="shared" si="1"/>
        <v>734</v>
      </c>
      <c r="H109" s="43">
        <f t="shared" si="1"/>
        <v>174.7</v>
      </c>
      <c r="I109" s="12"/>
      <c r="J109" s="11"/>
      <c r="K109" s="11"/>
      <c r="L109" s="11"/>
      <c r="M109" s="11"/>
      <c r="N109" s="11"/>
      <c r="O109" s="252"/>
    </row>
    <row r="110" spans="1:15" ht="15" thickBot="1" x14ac:dyDescent="0.35">
      <c r="A110" s="252"/>
      <c r="B110" s="277"/>
      <c r="C110" s="272"/>
      <c r="D110" s="36">
        <v>2018</v>
      </c>
      <c r="E110" s="43">
        <f t="shared" si="1"/>
        <v>967.5</v>
      </c>
      <c r="F110" s="43">
        <f t="shared" si="1"/>
        <v>174.7</v>
      </c>
      <c r="G110" s="43">
        <f t="shared" si="1"/>
        <v>967.5</v>
      </c>
      <c r="H110" s="43">
        <f t="shared" si="1"/>
        <v>174.7</v>
      </c>
      <c r="I110" s="12"/>
      <c r="J110" s="11"/>
      <c r="K110" s="11"/>
      <c r="L110" s="11"/>
      <c r="M110" s="11"/>
      <c r="N110" s="11"/>
      <c r="O110" s="252"/>
    </row>
    <row r="111" spans="1:15" ht="15" thickBot="1" x14ac:dyDescent="0.35">
      <c r="A111" s="252"/>
      <c r="B111" s="277"/>
      <c r="C111" s="272"/>
      <c r="D111" s="36">
        <v>2019</v>
      </c>
      <c r="E111" s="43">
        <f t="shared" si="1"/>
        <v>1110</v>
      </c>
      <c r="F111" s="43">
        <f t="shared" si="1"/>
        <v>174.7</v>
      </c>
      <c r="G111" s="43">
        <f t="shared" si="1"/>
        <v>1110</v>
      </c>
      <c r="H111" s="43">
        <f t="shared" si="1"/>
        <v>174.7</v>
      </c>
      <c r="I111" s="12"/>
      <c r="J111" s="11"/>
      <c r="K111" s="11"/>
      <c r="L111" s="11"/>
      <c r="M111" s="11"/>
      <c r="N111" s="11"/>
      <c r="O111" s="252"/>
    </row>
    <row r="112" spans="1:15" ht="15" thickBot="1" x14ac:dyDescent="0.35">
      <c r="A112" s="252"/>
      <c r="B112" s="277"/>
      <c r="C112" s="272"/>
      <c r="D112" s="36">
        <v>2020</v>
      </c>
      <c r="E112" s="43">
        <f t="shared" si="1"/>
        <v>1452.5</v>
      </c>
      <c r="F112" s="43">
        <f t="shared" si="1"/>
        <v>174.7</v>
      </c>
      <c r="G112" s="43">
        <f t="shared" si="1"/>
        <v>1452.5</v>
      </c>
      <c r="H112" s="43">
        <f t="shared" si="1"/>
        <v>174.7</v>
      </c>
      <c r="I112" s="12"/>
      <c r="J112" s="11"/>
      <c r="K112" s="11"/>
      <c r="L112" s="11"/>
      <c r="M112" s="11"/>
      <c r="N112" s="11"/>
      <c r="O112" s="252"/>
    </row>
    <row r="113" spans="1:15" ht="12" customHeight="1" thickBot="1" x14ac:dyDescent="0.35">
      <c r="A113" s="40"/>
      <c r="B113" s="279" t="s">
        <v>35</v>
      </c>
      <c r="C113" s="280"/>
      <c r="D113" s="280"/>
      <c r="E113" s="280"/>
      <c r="F113" s="280"/>
      <c r="G113" s="280"/>
      <c r="H113" s="280"/>
      <c r="I113" s="280"/>
      <c r="J113" s="280"/>
      <c r="K113" s="280"/>
      <c r="L113" s="280"/>
      <c r="M113" s="280"/>
      <c r="N113" s="280"/>
      <c r="O113" s="281"/>
    </row>
    <row r="114" spans="1:15" s="42" customFormat="1" ht="10.95" customHeight="1" thickBot="1" x14ac:dyDescent="0.35">
      <c r="A114" s="57" t="s">
        <v>57</v>
      </c>
      <c r="B114" s="282" t="s">
        <v>34</v>
      </c>
      <c r="C114" s="283"/>
      <c r="D114" s="283"/>
      <c r="E114" s="283"/>
      <c r="F114" s="283"/>
      <c r="G114" s="283"/>
      <c r="H114" s="283"/>
      <c r="I114" s="283"/>
      <c r="J114" s="283"/>
      <c r="K114" s="283"/>
      <c r="L114" s="283"/>
      <c r="M114" s="283"/>
      <c r="N114" s="283"/>
      <c r="O114" s="284"/>
    </row>
    <row r="115" spans="1:15" ht="15" thickBot="1" x14ac:dyDescent="0.35">
      <c r="A115" s="251" t="s">
        <v>36</v>
      </c>
      <c r="B115" s="276" t="s">
        <v>256</v>
      </c>
      <c r="C115" s="275"/>
      <c r="D115" s="35" t="s">
        <v>126</v>
      </c>
      <c r="E115" s="13">
        <v>0</v>
      </c>
      <c r="F115" s="13">
        <v>0</v>
      </c>
      <c r="G115" s="13">
        <v>0</v>
      </c>
      <c r="H115" s="13">
        <v>0</v>
      </c>
      <c r="I115" s="12"/>
      <c r="J115" s="11"/>
      <c r="K115" s="13"/>
      <c r="L115" s="13"/>
      <c r="M115" s="11"/>
      <c r="N115" s="11"/>
      <c r="O115" s="251" t="s">
        <v>313</v>
      </c>
    </row>
    <row r="116" spans="1:15" ht="15" thickBot="1" x14ac:dyDescent="0.35">
      <c r="A116" s="252"/>
      <c r="B116" s="277"/>
      <c r="C116" s="272"/>
      <c r="D116" s="36">
        <v>2017</v>
      </c>
      <c r="E116" s="11">
        <v>0</v>
      </c>
      <c r="F116" s="11">
        <v>0</v>
      </c>
      <c r="G116" s="11">
        <v>0</v>
      </c>
      <c r="H116" s="11">
        <v>0</v>
      </c>
      <c r="I116" s="12"/>
      <c r="J116" s="11"/>
      <c r="K116" s="11"/>
      <c r="L116" s="11"/>
      <c r="M116" s="11"/>
      <c r="N116" s="11"/>
      <c r="O116" s="252"/>
    </row>
    <row r="117" spans="1:15" ht="15" thickBot="1" x14ac:dyDescent="0.35">
      <c r="A117" s="252"/>
      <c r="B117" s="277"/>
      <c r="C117" s="272"/>
      <c r="D117" s="36">
        <v>2018</v>
      </c>
      <c r="E117" s="11">
        <v>0</v>
      </c>
      <c r="F117" s="11">
        <v>0</v>
      </c>
      <c r="G117" s="11">
        <v>0</v>
      </c>
      <c r="H117" s="11">
        <v>0</v>
      </c>
      <c r="I117" s="12"/>
      <c r="J117" s="11"/>
      <c r="K117" s="11"/>
      <c r="L117" s="11"/>
      <c r="M117" s="11"/>
      <c r="N117" s="11"/>
      <c r="O117" s="252"/>
    </row>
    <row r="118" spans="1:15" ht="15" thickBot="1" x14ac:dyDescent="0.35">
      <c r="A118" s="252"/>
      <c r="B118" s="277"/>
      <c r="C118" s="272"/>
      <c r="D118" s="36">
        <v>2019</v>
      </c>
      <c r="E118" s="11">
        <v>0</v>
      </c>
      <c r="F118" s="11">
        <v>0</v>
      </c>
      <c r="G118" s="11">
        <v>0</v>
      </c>
      <c r="H118" s="11">
        <v>0</v>
      </c>
      <c r="I118" s="12"/>
      <c r="J118" s="11"/>
      <c r="K118" s="11"/>
      <c r="L118" s="11"/>
      <c r="M118" s="11"/>
      <c r="N118" s="11"/>
      <c r="O118" s="252"/>
    </row>
    <row r="119" spans="1:15" ht="15" thickBot="1" x14ac:dyDescent="0.35">
      <c r="A119" s="252"/>
      <c r="B119" s="277"/>
      <c r="C119" s="272"/>
      <c r="D119" s="36">
        <v>2020</v>
      </c>
      <c r="E119" s="11">
        <v>0</v>
      </c>
      <c r="F119" s="11">
        <v>0</v>
      </c>
      <c r="G119" s="11">
        <v>0</v>
      </c>
      <c r="H119" s="11">
        <v>0</v>
      </c>
      <c r="I119" s="12"/>
      <c r="J119" s="11"/>
      <c r="K119" s="11"/>
      <c r="L119" s="11"/>
      <c r="M119" s="11"/>
      <c r="N119" s="11"/>
      <c r="O119" s="252"/>
    </row>
    <row r="120" spans="1:15" ht="15" thickBot="1" x14ac:dyDescent="0.35">
      <c r="A120" s="251" t="s">
        <v>37</v>
      </c>
      <c r="B120" s="276" t="s">
        <v>222</v>
      </c>
      <c r="C120" s="251" t="s">
        <v>295</v>
      </c>
      <c r="D120" s="35" t="s">
        <v>126</v>
      </c>
      <c r="E120" s="51">
        <f>SUM(E121:E124)</f>
        <v>16000</v>
      </c>
      <c r="F120" s="47">
        <f>SUM(F121:F124)</f>
        <v>0</v>
      </c>
      <c r="G120" s="47">
        <f>SUM(G121:G124)</f>
        <v>16000</v>
      </c>
      <c r="H120" s="47">
        <f>SUM(H121:H124)</f>
        <v>0</v>
      </c>
      <c r="I120" s="12"/>
      <c r="J120" s="11"/>
      <c r="K120" s="13"/>
      <c r="L120" s="13"/>
      <c r="M120" s="11"/>
      <c r="N120" s="11"/>
      <c r="O120" s="251" t="s">
        <v>314</v>
      </c>
    </row>
    <row r="121" spans="1:15" ht="15" thickBot="1" x14ac:dyDescent="0.35">
      <c r="A121" s="252"/>
      <c r="B121" s="277"/>
      <c r="C121" s="272"/>
      <c r="D121" s="36">
        <v>2017</v>
      </c>
      <c r="E121" s="52">
        <v>4000</v>
      </c>
      <c r="F121" s="48">
        <v>0</v>
      </c>
      <c r="G121" s="48">
        <v>4000</v>
      </c>
      <c r="H121" s="48">
        <v>0</v>
      </c>
      <c r="I121" s="12"/>
      <c r="J121" s="11"/>
      <c r="K121" s="11"/>
      <c r="L121" s="11"/>
      <c r="M121" s="11"/>
      <c r="N121" s="11"/>
      <c r="O121" s="252"/>
    </row>
    <row r="122" spans="1:15" ht="15" thickBot="1" x14ac:dyDescent="0.35">
      <c r="A122" s="252"/>
      <c r="B122" s="277"/>
      <c r="C122" s="272"/>
      <c r="D122" s="36">
        <v>2018</v>
      </c>
      <c r="E122" s="52">
        <v>4000</v>
      </c>
      <c r="F122" s="48">
        <v>0</v>
      </c>
      <c r="G122" s="48">
        <v>4000</v>
      </c>
      <c r="H122" s="48">
        <v>0</v>
      </c>
      <c r="I122" s="12"/>
      <c r="J122" s="11"/>
      <c r="K122" s="11"/>
      <c r="L122" s="11"/>
      <c r="M122" s="11"/>
      <c r="N122" s="11"/>
      <c r="O122" s="252"/>
    </row>
    <row r="123" spans="1:15" ht="15" thickBot="1" x14ac:dyDescent="0.35">
      <c r="A123" s="252"/>
      <c r="B123" s="277"/>
      <c r="C123" s="272"/>
      <c r="D123" s="36">
        <v>2019</v>
      </c>
      <c r="E123" s="52">
        <v>4000</v>
      </c>
      <c r="F123" s="48">
        <v>0</v>
      </c>
      <c r="G123" s="48">
        <v>4000</v>
      </c>
      <c r="H123" s="48">
        <v>0</v>
      </c>
      <c r="I123" s="12"/>
      <c r="J123" s="11"/>
      <c r="K123" s="11"/>
      <c r="L123" s="11"/>
      <c r="M123" s="11"/>
      <c r="N123" s="11"/>
      <c r="O123" s="252"/>
    </row>
    <row r="124" spans="1:15" ht="15" thickBot="1" x14ac:dyDescent="0.35">
      <c r="A124" s="252"/>
      <c r="B124" s="277"/>
      <c r="C124" s="272"/>
      <c r="D124" s="36">
        <v>2020</v>
      </c>
      <c r="E124" s="52">
        <v>4000</v>
      </c>
      <c r="F124" s="48">
        <v>0</v>
      </c>
      <c r="G124" s="48">
        <v>4000</v>
      </c>
      <c r="H124" s="48">
        <v>0</v>
      </c>
      <c r="I124" s="12"/>
      <c r="J124" s="11"/>
      <c r="K124" s="11"/>
      <c r="L124" s="11"/>
      <c r="M124" s="11"/>
      <c r="N124" s="11"/>
      <c r="O124" s="252"/>
    </row>
    <row r="125" spans="1:15" ht="15" thickBot="1" x14ac:dyDescent="0.35">
      <c r="A125" s="251"/>
      <c r="B125" s="256" t="s">
        <v>39</v>
      </c>
      <c r="C125" s="273" t="s">
        <v>295</v>
      </c>
      <c r="D125" s="63" t="s">
        <v>126</v>
      </c>
      <c r="E125" s="53">
        <f>SUM(E126:E129)</f>
        <v>16000</v>
      </c>
      <c r="F125" s="49">
        <f>SUM(F126:F129)</f>
        <v>0</v>
      </c>
      <c r="G125" s="49">
        <f>SUM(G126:G129)</f>
        <v>16000</v>
      </c>
      <c r="H125" s="49">
        <f>SUM(H126:H129)</f>
        <v>0</v>
      </c>
      <c r="I125" s="12"/>
      <c r="J125" s="11"/>
      <c r="K125" s="13"/>
      <c r="L125" s="13"/>
      <c r="M125" s="11"/>
      <c r="N125" s="11"/>
      <c r="O125" s="251"/>
    </row>
    <row r="126" spans="1:15" ht="15" thickBot="1" x14ac:dyDescent="0.35">
      <c r="A126" s="252"/>
      <c r="B126" s="257"/>
      <c r="C126" s="274"/>
      <c r="D126" s="64">
        <v>2017</v>
      </c>
      <c r="E126" s="54">
        <v>4000</v>
      </c>
      <c r="F126" s="50">
        <v>0</v>
      </c>
      <c r="G126" s="50">
        <v>4000</v>
      </c>
      <c r="H126" s="50">
        <v>0</v>
      </c>
      <c r="I126" s="12"/>
      <c r="J126" s="11"/>
      <c r="K126" s="11"/>
      <c r="L126" s="11"/>
      <c r="M126" s="11"/>
      <c r="N126" s="11"/>
      <c r="O126" s="252"/>
    </row>
    <row r="127" spans="1:15" ht="15" thickBot="1" x14ac:dyDescent="0.35">
      <c r="A127" s="252"/>
      <c r="B127" s="257"/>
      <c r="C127" s="274"/>
      <c r="D127" s="64">
        <v>2018</v>
      </c>
      <c r="E127" s="54">
        <v>4000</v>
      </c>
      <c r="F127" s="50">
        <v>0</v>
      </c>
      <c r="G127" s="50">
        <v>4000</v>
      </c>
      <c r="H127" s="50">
        <v>0</v>
      </c>
      <c r="I127" s="12"/>
      <c r="J127" s="11"/>
      <c r="K127" s="11"/>
      <c r="L127" s="11"/>
      <c r="M127" s="11"/>
      <c r="N127" s="11"/>
      <c r="O127" s="252"/>
    </row>
    <row r="128" spans="1:15" ht="15" thickBot="1" x14ac:dyDescent="0.35">
      <c r="A128" s="252"/>
      <c r="B128" s="257"/>
      <c r="C128" s="274"/>
      <c r="D128" s="64">
        <v>2019</v>
      </c>
      <c r="E128" s="54">
        <v>4000</v>
      </c>
      <c r="F128" s="50">
        <v>0</v>
      </c>
      <c r="G128" s="50">
        <v>4000</v>
      </c>
      <c r="H128" s="50">
        <v>0</v>
      </c>
      <c r="I128" s="12"/>
      <c r="J128" s="11"/>
      <c r="K128" s="11"/>
      <c r="L128" s="11"/>
      <c r="M128" s="11"/>
      <c r="N128" s="11"/>
      <c r="O128" s="252"/>
    </row>
    <row r="129" spans="1:15" ht="15" thickBot="1" x14ac:dyDescent="0.35">
      <c r="A129" s="252"/>
      <c r="B129" s="257"/>
      <c r="C129" s="274"/>
      <c r="D129" s="64">
        <v>2020</v>
      </c>
      <c r="E129" s="54">
        <v>4000</v>
      </c>
      <c r="F129" s="50">
        <v>0</v>
      </c>
      <c r="G129" s="50">
        <v>4000</v>
      </c>
      <c r="H129" s="50">
        <v>0</v>
      </c>
      <c r="I129" s="12"/>
      <c r="J129" s="11"/>
      <c r="K129" s="11"/>
      <c r="L129" s="11"/>
      <c r="M129" s="11"/>
      <c r="N129" s="11"/>
      <c r="O129" s="252"/>
    </row>
    <row r="130" spans="1:15" ht="15" customHeight="1" thickBot="1" x14ac:dyDescent="0.35">
      <c r="A130" s="251" t="s">
        <v>38</v>
      </c>
      <c r="B130" s="276" t="s">
        <v>223</v>
      </c>
      <c r="C130" s="251" t="s">
        <v>296</v>
      </c>
      <c r="D130" s="35" t="s">
        <v>126</v>
      </c>
      <c r="E130" s="51">
        <f>SUM(E131:E134)</f>
        <v>16260</v>
      </c>
      <c r="F130" s="47">
        <f>SUM(F131:F134)</f>
        <v>1399.6</v>
      </c>
      <c r="G130" s="47">
        <f>SUM(G131:G134)</f>
        <v>16260</v>
      </c>
      <c r="H130" s="47">
        <f>SUM(H131:H134)</f>
        <v>1399.6</v>
      </c>
      <c r="I130" s="12"/>
      <c r="J130" s="11"/>
      <c r="K130" s="13"/>
      <c r="L130" s="13"/>
      <c r="M130" s="11"/>
      <c r="N130" s="11"/>
      <c r="O130" s="251" t="s">
        <v>265</v>
      </c>
    </row>
    <row r="131" spans="1:15" ht="15" thickBot="1" x14ac:dyDescent="0.35">
      <c r="A131" s="252"/>
      <c r="B131" s="277"/>
      <c r="C131" s="272"/>
      <c r="D131" s="36">
        <v>2017</v>
      </c>
      <c r="E131" s="52">
        <v>7600</v>
      </c>
      <c r="F131" s="48">
        <v>699.6</v>
      </c>
      <c r="G131" s="52">
        <v>7600</v>
      </c>
      <c r="H131" s="48">
        <v>699.6</v>
      </c>
      <c r="I131" s="12"/>
      <c r="J131" s="11"/>
      <c r="K131" s="11"/>
      <c r="L131" s="11"/>
      <c r="M131" s="11"/>
      <c r="N131" s="11"/>
      <c r="O131" s="252"/>
    </row>
    <row r="132" spans="1:15" ht="15" thickBot="1" x14ac:dyDescent="0.35">
      <c r="A132" s="252"/>
      <c r="B132" s="277"/>
      <c r="C132" s="272"/>
      <c r="D132" s="36">
        <v>2018</v>
      </c>
      <c r="E132" s="52">
        <v>5200</v>
      </c>
      <c r="F132" s="48">
        <v>700</v>
      </c>
      <c r="G132" s="52">
        <v>5200</v>
      </c>
      <c r="H132" s="48">
        <v>700</v>
      </c>
      <c r="I132" s="12"/>
      <c r="J132" s="11"/>
      <c r="K132" s="11"/>
      <c r="L132" s="11"/>
      <c r="M132" s="11"/>
      <c r="N132" s="11"/>
      <c r="O132" s="252"/>
    </row>
    <row r="133" spans="1:15" ht="15" thickBot="1" x14ac:dyDescent="0.35">
      <c r="A133" s="252"/>
      <c r="B133" s="277"/>
      <c r="C133" s="272"/>
      <c r="D133" s="36">
        <v>2019</v>
      </c>
      <c r="E133" s="52">
        <v>2160</v>
      </c>
      <c r="F133" s="48">
        <v>0</v>
      </c>
      <c r="G133" s="52">
        <v>2160</v>
      </c>
      <c r="H133" s="48">
        <v>0</v>
      </c>
      <c r="I133" s="12"/>
      <c r="J133" s="11"/>
      <c r="K133" s="11"/>
      <c r="L133" s="11"/>
      <c r="M133" s="11"/>
      <c r="N133" s="11"/>
      <c r="O133" s="252"/>
    </row>
    <row r="134" spans="1:15" ht="15" thickBot="1" x14ac:dyDescent="0.35">
      <c r="A134" s="252"/>
      <c r="B134" s="277"/>
      <c r="C134" s="272"/>
      <c r="D134" s="36">
        <v>2020</v>
      </c>
      <c r="E134" s="52">
        <v>1300</v>
      </c>
      <c r="F134" s="48">
        <v>0</v>
      </c>
      <c r="G134" s="52">
        <v>1300</v>
      </c>
      <c r="H134" s="48">
        <v>0</v>
      </c>
      <c r="I134" s="12"/>
      <c r="J134" s="11"/>
      <c r="K134" s="11"/>
      <c r="L134" s="11"/>
      <c r="M134" s="11"/>
      <c r="N134" s="11"/>
      <c r="O134" s="252"/>
    </row>
    <row r="135" spans="1:15" ht="15" customHeight="1" thickBot="1" x14ac:dyDescent="0.35">
      <c r="A135" s="251"/>
      <c r="B135" s="256" t="s">
        <v>31</v>
      </c>
      <c r="C135" s="273" t="s">
        <v>296</v>
      </c>
      <c r="D135" s="63" t="s">
        <v>126</v>
      </c>
      <c r="E135" s="53">
        <f>SUM(E136:E139)</f>
        <v>16260</v>
      </c>
      <c r="F135" s="49">
        <f>SUM(F136:F139)</f>
        <v>1399.6</v>
      </c>
      <c r="G135" s="49">
        <f>SUM(G136:G139)</f>
        <v>16260</v>
      </c>
      <c r="H135" s="49">
        <f>SUM(H136:H139)</f>
        <v>1399.6</v>
      </c>
      <c r="I135" s="12"/>
      <c r="J135" s="11"/>
      <c r="K135" s="13"/>
      <c r="L135" s="13"/>
      <c r="M135" s="11"/>
      <c r="N135" s="11"/>
      <c r="O135" s="251"/>
    </row>
    <row r="136" spans="1:15" ht="15" thickBot="1" x14ac:dyDescent="0.35">
      <c r="A136" s="252"/>
      <c r="B136" s="257"/>
      <c r="C136" s="274"/>
      <c r="D136" s="64">
        <v>2017</v>
      </c>
      <c r="E136" s="54">
        <v>7600</v>
      </c>
      <c r="F136" s="50">
        <v>699.6</v>
      </c>
      <c r="G136" s="54">
        <v>7600</v>
      </c>
      <c r="H136" s="50">
        <v>699.6</v>
      </c>
      <c r="I136" s="12"/>
      <c r="J136" s="11"/>
      <c r="K136" s="11"/>
      <c r="L136" s="11"/>
      <c r="M136" s="11"/>
      <c r="N136" s="11"/>
      <c r="O136" s="252"/>
    </row>
    <row r="137" spans="1:15" ht="15" thickBot="1" x14ac:dyDescent="0.35">
      <c r="A137" s="252"/>
      <c r="B137" s="257"/>
      <c r="C137" s="274"/>
      <c r="D137" s="64">
        <v>2018</v>
      </c>
      <c r="E137" s="54">
        <v>5200</v>
      </c>
      <c r="F137" s="50">
        <v>700</v>
      </c>
      <c r="G137" s="54">
        <v>5200</v>
      </c>
      <c r="H137" s="50">
        <v>700</v>
      </c>
      <c r="I137" s="12"/>
      <c r="J137" s="11"/>
      <c r="K137" s="11"/>
      <c r="L137" s="11"/>
      <c r="M137" s="11"/>
      <c r="N137" s="11"/>
      <c r="O137" s="252"/>
    </row>
    <row r="138" spans="1:15" ht="15" thickBot="1" x14ac:dyDescent="0.35">
      <c r="A138" s="252"/>
      <c r="B138" s="257"/>
      <c r="C138" s="274"/>
      <c r="D138" s="64">
        <v>2019</v>
      </c>
      <c r="E138" s="54">
        <v>2160</v>
      </c>
      <c r="F138" s="50">
        <v>0</v>
      </c>
      <c r="G138" s="54">
        <v>2160</v>
      </c>
      <c r="H138" s="50">
        <v>0</v>
      </c>
      <c r="I138" s="12"/>
      <c r="J138" s="11"/>
      <c r="K138" s="11"/>
      <c r="L138" s="11"/>
      <c r="M138" s="11"/>
      <c r="N138" s="11"/>
      <c r="O138" s="252"/>
    </row>
    <row r="139" spans="1:15" ht="15" thickBot="1" x14ac:dyDescent="0.35">
      <c r="A139" s="252"/>
      <c r="B139" s="257"/>
      <c r="C139" s="274"/>
      <c r="D139" s="64">
        <v>2020</v>
      </c>
      <c r="E139" s="54">
        <v>1300</v>
      </c>
      <c r="F139" s="50">
        <v>0</v>
      </c>
      <c r="G139" s="54">
        <v>1300</v>
      </c>
      <c r="H139" s="50">
        <v>0</v>
      </c>
      <c r="I139" s="12"/>
      <c r="J139" s="11"/>
      <c r="K139" s="11"/>
      <c r="L139" s="11"/>
      <c r="M139" s="11"/>
      <c r="N139" s="11"/>
      <c r="O139" s="252"/>
    </row>
    <row r="140" spans="1:15" ht="15" customHeight="1" thickBot="1" x14ac:dyDescent="0.35">
      <c r="A140" s="251"/>
      <c r="B140" s="276" t="s">
        <v>40</v>
      </c>
      <c r="C140" s="275"/>
      <c r="D140" s="35" t="s">
        <v>126</v>
      </c>
      <c r="E140" s="13">
        <f t="shared" ref="E140:H144" si="2">SUM(E120+E130)</f>
        <v>32260</v>
      </c>
      <c r="F140" s="13">
        <f t="shared" si="2"/>
        <v>1399.6</v>
      </c>
      <c r="G140" s="13">
        <f t="shared" si="2"/>
        <v>32260</v>
      </c>
      <c r="H140" s="13">
        <f t="shared" si="2"/>
        <v>1399.6</v>
      </c>
      <c r="I140" s="12"/>
      <c r="J140" s="11"/>
      <c r="K140" s="13"/>
      <c r="L140" s="13"/>
      <c r="M140" s="11"/>
      <c r="N140" s="11"/>
      <c r="O140" s="251"/>
    </row>
    <row r="141" spans="1:15" ht="15" thickBot="1" x14ac:dyDescent="0.35">
      <c r="A141" s="252"/>
      <c r="B141" s="277"/>
      <c r="C141" s="272"/>
      <c r="D141" s="36">
        <v>2017</v>
      </c>
      <c r="E141" s="11">
        <f t="shared" si="2"/>
        <v>11600</v>
      </c>
      <c r="F141" s="11">
        <f t="shared" si="2"/>
        <v>699.6</v>
      </c>
      <c r="G141" s="11">
        <f t="shared" si="2"/>
        <v>11600</v>
      </c>
      <c r="H141" s="11">
        <f t="shared" si="2"/>
        <v>699.6</v>
      </c>
      <c r="I141" s="12"/>
      <c r="J141" s="11"/>
      <c r="K141" s="11"/>
      <c r="L141" s="11"/>
      <c r="M141" s="11"/>
      <c r="N141" s="11"/>
      <c r="O141" s="252"/>
    </row>
    <row r="142" spans="1:15" ht="15" thickBot="1" x14ac:dyDescent="0.35">
      <c r="A142" s="252"/>
      <c r="B142" s="277"/>
      <c r="C142" s="272"/>
      <c r="D142" s="36">
        <v>2018</v>
      </c>
      <c r="E142" s="11">
        <f t="shared" si="2"/>
        <v>9200</v>
      </c>
      <c r="F142" s="11">
        <f t="shared" si="2"/>
        <v>700</v>
      </c>
      <c r="G142" s="11">
        <f t="shared" si="2"/>
        <v>9200</v>
      </c>
      <c r="H142" s="11">
        <f t="shared" si="2"/>
        <v>700</v>
      </c>
      <c r="I142" s="12"/>
      <c r="J142" s="11"/>
      <c r="K142" s="11"/>
      <c r="L142" s="11"/>
      <c r="M142" s="11"/>
      <c r="N142" s="11"/>
      <c r="O142" s="252"/>
    </row>
    <row r="143" spans="1:15" ht="15" thickBot="1" x14ac:dyDescent="0.35">
      <c r="A143" s="252"/>
      <c r="B143" s="277"/>
      <c r="C143" s="272"/>
      <c r="D143" s="36">
        <v>2019</v>
      </c>
      <c r="E143" s="11">
        <f t="shared" si="2"/>
        <v>6160</v>
      </c>
      <c r="F143" s="11">
        <f t="shared" si="2"/>
        <v>0</v>
      </c>
      <c r="G143" s="11">
        <f t="shared" si="2"/>
        <v>6160</v>
      </c>
      <c r="H143" s="11">
        <f t="shared" si="2"/>
        <v>0</v>
      </c>
      <c r="I143" s="12"/>
      <c r="J143" s="11"/>
      <c r="K143" s="11"/>
      <c r="L143" s="11"/>
      <c r="M143" s="11"/>
      <c r="N143" s="11"/>
      <c r="O143" s="252"/>
    </row>
    <row r="144" spans="1:15" ht="15" thickBot="1" x14ac:dyDescent="0.35">
      <c r="A144" s="252"/>
      <c r="B144" s="277"/>
      <c r="C144" s="272"/>
      <c r="D144" s="36">
        <v>2020</v>
      </c>
      <c r="E144" s="11">
        <f t="shared" si="2"/>
        <v>5300</v>
      </c>
      <c r="F144" s="11">
        <f t="shared" si="2"/>
        <v>0</v>
      </c>
      <c r="G144" s="11">
        <f t="shared" si="2"/>
        <v>5300</v>
      </c>
      <c r="H144" s="11">
        <f t="shared" si="2"/>
        <v>0</v>
      </c>
      <c r="I144" s="12"/>
      <c r="J144" s="11"/>
      <c r="K144" s="11"/>
      <c r="L144" s="11"/>
      <c r="M144" s="11"/>
      <c r="N144" s="11"/>
      <c r="O144" s="252"/>
    </row>
    <row r="145" spans="1:15" ht="15" customHeight="1" thickBot="1" x14ac:dyDescent="0.35">
      <c r="A145" s="251"/>
      <c r="B145" s="276" t="s">
        <v>127</v>
      </c>
      <c r="C145" s="275"/>
      <c r="D145" s="35" t="s">
        <v>126</v>
      </c>
      <c r="E145" s="13">
        <f t="shared" ref="E145:H149" si="3">SUM(E108+E140)</f>
        <v>36524</v>
      </c>
      <c r="F145" s="13">
        <f t="shared" si="3"/>
        <v>2098.3999999999996</v>
      </c>
      <c r="G145" s="13">
        <f t="shared" si="3"/>
        <v>36524</v>
      </c>
      <c r="H145" s="13">
        <f t="shared" si="3"/>
        <v>2098.3999999999996</v>
      </c>
      <c r="I145" s="12"/>
      <c r="J145" s="11"/>
      <c r="K145" s="13"/>
      <c r="L145" s="13"/>
      <c r="M145" s="11"/>
      <c r="N145" s="11"/>
      <c r="O145" s="251"/>
    </row>
    <row r="146" spans="1:15" ht="15" thickBot="1" x14ac:dyDescent="0.35">
      <c r="A146" s="252"/>
      <c r="B146" s="277"/>
      <c r="C146" s="272"/>
      <c r="D146" s="36">
        <v>2017</v>
      </c>
      <c r="E146" s="11">
        <f t="shared" si="3"/>
        <v>12334</v>
      </c>
      <c r="F146" s="11">
        <f t="shared" si="3"/>
        <v>874.3</v>
      </c>
      <c r="G146" s="11">
        <f t="shared" si="3"/>
        <v>12334</v>
      </c>
      <c r="H146" s="11">
        <f t="shared" si="3"/>
        <v>874.3</v>
      </c>
      <c r="I146" s="12"/>
      <c r="J146" s="11"/>
      <c r="K146" s="11"/>
      <c r="L146" s="11"/>
      <c r="M146" s="11"/>
      <c r="N146" s="11"/>
      <c r="O146" s="252"/>
    </row>
    <row r="147" spans="1:15" ht="15" thickBot="1" x14ac:dyDescent="0.35">
      <c r="A147" s="252"/>
      <c r="B147" s="277"/>
      <c r="C147" s="272"/>
      <c r="D147" s="36">
        <v>2018</v>
      </c>
      <c r="E147" s="11">
        <f t="shared" si="3"/>
        <v>10167.5</v>
      </c>
      <c r="F147" s="11">
        <f t="shared" si="3"/>
        <v>874.7</v>
      </c>
      <c r="G147" s="11">
        <f t="shared" si="3"/>
        <v>10167.5</v>
      </c>
      <c r="H147" s="11">
        <f t="shared" si="3"/>
        <v>874.7</v>
      </c>
      <c r="I147" s="12"/>
      <c r="J147" s="11"/>
      <c r="K147" s="11"/>
      <c r="L147" s="11"/>
      <c r="M147" s="11"/>
      <c r="N147" s="11"/>
      <c r="O147" s="252"/>
    </row>
    <row r="148" spans="1:15" ht="15" thickBot="1" x14ac:dyDescent="0.35">
      <c r="A148" s="252"/>
      <c r="B148" s="277"/>
      <c r="C148" s="272"/>
      <c r="D148" s="36">
        <v>2019</v>
      </c>
      <c r="E148" s="11">
        <f t="shared" si="3"/>
        <v>7270</v>
      </c>
      <c r="F148" s="11">
        <f t="shared" si="3"/>
        <v>174.7</v>
      </c>
      <c r="G148" s="11">
        <f t="shared" si="3"/>
        <v>7270</v>
      </c>
      <c r="H148" s="11">
        <f t="shared" si="3"/>
        <v>174.7</v>
      </c>
      <c r="I148" s="12"/>
      <c r="J148" s="11"/>
      <c r="K148" s="11"/>
      <c r="L148" s="11"/>
      <c r="M148" s="11"/>
      <c r="N148" s="11"/>
      <c r="O148" s="252"/>
    </row>
    <row r="149" spans="1:15" ht="15" thickBot="1" x14ac:dyDescent="0.35">
      <c r="A149" s="252"/>
      <c r="B149" s="277"/>
      <c r="C149" s="272"/>
      <c r="D149" s="36">
        <v>2020</v>
      </c>
      <c r="E149" s="11">
        <f t="shared" si="3"/>
        <v>6752.5</v>
      </c>
      <c r="F149" s="11">
        <f t="shared" si="3"/>
        <v>174.7</v>
      </c>
      <c r="G149" s="11">
        <f t="shared" si="3"/>
        <v>6752.5</v>
      </c>
      <c r="H149" s="11">
        <f t="shared" si="3"/>
        <v>174.7</v>
      </c>
      <c r="I149" s="12"/>
      <c r="J149" s="11"/>
      <c r="K149" s="11"/>
      <c r="L149" s="11"/>
      <c r="M149" s="11"/>
      <c r="N149" s="11"/>
      <c r="O149" s="252"/>
    </row>
    <row r="150" spans="1:15" ht="15" customHeight="1" thickBot="1" x14ac:dyDescent="0.35">
      <c r="A150" s="251"/>
      <c r="B150" s="276" t="s">
        <v>268</v>
      </c>
      <c r="C150" s="275"/>
      <c r="D150" s="35" t="s">
        <v>126</v>
      </c>
      <c r="E150" s="13">
        <f>SUM(E151:E154)</f>
        <v>1900</v>
      </c>
      <c r="F150" s="51">
        <f>SUM(F151:F154)</f>
        <v>0</v>
      </c>
      <c r="G150" s="13">
        <f>SUM(G151:G154)</f>
        <v>1900</v>
      </c>
      <c r="H150" s="51">
        <f>SUM(H151:H154)</f>
        <v>0</v>
      </c>
      <c r="I150" s="12"/>
      <c r="J150" s="11"/>
      <c r="K150" s="13"/>
      <c r="L150" s="13"/>
      <c r="M150" s="11"/>
      <c r="N150" s="11"/>
      <c r="O150" s="251"/>
    </row>
    <row r="151" spans="1:15" ht="15" thickBot="1" x14ac:dyDescent="0.35">
      <c r="A151" s="252"/>
      <c r="B151" s="277"/>
      <c r="C151" s="272"/>
      <c r="D151" s="36">
        <v>2017</v>
      </c>
      <c r="E151" s="11">
        <v>400</v>
      </c>
      <c r="F151" s="48">
        <v>0</v>
      </c>
      <c r="G151" s="11">
        <v>400</v>
      </c>
      <c r="H151" s="48">
        <v>0</v>
      </c>
      <c r="I151" s="12"/>
      <c r="J151" s="11"/>
      <c r="K151" s="11"/>
      <c r="L151" s="11"/>
      <c r="M151" s="11"/>
      <c r="N151" s="11"/>
      <c r="O151" s="252"/>
    </row>
    <row r="152" spans="1:15" ht="15" thickBot="1" x14ac:dyDescent="0.35">
      <c r="A152" s="252"/>
      <c r="B152" s="277"/>
      <c r="C152" s="272"/>
      <c r="D152" s="36">
        <v>2018</v>
      </c>
      <c r="E152" s="11">
        <v>400</v>
      </c>
      <c r="F152" s="48">
        <v>0</v>
      </c>
      <c r="G152" s="11">
        <v>400</v>
      </c>
      <c r="H152" s="48">
        <v>0</v>
      </c>
      <c r="I152" s="12"/>
      <c r="J152" s="11"/>
      <c r="K152" s="11"/>
      <c r="L152" s="11"/>
      <c r="M152" s="11"/>
      <c r="N152" s="11"/>
      <c r="O152" s="252"/>
    </row>
    <row r="153" spans="1:15" ht="15" thickBot="1" x14ac:dyDescent="0.35">
      <c r="A153" s="252"/>
      <c r="B153" s="277"/>
      <c r="C153" s="272"/>
      <c r="D153" s="36">
        <v>2019</v>
      </c>
      <c r="E153" s="11">
        <v>400</v>
      </c>
      <c r="F153" s="48">
        <v>0</v>
      </c>
      <c r="G153" s="11">
        <v>400</v>
      </c>
      <c r="H153" s="48">
        <v>0</v>
      </c>
      <c r="I153" s="12"/>
      <c r="J153" s="11"/>
      <c r="K153" s="11"/>
      <c r="L153" s="11"/>
      <c r="M153" s="11"/>
      <c r="N153" s="11"/>
      <c r="O153" s="252"/>
    </row>
    <row r="154" spans="1:15" ht="15" thickBot="1" x14ac:dyDescent="0.35">
      <c r="A154" s="252"/>
      <c r="B154" s="277"/>
      <c r="C154" s="272"/>
      <c r="D154" s="36">
        <v>2020</v>
      </c>
      <c r="E154" s="11">
        <v>700</v>
      </c>
      <c r="F154" s="48">
        <v>0</v>
      </c>
      <c r="G154" s="11">
        <v>700</v>
      </c>
      <c r="H154" s="48">
        <v>0</v>
      </c>
      <c r="I154" s="12"/>
      <c r="J154" s="11"/>
      <c r="K154" s="11"/>
      <c r="L154" s="11"/>
      <c r="M154" s="11"/>
      <c r="N154" s="11"/>
      <c r="O154" s="252"/>
    </row>
    <row r="155" spans="1:15" ht="15" customHeight="1" thickBot="1" x14ac:dyDescent="0.35">
      <c r="A155" s="251"/>
      <c r="B155" s="276" t="s">
        <v>133</v>
      </c>
      <c r="C155" s="275"/>
      <c r="D155" s="35" t="s">
        <v>126</v>
      </c>
      <c r="E155" s="51">
        <f>SUM(E156:E159)</f>
        <v>1764</v>
      </c>
      <c r="F155" s="47">
        <v>600</v>
      </c>
      <c r="G155" s="51">
        <f>SUM(G156:G159)</f>
        <v>1764</v>
      </c>
      <c r="H155" s="47">
        <v>600</v>
      </c>
      <c r="I155" s="12"/>
      <c r="J155" s="11"/>
      <c r="K155" s="13"/>
      <c r="L155" s="13"/>
      <c r="M155" s="11"/>
      <c r="N155" s="11"/>
      <c r="O155" s="251"/>
    </row>
    <row r="156" spans="1:15" ht="15" thickBot="1" x14ac:dyDescent="0.35">
      <c r="A156" s="252"/>
      <c r="B156" s="277"/>
      <c r="C156" s="272"/>
      <c r="D156" s="36">
        <v>2017</v>
      </c>
      <c r="E156" s="52">
        <v>234</v>
      </c>
      <c r="F156" s="48">
        <v>150</v>
      </c>
      <c r="G156" s="52">
        <v>234</v>
      </c>
      <c r="H156" s="48">
        <v>150</v>
      </c>
      <c r="I156" s="12"/>
      <c r="J156" s="11"/>
      <c r="K156" s="11"/>
      <c r="L156" s="11"/>
      <c r="M156" s="11"/>
      <c r="N156" s="11"/>
      <c r="O156" s="252"/>
    </row>
    <row r="157" spans="1:15" ht="15" thickBot="1" x14ac:dyDescent="0.35">
      <c r="A157" s="252"/>
      <c r="B157" s="277"/>
      <c r="C157" s="272"/>
      <c r="D157" s="36">
        <v>2018</v>
      </c>
      <c r="E157" s="52">
        <v>467.5</v>
      </c>
      <c r="F157" s="48">
        <v>150</v>
      </c>
      <c r="G157" s="52">
        <v>467.5</v>
      </c>
      <c r="H157" s="48">
        <v>150</v>
      </c>
      <c r="I157" s="12"/>
      <c r="J157" s="11"/>
      <c r="K157" s="11"/>
      <c r="L157" s="11"/>
      <c r="M157" s="11"/>
      <c r="N157" s="11"/>
      <c r="O157" s="252"/>
    </row>
    <row r="158" spans="1:15" ht="15" thickBot="1" x14ac:dyDescent="0.35">
      <c r="A158" s="252"/>
      <c r="B158" s="277"/>
      <c r="C158" s="272"/>
      <c r="D158" s="36">
        <v>2019</v>
      </c>
      <c r="E158" s="52">
        <v>510</v>
      </c>
      <c r="F158" s="48">
        <v>150</v>
      </c>
      <c r="G158" s="52">
        <v>510</v>
      </c>
      <c r="H158" s="48">
        <v>150</v>
      </c>
      <c r="I158" s="12"/>
      <c r="J158" s="11"/>
      <c r="K158" s="11"/>
      <c r="L158" s="11"/>
      <c r="M158" s="11"/>
      <c r="N158" s="11"/>
      <c r="O158" s="252"/>
    </row>
    <row r="159" spans="1:15" ht="15" thickBot="1" x14ac:dyDescent="0.35">
      <c r="A159" s="252"/>
      <c r="B159" s="277"/>
      <c r="C159" s="272"/>
      <c r="D159" s="36">
        <v>2020</v>
      </c>
      <c r="E159" s="52">
        <v>552.5</v>
      </c>
      <c r="F159" s="48">
        <v>150</v>
      </c>
      <c r="G159" s="52">
        <v>552.5</v>
      </c>
      <c r="H159" s="48">
        <v>150</v>
      </c>
      <c r="I159" s="12"/>
      <c r="J159" s="11"/>
      <c r="K159" s="11"/>
      <c r="L159" s="11"/>
      <c r="M159" s="11"/>
      <c r="N159" s="11"/>
      <c r="O159" s="252"/>
    </row>
    <row r="160" spans="1:15" ht="15" customHeight="1" thickBot="1" x14ac:dyDescent="0.35">
      <c r="A160" s="251"/>
      <c r="B160" s="276" t="s">
        <v>41</v>
      </c>
      <c r="C160" s="275"/>
      <c r="D160" s="35" t="s">
        <v>126</v>
      </c>
      <c r="E160" s="51">
        <f>SUM(E161:E164)</f>
        <v>150</v>
      </c>
      <c r="F160" s="51">
        <f>SUM(F161:F164)</f>
        <v>0</v>
      </c>
      <c r="G160" s="51">
        <f>SUM(G161:G164)</f>
        <v>150</v>
      </c>
      <c r="H160" s="51">
        <f>SUM(H161:H164)</f>
        <v>0</v>
      </c>
      <c r="I160" s="12"/>
      <c r="J160" s="11"/>
      <c r="K160" s="13"/>
      <c r="L160" s="13"/>
      <c r="M160" s="11"/>
      <c r="N160" s="11"/>
      <c r="O160" s="251"/>
    </row>
    <row r="161" spans="1:15" ht="15" thickBot="1" x14ac:dyDescent="0.35">
      <c r="A161" s="252"/>
      <c r="B161" s="277"/>
      <c r="C161" s="272"/>
      <c r="D161" s="36">
        <v>2017</v>
      </c>
      <c r="E161" s="52">
        <v>25</v>
      </c>
      <c r="F161" s="48">
        <v>0</v>
      </c>
      <c r="G161" s="48">
        <v>25</v>
      </c>
      <c r="H161" s="48">
        <v>0</v>
      </c>
      <c r="I161" s="12"/>
      <c r="J161" s="11"/>
      <c r="K161" s="11"/>
      <c r="L161" s="11"/>
      <c r="M161" s="11"/>
      <c r="N161" s="11"/>
      <c r="O161" s="252"/>
    </row>
    <row r="162" spans="1:15" ht="15" thickBot="1" x14ac:dyDescent="0.35">
      <c r="A162" s="252"/>
      <c r="B162" s="277"/>
      <c r="C162" s="272"/>
      <c r="D162" s="36">
        <v>2018</v>
      </c>
      <c r="E162" s="52">
        <v>25</v>
      </c>
      <c r="F162" s="48">
        <v>0</v>
      </c>
      <c r="G162" s="48">
        <v>25</v>
      </c>
      <c r="H162" s="48">
        <v>0</v>
      </c>
      <c r="I162" s="12"/>
      <c r="J162" s="11"/>
      <c r="K162" s="11"/>
      <c r="L162" s="11"/>
      <c r="M162" s="11"/>
      <c r="N162" s="11"/>
      <c r="O162" s="252"/>
    </row>
    <row r="163" spans="1:15" ht="15" thickBot="1" x14ac:dyDescent="0.35">
      <c r="A163" s="252"/>
      <c r="B163" s="277"/>
      <c r="C163" s="272"/>
      <c r="D163" s="36">
        <v>2019</v>
      </c>
      <c r="E163" s="52">
        <v>50</v>
      </c>
      <c r="F163" s="48">
        <v>0</v>
      </c>
      <c r="G163" s="48">
        <v>50</v>
      </c>
      <c r="H163" s="48">
        <v>0</v>
      </c>
      <c r="I163" s="12"/>
      <c r="J163" s="11"/>
      <c r="K163" s="11"/>
      <c r="L163" s="11"/>
      <c r="M163" s="11"/>
      <c r="N163" s="11"/>
      <c r="O163" s="252"/>
    </row>
    <row r="164" spans="1:15" ht="15" thickBot="1" x14ac:dyDescent="0.35">
      <c r="A164" s="252"/>
      <c r="B164" s="277"/>
      <c r="C164" s="272"/>
      <c r="D164" s="36">
        <v>2020</v>
      </c>
      <c r="E164" s="52">
        <v>50</v>
      </c>
      <c r="F164" s="48">
        <v>0</v>
      </c>
      <c r="G164" s="48">
        <v>50</v>
      </c>
      <c r="H164" s="48">
        <v>0</v>
      </c>
      <c r="I164" s="12"/>
      <c r="J164" s="11"/>
      <c r="K164" s="11"/>
      <c r="L164" s="11"/>
      <c r="M164" s="11"/>
      <c r="N164" s="11"/>
      <c r="O164" s="252"/>
    </row>
    <row r="165" spans="1:15" ht="15" customHeight="1" thickBot="1" x14ac:dyDescent="0.35">
      <c r="A165" s="251"/>
      <c r="B165" s="276" t="s">
        <v>42</v>
      </c>
      <c r="C165" s="275"/>
      <c r="D165" s="35" t="s">
        <v>126</v>
      </c>
      <c r="E165" s="51">
        <f>SUM(E166:E169)</f>
        <v>150</v>
      </c>
      <c r="F165" s="51">
        <f>SUM(F166:F169)</f>
        <v>98.8</v>
      </c>
      <c r="G165" s="51">
        <f>SUM(G166:G169)</f>
        <v>150</v>
      </c>
      <c r="H165" s="51">
        <f>SUM(H166:H169)</f>
        <v>98.8</v>
      </c>
      <c r="I165" s="12"/>
      <c r="J165" s="11"/>
      <c r="K165" s="13"/>
      <c r="L165" s="13"/>
      <c r="M165" s="11"/>
      <c r="N165" s="11"/>
      <c r="O165" s="251"/>
    </row>
    <row r="166" spans="1:15" ht="15" thickBot="1" x14ac:dyDescent="0.35">
      <c r="A166" s="252"/>
      <c r="B166" s="277"/>
      <c r="C166" s="272"/>
      <c r="D166" s="36">
        <v>2017</v>
      </c>
      <c r="E166" s="52">
        <v>25</v>
      </c>
      <c r="F166" s="48">
        <v>24.7</v>
      </c>
      <c r="G166" s="48">
        <v>25</v>
      </c>
      <c r="H166" s="48">
        <v>24.7</v>
      </c>
      <c r="I166" s="12"/>
      <c r="J166" s="11"/>
      <c r="K166" s="11"/>
      <c r="L166" s="11"/>
      <c r="M166" s="11"/>
      <c r="N166" s="11"/>
      <c r="O166" s="252"/>
    </row>
    <row r="167" spans="1:15" ht="15" thickBot="1" x14ac:dyDescent="0.35">
      <c r="A167" s="252"/>
      <c r="B167" s="277"/>
      <c r="C167" s="272"/>
      <c r="D167" s="36">
        <v>2018</v>
      </c>
      <c r="E167" s="52">
        <v>25</v>
      </c>
      <c r="F167" s="48">
        <v>24.7</v>
      </c>
      <c r="G167" s="48">
        <v>25</v>
      </c>
      <c r="H167" s="48">
        <v>24.7</v>
      </c>
      <c r="I167" s="12"/>
      <c r="J167" s="11"/>
      <c r="K167" s="11"/>
      <c r="L167" s="11"/>
      <c r="M167" s="11"/>
      <c r="N167" s="11"/>
      <c r="O167" s="252"/>
    </row>
    <row r="168" spans="1:15" ht="15" thickBot="1" x14ac:dyDescent="0.35">
      <c r="A168" s="252"/>
      <c r="B168" s="277"/>
      <c r="C168" s="272"/>
      <c r="D168" s="36">
        <v>2019</v>
      </c>
      <c r="E168" s="52">
        <v>50</v>
      </c>
      <c r="F168" s="48">
        <v>24.7</v>
      </c>
      <c r="G168" s="48">
        <v>50</v>
      </c>
      <c r="H168" s="48">
        <v>24.7</v>
      </c>
      <c r="I168" s="12"/>
      <c r="J168" s="11"/>
      <c r="K168" s="11"/>
      <c r="L168" s="11"/>
      <c r="M168" s="11"/>
      <c r="N168" s="11"/>
      <c r="O168" s="252"/>
    </row>
    <row r="169" spans="1:15" ht="15" thickBot="1" x14ac:dyDescent="0.35">
      <c r="A169" s="252"/>
      <c r="B169" s="277"/>
      <c r="C169" s="272"/>
      <c r="D169" s="36">
        <v>2020</v>
      </c>
      <c r="E169" s="52">
        <v>50</v>
      </c>
      <c r="F169" s="48">
        <v>24.7</v>
      </c>
      <c r="G169" s="48">
        <v>50</v>
      </c>
      <c r="H169" s="48">
        <v>24.7</v>
      </c>
      <c r="I169" s="12"/>
      <c r="J169" s="11"/>
      <c r="K169" s="11"/>
      <c r="L169" s="11"/>
      <c r="M169" s="11"/>
      <c r="N169" s="11"/>
      <c r="O169" s="252"/>
    </row>
    <row r="170" spans="1:15" ht="15" customHeight="1" thickBot="1" x14ac:dyDescent="0.35">
      <c r="A170" s="251"/>
      <c r="B170" s="276" t="s">
        <v>43</v>
      </c>
      <c r="C170" s="275"/>
      <c r="D170" s="35" t="s">
        <v>126</v>
      </c>
      <c r="E170" s="51">
        <f>SUM(E171:E174)</f>
        <v>150</v>
      </c>
      <c r="F170" s="51">
        <f>SUM(F171:F174)</f>
        <v>0</v>
      </c>
      <c r="G170" s="51">
        <f>SUM(G171:G174)</f>
        <v>150</v>
      </c>
      <c r="H170" s="51">
        <f>SUM(H171:H174)</f>
        <v>0</v>
      </c>
      <c r="I170" s="12"/>
      <c r="J170" s="11"/>
      <c r="K170" s="13"/>
      <c r="L170" s="13"/>
      <c r="M170" s="11"/>
      <c r="N170" s="11"/>
      <c r="O170" s="251"/>
    </row>
    <row r="171" spans="1:15" ht="15" thickBot="1" x14ac:dyDescent="0.35">
      <c r="A171" s="252"/>
      <c r="B171" s="277"/>
      <c r="C171" s="272"/>
      <c r="D171" s="36">
        <v>2017</v>
      </c>
      <c r="E171" s="52">
        <v>25</v>
      </c>
      <c r="F171" s="48">
        <v>0</v>
      </c>
      <c r="G171" s="48">
        <v>25</v>
      </c>
      <c r="H171" s="48">
        <v>0</v>
      </c>
      <c r="I171" s="12"/>
      <c r="J171" s="11"/>
      <c r="K171" s="11"/>
      <c r="L171" s="11"/>
      <c r="M171" s="11"/>
      <c r="N171" s="11"/>
      <c r="O171" s="252"/>
    </row>
    <row r="172" spans="1:15" ht="15" thickBot="1" x14ac:dyDescent="0.35">
      <c r="A172" s="252"/>
      <c r="B172" s="277"/>
      <c r="C172" s="272"/>
      <c r="D172" s="36">
        <v>2018</v>
      </c>
      <c r="E172" s="52">
        <v>25</v>
      </c>
      <c r="F172" s="48">
        <v>0</v>
      </c>
      <c r="G172" s="48">
        <v>25</v>
      </c>
      <c r="H172" s="48">
        <v>0</v>
      </c>
      <c r="I172" s="12"/>
      <c r="J172" s="11"/>
      <c r="K172" s="11"/>
      <c r="L172" s="11"/>
      <c r="M172" s="11"/>
      <c r="N172" s="11"/>
      <c r="O172" s="252"/>
    </row>
    <row r="173" spans="1:15" ht="15" thickBot="1" x14ac:dyDescent="0.35">
      <c r="A173" s="252"/>
      <c r="B173" s="277"/>
      <c r="C173" s="272"/>
      <c r="D173" s="36">
        <v>2019</v>
      </c>
      <c r="E173" s="52">
        <v>50</v>
      </c>
      <c r="F173" s="48">
        <v>0</v>
      </c>
      <c r="G173" s="48">
        <v>50</v>
      </c>
      <c r="H173" s="48">
        <v>0</v>
      </c>
      <c r="I173" s="12"/>
      <c r="J173" s="11"/>
      <c r="K173" s="11"/>
      <c r="L173" s="11"/>
      <c r="M173" s="11"/>
      <c r="N173" s="11"/>
      <c r="O173" s="252"/>
    </row>
    <row r="174" spans="1:15" ht="15" thickBot="1" x14ac:dyDescent="0.35">
      <c r="A174" s="252"/>
      <c r="B174" s="277"/>
      <c r="C174" s="272"/>
      <c r="D174" s="36">
        <v>2020</v>
      </c>
      <c r="E174" s="52">
        <v>50</v>
      </c>
      <c r="F174" s="48">
        <v>0</v>
      </c>
      <c r="G174" s="48">
        <v>50</v>
      </c>
      <c r="H174" s="48">
        <v>0</v>
      </c>
      <c r="I174" s="12"/>
      <c r="J174" s="11"/>
      <c r="K174" s="11"/>
      <c r="L174" s="11"/>
      <c r="M174" s="11"/>
      <c r="N174" s="11"/>
      <c r="O174" s="252"/>
    </row>
    <row r="175" spans="1:15" ht="15" customHeight="1" thickBot="1" x14ac:dyDescent="0.35">
      <c r="A175" s="251"/>
      <c r="B175" s="276" t="s">
        <v>44</v>
      </c>
      <c r="C175" s="275"/>
      <c r="D175" s="35" t="s">
        <v>126</v>
      </c>
      <c r="E175" s="51">
        <f>SUM(E176:E179)</f>
        <v>150</v>
      </c>
      <c r="F175" s="51">
        <f>SUM(F176:F179)</f>
        <v>0</v>
      </c>
      <c r="G175" s="51">
        <f>SUM(G176:G179)</f>
        <v>150</v>
      </c>
      <c r="H175" s="51">
        <f>SUM(H176:H179)</f>
        <v>0</v>
      </c>
      <c r="I175" s="12"/>
      <c r="J175" s="11"/>
      <c r="K175" s="13"/>
      <c r="L175" s="13"/>
      <c r="M175" s="11"/>
      <c r="N175" s="11"/>
      <c r="O175" s="251"/>
    </row>
    <row r="176" spans="1:15" ht="15" thickBot="1" x14ac:dyDescent="0.35">
      <c r="A176" s="252"/>
      <c r="B176" s="277"/>
      <c r="C176" s="272"/>
      <c r="D176" s="36">
        <v>2017</v>
      </c>
      <c r="E176" s="52">
        <v>25</v>
      </c>
      <c r="F176" s="48">
        <v>0</v>
      </c>
      <c r="G176" s="48">
        <v>25</v>
      </c>
      <c r="H176" s="48">
        <v>0</v>
      </c>
      <c r="I176" s="12"/>
      <c r="J176" s="11"/>
      <c r="K176" s="11"/>
      <c r="L176" s="11"/>
      <c r="M176" s="11"/>
      <c r="N176" s="11"/>
      <c r="O176" s="252"/>
    </row>
    <row r="177" spans="1:15" ht="15" thickBot="1" x14ac:dyDescent="0.35">
      <c r="A177" s="252"/>
      <c r="B177" s="277"/>
      <c r="C177" s="272"/>
      <c r="D177" s="36">
        <v>2018</v>
      </c>
      <c r="E177" s="52">
        <v>25</v>
      </c>
      <c r="F177" s="48">
        <v>0</v>
      </c>
      <c r="G177" s="48">
        <v>25</v>
      </c>
      <c r="H177" s="48">
        <v>0</v>
      </c>
      <c r="I177" s="12"/>
      <c r="J177" s="11"/>
      <c r="K177" s="11"/>
      <c r="L177" s="11"/>
      <c r="M177" s="11"/>
      <c r="N177" s="11"/>
      <c r="O177" s="252"/>
    </row>
    <row r="178" spans="1:15" ht="15" thickBot="1" x14ac:dyDescent="0.35">
      <c r="A178" s="252"/>
      <c r="B178" s="277"/>
      <c r="C178" s="272"/>
      <c r="D178" s="36">
        <v>2019</v>
      </c>
      <c r="E178" s="52">
        <v>50</v>
      </c>
      <c r="F178" s="48">
        <v>0</v>
      </c>
      <c r="G178" s="48">
        <v>50</v>
      </c>
      <c r="H178" s="48">
        <v>0</v>
      </c>
      <c r="I178" s="12"/>
      <c r="J178" s="11"/>
      <c r="K178" s="11"/>
      <c r="L178" s="11"/>
      <c r="M178" s="11"/>
      <c r="N178" s="11"/>
      <c r="O178" s="252"/>
    </row>
    <row r="179" spans="1:15" ht="15" thickBot="1" x14ac:dyDescent="0.35">
      <c r="A179" s="252"/>
      <c r="B179" s="277"/>
      <c r="C179" s="272"/>
      <c r="D179" s="36">
        <v>2020</v>
      </c>
      <c r="E179" s="52">
        <v>50</v>
      </c>
      <c r="F179" s="48">
        <v>0</v>
      </c>
      <c r="G179" s="48">
        <v>50</v>
      </c>
      <c r="H179" s="48">
        <v>0</v>
      </c>
      <c r="I179" s="12"/>
      <c r="J179" s="11"/>
      <c r="K179" s="11"/>
      <c r="L179" s="11"/>
      <c r="M179" s="11"/>
      <c r="N179" s="11"/>
      <c r="O179" s="252"/>
    </row>
    <row r="180" spans="1:15" ht="15" customHeight="1" thickBot="1" x14ac:dyDescent="0.35">
      <c r="A180" s="251"/>
      <c r="B180" s="276" t="s">
        <v>45</v>
      </c>
      <c r="C180" s="275"/>
      <c r="D180" s="35" t="s">
        <v>126</v>
      </c>
      <c r="E180" s="51">
        <f>SUM(E181:E184)</f>
        <v>16000</v>
      </c>
      <c r="F180" s="47">
        <f>SUM(F181:F184)</f>
        <v>0</v>
      </c>
      <c r="G180" s="47">
        <f>SUM(G181:G184)</f>
        <v>16000</v>
      </c>
      <c r="H180" s="47">
        <f>SUM(H181:H184)</f>
        <v>0</v>
      </c>
      <c r="I180" s="12"/>
      <c r="J180" s="11"/>
      <c r="K180" s="13"/>
      <c r="L180" s="13"/>
      <c r="M180" s="11"/>
      <c r="N180" s="11"/>
      <c r="O180" s="251"/>
    </row>
    <row r="181" spans="1:15" ht="15" thickBot="1" x14ac:dyDescent="0.35">
      <c r="A181" s="252"/>
      <c r="B181" s="277"/>
      <c r="C181" s="272"/>
      <c r="D181" s="36">
        <v>2017</v>
      </c>
      <c r="E181" s="52">
        <v>4000</v>
      </c>
      <c r="F181" s="48">
        <v>0</v>
      </c>
      <c r="G181" s="48">
        <v>4000</v>
      </c>
      <c r="H181" s="48">
        <v>0</v>
      </c>
      <c r="I181" s="12"/>
      <c r="J181" s="11"/>
      <c r="K181" s="11"/>
      <c r="L181" s="11"/>
      <c r="M181" s="11"/>
      <c r="N181" s="11"/>
      <c r="O181" s="252"/>
    </row>
    <row r="182" spans="1:15" ht="15" thickBot="1" x14ac:dyDescent="0.35">
      <c r="A182" s="252"/>
      <c r="B182" s="277"/>
      <c r="C182" s="272"/>
      <c r="D182" s="36">
        <v>2018</v>
      </c>
      <c r="E182" s="52">
        <v>4000</v>
      </c>
      <c r="F182" s="48">
        <v>0</v>
      </c>
      <c r="G182" s="48">
        <v>4000</v>
      </c>
      <c r="H182" s="48">
        <v>0</v>
      </c>
      <c r="I182" s="12"/>
      <c r="J182" s="11"/>
      <c r="K182" s="11"/>
      <c r="L182" s="11"/>
      <c r="M182" s="11"/>
      <c r="N182" s="11"/>
      <c r="O182" s="252"/>
    </row>
    <row r="183" spans="1:15" ht="15" thickBot="1" x14ac:dyDescent="0.35">
      <c r="A183" s="252"/>
      <c r="B183" s="277"/>
      <c r="C183" s="272"/>
      <c r="D183" s="36">
        <v>2019</v>
      </c>
      <c r="E183" s="52">
        <v>4000</v>
      </c>
      <c r="F183" s="48">
        <v>0</v>
      </c>
      <c r="G183" s="48">
        <v>4000</v>
      </c>
      <c r="H183" s="48">
        <v>0</v>
      </c>
      <c r="I183" s="12"/>
      <c r="J183" s="11"/>
      <c r="K183" s="11"/>
      <c r="L183" s="11"/>
      <c r="M183" s="11"/>
      <c r="N183" s="11"/>
      <c r="O183" s="252"/>
    </row>
    <row r="184" spans="1:15" ht="15" thickBot="1" x14ac:dyDescent="0.35">
      <c r="A184" s="252"/>
      <c r="B184" s="277"/>
      <c r="C184" s="272"/>
      <c r="D184" s="36">
        <v>2020</v>
      </c>
      <c r="E184" s="52">
        <v>4000</v>
      </c>
      <c r="F184" s="48">
        <v>0</v>
      </c>
      <c r="G184" s="48">
        <v>4000</v>
      </c>
      <c r="H184" s="48">
        <v>0</v>
      </c>
      <c r="I184" s="12"/>
      <c r="J184" s="11"/>
      <c r="K184" s="11"/>
      <c r="L184" s="11"/>
      <c r="M184" s="11"/>
      <c r="N184" s="11"/>
      <c r="O184" s="252"/>
    </row>
    <row r="185" spans="1:15" ht="15" customHeight="1" thickBot="1" x14ac:dyDescent="0.35">
      <c r="A185" s="251"/>
      <c r="B185" s="276" t="s">
        <v>46</v>
      </c>
      <c r="C185" s="275"/>
      <c r="D185" s="35" t="s">
        <v>126</v>
      </c>
      <c r="E185" s="51">
        <f>SUM(E186:E189)</f>
        <v>16260</v>
      </c>
      <c r="F185" s="47">
        <f>SUM(F186:F189)</f>
        <v>1399.6</v>
      </c>
      <c r="G185" s="47">
        <f>SUM(G186:G189)</f>
        <v>16260</v>
      </c>
      <c r="H185" s="47">
        <f>SUM(H186:H189)</f>
        <v>1399.6</v>
      </c>
      <c r="I185" s="12"/>
      <c r="J185" s="11"/>
      <c r="K185" s="13"/>
      <c r="L185" s="13"/>
      <c r="M185" s="11"/>
      <c r="N185" s="11"/>
      <c r="O185" s="251"/>
    </row>
    <row r="186" spans="1:15" ht="15" thickBot="1" x14ac:dyDescent="0.35">
      <c r="A186" s="252"/>
      <c r="B186" s="277"/>
      <c r="C186" s="272"/>
      <c r="D186" s="36">
        <v>2017</v>
      </c>
      <c r="E186" s="52">
        <v>7600</v>
      </c>
      <c r="F186" s="48">
        <v>699.6</v>
      </c>
      <c r="G186" s="52">
        <v>7600</v>
      </c>
      <c r="H186" s="48">
        <v>699.6</v>
      </c>
      <c r="I186" s="12"/>
      <c r="J186" s="11"/>
      <c r="K186" s="11"/>
      <c r="L186" s="11"/>
      <c r="M186" s="11"/>
      <c r="N186" s="11"/>
      <c r="O186" s="252"/>
    </row>
    <row r="187" spans="1:15" ht="15" thickBot="1" x14ac:dyDescent="0.35">
      <c r="A187" s="252"/>
      <c r="B187" s="277"/>
      <c r="C187" s="272"/>
      <c r="D187" s="36">
        <v>2018</v>
      </c>
      <c r="E187" s="52">
        <v>5200</v>
      </c>
      <c r="F187" s="48">
        <v>700</v>
      </c>
      <c r="G187" s="52">
        <v>5200</v>
      </c>
      <c r="H187" s="48">
        <v>700</v>
      </c>
      <c r="I187" s="12"/>
      <c r="J187" s="11"/>
      <c r="K187" s="11"/>
      <c r="L187" s="11"/>
      <c r="M187" s="11"/>
      <c r="N187" s="11"/>
      <c r="O187" s="252"/>
    </row>
    <row r="188" spans="1:15" ht="15" thickBot="1" x14ac:dyDescent="0.35">
      <c r="A188" s="252"/>
      <c r="B188" s="277"/>
      <c r="C188" s="272"/>
      <c r="D188" s="36">
        <v>2019</v>
      </c>
      <c r="E188" s="52">
        <v>2160</v>
      </c>
      <c r="F188" s="48">
        <v>0</v>
      </c>
      <c r="G188" s="52">
        <v>2160</v>
      </c>
      <c r="H188" s="48">
        <v>0</v>
      </c>
      <c r="I188" s="12"/>
      <c r="J188" s="11"/>
      <c r="K188" s="11"/>
      <c r="L188" s="11"/>
      <c r="M188" s="11"/>
      <c r="N188" s="11"/>
      <c r="O188" s="252"/>
    </row>
    <row r="189" spans="1:15" ht="15" thickBot="1" x14ac:dyDescent="0.35">
      <c r="A189" s="265"/>
      <c r="B189" s="285"/>
      <c r="C189" s="286"/>
      <c r="D189" s="36">
        <v>2020</v>
      </c>
      <c r="E189" s="52">
        <v>1300</v>
      </c>
      <c r="F189" s="48">
        <v>0</v>
      </c>
      <c r="G189" s="52">
        <v>1300</v>
      </c>
      <c r="H189" s="48">
        <v>0</v>
      </c>
      <c r="I189" s="12"/>
      <c r="J189" s="11"/>
      <c r="K189" s="11"/>
      <c r="L189" s="11"/>
      <c r="M189" s="11"/>
      <c r="N189" s="11"/>
      <c r="O189" s="265"/>
    </row>
  </sheetData>
  <mergeCells count="159">
    <mergeCell ref="A185:A189"/>
    <mergeCell ref="B185:B189"/>
    <mergeCell ref="C185:C189"/>
    <mergeCell ref="O185:O189"/>
    <mergeCell ref="A180:A184"/>
    <mergeCell ref="B180:B184"/>
    <mergeCell ref="C180:C184"/>
    <mergeCell ref="O180:O184"/>
    <mergeCell ref="A175:A179"/>
    <mergeCell ref="B175:B179"/>
    <mergeCell ref="C175:C179"/>
    <mergeCell ref="O175:O179"/>
    <mergeCell ref="A170:A174"/>
    <mergeCell ref="B170:B174"/>
    <mergeCell ref="C170:C174"/>
    <mergeCell ref="O170:O174"/>
    <mergeCell ref="A165:A169"/>
    <mergeCell ref="B165:B169"/>
    <mergeCell ref="C165:C169"/>
    <mergeCell ref="O165:O169"/>
    <mergeCell ref="A160:A164"/>
    <mergeCell ref="B160:B164"/>
    <mergeCell ref="C160:C164"/>
    <mergeCell ref="O160:O164"/>
    <mergeCell ref="A155:A159"/>
    <mergeCell ref="B155:B159"/>
    <mergeCell ref="C155:C159"/>
    <mergeCell ref="O155:O159"/>
    <mergeCell ref="A150:A154"/>
    <mergeCell ref="B150:B154"/>
    <mergeCell ref="C150:C154"/>
    <mergeCell ref="O150:O154"/>
    <mergeCell ref="B125:B129"/>
    <mergeCell ref="C125:C129"/>
    <mergeCell ref="O125:O129"/>
    <mergeCell ref="A130:A134"/>
    <mergeCell ref="A145:A149"/>
    <mergeCell ref="B145:B149"/>
    <mergeCell ref="C145:C149"/>
    <mergeCell ref="O145:O149"/>
    <mergeCell ref="A140:A144"/>
    <mergeCell ref="B140:B144"/>
    <mergeCell ref="C140:C144"/>
    <mergeCell ref="O140:O144"/>
    <mergeCell ref="B114:O114"/>
    <mergeCell ref="A135:A139"/>
    <mergeCell ref="B135:B139"/>
    <mergeCell ref="C135:C139"/>
    <mergeCell ref="O135:O139"/>
    <mergeCell ref="A125:A129"/>
    <mergeCell ref="B130:B134"/>
    <mergeCell ref="C130:C134"/>
    <mergeCell ref="O130:O134"/>
    <mergeCell ref="A115:A119"/>
    <mergeCell ref="B115:B119"/>
    <mergeCell ref="C115:C119"/>
    <mergeCell ref="O115:O119"/>
    <mergeCell ref="A120:A124"/>
    <mergeCell ref="B120:B124"/>
    <mergeCell ref="C120:C124"/>
    <mergeCell ref="O120:O124"/>
    <mergeCell ref="A103:A107"/>
    <mergeCell ref="B103:B107"/>
    <mergeCell ref="C103:C107"/>
    <mergeCell ref="O103:O107"/>
    <mergeCell ref="A108:A112"/>
    <mergeCell ref="B108:B112"/>
    <mergeCell ref="C108:C112"/>
    <mergeCell ref="O108:O112"/>
    <mergeCell ref="B113:O113"/>
    <mergeCell ref="A98:A102"/>
    <mergeCell ref="B98:B102"/>
    <mergeCell ref="C98:C102"/>
    <mergeCell ref="O98:O102"/>
    <mergeCell ref="A93:A97"/>
    <mergeCell ref="B93:B97"/>
    <mergeCell ref="C93:C97"/>
    <mergeCell ref="O93:O97"/>
    <mergeCell ref="A88:A92"/>
    <mergeCell ref="B88:B92"/>
    <mergeCell ref="C88:C92"/>
    <mergeCell ref="O88:O92"/>
    <mergeCell ref="A83:A87"/>
    <mergeCell ref="B83:B87"/>
    <mergeCell ref="C83:C87"/>
    <mergeCell ref="O83:O87"/>
    <mergeCell ref="C63:C67"/>
    <mergeCell ref="O63:O67"/>
    <mergeCell ref="A78:A82"/>
    <mergeCell ref="B78:B82"/>
    <mergeCell ref="C78:C82"/>
    <mergeCell ref="O78:O82"/>
    <mergeCell ref="A73:A77"/>
    <mergeCell ref="B73:B77"/>
    <mergeCell ref="C73:C77"/>
    <mergeCell ref="O73:O77"/>
    <mergeCell ref="A58:A62"/>
    <mergeCell ref="B58:B62"/>
    <mergeCell ref="C58:C62"/>
    <mergeCell ref="O58:O62"/>
    <mergeCell ref="A68:A72"/>
    <mergeCell ref="B68:B72"/>
    <mergeCell ref="C68:C72"/>
    <mergeCell ref="O68:O72"/>
    <mergeCell ref="A63:A67"/>
    <mergeCell ref="B63:B67"/>
    <mergeCell ref="A53:A57"/>
    <mergeCell ref="B53:B57"/>
    <mergeCell ref="C53:C57"/>
    <mergeCell ref="O53:O57"/>
    <mergeCell ref="C38:C42"/>
    <mergeCell ref="O38:O42"/>
    <mergeCell ref="A38:A42"/>
    <mergeCell ref="B38:B42"/>
    <mergeCell ref="A33:A37"/>
    <mergeCell ref="B33:B37"/>
    <mergeCell ref="A48:A52"/>
    <mergeCell ref="B48:B52"/>
    <mergeCell ref="C48:C52"/>
    <mergeCell ref="O48:O52"/>
    <mergeCell ref="A43:A47"/>
    <mergeCell ref="B43:B47"/>
    <mergeCell ref="C43:C47"/>
    <mergeCell ref="O43:O47"/>
    <mergeCell ref="O33:O37"/>
    <mergeCell ref="C33:C37"/>
    <mergeCell ref="C23:C27"/>
    <mergeCell ref="C28:C32"/>
    <mergeCell ref="A28:A32"/>
    <mergeCell ref="A13:A17"/>
    <mergeCell ref="A18:A22"/>
    <mergeCell ref="A23:A27"/>
    <mergeCell ref="B13:B17"/>
    <mergeCell ref="B18:B22"/>
    <mergeCell ref="B23:B27"/>
    <mergeCell ref="O28:O32"/>
    <mergeCell ref="B10:O10"/>
    <mergeCell ref="B11:O11"/>
    <mergeCell ref="B12:O12"/>
    <mergeCell ref="B28:B32"/>
    <mergeCell ref="O13:O17"/>
    <mergeCell ref="O18:O22"/>
    <mergeCell ref="O23:O27"/>
    <mergeCell ref="A2:O2"/>
    <mergeCell ref="A3:O3"/>
    <mergeCell ref="A4:O4"/>
    <mergeCell ref="I6:J7"/>
    <mergeCell ref="E5:F7"/>
    <mergeCell ref="D5:D8"/>
    <mergeCell ref="B5:B8"/>
    <mergeCell ref="G5:N5"/>
    <mergeCell ref="O5:O8"/>
    <mergeCell ref="G6:H7"/>
    <mergeCell ref="M6:N7"/>
    <mergeCell ref="C5:C8"/>
    <mergeCell ref="A5:A8"/>
    <mergeCell ref="K6:L7"/>
    <mergeCell ref="C13:C17"/>
    <mergeCell ref="C18:C22"/>
  </mergeCells>
  <phoneticPr fontId="0" type="noConversion"/>
  <pageMargins left="0.7" right="0.7" top="0.75" bottom="0.75" header="0.3" footer="0.3"/>
  <pageSetup paperSize="9" scale="62" orientation="landscape" r:id="rId1"/>
  <rowBreaks count="6" manualBreakCount="6">
    <brk id="27" max="14" man="1"/>
    <brk id="52" max="14" man="1"/>
    <brk id="77" max="14" man="1"/>
    <brk id="102" max="14" man="1"/>
    <brk id="154" max="14" man="1"/>
    <brk id="17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view="pageBreakPreview" zoomScaleNormal="100" zoomScaleSheetLayoutView="100" workbookViewId="0">
      <selection activeCell="A2" sqref="A2:O2"/>
    </sheetView>
  </sheetViews>
  <sheetFormatPr defaultRowHeight="14.4" x14ac:dyDescent="0.3"/>
  <cols>
    <col min="2" max="2" width="42.33203125" customWidth="1"/>
  </cols>
  <sheetData>
    <row r="2" spans="1:15" ht="15.6" x14ac:dyDescent="0.3">
      <c r="A2" s="147" t="s">
        <v>340</v>
      </c>
      <c r="B2" s="147"/>
      <c r="C2" s="147"/>
      <c r="D2" s="147"/>
      <c r="E2" s="147"/>
      <c r="F2" s="147"/>
      <c r="G2" s="147"/>
      <c r="H2" s="147"/>
      <c r="I2" s="147"/>
      <c r="J2" s="147"/>
      <c r="K2" s="147"/>
      <c r="L2" s="147"/>
      <c r="M2" s="147"/>
      <c r="N2" s="147"/>
      <c r="O2" s="147"/>
    </row>
    <row r="3" spans="1:15" ht="15" thickBot="1" x14ac:dyDescent="0.35">
      <c r="A3" s="287" t="s">
        <v>106</v>
      </c>
      <c r="B3" s="287"/>
      <c r="C3" s="287"/>
      <c r="D3" s="287"/>
      <c r="E3" s="287"/>
      <c r="F3" s="287"/>
      <c r="G3" s="287"/>
      <c r="H3" s="287"/>
      <c r="I3" s="287"/>
      <c r="J3" s="287"/>
      <c r="K3" s="287"/>
      <c r="L3" s="287"/>
      <c r="M3" s="287"/>
      <c r="N3" s="287"/>
      <c r="O3" s="287"/>
    </row>
    <row r="4" spans="1:15" s="17" customFormat="1" ht="29.4" customHeight="1" x14ac:dyDescent="0.3">
      <c r="A4" s="288" t="s">
        <v>109</v>
      </c>
      <c r="B4" s="288" t="s">
        <v>128</v>
      </c>
      <c r="C4" s="288" t="s">
        <v>129</v>
      </c>
      <c r="D4" s="291" t="s">
        <v>130</v>
      </c>
      <c r="E4" s="292"/>
      <c r="F4" s="292"/>
      <c r="G4" s="292"/>
      <c r="H4" s="291" t="s">
        <v>131</v>
      </c>
      <c r="I4" s="292"/>
      <c r="J4" s="292"/>
      <c r="K4" s="295"/>
      <c r="L4" s="292" t="s">
        <v>140</v>
      </c>
      <c r="M4" s="292"/>
      <c r="N4" s="292"/>
      <c r="O4" s="292"/>
    </row>
    <row r="5" spans="1:15" s="17" customFormat="1" ht="10.199999999999999" customHeight="1" thickBot="1" x14ac:dyDescent="0.35">
      <c r="A5" s="289"/>
      <c r="B5" s="289"/>
      <c r="C5" s="289"/>
      <c r="D5" s="293"/>
      <c r="E5" s="294"/>
      <c r="F5" s="294"/>
      <c r="G5" s="294"/>
      <c r="H5" s="293"/>
      <c r="I5" s="294"/>
      <c r="J5" s="294"/>
      <c r="K5" s="296"/>
      <c r="L5" s="294"/>
      <c r="M5" s="294"/>
      <c r="N5" s="294"/>
      <c r="O5" s="294"/>
    </row>
    <row r="6" spans="1:15" s="17" customFormat="1" ht="25.5" customHeight="1" thickBot="1" x14ac:dyDescent="0.35">
      <c r="A6" s="290"/>
      <c r="B6" s="290"/>
      <c r="C6" s="290"/>
      <c r="D6" s="16">
        <v>2017</v>
      </c>
      <c r="E6" s="16">
        <v>2018</v>
      </c>
      <c r="F6" s="16">
        <v>2019</v>
      </c>
      <c r="G6" s="16">
        <v>2020</v>
      </c>
      <c r="H6" s="16">
        <v>2017</v>
      </c>
      <c r="I6" s="16">
        <v>2018</v>
      </c>
      <c r="J6" s="16">
        <v>2019</v>
      </c>
      <c r="K6" s="16">
        <v>2020</v>
      </c>
      <c r="L6" s="16">
        <v>2017</v>
      </c>
      <c r="M6" s="16">
        <v>2018</v>
      </c>
      <c r="N6" s="16">
        <v>2019</v>
      </c>
      <c r="O6" s="16">
        <v>2020</v>
      </c>
    </row>
    <row r="7" spans="1:15" s="18" customFormat="1" ht="53.4" customHeight="1" thickBot="1" x14ac:dyDescent="0.35">
      <c r="A7" s="25">
        <v>1</v>
      </c>
      <c r="B7" s="59" t="s">
        <v>59</v>
      </c>
      <c r="C7" s="5" t="s">
        <v>68</v>
      </c>
      <c r="D7" s="16"/>
      <c r="E7" s="16"/>
      <c r="F7" s="16"/>
      <c r="G7" s="16">
        <v>3000</v>
      </c>
      <c r="H7" s="61"/>
      <c r="I7" s="61"/>
      <c r="J7" s="61"/>
      <c r="K7" s="61">
        <v>0.1</v>
      </c>
      <c r="L7" s="61"/>
      <c r="M7" s="61"/>
      <c r="N7" s="61"/>
      <c r="O7" s="61">
        <v>300</v>
      </c>
    </row>
    <row r="8" spans="1:15" s="18" customFormat="1" ht="57" customHeight="1" thickBot="1" x14ac:dyDescent="0.35">
      <c r="A8" s="25">
        <v>2</v>
      </c>
      <c r="B8" s="60" t="s">
        <v>60</v>
      </c>
      <c r="C8" s="44" t="s">
        <v>132</v>
      </c>
      <c r="D8" s="16" t="s">
        <v>69</v>
      </c>
      <c r="E8" s="16" t="s">
        <v>69</v>
      </c>
      <c r="F8" s="16" t="s">
        <v>69</v>
      </c>
      <c r="G8" s="16" t="s">
        <v>69</v>
      </c>
      <c r="H8" s="62" t="s">
        <v>70</v>
      </c>
      <c r="I8" s="62" t="s">
        <v>70</v>
      </c>
      <c r="J8" s="62" t="s">
        <v>70</v>
      </c>
      <c r="K8" s="62" t="s">
        <v>70</v>
      </c>
      <c r="L8" s="62" t="s">
        <v>71</v>
      </c>
      <c r="M8" s="62" t="s">
        <v>71</v>
      </c>
      <c r="N8" s="62" t="s">
        <v>71</v>
      </c>
      <c r="O8" s="62" t="s">
        <v>71</v>
      </c>
    </row>
    <row r="9" spans="1:15" s="18" customFormat="1" ht="64.95" customHeight="1" thickBot="1" x14ac:dyDescent="0.35">
      <c r="A9" s="25">
        <v>3</v>
      </c>
      <c r="B9" s="60" t="s">
        <v>61</v>
      </c>
      <c r="C9" s="25" t="s">
        <v>65</v>
      </c>
      <c r="D9" s="16">
        <v>4</v>
      </c>
      <c r="E9" s="16">
        <v>4</v>
      </c>
      <c r="F9" s="16">
        <v>4</v>
      </c>
      <c r="G9" s="16">
        <v>4</v>
      </c>
      <c r="H9" s="62">
        <v>25</v>
      </c>
      <c r="I9" s="62">
        <v>25</v>
      </c>
      <c r="J9" s="62">
        <v>50</v>
      </c>
      <c r="K9" s="62">
        <v>50</v>
      </c>
      <c r="L9" s="62">
        <v>100</v>
      </c>
      <c r="M9" s="62">
        <v>100</v>
      </c>
      <c r="N9" s="62">
        <v>200</v>
      </c>
      <c r="O9" s="62">
        <v>200</v>
      </c>
    </row>
    <row r="10" spans="1:15" s="18" customFormat="1" ht="43.2" customHeight="1" thickBot="1" x14ac:dyDescent="0.35">
      <c r="A10" s="25">
        <v>4</v>
      </c>
      <c r="B10" s="60" t="s">
        <v>62</v>
      </c>
      <c r="C10" s="25" t="s">
        <v>66</v>
      </c>
      <c r="D10" s="16">
        <v>50</v>
      </c>
      <c r="E10" s="19">
        <v>55</v>
      </c>
      <c r="F10" s="19">
        <v>60</v>
      </c>
      <c r="G10" s="19">
        <v>65</v>
      </c>
      <c r="H10" s="62">
        <v>4.68</v>
      </c>
      <c r="I10" s="62">
        <v>8.5</v>
      </c>
      <c r="J10" s="62">
        <v>8.5</v>
      </c>
      <c r="K10" s="62">
        <v>8.5</v>
      </c>
      <c r="L10" s="62">
        <v>234</v>
      </c>
      <c r="M10" s="62">
        <v>467.5</v>
      </c>
      <c r="N10" s="62">
        <v>510</v>
      </c>
      <c r="O10" s="62">
        <v>552.5</v>
      </c>
    </row>
    <row r="11" spans="1:15" ht="75.599999999999994" customHeight="1" thickBot="1" x14ac:dyDescent="0.35">
      <c r="A11" s="25">
        <v>5</v>
      </c>
      <c r="B11" s="60" t="s">
        <v>63</v>
      </c>
      <c r="C11" s="25" t="s">
        <v>67</v>
      </c>
      <c r="D11" s="44">
        <v>82.56</v>
      </c>
      <c r="E11" s="45">
        <v>57.14</v>
      </c>
      <c r="F11" s="45">
        <v>57.14</v>
      </c>
      <c r="G11" s="45">
        <v>57.14</v>
      </c>
      <c r="H11" s="62">
        <v>48.45</v>
      </c>
      <c r="I11" s="62">
        <v>70</v>
      </c>
      <c r="J11" s="62">
        <v>70</v>
      </c>
      <c r="K11" s="62">
        <v>70</v>
      </c>
      <c r="L11" s="62">
        <v>4000</v>
      </c>
      <c r="M11" s="62">
        <v>4000</v>
      </c>
      <c r="N11" s="62">
        <v>4000</v>
      </c>
      <c r="O11" s="62">
        <v>4000</v>
      </c>
    </row>
    <row r="12" spans="1:15" ht="51" customHeight="1" thickBot="1" x14ac:dyDescent="0.35">
      <c r="A12" s="25">
        <v>6</v>
      </c>
      <c r="B12" s="60" t="s">
        <v>64</v>
      </c>
      <c r="C12" s="25" t="s">
        <v>65</v>
      </c>
      <c r="D12" s="16">
        <v>10</v>
      </c>
      <c r="E12" s="39" t="s">
        <v>27</v>
      </c>
      <c r="F12" s="39" t="s">
        <v>29</v>
      </c>
      <c r="G12" s="39" t="s">
        <v>56</v>
      </c>
      <c r="H12" s="62">
        <v>760</v>
      </c>
      <c r="I12" s="62" t="s">
        <v>73</v>
      </c>
      <c r="J12" s="62" t="s">
        <v>73</v>
      </c>
      <c r="K12" s="62" t="s">
        <v>73</v>
      </c>
      <c r="L12" s="62">
        <v>7600</v>
      </c>
      <c r="M12" s="62" t="s">
        <v>74</v>
      </c>
      <c r="N12" s="62" t="s">
        <v>75</v>
      </c>
      <c r="O12" s="62" t="s">
        <v>76</v>
      </c>
    </row>
  </sheetData>
  <mergeCells count="8">
    <mergeCell ref="A2:O2"/>
    <mergeCell ref="A3:O3"/>
    <mergeCell ref="A4:A6"/>
    <mergeCell ref="B4:B6"/>
    <mergeCell ref="C4:C6"/>
    <mergeCell ref="D4:G5"/>
    <mergeCell ref="H4:K5"/>
    <mergeCell ref="L4:O5"/>
  </mergeCells>
  <phoneticPr fontId="0" type="noConversion"/>
  <pageMargins left="0.7" right="0.7" top="0.75" bottom="0.75" header="0.3" footer="0.3"/>
  <pageSetup paperSize="9" scale="39" orientation="landscape" r:id="rId1"/>
  <colBreaks count="1" manualBreakCount="1">
    <brk id="15"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lpstr>'Экономический расчёт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2018-11-01T09:37:38Z</dcterms:modified>
</cp:coreProperties>
</file>