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activeTab="2"/>
  </bookViews>
  <sheets>
    <sheet name="Паспорт подпрограммы" sheetId="3" r:id="rId1"/>
    <sheet name="Текстовая часть" sheetId="7" r:id="rId2"/>
    <sheet name="Показатели, цели, задачи" sheetId="2" r:id="rId3"/>
    <sheet name="Перечень мероприятий" sheetId="5" r:id="rId4"/>
    <sheet name="Экономический расчёт расходов" sheetId="6" r:id="rId5"/>
  </sheets>
  <definedNames>
    <definedName name="_xlnm.Print_Area" localSheetId="0">'Паспорт подпрограммы'!$A$1:$W$33</definedName>
    <definedName name="_xlnm.Print_Area" localSheetId="3">'Перечень мероприятий'!$A$1:$O$117</definedName>
    <definedName name="_xlnm.Print_Area" localSheetId="2">'Показатели, цели, задачи'!$A$1:$N$25</definedName>
    <definedName name="_xlnm.Print_Area" localSheetId="1">'Текстовая часть'!$A$1:$L$52</definedName>
    <definedName name="_xlnm.Print_Area" localSheetId="4">'Экономический расчёт расходов'!$A$1:$O$15</definedName>
  </definedNames>
  <calcPr calcId="162913"/>
</workbook>
</file>

<file path=xl/calcChain.xml><?xml version="1.0" encoding="utf-8"?>
<calcChain xmlns="http://schemas.openxmlformats.org/spreadsheetml/2006/main">
  <c r="H112" i="5" l="1"/>
  <c r="G112" i="5"/>
  <c r="F112" i="5"/>
  <c r="H111" i="5"/>
  <c r="G111" i="5"/>
  <c r="F111" i="5"/>
  <c r="H110" i="5"/>
  <c r="G110" i="5"/>
  <c r="G108" i="5" s="1"/>
  <c r="F110" i="5"/>
  <c r="H109" i="5"/>
  <c r="G109" i="5"/>
  <c r="F109" i="5"/>
  <c r="F108" i="5" s="1"/>
  <c r="E112" i="5"/>
  <c r="E111" i="5"/>
  <c r="E110" i="5"/>
  <c r="E109" i="5"/>
  <c r="E108" i="5" s="1"/>
  <c r="H77" i="5"/>
  <c r="H76" i="5"/>
  <c r="H75" i="5"/>
  <c r="H74" i="5"/>
  <c r="G77" i="5"/>
  <c r="G76" i="5"/>
  <c r="G75" i="5"/>
  <c r="G74" i="5"/>
  <c r="F77" i="5"/>
  <c r="F76" i="5"/>
  <c r="F75" i="5"/>
  <c r="F74" i="5"/>
  <c r="E77" i="5"/>
  <c r="E76" i="5"/>
  <c r="E75" i="5"/>
  <c r="E74" i="5"/>
  <c r="H108" i="5" l="1"/>
  <c r="S26" i="3"/>
  <c r="Q26" i="3"/>
  <c r="S25" i="3"/>
  <c r="Q25" i="3"/>
  <c r="S24" i="3"/>
  <c r="Q24" i="3"/>
  <c r="S23" i="3"/>
  <c r="S27" i="3" s="1"/>
  <c r="Q23" i="3"/>
  <c r="Q27" i="3" s="1"/>
  <c r="H82" i="5"/>
  <c r="G82" i="5"/>
  <c r="H81" i="5"/>
  <c r="G81" i="5"/>
  <c r="H80" i="5"/>
  <c r="H79" i="5"/>
  <c r="G79" i="5"/>
  <c r="F82" i="5"/>
  <c r="F81" i="5"/>
  <c r="F80" i="5"/>
  <c r="F79" i="5"/>
  <c r="E82" i="5"/>
  <c r="E81" i="5"/>
  <c r="E80" i="5"/>
  <c r="E79" i="5"/>
  <c r="G73" i="5" l="1"/>
  <c r="G78" i="5" s="1"/>
  <c r="H73" i="5"/>
  <c r="H78" i="5" s="1"/>
  <c r="F73" i="5"/>
  <c r="F78" i="5" s="1"/>
  <c r="G80" i="5"/>
  <c r="E73" i="5"/>
  <c r="E78" i="5" s="1"/>
  <c r="H113" i="5"/>
  <c r="G113" i="5"/>
  <c r="F113" i="5"/>
  <c r="E113" i="5"/>
  <c r="H68" i="5" l="1"/>
  <c r="G68" i="5"/>
  <c r="G63" i="5"/>
  <c r="G23" i="3"/>
  <c r="H88" i="5"/>
  <c r="G88" i="5"/>
  <c r="F88" i="5"/>
  <c r="E88" i="5"/>
  <c r="E84" i="5"/>
  <c r="E123" i="5" s="1"/>
  <c r="F84" i="5"/>
  <c r="F123" i="5" s="1"/>
  <c r="G84" i="5"/>
  <c r="G123" i="5" s="1"/>
  <c r="H84" i="5"/>
  <c r="H123" i="5" s="1"/>
  <c r="E85" i="5"/>
  <c r="E124" i="5" s="1"/>
  <c r="F85" i="5"/>
  <c r="F124" i="5" s="1"/>
  <c r="G85" i="5"/>
  <c r="G124" i="5" s="1"/>
  <c r="H85" i="5"/>
  <c r="H124" i="5" s="1"/>
  <c r="E86" i="5"/>
  <c r="E125" i="5" s="1"/>
  <c r="F86" i="5"/>
  <c r="F125" i="5" s="1"/>
  <c r="G86" i="5"/>
  <c r="G125" i="5" s="1"/>
  <c r="H86" i="5"/>
  <c r="H125" i="5" s="1"/>
  <c r="E87" i="5"/>
  <c r="E126" i="5" s="1"/>
  <c r="F87" i="5"/>
  <c r="F126" i="5" s="1"/>
  <c r="G87" i="5"/>
  <c r="G126" i="5" s="1"/>
  <c r="H87" i="5"/>
  <c r="H126" i="5" s="1"/>
  <c r="F23" i="3"/>
  <c r="F24" i="3"/>
  <c r="F25" i="3"/>
  <c r="F26" i="3"/>
  <c r="I23" i="3"/>
  <c r="G24" i="3"/>
  <c r="I24" i="3"/>
  <c r="K24" i="3"/>
  <c r="G25" i="3"/>
  <c r="I25" i="3"/>
  <c r="K25" i="3"/>
  <c r="G26" i="3"/>
  <c r="I26" i="3"/>
  <c r="K26" i="3"/>
  <c r="H103" i="5"/>
  <c r="G103" i="5"/>
  <c r="F103" i="5"/>
  <c r="E103" i="5"/>
  <c r="H98" i="5"/>
  <c r="G98" i="5"/>
  <c r="F98" i="5"/>
  <c r="E98" i="5"/>
  <c r="H93" i="5"/>
  <c r="G93" i="5"/>
  <c r="F93" i="5"/>
  <c r="E93" i="5"/>
  <c r="H13" i="5"/>
  <c r="H23" i="5"/>
  <c r="H33" i="5"/>
  <c r="H38" i="5"/>
  <c r="H43" i="5"/>
  <c r="H48" i="5"/>
  <c r="H53" i="5"/>
  <c r="H63" i="5"/>
  <c r="G13" i="5"/>
  <c r="G23" i="5"/>
  <c r="G33" i="5"/>
  <c r="G38" i="5"/>
  <c r="G43" i="5"/>
  <c r="G48" i="5"/>
  <c r="G53" i="5"/>
  <c r="F13" i="5"/>
  <c r="F23" i="5"/>
  <c r="F33" i="5"/>
  <c r="F38" i="5"/>
  <c r="F43" i="5"/>
  <c r="F48" i="5"/>
  <c r="F53" i="5"/>
  <c r="F63" i="5"/>
  <c r="E13" i="5"/>
  <c r="E23" i="5"/>
  <c r="E33" i="5"/>
  <c r="E38" i="5"/>
  <c r="E43" i="5"/>
  <c r="E48" i="5"/>
  <c r="E53" i="5"/>
  <c r="E63" i="5"/>
  <c r="F68" i="5"/>
  <c r="E68" i="5"/>
  <c r="H28" i="5"/>
  <c r="G28" i="5"/>
  <c r="F28" i="5"/>
  <c r="E28" i="5"/>
  <c r="H18" i="5"/>
  <c r="G18" i="5"/>
  <c r="F18" i="5"/>
  <c r="E18" i="5"/>
  <c r="F83" i="5" l="1"/>
  <c r="E83" i="5"/>
  <c r="G83" i="5"/>
  <c r="H83" i="5"/>
  <c r="K27" i="3"/>
  <c r="I27" i="3"/>
  <c r="G27" i="3"/>
  <c r="F27" i="3"/>
  <c r="F122" i="5" l="1"/>
  <c r="H122" i="5"/>
  <c r="G122" i="5"/>
  <c r="E122" i="5"/>
</calcChain>
</file>

<file path=xl/sharedStrings.xml><?xml version="1.0" encoding="utf-8"?>
<sst xmlns="http://schemas.openxmlformats.org/spreadsheetml/2006/main" count="351" uniqueCount="213">
  <si>
    <t xml:space="preserve">     Основными задачами реализации подпрограммы являются:
    1) организация и проведение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мероприятий;
     2) участие в мероприятиях по профилактике терроризма, а также по минимизации и (или) ликвидации последствий его проявлений, организуемых федеральными органами исполнительной власти и (или) органами исполнительной власти Томской области
    3)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    4) направление предложений по вопросам участия в профилактике терроризма, а также в минимизации и (или) ликвидации последствий его проявлений в органы исполнительной власти Томской области.
     5) осуществление профилактических, в том числе воспитательных, пропагандистских мер, направленных на предупреждение экстремистской деятельности.    </t>
  </si>
  <si>
    <r>
      <t xml:space="preserve">  </t>
    </r>
    <r>
      <rPr>
        <sz val="12"/>
        <color indexed="8"/>
        <rFont val="Times New Roman"/>
        <family val="1"/>
        <charset val="204"/>
      </rPr>
      <t xml:space="preserve">
   </t>
    </r>
  </si>
  <si>
    <r>
      <t xml:space="preserve">     </t>
    </r>
    <r>
      <rPr>
        <sz val="12"/>
        <color indexed="8"/>
        <rFont val="Times New Roman"/>
        <family val="1"/>
        <charset val="204"/>
      </rPr>
      <t>Ответственность за реализацию подпрограммы, достижение показателей цели и задач, внесение изменений несет ответственный исполнитель – комитет общественной безопасности администрации Города Томска.
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  </r>
  </si>
  <si>
    <t>Количество размещенных:
телесюжетов и телепрограмм;</t>
  </si>
  <si>
    <t>Администрация Советского района Города Томска.</t>
  </si>
  <si>
    <t xml:space="preserve">      Профилактические мероприятия по минимизации и (или) ликвидации последствий проявления терроризма и экстремистской деятельности направлены на:
• воспитание культуры толерантности и межнационального согласия;
• достижение необходимого уровня правовой культуры граждан как основы толерантного сознания и поведения;
•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
•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почве.
     Подпрограмма позволит продолжить создание единой системы профилактики по предупреждению и нейтрализации негативных процессов, протекающих в обществе и способствующих созданию причин и условий для совершения правонарушений террористической и экстремистской направленности, а также оказать упреждающее воздействие в отношении определенных категорий лиц, предрасположенных в силу ряда социальных, экономических, общественных и иных факторов к девиантному поведению.</t>
  </si>
  <si>
    <t>Комитет общественной безопасности администрации Города Томска;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Томска;
Управление культуры администрации Города Томска;
Управление физической культуры и спорта администрации Города Томска;
Управление информационной политики и общественных связей администрации Города Томска.</t>
  </si>
  <si>
    <t xml:space="preserve"> </t>
  </si>
  <si>
    <t>1.1.5.</t>
  </si>
  <si>
    <t>1.1.6.</t>
  </si>
  <si>
    <t>1.1.7.</t>
  </si>
  <si>
    <t>1.1.8.</t>
  </si>
  <si>
    <t>1.1.9.</t>
  </si>
  <si>
    <t>Социологический опрос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</si>
  <si>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</si>
  <si>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</si>
  <si>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</si>
  <si>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</si>
  <si>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</si>
  <si>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</si>
  <si>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</si>
  <si>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Мероприятие 1.8.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</t>
  </si>
  <si>
    <t xml:space="preserve">    Перечень мероприятий и экономическое обоснование подпрограммы 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</si>
  <si>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</si>
  <si>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Отчетность КОБ</t>
  </si>
  <si>
    <t xml:space="preserve">Комитет
общественной безопасности администрации Города Томска (далее - КОБ)
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</si>
  <si>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</si>
  <si>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Информация УИПиОС</t>
  </si>
  <si>
    <t>Бухгалтерская отчетность</t>
  </si>
  <si>
    <t xml:space="preserve">КОБ,
Управление информационной политики и общественных связей администрации Города Томска (далее - УИПиОС)
</t>
  </si>
  <si>
    <t>УИПиОС</t>
  </si>
  <si>
    <t xml:space="preserve">ККОБ,
УИПиОС
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</si>
  <si>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</si>
  <si>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публикаций в сети Интернет</t>
  </si>
  <si>
    <t>Количество буклетов, шт.</t>
  </si>
  <si>
    <t>Количество проведенных мероприятий, ед.</t>
  </si>
  <si>
    <t>Отчетность Департамент а образования администрации Города Томска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</si>
  <si>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</si>
  <si>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</si>
  <si>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</si>
  <si>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</si>
  <si>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 xml:space="preserve">Отчетность Департамента образования
администрации Города Томска,
Управления культуры администрации Города Томска,
Управления физической культуры и спорта администрации Города Томска
</t>
  </si>
  <si>
    <t xml:space="preserve">Департамент образования
 администрации Города Томска,
Управление культуры администрации Города Томска,
Управление физической культуры и спорта администрации Города Томска
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</si>
  <si>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</si>
  <si>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 xml:space="preserve">Информация
УИПиОС, КОБ
</t>
  </si>
  <si>
    <t xml:space="preserve">УИПиОС, КОБ 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</si>
  <si>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деятельности».</t>
  </si>
  <si>
    <t xml:space="preserve">Экономический расчет расходов на исполнение мероприятий подпрограммы  </t>
  </si>
  <si>
    <t>Формирование общественного мнения населения Города Томска через СМИ по вопросам профилактики терроризма и экстремистской деятельности.</t>
  </si>
  <si>
    <t xml:space="preserve"> публикаций в сети Интернет.</t>
  </si>
  <si>
    <t>Количество размещенных:
- телесюжетов и телепрограмм</t>
  </si>
  <si>
    <t>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</si>
  <si>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Комитет общественной безопасности администрации Города Томска.</t>
  </si>
  <si>
    <t>Заместитель Мэра Города Томска по безопасности.</t>
  </si>
  <si>
    <t>Количество мероприятий, шт.</t>
  </si>
  <si>
    <t>Департамент образования администрации Города Томска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</si>
  <si>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</si>
  <si>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</si>
  <si>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</si>
  <si>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Итого по задаче 1:</t>
  </si>
  <si>
    <t>ед.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</si>
  <si>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Томска;
Управление культуры администрации Города Томска;
Управление физической культуры и спорта администрации Города Томска;
Управление информационной политики и общественных связей администрации Города Томска.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</si>
  <si>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</si>
  <si>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</si>
  <si>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</si>
  <si>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</si>
  <si>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</si>
  <si>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не менее 6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</si>
  <si>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</si>
  <si>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</si>
  <si>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</si>
  <si>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</si>
  <si>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</si>
  <si>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</si>
  <si>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</si>
  <si>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</si>
  <si>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</si>
  <si>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</si>
  <si>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</si>
  <si>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</si>
  <si>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</si>
  <si>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</si>
  <si>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</si>
  <si>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</si>
  <si>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</si>
  <si>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</si>
  <si>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</si>
  <si>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</si>
  <si>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</si>
  <si>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</si>
  <si>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</si>
  <si>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</si>
  <si>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</si>
  <si>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</si>
  <si>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III. ЦЕЛИ, ЗАДАЧИ, ПОКАЗАТЕЛИ ПОДПРОГРАММЫ</t>
  </si>
  <si>
    <t>Таблица 2</t>
  </si>
  <si>
    <t>Таблица 3</t>
  </si>
  <si>
    <t>IV.ПЕРЕЧЕНЬ МЕРОПРИЯТИЙ И ЭКОНОМИЧЕСКОЕ ОБОСНОВАНИЕ ПОДПРОГРАММЫ</t>
  </si>
  <si>
    <t>ПОКАЗАТЕЛИ ЦЕЛИ, ЗАДАЧ, МЕРОПРИЯТИЙ ПОДПРОГРАММЫ</t>
  </si>
  <si>
    <t>№ п/п</t>
  </si>
  <si>
    <t xml:space="preserve">Цель, задачи и 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</si>
  <si>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</si>
  <si>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</si>
  <si>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</si>
  <si>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Плановые значения показателей по годам реализации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</si>
  <si>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</si>
  <si>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</si>
  <si>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</si>
  <si>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</si>
  <si>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</si>
  <si>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</si>
  <si>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</si>
  <si>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</si>
  <si>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</si>
  <si>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</si>
  <si>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</si>
  <si>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</si>
  <si>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</si>
  <si>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</si>
  <si>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</si>
  <si>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</si>
  <si>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</si>
  <si>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шт.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</si>
  <si>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</si>
  <si>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</si>
  <si>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</si>
  <si>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</si>
  <si>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</si>
  <si>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</si>
  <si>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Плановая потребность в средствах, тыс. рублей</t>
  </si>
  <si>
    <t>II. АНАЛИЗ ТЕКУЩЕЙ СИТУАЦИИ</t>
  </si>
  <si>
    <t>V. МЕХАНИЗМЫ УПРАВЛЕНИЯ И КОНТРОЛЯ ПОДПРОГРАММОЙ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</si>
  <si>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</si>
  <si>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</si>
  <si>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Код бюджетной классификации (КЦСР, КВР)</t>
  </si>
  <si>
    <t>не менее 4</t>
  </si>
  <si>
    <t>Наименование муниципального образования</t>
  </si>
  <si>
    <t>г. Томск</t>
  </si>
  <si>
    <t>г. Барнаул</t>
  </si>
  <si>
    <t xml:space="preserve">    Цели, задачи, показатели подпрограммы годы представлены в Приложении 1 к подпрограмме (Таблица 1).</t>
  </si>
  <si>
    <t>Обоснование включения показателей в муниципальную программу</t>
  </si>
  <si>
    <t>№ пп</t>
  </si>
  <si>
    <t>Наименование показателя цели, задач, мероприятия</t>
  </si>
  <si>
    <t>Обоснование включения в муниципальную программу</t>
  </si>
  <si>
    <t>Преступления террористического характера, ед.</t>
  </si>
  <si>
    <t>Преступления экстремистского характера, ед.</t>
  </si>
  <si>
    <t>г. Новосибирск</t>
  </si>
  <si>
    <t>г. Омск</t>
  </si>
  <si>
    <t xml:space="preserve">«Профилактика терроризма и экстремистской деятельности» на 2017-2025 годы 
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</si>
  <si>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количества мероприятий, проведенных в аналогичном периоде прошлого года.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</si>
  <si>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</si>
  <si>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</si>
  <si>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Федеральнй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</si>
  <si>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Федеральный закон от 06.03.2006 № 35-ФЗ «О противодействии терроризму».
Значение показателя определено исходя из количества общеобразовательных учреждений.</t>
  </si>
  <si>
    <t xml:space="preserve"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
</t>
  </si>
  <si>
    <t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</t>
  </si>
  <si>
    <t>УИПиОС
КОБ</t>
  </si>
  <si>
    <t>КОБ</t>
  </si>
  <si>
    <t>УИПиОС, КОБ</t>
  </si>
  <si>
    <t>Департамент образования администрации Города Томска
Управление культуры администрации Города Томска,
Управление физической культуры и спорта администрации Города Томска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</si>
  <si>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</si>
  <si>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</si>
  <si>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</si>
  <si>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 xml:space="preserve">      Федеральным законом от 06.03.2006 № 35-ФЗ «О противодействии терроризму» определены полномочия органов местного самоуправления в решении вопросов местного значения по участию в профилактике терроризма, а также в минимизации и (или) ликвидации последствий его проявлений.Федеральным законом от 25.07.2002 № 114-ФЗ «О противодействии экстремистской деятельности» на органы местного самоуправления в пределах компетенции возлагаются обязанности по осуществлению профилактических, в том числе воспитательных, пропагандистских мер, направленных на предупреждение экстремистской деятельности.
      Особенно важно проведение такой профилактической работы в среде молодежи, так как именно молодое поколение, в силу целого ряда различных факторов, является наиболее уязвимым в плане подверженности негативному влиянию разнообразных антисоциальных и криминальных групп. Социальная и материальная незащищенность молодежи, частый максимализм в оценках и суждениях, психологическая незрелость, значительная зависимость от чужого мнения - вот только некоторые из причин, позволяющих говорить о возможности легкого распространения радикальных идей среди российской молодежи.</t>
  </si>
  <si>
    <t xml:space="preserve">    Оценка возникающих рисков в процессе реализации подпрограммы 
    На динамику показателей подпрограммы могут повлиять следующие риски:
- правовой нигилизм населения, осознание юридической безответственности за совершенные правонарушения;
- изменение в негативном направлении экономической ситуации в городе Томске;
- недостаточное финансирование мероприятий подпрограммы.</t>
  </si>
  <si>
    <t>Основные стратегические показатели в сфере профилактики терроризма и экстремистской деятельности в срезе центральных городов Сибирского федерального округа по состоянию на 2017 год представлены в таблице 1.</t>
  </si>
  <si>
    <t xml:space="preserve">    Сферой реализации подпрограммы является повышение профилактических мер антитеррористической и антиэкстремистской направленности на территории муниципального образования «Город Томск».
    Экстремизм и терроризм являются реальной угрозой национальной безопасности Российской Федерации. Терроризм - идеология насилия и практика воздействия на принятие решения органами государственной власти, органами местного самоуправления или международными организациями, связанные с устрашением населения и (или) иными формами противоправных насильственных действий. Экстремизм - это исключительно большая опасность, способная расшатать любое, даже самое стабильное и благополучное общество. 
     Одним из ключевых направлений борьбы с экстремистскими и террористическими проявлениями в общественной среде выступает их профилактика.     </t>
  </si>
  <si>
    <t xml:space="preserve">     На территории города Томска в 2017 году деятельности организаций, признанных террористическими либо экстремистскими и запрещенными решениями судебных органов, не зафиксировано. 
     В 2017 году на учетах состоят порядка 120 лиц националистической окраски. Условно существует 4 группировки футбольных фанатов численностью от нескольких до 20 – 25 человек: «Юнайтед Эктив Групп (UAG)», «Жилмассив», «Грин Уайт Форс», «Поколение». Наиболее крупная и подверженная деструктивному влиянию группировка «Поколение», состоящая из юношей от 14 до 22 лет. 
     9 августа 2017 г. СУ СК России по Томской области возбуждены уголовные дела в отношении членов националистической группы с собственным наименованием «Весна Крю», совершающих действия, направленные на разжигание межнациональной розни в отношении лиц неславянского происхождения, лиц, ведущих асоциальный образ жизнь, чье существование противоречит идеям национал-социализма.    </t>
  </si>
  <si>
    <t xml:space="preserve">     Религиозная обстановка в городе характеризуется как стабильная. Межрелигиозных конфликтов на территории муниципального образования «Город Томск» не зарегистрировано. Причастности представителей религиозных организаций,  зарегистрированных на территории г. Томска, к экстремистской деятельности не установлено. 
     В 2017 году на миграционный учёт по месту пребывания поставлено более 3,5 тысяч иностранных граждан. Основную долю от общего числа прибывших иностранных граждан составляют граждане государств-участников СНГ. Преступлений экстремистской направленности, как совершенных иностранными гражданами, так и в отношении указанной категории лиц, не выявлялось.
     В  томских ВУЗах обучается более 60 тысяч студентов из 75 регионов России и 59 зарубежных стран, из которых 16,3% являются гражданами иностранных государств. По состоянию на конец 2017 года массовой радикализации студенческой среды не отмечено, данных о наличии в учебных заведениях экстремистских групп не получено, экстремистских проявлений с участием иностранных студентов не зафиксировано.  </t>
  </si>
  <si>
    <t xml:space="preserve">    В 2017 году на территории г. Томска зарегистрировано 5 преступлений террористического характера. 
    В учреждениях УФСИН России по Томской области содержатся 35 лиц, осужденных за преступления террористического характера, пособников террористов, участников НВФ, лиц, придерживающихся идей радикального ислама, неофитов. 
    Также в 2017 году Роскомнадзором ограничен свободный доступ к 11 сайтам, на которых размещались материалы радикальной исламистской направленности, признанные экстремистскими по решению суда.
    Выявлено наличие свободного доступа к 14 Интернет - страницам, содержащим материалы по производству взрывчатых веществ кустарным способом. Материалы направлены в прокуратуру Томской области для подготовки иска в судебные органы о блокировании соответствующих Интернет ресурсов. </t>
  </si>
  <si>
    <t xml:space="preserve">    В ходе мониторинга сети Интернет УМВД России по Томской области задокументировано 4 факта распространения экстремистских материалов в сети Интернет, по которым возбуждены уголовные дела. Из сети Интернет удалено 2 материала (националистической направленности), размещенных в социальной сети «ВКонтакте» лицом, привлеченным к уголовной ответственности за совершение преступления экстремистской направленности. 
    В 2017 году окончено расследованием 7 уголовных дел о преступлениях, предусмотренных ст. 282 УК Российской Федерации (возбуждение ненависти либо вражды, а равно унижение человеческого достоинства), к уголовной ответственности привлечено 6 лиц их совершивших. 
    Главная цель подпрограммы -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   </t>
  </si>
  <si>
    <t xml:space="preserve">     Достижение цели осуществляется через организацию антитеррористической деятельности, противодействие возможным фактам проявления терроризма и экстремизма, укрепление доверия населения к работе органов государственной власти, органов местного самоуправления, правоохранительных органов,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                                                                                                                                                                                 На положительную динамику показателей социально-экономического развития в сфере реализации подпрограммы будет оказывать влияние соблюдение муниципальными органами власти требований законодательства в сфере профилактики терроризма и экстремизма, а имено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 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</si>
  <si>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</si>
  <si>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Количество проведённых мероприятий по профилактике терроризма и экстремистской деятельности</t>
  </si>
  <si>
    <t>1. Количество проведённых мероприятий по профилактике терроризма и экстремистской деятельности, шт.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</si>
  <si>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информационно-пропагандистских мероприятий по разъяснению сути терроризма и экстремизма, шт.</t>
    </r>
  </si>
  <si>
    <t>Количество проведённых информационно-пропагандистских мероприятий по разъяснению сути терроризма и экстремизма</t>
  </si>
  <si>
    <t>1. Количество проведённых информационно-пропагандистских мероприятий по разъяснению сути терроризма и экстремизма, шт.</t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</si>
  <si>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</si>
  <si>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Количество распространённых буклетов по вопросам профилактики терроризма, предупреждения и пресечения экстремистской деятельности</t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</si>
  <si>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</si>
  <si>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Доля проведенных обследований, %.</t>
  </si>
  <si>
    <t xml:space="preserve">КОБ,
Администрация
Кировского,
Ленинского,
Октябрьского,
Советского районов
Города Томска,
</t>
  </si>
  <si>
    <r>
  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</t>
    </r>
    <r>
      <rPr>
        <sz val="10"/>
        <color indexed="56"/>
        <rFont val="Times New Roman"/>
        <family val="1"/>
        <charset val="204"/>
      </rPr>
      <t>В соответствии с законодательством необходимо провести обследование всех мест, включенных в Перечень мест массового пребывания людей, утвержденный Мэром Города Томска.</t>
    </r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</si>
  <si>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 (2021 г. - 16 ед., 2022 г. - 16 ед., 2023 г. - 16 ед.).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</si>
  <si>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(2024 г. - 16 ед.).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</si>
  <si>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 систем оповещения и управления эвакуацией (далее - СОУЭ), систем видеонаблюдения.</t>
  </si>
  <si>
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Перечня мест массового пребывания людей, утвержденного Мэром Города Томска.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</si>
  <si>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СОУЭ),                                                                                                            - систем контроля доступа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</si>
  <si>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</si>
  <si>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</si>
  <si>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0                                                                                        15                                           0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</si>
  <si>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</si>
  <si>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</si>
  <si>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</si>
  <si>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</si>
  <si>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>не менее 65</t>
  </si>
  <si>
    <t>Количество учреждений, где требуется установка  системы видеонаблюдения, СОУЭ, систем контроля доступа, ед.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</si>
  <si>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</si>
  <si>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</si>
  <si>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</si>
  <si>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</si>
  <si>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</si>
  <si>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23                            0                                       0</t>
  </si>
  <si>
    <t>2                                              0                                           0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</si>
  <si>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территориального деления муниципального образования «Город Томск». Постановление Правительства РФ от 7 октября 2017 г. N 1235 «Об утверждении требований к антитеррористической защищенности объектов (территорий) Министерства образования и науки Российской Федерации и объектов (территорий), относящихся к сфере деятельности Министерства образования и науки Российской Федерации, и формы паспорта безопасности этих объектов (территорий)». С 2021 года потребность установлена только на образовательные учреждения, подведомственные департаменту образования администрации Города Томска.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</si>
  <si>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необходимости оснащать современными системами безопасности муниципальные административные учреждения. Необходимо как минимум устанавливать одну систему видеонаблюдения и 2 СОУЭ, чтоб полностью обеспечить антитеррористическую защищенность, требуемую законодательством. Данный показатель регрессирующий.</t>
  </si>
  <si>
    <t xml:space="preserve">Федеральным законом от 25.07.2002 № 114-ФЗ «О противодействии экстремистской деятельности».
Федеральным законом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                                                 Материалы размещаются на официальном сайте администрации Города Томска, в газете администрации Города Томска «Общественное самоуправление»  в виде пресс-релизов и статей, телесюжеты и интерьвью размещаются в тематических программах на местном телевидении и радио. </t>
  </si>
  <si>
    <t xml:space="preserve">    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Томска.
     Соисполнители подпрограммы ежегодно, в срок до 30 января года, следующего за отчетным, представляют ответственному исполнителю подпрограммы (Комитет общественной безопасности администрации Города Томска) отчеты о реализации, соответственно, мероприятий подпрограммы по итогам отчетного года по форме, аналогичной приложениям 8 и 8.1. к Порядку принятия решений о разработке муниципальных программ муниципального образования «Город Томск», их формирования, реализации, корректировки, мониторинга и контроля, утвержденному постановлением администрации Города Томска от 15.07.2014 № 677.</t>
  </si>
  <si>
    <t>ПОДПРОГРАММА 4 «ПРОФИЛАКТИКА ТЕРРОРИЗМА И ЭКСТРЕМИСТСКОЙ ДЕЯТЕЛЬНОСТИ» НА 2017-2020 ГОДЫ</t>
  </si>
  <si>
    <t>«Профилактика терроризма и экстремистской деятельности» на 2017-2020 годы</t>
  </si>
  <si>
    <t xml:space="preserve">«Профилактика терроризма и экстремистской деятельности» на 2017-2020 годы </t>
  </si>
  <si>
    <t>2017-2020г.г.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</si>
</sst>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.5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56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3" fillId="0" borderId="0" xfId="0" applyFont="1"/>
    <xf numFmtId="16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justify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0" fillId="0" borderId="3" xfId="0" applyNumberFormat="1" applyFont="1" applyBorder="1" applyAlignment="1">
      <alignment vertical="top" wrapText="1"/>
    </xf>
    <xf numFmtId="2" fontId="20" fillId="0" borderId="1" xfId="0" applyNumberFormat="1" applyFont="1" applyBorder="1" applyAlignment="1">
      <alignment vertical="top" wrapText="1"/>
    </xf>
    <xf numFmtId="2" fontId="22" fillId="0" borderId="0" xfId="0" applyNumberFormat="1" applyFont="1"/>
    <xf numFmtId="2" fontId="21" fillId="0" borderId="4" xfId="0" applyNumberFormat="1" applyFont="1" applyBorder="1"/>
    <xf numFmtId="2" fontId="2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24" fillId="2" borderId="2" xfId="0" applyNumberFormat="1" applyFont="1" applyFill="1" applyBorder="1" applyAlignment="1">
      <alignment horizontal="right" vertical="center" wrapText="1"/>
    </xf>
    <xf numFmtId="2" fontId="25" fillId="2" borderId="2" xfId="0" applyNumberFormat="1" applyFont="1" applyFill="1" applyBorder="1" applyAlignment="1">
      <alignment horizontal="right" vertical="center" wrapText="1"/>
    </xf>
    <xf numFmtId="2" fontId="25" fillId="2" borderId="8" xfId="0" applyNumberFormat="1" applyFont="1" applyFill="1" applyBorder="1" applyAlignment="1">
      <alignment horizontal="right" vertical="center" wrapText="1"/>
    </xf>
    <xf numFmtId="2" fontId="25" fillId="2" borderId="3" xfId="0" applyNumberFormat="1" applyFont="1" applyFill="1" applyBorder="1" applyAlignment="1">
      <alignment horizontal="right" vertical="center" wrapText="1"/>
    </xf>
    <xf numFmtId="2" fontId="25" fillId="2" borderId="1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8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25" fillId="2" borderId="2" xfId="0" applyNumberFormat="1" applyFont="1" applyFill="1" applyBorder="1" applyAlignment="1">
      <alignment horizontal="right" vertical="top" wrapText="1"/>
    </xf>
    <xf numFmtId="2" fontId="25" fillId="2" borderId="8" xfId="0" applyNumberFormat="1" applyFont="1" applyFill="1" applyBorder="1" applyAlignment="1">
      <alignment horizontal="right" vertical="top" wrapText="1"/>
    </xf>
    <xf numFmtId="2" fontId="25" fillId="2" borderId="3" xfId="0" applyNumberFormat="1" applyFont="1" applyFill="1" applyBorder="1" applyAlignment="1">
      <alignment horizontal="right" vertical="top" wrapText="1"/>
    </xf>
    <xf numFmtId="2" fontId="25" fillId="2" borderId="1" xfId="0" applyNumberFormat="1" applyFont="1" applyFill="1" applyBorder="1" applyAlignment="1">
      <alignment horizontal="right" vertical="top" wrapText="1"/>
    </xf>
    <xf numFmtId="2" fontId="2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25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2" fontId="22" fillId="0" borderId="4" xfId="0" applyNumberFormat="1" applyFont="1" applyBorder="1"/>
    <xf numFmtId="2" fontId="1" fillId="0" borderId="8" xfId="0" applyNumberFormat="1" applyFont="1" applyBorder="1" applyAlignment="1">
      <alignment vertical="top" wrapText="1"/>
    </xf>
    <xf numFmtId="2" fontId="17" fillId="0" borderId="8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vertical="top" wrapText="1"/>
    </xf>
    <xf numFmtId="2" fontId="17" fillId="0" borderId="17" xfId="0" applyNumberFormat="1" applyFont="1" applyBorder="1" applyAlignment="1">
      <alignment horizontal="right" vertical="center" wrapText="1"/>
    </xf>
    <xf numFmtId="0" fontId="1" fillId="0" borderId="15" xfId="0" applyFont="1" applyBorder="1"/>
    <xf numFmtId="2" fontId="1" fillId="0" borderId="12" xfId="0" applyNumberFormat="1" applyFont="1" applyBorder="1" applyAlignment="1">
      <alignment vertical="top" wrapText="1"/>
    </xf>
    <xf numFmtId="0" fontId="1" fillId="0" borderId="20" xfId="0" applyFont="1" applyBorder="1"/>
    <xf numFmtId="2" fontId="1" fillId="0" borderId="21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2" fontId="21" fillId="0" borderId="17" xfId="0" applyNumberFormat="1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2" fillId="0" borderId="9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12" fillId="2" borderId="0" xfId="0" applyFont="1" applyFill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2" fontId="22" fillId="0" borderId="19" xfId="0" applyNumberFormat="1" applyFont="1" applyBorder="1"/>
    <xf numFmtId="2" fontId="4" fillId="0" borderId="19" xfId="0" applyNumberFormat="1" applyFont="1" applyBorder="1" applyAlignment="1">
      <alignment vertical="top" wrapText="1"/>
    </xf>
    <xf numFmtId="2" fontId="7" fillId="0" borderId="19" xfId="0" applyNumberFormat="1" applyFont="1" applyBorder="1" applyAlignment="1">
      <alignment vertical="top" wrapText="1"/>
    </xf>
    <xf numFmtId="2" fontId="4" fillId="0" borderId="22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/>
    <xf numFmtId="2" fontId="11" fillId="2" borderId="2" xfId="0" applyNumberFormat="1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8" xfId="0" applyFont="1" applyBorder="1"/>
    <xf numFmtId="0" fontId="1" fillId="2" borderId="4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2" fontId="1" fillId="2" borderId="13" xfId="0" applyNumberFormat="1" applyFont="1" applyFill="1" applyBorder="1" applyAlignment="1">
      <alignment horizontal="left" vertical="top" wrapText="1"/>
    </xf>
    <xf numFmtId="2" fontId="1" fillId="2" borderId="8" xfId="0" applyNumberFormat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view="pageBreakPreview" topLeftCell="A4" zoomScale="75" zoomScaleNormal="100" zoomScaleSheetLayoutView="75" workbookViewId="0">
      <selection activeCell="E11" sqref="E11:W11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23" width="12.109375" customWidth="1"/>
  </cols>
  <sheetData>
    <row r="1" spans="1:23" x14ac:dyDescent="0.3">
      <c r="D1" s="2"/>
      <c r="E1" s="2"/>
      <c r="F1" s="2"/>
      <c r="G1" s="2"/>
      <c r="H1" s="2"/>
      <c r="I1" s="2"/>
      <c r="J1" s="2"/>
      <c r="K1" s="2"/>
      <c r="S1" s="240"/>
      <c r="T1" s="240"/>
      <c r="U1" s="240"/>
      <c r="V1" s="240"/>
      <c r="W1" s="240"/>
    </row>
    <row r="2" spans="1:23" ht="19.8" customHeight="1" x14ac:dyDescent="0.3">
      <c r="A2" s="209" t="s">
        <v>209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.6" x14ac:dyDescent="0.3">
      <c r="A3" s="210" t="s">
        <v>69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3" ht="15.6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15.6" x14ac:dyDescent="0.3">
      <c r="A5" s="210" t="s">
        <v>70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6" spans="1:23" ht="17.25" customHeight="1" x14ac:dyDescent="0.3">
      <c r="A6" s="210" t="s">
        <v>210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</row>
    <row r="7" spans="1:23" ht="16.2" thickBot="1" x14ac:dyDescent="0.3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s="17" customFormat="1" ht="24" customHeight="1" thickBot="1" x14ac:dyDescent="0.35">
      <c r="A8" s="197" t="s">
        <v>71</v>
      </c>
      <c r="B8" s="198"/>
      <c r="C8" s="198"/>
      <c r="D8" s="203"/>
      <c r="E8" s="180" t="s">
        <v>53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2"/>
    </row>
    <row r="9" spans="1:23" s="17" customFormat="1" ht="17.399999999999999" customHeight="1" thickBot="1" x14ac:dyDescent="0.35">
      <c r="A9" s="197" t="s">
        <v>72</v>
      </c>
      <c r="B9" s="198"/>
      <c r="C9" s="198"/>
      <c r="D9" s="203"/>
      <c r="E9" s="180" t="s">
        <v>52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2"/>
    </row>
    <row r="10" spans="1:23" s="17" customFormat="1" ht="131.4" customHeight="1" thickBot="1" x14ac:dyDescent="0.35">
      <c r="A10" s="180" t="s">
        <v>73</v>
      </c>
      <c r="B10" s="181"/>
      <c r="C10" s="181"/>
      <c r="D10" s="182"/>
      <c r="E10" s="197" t="s">
        <v>61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203"/>
    </row>
    <row r="11" spans="1:23" s="17" customFormat="1" ht="52.2" customHeight="1" thickBot="1" x14ac:dyDescent="0.35">
      <c r="A11" s="197" t="s">
        <v>74</v>
      </c>
      <c r="B11" s="198"/>
      <c r="C11" s="198"/>
      <c r="D11" s="203"/>
      <c r="E11" s="180" t="s">
        <v>62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</row>
    <row r="12" spans="1:23" s="17" customFormat="1" ht="18.75" customHeight="1" thickBot="1" x14ac:dyDescent="0.35">
      <c r="A12" s="217" t="s">
        <v>132</v>
      </c>
      <c r="B12" s="218"/>
      <c r="C12" s="218"/>
      <c r="D12" s="219"/>
      <c r="E12" s="211" t="s">
        <v>63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41"/>
    </row>
    <row r="13" spans="1:23" s="17" customFormat="1" ht="21.75" customHeight="1" thickBot="1" x14ac:dyDescent="0.35">
      <c r="A13" s="220" t="s">
        <v>133</v>
      </c>
      <c r="B13" s="221"/>
      <c r="C13" s="221"/>
      <c r="D13" s="222"/>
      <c r="E13" s="180" t="s">
        <v>64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2"/>
    </row>
    <row r="14" spans="1:23" s="22" customFormat="1" ht="17.399999999999999" customHeight="1" x14ac:dyDescent="0.3">
      <c r="A14" s="211" t="s">
        <v>75</v>
      </c>
      <c r="B14" s="212"/>
      <c r="C14" s="212"/>
      <c r="D14" s="241"/>
      <c r="E14" s="156">
        <v>2016</v>
      </c>
      <c r="F14" s="199">
        <v>2017</v>
      </c>
      <c r="G14" s="199"/>
      <c r="H14" s="199">
        <v>2018</v>
      </c>
      <c r="I14" s="199"/>
      <c r="J14" s="199">
        <v>2019</v>
      </c>
      <c r="K14" s="200"/>
      <c r="L14" s="201">
        <v>2020</v>
      </c>
      <c r="M14" s="202"/>
      <c r="N14" s="243"/>
      <c r="O14" s="243"/>
      <c r="P14" s="243"/>
      <c r="Q14" s="243"/>
      <c r="R14" s="243"/>
      <c r="S14" s="243"/>
      <c r="T14" s="206"/>
      <c r="U14" s="206"/>
      <c r="V14" s="206"/>
      <c r="W14" s="206"/>
    </row>
    <row r="15" spans="1:23" s="22" customFormat="1" ht="125.25" customHeight="1" thickBot="1" x14ac:dyDescent="0.35">
      <c r="A15" s="215"/>
      <c r="B15" s="216"/>
      <c r="C15" s="216"/>
      <c r="D15" s="242"/>
      <c r="E15" s="19"/>
      <c r="F15" s="20" t="s">
        <v>76</v>
      </c>
      <c r="G15" s="20" t="s">
        <v>77</v>
      </c>
      <c r="H15" s="20" t="s">
        <v>76</v>
      </c>
      <c r="I15" s="20" t="s">
        <v>77</v>
      </c>
      <c r="J15" s="20" t="s">
        <v>76</v>
      </c>
      <c r="K15" s="147" t="s">
        <v>77</v>
      </c>
      <c r="L15" s="155" t="s">
        <v>76</v>
      </c>
      <c r="M15" s="21" t="s">
        <v>77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</row>
    <row r="16" spans="1:23" s="17" customFormat="1" ht="18.600000000000001" customHeight="1" thickBot="1" x14ac:dyDescent="0.35">
      <c r="A16" s="234" t="s">
        <v>65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:23" s="138" customFormat="1" ht="36" customHeight="1" thickBot="1" x14ac:dyDescent="0.35">
      <c r="A17" s="230" t="s">
        <v>172</v>
      </c>
      <c r="B17" s="231"/>
      <c r="C17" s="231"/>
      <c r="D17" s="231"/>
      <c r="E17" s="135">
        <v>12</v>
      </c>
      <c r="F17" s="136" t="s">
        <v>66</v>
      </c>
      <c r="G17" s="136" t="s">
        <v>66</v>
      </c>
      <c r="H17" s="136" t="s">
        <v>66</v>
      </c>
      <c r="I17" s="136" t="s">
        <v>66</v>
      </c>
      <c r="J17" s="136" t="s">
        <v>66</v>
      </c>
      <c r="K17" s="148" t="s">
        <v>66</v>
      </c>
      <c r="L17" s="135" t="s">
        <v>66</v>
      </c>
      <c r="M17" s="136" t="s">
        <v>66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</row>
    <row r="18" spans="1:23" s="138" customFormat="1" ht="17.399999999999999" customHeight="1" thickBot="1" x14ac:dyDescent="0.35">
      <c r="A18" s="237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s="138" customFormat="1" ht="33.75" customHeight="1" thickBot="1" x14ac:dyDescent="0.35">
      <c r="A19" s="226" t="s">
        <v>175</v>
      </c>
      <c r="B19" s="227"/>
      <c r="C19" s="227"/>
      <c r="D19" s="227"/>
      <c r="E19" s="137">
        <v>0</v>
      </c>
      <c r="F19" s="137" t="s">
        <v>135</v>
      </c>
      <c r="G19" s="137" t="s">
        <v>135</v>
      </c>
      <c r="H19" s="137" t="s">
        <v>67</v>
      </c>
      <c r="I19" s="137" t="s">
        <v>135</v>
      </c>
      <c r="J19" s="137" t="s">
        <v>67</v>
      </c>
      <c r="K19" s="149" t="s">
        <v>135</v>
      </c>
      <c r="L19" s="137" t="s">
        <v>67</v>
      </c>
      <c r="M19" s="137" t="s">
        <v>135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</row>
    <row r="20" spans="1:23" s="138" customFormat="1" ht="51" customHeight="1" thickBot="1" x14ac:dyDescent="0.35">
      <c r="A20" s="223" t="s">
        <v>178</v>
      </c>
      <c r="B20" s="224"/>
      <c r="C20" s="224"/>
      <c r="D20" s="225"/>
      <c r="E20" s="137">
        <v>0</v>
      </c>
      <c r="F20" s="139">
        <v>2000</v>
      </c>
      <c r="G20" s="139">
        <v>2000</v>
      </c>
      <c r="H20" s="139">
        <v>3000</v>
      </c>
      <c r="I20" s="139">
        <v>2000</v>
      </c>
      <c r="J20" s="139">
        <v>3000</v>
      </c>
      <c r="K20" s="150">
        <v>2000</v>
      </c>
      <c r="L20" s="139">
        <v>3000</v>
      </c>
      <c r="M20" s="139">
        <v>2000</v>
      </c>
      <c r="N20" s="154"/>
      <c r="O20" s="154"/>
      <c r="P20" s="154"/>
      <c r="Q20" s="154"/>
      <c r="R20" s="154"/>
      <c r="S20" s="152"/>
      <c r="T20" s="154"/>
      <c r="U20" s="152"/>
      <c r="V20" s="154"/>
      <c r="W20" s="152"/>
    </row>
    <row r="21" spans="1:23" s="17" customFormat="1" ht="24" customHeight="1" thickBot="1" x14ac:dyDescent="0.35">
      <c r="A21" s="211" t="s">
        <v>78</v>
      </c>
      <c r="B21" s="212"/>
      <c r="C21" s="212"/>
      <c r="D21" s="212"/>
      <c r="E21" s="204" t="s">
        <v>79</v>
      </c>
      <c r="F21" s="184" t="s">
        <v>80</v>
      </c>
      <c r="G21" s="178"/>
      <c r="H21" s="184" t="s">
        <v>81</v>
      </c>
      <c r="I21" s="177"/>
      <c r="J21" s="177"/>
      <c r="K21" s="178"/>
      <c r="L21" s="184" t="s">
        <v>82</v>
      </c>
      <c r="M21" s="177"/>
      <c r="N21" s="177"/>
      <c r="O21" s="178"/>
      <c r="P21" s="184" t="s">
        <v>83</v>
      </c>
      <c r="Q21" s="177"/>
      <c r="R21" s="177"/>
      <c r="S21" s="178"/>
      <c r="T21" s="184" t="s">
        <v>84</v>
      </c>
      <c r="U21" s="177"/>
      <c r="V21" s="177"/>
      <c r="W21" s="178"/>
    </row>
    <row r="22" spans="1:23" s="17" customFormat="1" ht="98.4" customHeight="1" thickBot="1" x14ac:dyDescent="0.35">
      <c r="A22" s="213"/>
      <c r="B22" s="214"/>
      <c r="C22" s="214"/>
      <c r="D22" s="214"/>
      <c r="E22" s="205"/>
      <c r="F22" s="34" t="s">
        <v>76</v>
      </c>
      <c r="G22" s="34" t="s">
        <v>77</v>
      </c>
      <c r="H22" s="193" t="s">
        <v>76</v>
      </c>
      <c r="I22" s="194"/>
      <c r="J22" s="191" t="s">
        <v>77</v>
      </c>
      <c r="K22" s="192"/>
      <c r="L22" s="191" t="s">
        <v>76</v>
      </c>
      <c r="M22" s="192"/>
      <c r="N22" s="191" t="s">
        <v>77</v>
      </c>
      <c r="O22" s="192"/>
      <c r="P22" s="193" t="s">
        <v>76</v>
      </c>
      <c r="Q22" s="194"/>
      <c r="R22" s="193" t="s">
        <v>77</v>
      </c>
      <c r="S22" s="194"/>
      <c r="T22" s="191" t="s">
        <v>76</v>
      </c>
      <c r="U22" s="192"/>
      <c r="V22" s="191" t="s">
        <v>77</v>
      </c>
      <c r="W22" s="192"/>
    </row>
    <row r="23" spans="1:23" s="17" customFormat="1" ht="16.95" customHeight="1" thickBot="1" x14ac:dyDescent="0.35">
      <c r="A23" s="213"/>
      <c r="B23" s="214"/>
      <c r="C23" s="214"/>
      <c r="D23" s="214"/>
      <c r="E23" s="23">
        <v>2017</v>
      </c>
      <c r="F23" s="72">
        <f>'Перечень мероприятий'!E79</f>
        <v>2358.6</v>
      </c>
      <c r="G23" s="120">
        <f>'Перечень мероприятий'!F79</f>
        <v>644</v>
      </c>
      <c r="H23" s="115"/>
      <c r="I23" s="118">
        <f>'Перечень мероприятий'!G79</f>
        <v>2358.6</v>
      </c>
      <c r="J23" s="115"/>
      <c r="K23" s="118">
        <v>644</v>
      </c>
      <c r="L23" s="228"/>
      <c r="M23" s="229"/>
      <c r="N23" s="197"/>
      <c r="O23" s="198"/>
      <c r="P23" s="115"/>
      <c r="Q23" s="118">
        <f>'Перечень мероприятий'!O79</f>
        <v>0</v>
      </c>
      <c r="R23" s="122"/>
      <c r="S23" s="123">
        <f>'Перечень мероприятий'!Q79</f>
        <v>0</v>
      </c>
      <c r="T23" s="177"/>
      <c r="U23" s="178"/>
      <c r="V23" s="195"/>
      <c r="W23" s="196"/>
    </row>
    <row r="24" spans="1:23" s="17" customFormat="1" ht="16.95" customHeight="1" thickBot="1" x14ac:dyDescent="0.35">
      <c r="A24" s="213"/>
      <c r="B24" s="214"/>
      <c r="C24" s="214"/>
      <c r="D24" s="214"/>
      <c r="E24" s="23">
        <v>2018</v>
      </c>
      <c r="F24" s="72">
        <f>'Перечень мероприятий'!E80</f>
        <v>1576.5</v>
      </c>
      <c r="G24" s="120">
        <f>'Перечень мероприятий'!F80</f>
        <v>220</v>
      </c>
      <c r="H24" s="115"/>
      <c r="I24" s="118">
        <f>'Перечень мероприятий'!G80</f>
        <v>1576.5</v>
      </c>
      <c r="J24" s="115"/>
      <c r="K24" s="118">
        <f>'Перечень мероприятий'!H80</f>
        <v>220</v>
      </c>
      <c r="L24" s="232"/>
      <c r="M24" s="233"/>
      <c r="N24" s="189"/>
      <c r="O24" s="190"/>
      <c r="P24" s="115"/>
      <c r="Q24" s="118">
        <f>'Перечень мероприятий'!O80</f>
        <v>0</v>
      </c>
      <c r="R24" s="115"/>
      <c r="S24" s="118">
        <f>'Перечень мероприятий'!Q80</f>
        <v>0</v>
      </c>
      <c r="T24" s="177"/>
      <c r="U24" s="178"/>
      <c r="V24" s="175"/>
      <c r="W24" s="175"/>
    </row>
    <row r="25" spans="1:23" s="17" customFormat="1" ht="15" customHeight="1" thickBot="1" x14ac:dyDescent="0.35">
      <c r="A25" s="213"/>
      <c r="B25" s="214"/>
      <c r="C25" s="214"/>
      <c r="D25" s="214"/>
      <c r="E25" s="23">
        <v>2019</v>
      </c>
      <c r="F25" s="72">
        <f>'Перечень мероприятий'!E81</f>
        <v>1619.5</v>
      </c>
      <c r="G25" s="120">
        <f>'Перечень мероприятий'!F81</f>
        <v>220</v>
      </c>
      <c r="H25" s="115"/>
      <c r="I25" s="118">
        <f>'Перечень мероприятий'!G81</f>
        <v>1619.5</v>
      </c>
      <c r="J25" s="115"/>
      <c r="K25" s="118">
        <f>'Перечень мероприятий'!H81</f>
        <v>220</v>
      </c>
      <c r="L25" s="232"/>
      <c r="M25" s="233"/>
      <c r="N25" s="189"/>
      <c r="O25" s="190"/>
      <c r="P25" s="115"/>
      <c r="Q25" s="118">
        <f>'Перечень мероприятий'!O81</f>
        <v>0</v>
      </c>
      <c r="R25" s="124"/>
      <c r="S25" s="125">
        <f>'Перечень мероприятий'!Q81</f>
        <v>0</v>
      </c>
      <c r="T25" s="177"/>
      <c r="U25" s="178"/>
      <c r="V25" s="175"/>
      <c r="W25" s="175"/>
    </row>
    <row r="26" spans="1:23" s="17" customFormat="1" ht="16.2" customHeight="1" thickBot="1" x14ac:dyDescent="0.35">
      <c r="A26" s="213"/>
      <c r="B26" s="214"/>
      <c r="C26" s="214"/>
      <c r="D26" s="214"/>
      <c r="E26" s="23">
        <v>2020</v>
      </c>
      <c r="F26" s="72">
        <f>'Перечень мероприятий'!E82</f>
        <v>1619.5</v>
      </c>
      <c r="G26" s="120">
        <f>'Перечень мероприятий'!F82</f>
        <v>220</v>
      </c>
      <c r="H26" s="115"/>
      <c r="I26" s="118">
        <f>'Перечень мероприятий'!G82</f>
        <v>1619.5</v>
      </c>
      <c r="J26" s="115"/>
      <c r="K26" s="118">
        <f>'Перечень мероприятий'!H82</f>
        <v>220</v>
      </c>
      <c r="L26" s="232"/>
      <c r="M26" s="233"/>
      <c r="N26" s="189"/>
      <c r="O26" s="190"/>
      <c r="P26" s="115"/>
      <c r="Q26" s="118">
        <f>'Перечень мероприятий'!O82</f>
        <v>0</v>
      </c>
      <c r="R26" s="115"/>
      <c r="S26" s="118">
        <f>'Перечень мероприятий'!Q82</f>
        <v>0</v>
      </c>
      <c r="T26" s="177"/>
      <c r="U26" s="178"/>
      <c r="V26" s="175"/>
      <c r="W26" s="175"/>
    </row>
    <row r="27" spans="1:23" s="17" customFormat="1" ht="24" customHeight="1" thickBot="1" x14ac:dyDescent="0.35">
      <c r="A27" s="215"/>
      <c r="B27" s="216"/>
      <c r="C27" s="216"/>
      <c r="D27" s="216"/>
      <c r="E27" s="23" t="s">
        <v>88</v>
      </c>
      <c r="F27" s="57">
        <f>SUM(F23:F26)</f>
        <v>7174.1</v>
      </c>
      <c r="G27" s="121">
        <f>SUM(G23:G26)</f>
        <v>1304</v>
      </c>
      <c r="H27" s="115"/>
      <c r="I27" s="119">
        <f>SUM(I23:I26)</f>
        <v>7174.1</v>
      </c>
      <c r="J27" s="115"/>
      <c r="K27" s="119">
        <f>SUM(K23:K26)</f>
        <v>1304</v>
      </c>
      <c r="L27" s="176"/>
      <c r="M27" s="176"/>
      <c r="N27" s="176"/>
      <c r="O27" s="183"/>
      <c r="P27" s="115"/>
      <c r="Q27" s="119">
        <f>SUM(Q23:Q26)</f>
        <v>0</v>
      </c>
      <c r="R27" s="115"/>
      <c r="S27" s="119">
        <f>SUM(S23:S26)</f>
        <v>0</v>
      </c>
      <c r="T27" s="179"/>
      <c r="U27" s="176"/>
      <c r="V27" s="176"/>
      <c r="W27" s="176"/>
    </row>
    <row r="28" spans="1:23" s="17" customFormat="1" ht="17.399999999999999" customHeight="1" thickBot="1" x14ac:dyDescent="0.35">
      <c r="A28" s="180" t="s">
        <v>89</v>
      </c>
      <c r="B28" s="181"/>
      <c r="C28" s="181"/>
      <c r="D28" s="182"/>
      <c r="E28" s="185" t="s">
        <v>212</v>
      </c>
      <c r="F28" s="186"/>
      <c r="G28" s="186"/>
      <c r="H28" s="187"/>
      <c r="I28" s="187"/>
      <c r="J28" s="186"/>
      <c r="K28" s="186"/>
      <c r="L28" s="186"/>
      <c r="M28" s="186"/>
      <c r="N28" s="186"/>
      <c r="O28" s="186"/>
      <c r="P28" s="187"/>
      <c r="Q28" s="187"/>
      <c r="R28" s="187"/>
      <c r="S28" s="187"/>
      <c r="T28" s="186"/>
      <c r="U28" s="186"/>
      <c r="V28" s="186"/>
      <c r="W28" s="188"/>
    </row>
    <row r="29" spans="1:23" s="17" customFormat="1" ht="18" customHeight="1" thickBot="1" x14ac:dyDescent="0.35">
      <c r="A29" s="180" t="s">
        <v>90</v>
      </c>
      <c r="B29" s="181"/>
      <c r="C29" s="181"/>
      <c r="D29" s="182"/>
      <c r="E29" s="180" t="s">
        <v>68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40"/>
      <c r="W29" s="141"/>
    </row>
    <row r="30" spans="1:23" s="17" customFormat="1" ht="16.95" customHeight="1" thickBot="1" x14ac:dyDescent="0.35">
      <c r="A30" s="180" t="s">
        <v>91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2"/>
    </row>
    <row r="31" spans="1:23" s="17" customFormat="1" ht="16.95" customHeight="1" thickBot="1" x14ac:dyDescent="0.35">
      <c r="A31" s="180" t="s">
        <v>92</v>
      </c>
      <c r="B31" s="181"/>
      <c r="C31" s="181"/>
      <c r="D31" s="182"/>
      <c r="E31" s="180" t="s">
        <v>52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2"/>
    </row>
    <row r="32" spans="1:23" s="17" customFormat="1" ht="146.25" customHeight="1" thickBot="1" x14ac:dyDescent="0.35">
      <c r="A32" s="180" t="s">
        <v>93</v>
      </c>
      <c r="B32" s="181"/>
      <c r="C32" s="181"/>
      <c r="D32" s="182"/>
      <c r="E32" s="180" t="s">
        <v>6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2"/>
    </row>
  </sheetData>
  <mergeCells count="76">
    <mergeCell ref="E29:U29"/>
    <mergeCell ref="A16:M16"/>
    <mergeCell ref="A18:M18"/>
    <mergeCell ref="S1:W1"/>
    <mergeCell ref="A14:D15"/>
    <mergeCell ref="A11:D11"/>
    <mergeCell ref="N14:O14"/>
    <mergeCell ref="P14:Q14"/>
    <mergeCell ref="R14:S14"/>
    <mergeCell ref="E13:W13"/>
    <mergeCell ref="E12:W12"/>
    <mergeCell ref="A9:D9"/>
    <mergeCell ref="E8:W8"/>
    <mergeCell ref="E9:W9"/>
    <mergeCell ref="A5:W5"/>
    <mergeCell ref="A6:W6"/>
    <mergeCell ref="A2:W2"/>
    <mergeCell ref="A3:W3"/>
    <mergeCell ref="A8:D8"/>
    <mergeCell ref="A21:D27"/>
    <mergeCell ref="N25:O25"/>
    <mergeCell ref="A10:D10"/>
    <mergeCell ref="A12:D12"/>
    <mergeCell ref="A13:D13"/>
    <mergeCell ref="A20:D20"/>
    <mergeCell ref="A19:D19"/>
    <mergeCell ref="L27:M27"/>
    <mergeCell ref="L23:M23"/>
    <mergeCell ref="A17:D17"/>
    <mergeCell ref="L24:M24"/>
    <mergeCell ref="L25:M25"/>
    <mergeCell ref="L26:M26"/>
    <mergeCell ref="E10:W10"/>
    <mergeCell ref="E21:E22"/>
    <mergeCell ref="H21:K21"/>
    <mergeCell ref="P21:S21"/>
    <mergeCell ref="T21:W21"/>
    <mergeCell ref="T14:U14"/>
    <mergeCell ref="V14:W14"/>
    <mergeCell ref="E11:W11"/>
    <mergeCell ref="T22:U22"/>
    <mergeCell ref="V22:W22"/>
    <mergeCell ref="N23:O23"/>
    <mergeCell ref="L21:O21"/>
    <mergeCell ref="F14:G14"/>
    <mergeCell ref="H14:I14"/>
    <mergeCell ref="J14:K14"/>
    <mergeCell ref="L14:M14"/>
    <mergeCell ref="H22:I22"/>
    <mergeCell ref="J22:K22"/>
    <mergeCell ref="L22:M22"/>
    <mergeCell ref="E32:W32"/>
    <mergeCell ref="N27:O27"/>
    <mergeCell ref="F21:G21"/>
    <mergeCell ref="E28:W28"/>
    <mergeCell ref="A30:W30"/>
    <mergeCell ref="E31:W31"/>
    <mergeCell ref="A28:D28"/>
    <mergeCell ref="A29:D29"/>
    <mergeCell ref="A31:D31"/>
    <mergeCell ref="N26:O26"/>
    <mergeCell ref="N24:O24"/>
    <mergeCell ref="A32:D32"/>
    <mergeCell ref="N22:O22"/>
    <mergeCell ref="P22:Q22"/>
    <mergeCell ref="R22:S22"/>
    <mergeCell ref="V23:W23"/>
    <mergeCell ref="V24:W24"/>
    <mergeCell ref="V25:W25"/>
    <mergeCell ref="V27:W27"/>
    <mergeCell ref="V26:W26"/>
    <mergeCell ref="T23:U23"/>
    <mergeCell ref="T24:U24"/>
    <mergeCell ref="T25:U25"/>
    <mergeCell ref="T26:U26"/>
    <mergeCell ref="T27:U27"/>
  </mergeCells>
  <phoneticPr fontId="18" type="noConversion"/>
  <pageMargins left="0.7" right="0.7" top="0.75" bottom="0.75" header="0.3" footer="0.3"/>
  <pageSetup paperSize="9" scale="3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46" zoomScaleNormal="100" zoomScaleSheetLayoutView="100" workbookViewId="0">
      <selection activeCell="B51" sqref="B51:K51"/>
    </sheetView>
  </sheetViews>
  <sheetFormatPr defaultRowHeight="14.4" x14ac:dyDescent="0.3"/>
  <cols>
    <col min="1" max="1" width="6" style="15" customWidth="1"/>
    <col min="2" max="2" width="12.44140625" style="15" customWidth="1"/>
    <col min="3" max="3" width="11.109375" style="15" customWidth="1"/>
    <col min="4" max="4" width="13.5546875" style="15" customWidth="1"/>
    <col min="5" max="5" width="11.6640625" style="15" customWidth="1"/>
    <col min="6" max="6" width="11.33203125" style="15" customWidth="1"/>
    <col min="7" max="7" width="14.88671875" style="15" customWidth="1"/>
    <col min="8" max="8" width="5.5546875" style="15" customWidth="1"/>
    <col min="9" max="9" width="6.33203125" style="15" customWidth="1"/>
    <col min="10" max="10" width="6.109375" style="15" customWidth="1"/>
    <col min="11" max="11" width="19.88671875" style="15" customWidth="1"/>
    <col min="12" max="12" width="4.6640625" style="15" customWidth="1"/>
  </cols>
  <sheetData>
    <row r="1" spans="1:12" ht="15.6" x14ac:dyDescent="0.3">
      <c r="A1" s="244" t="s">
        <v>130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8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50.6" customHeight="1" x14ac:dyDescent="0.3">
      <c r="A3" s="63"/>
      <c r="B3" s="247" t="s">
        <v>166</v>
      </c>
      <c r="C3" s="247"/>
      <c r="D3" s="247"/>
      <c r="E3" s="247"/>
      <c r="F3" s="247"/>
      <c r="G3" s="247"/>
      <c r="H3" s="247"/>
      <c r="I3" s="247"/>
      <c r="J3" s="247"/>
      <c r="K3" s="247"/>
      <c r="L3" s="63"/>
    </row>
    <row r="4" spans="1:12" ht="191.25" customHeight="1" x14ac:dyDescent="0.3">
      <c r="A4" s="63"/>
      <c r="B4" s="253" t="s">
        <v>163</v>
      </c>
      <c r="C4" s="253"/>
      <c r="D4" s="253"/>
      <c r="E4" s="253"/>
      <c r="F4" s="253"/>
      <c r="G4" s="253"/>
      <c r="H4" s="253"/>
      <c r="I4" s="253"/>
      <c r="J4" s="253"/>
      <c r="K4" s="253"/>
      <c r="L4" s="63"/>
    </row>
    <row r="5" spans="1:12" ht="44.25" customHeight="1" x14ac:dyDescent="0.3">
      <c r="A5" s="73"/>
      <c r="B5" s="245" t="s">
        <v>165</v>
      </c>
      <c r="C5" s="245"/>
      <c r="D5" s="245"/>
      <c r="E5" s="245"/>
      <c r="F5" s="245"/>
      <c r="G5" s="245"/>
      <c r="H5" s="245"/>
      <c r="I5" s="245"/>
      <c r="J5" s="245"/>
      <c r="K5" s="245"/>
      <c r="L5" s="63"/>
    </row>
    <row r="6" spans="1:12" ht="13.5" customHeight="1" x14ac:dyDescent="0.3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3"/>
    </row>
    <row r="7" spans="1:12" ht="32.4" customHeight="1" x14ac:dyDescent="0.3">
      <c r="A7" s="62"/>
      <c r="B7" s="265" t="s">
        <v>136</v>
      </c>
      <c r="C7" s="265"/>
      <c r="D7" s="265"/>
      <c r="E7" s="265" t="s">
        <v>144</v>
      </c>
      <c r="F7" s="265"/>
      <c r="G7" s="265"/>
      <c r="H7" s="265" t="s">
        <v>145</v>
      </c>
      <c r="I7" s="265"/>
      <c r="J7" s="265"/>
      <c r="K7" s="265"/>
      <c r="L7" s="38"/>
    </row>
    <row r="8" spans="1:12" ht="14.4" customHeight="1" x14ac:dyDescent="0.3">
      <c r="A8" s="62"/>
      <c r="B8" s="250" t="s">
        <v>137</v>
      </c>
      <c r="C8" s="250"/>
      <c r="D8" s="250"/>
      <c r="E8" s="251">
        <v>5</v>
      </c>
      <c r="F8" s="251"/>
      <c r="G8" s="251"/>
      <c r="H8" s="252">
        <v>11</v>
      </c>
      <c r="I8" s="252"/>
      <c r="J8" s="252"/>
      <c r="K8" s="252"/>
      <c r="L8" s="38"/>
    </row>
    <row r="9" spans="1:12" ht="14.4" customHeight="1" x14ac:dyDescent="0.3">
      <c r="A9" s="62"/>
      <c r="B9" s="250" t="s">
        <v>146</v>
      </c>
      <c r="C9" s="250"/>
      <c r="D9" s="250"/>
      <c r="E9" s="251">
        <v>12</v>
      </c>
      <c r="F9" s="251"/>
      <c r="G9" s="251"/>
      <c r="H9" s="252">
        <v>18</v>
      </c>
      <c r="I9" s="252"/>
      <c r="J9" s="252"/>
      <c r="K9" s="252"/>
      <c r="L9" s="38"/>
    </row>
    <row r="10" spans="1:12" ht="14.4" customHeight="1" x14ac:dyDescent="0.3">
      <c r="A10" s="62"/>
      <c r="B10" s="250" t="s">
        <v>147</v>
      </c>
      <c r="C10" s="250"/>
      <c r="D10" s="250"/>
      <c r="E10" s="251">
        <v>0</v>
      </c>
      <c r="F10" s="251"/>
      <c r="G10" s="251"/>
      <c r="H10" s="252">
        <v>33</v>
      </c>
      <c r="I10" s="252"/>
      <c r="J10" s="252"/>
      <c r="K10" s="252"/>
      <c r="L10" s="38"/>
    </row>
    <row r="11" spans="1:12" ht="14.4" customHeight="1" x14ac:dyDescent="0.3">
      <c r="A11" s="62"/>
      <c r="B11" s="250" t="s">
        <v>138</v>
      </c>
      <c r="C11" s="250"/>
      <c r="D11" s="250"/>
      <c r="E11" s="251">
        <v>1</v>
      </c>
      <c r="F11" s="251"/>
      <c r="G11" s="251"/>
      <c r="H11" s="252">
        <v>45</v>
      </c>
      <c r="I11" s="252"/>
      <c r="J11" s="252"/>
      <c r="K11" s="252"/>
      <c r="L11" s="38"/>
    </row>
    <row r="12" spans="1:12" ht="16.5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9" customHeight="1" x14ac:dyDescent="0.3">
      <c r="A13" s="38"/>
      <c r="B13" s="266" t="s">
        <v>167</v>
      </c>
      <c r="C13" s="267"/>
      <c r="D13" s="267"/>
      <c r="E13" s="267"/>
      <c r="F13" s="267"/>
      <c r="G13" s="267"/>
      <c r="H13" s="267"/>
      <c r="I13" s="267"/>
      <c r="J13" s="267"/>
      <c r="K13" s="267"/>
      <c r="L13" s="38"/>
    </row>
    <row r="14" spans="1:12" ht="172.95" customHeight="1" x14ac:dyDescent="0.3">
      <c r="A14" s="38"/>
      <c r="B14" s="248" t="s">
        <v>168</v>
      </c>
      <c r="C14" s="248"/>
      <c r="D14" s="248"/>
      <c r="E14" s="248"/>
      <c r="F14" s="248"/>
      <c r="G14" s="248"/>
      <c r="H14" s="248"/>
      <c r="I14" s="248"/>
      <c r="J14" s="248"/>
      <c r="K14" s="248"/>
      <c r="L14" s="38"/>
    </row>
    <row r="15" spans="1:12" ht="143.25" customHeight="1" x14ac:dyDescent="0.3">
      <c r="A15" s="38"/>
      <c r="B15" s="248" t="s">
        <v>169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38"/>
    </row>
    <row r="16" spans="1:12" ht="162" customHeight="1" x14ac:dyDescent="0.3">
      <c r="A16" s="38"/>
      <c r="B16" s="248" t="s">
        <v>170</v>
      </c>
      <c r="C16" s="248"/>
      <c r="D16" s="248"/>
      <c r="E16" s="248"/>
      <c r="F16" s="248"/>
      <c r="G16" s="248"/>
      <c r="H16" s="248"/>
      <c r="I16" s="248"/>
      <c r="J16" s="248"/>
      <c r="K16" s="248"/>
      <c r="L16" s="38"/>
    </row>
    <row r="17" spans="1:12" ht="156.6" customHeight="1" x14ac:dyDescent="0.3">
      <c r="A17" s="38"/>
      <c r="B17" s="248" t="s">
        <v>171</v>
      </c>
      <c r="C17" s="248"/>
      <c r="D17" s="248"/>
      <c r="E17" s="248"/>
      <c r="F17" s="248"/>
      <c r="G17" s="248"/>
      <c r="H17" s="248"/>
      <c r="I17" s="248"/>
      <c r="J17" s="248"/>
      <c r="K17" s="248"/>
      <c r="L17" s="38"/>
    </row>
    <row r="18" spans="1:12" ht="222.75" customHeight="1" x14ac:dyDescent="0.3">
      <c r="A18" s="39"/>
      <c r="B18" s="268" t="s">
        <v>0</v>
      </c>
      <c r="C18" s="268"/>
      <c r="D18" s="268"/>
      <c r="E18" s="268"/>
      <c r="F18" s="268"/>
      <c r="G18" s="268"/>
      <c r="H18" s="268"/>
      <c r="I18" s="268"/>
      <c r="J18" s="268"/>
      <c r="K18" s="268"/>
      <c r="L18" s="39"/>
    </row>
    <row r="19" spans="1:12" ht="222" customHeight="1" x14ac:dyDescent="0.3">
      <c r="A19" s="38"/>
      <c r="B19" s="248" t="s">
        <v>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38"/>
    </row>
    <row r="20" spans="1:12" ht="99" customHeight="1" x14ac:dyDescent="0.3">
      <c r="A20" s="39"/>
      <c r="B20" s="249" t="s">
        <v>164</v>
      </c>
      <c r="C20" s="249"/>
      <c r="D20" s="249"/>
      <c r="E20" s="249"/>
      <c r="F20" s="249"/>
      <c r="G20" s="249"/>
      <c r="H20" s="249"/>
      <c r="I20" s="249"/>
      <c r="J20" s="249"/>
      <c r="K20" s="249"/>
      <c r="L20" s="39"/>
    </row>
    <row r="21" spans="1:12" ht="11.4" customHeight="1" x14ac:dyDescent="0.3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2" ht="15.6" x14ac:dyDescent="0.3">
      <c r="A22" s="244" t="s">
        <v>94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7.95" customHeight="1" x14ac:dyDescent="0.3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1:12" ht="15.6" x14ac:dyDescent="0.3">
      <c r="A24" s="249" t="s">
        <v>139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1:12" ht="9" customHeight="1" x14ac:dyDescent="0.3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1:12" ht="15.6" x14ac:dyDescent="0.3">
      <c r="A26" s="244" t="s">
        <v>140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</row>
    <row r="27" spans="1:12" ht="10.199999999999999" customHeight="1" x14ac:dyDescent="0.3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1:12" ht="32.25" customHeight="1" x14ac:dyDescent="0.3">
      <c r="A28" s="37"/>
      <c r="B28" s="54" t="s">
        <v>141</v>
      </c>
      <c r="C28" s="256" t="s">
        <v>142</v>
      </c>
      <c r="D28" s="256"/>
      <c r="E28" s="256"/>
      <c r="F28" s="256" t="s">
        <v>143</v>
      </c>
      <c r="G28" s="256"/>
      <c r="H28" s="256"/>
      <c r="I28" s="256"/>
      <c r="J28" s="256"/>
      <c r="K28" s="256"/>
      <c r="L28" s="37"/>
    </row>
    <row r="29" spans="1:12" ht="66.75" customHeight="1" x14ac:dyDescent="0.3">
      <c r="A29" s="37"/>
      <c r="B29" s="60">
        <v>1</v>
      </c>
      <c r="C29" s="257" t="s">
        <v>173</v>
      </c>
      <c r="D29" s="257"/>
      <c r="E29" s="257"/>
      <c r="F29" s="257" t="s">
        <v>149</v>
      </c>
      <c r="G29" s="257"/>
      <c r="H29" s="257"/>
      <c r="I29" s="257"/>
      <c r="J29" s="257"/>
      <c r="K29" s="257"/>
      <c r="L29" s="37"/>
    </row>
    <row r="30" spans="1:12" ht="66.75" customHeight="1" x14ac:dyDescent="0.3">
      <c r="A30" s="36"/>
      <c r="B30" s="60">
        <v>2</v>
      </c>
      <c r="C30" s="257" t="s">
        <v>176</v>
      </c>
      <c r="D30" s="257"/>
      <c r="E30" s="257"/>
      <c r="F30" s="257" t="s">
        <v>150</v>
      </c>
      <c r="G30" s="257"/>
      <c r="H30" s="257"/>
      <c r="I30" s="257"/>
      <c r="J30" s="257"/>
      <c r="K30" s="257"/>
    </row>
    <row r="31" spans="1:12" ht="65.25" customHeight="1" x14ac:dyDescent="0.3">
      <c r="A31" s="37"/>
      <c r="B31" s="60">
        <v>3</v>
      </c>
      <c r="C31" s="257" t="s">
        <v>179</v>
      </c>
      <c r="D31" s="257"/>
      <c r="E31" s="257"/>
      <c r="F31" s="257" t="s">
        <v>151</v>
      </c>
      <c r="G31" s="257"/>
      <c r="H31" s="257"/>
      <c r="I31" s="257"/>
      <c r="J31" s="257"/>
      <c r="K31" s="257"/>
      <c r="L31" s="37"/>
    </row>
    <row r="32" spans="1:12" ht="130.19999999999999" customHeight="1" x14ac:dyDescent="0.3">
      <c r="A32" s="36"/>
      <c r="B32" s="60">
        <v>4</v>
      </c>
      <c r="C32" s="257" t="s">
        <v>14</v>
      </c>
      <c r="D32" s="257"/>
      <c r="E32" s="257"/>
      <c r="F32" s="258" t="s">
        <v>207</v>
      </c>
      <c r="G32" s="258"/>
      <c r="H32" s="258"/>
      <c r="I32" s="258"/>
      <c r="J32" s="258"/>
      <c r="K32" s="258"/>
    </row>
    <row r="33" spans="1:12" ht="91.5" customHeight="1" x14ac:dyDescent="0.3">
      <c r="A33" s="37"/>
      <c r="B33" s="60">
        <v>5</v>
      </c>
      <c r="C33" s="257" t="s">
        <v>15</v>
      </c>
      <c r="D33" s="257"/>
      <c r="E33" s="257"/>
      <c r="F33" s="257" t="s">
        <v>152</v>
      </c>
      <c r="G33" s="257"/>
      <c r="H33" s="257"/>
      <c r="I33" s="257"/>
      <c r="J33" s="257"/>
      <c r="K33" s="257"/>
      <c r="L33" s="37"/>
    </row>
    <row r="34" spans="1:12" ht="53.25" customHeight="1" x14ac:dyDescent="0.3">
      <c r="A34" s="37"/>
      <c r="B34" s="60">
        <v>6</v>
      </c>
      <c r="C34" s="257" t="s">
        <v>16</v>
      </c>
      <c r="D34" s="257"/>
      <c r="E34" s="257"/>
      <c r="F34" s="257" t="s">
        <v>153</v>
      </c>
      <c r="G34" s="257"/>
      <c r="H34" s="257"/>
      <c r="I34" s="257"/>
      <c r="J34" s="257"/>
      <c r="K34" s="257"/>
      <c r="L34" s="37"/>
    </row>
    <row r="35" spans="1:12" ht="121.95" customHeight="1" x14ac:dyDescent="0.3">
      <c r="A35" s="37"/>
      <c r="B35" s="60">
        <v>7</v>
      </c>
      <c r="C35" s="257" t="s">
        <v>17</v>
      </c>
      <c r="D35" s="257"/>
      <c r="E35" s="257"/>
      <c r="F35" s="257" t="s">
        <v>183</v>
      </c>
      <c r="G35" s="257"/>
      <c r="H35" s="257"/>
      <c r="I35" s="257"/>
      <c r="J35" s="257"/>
      <c r="K35" s="257"/>
      <c r="L35" s="37"/>
    </row>
    <row r="36" spans="1:12" ht="129" customHeight="1" x14ac:dyDescent="0.3">
      <c r="A36" s="37"/>
      <c r="B36" s="60">
        <v>8</v>
      </c>
      <c r="C36" s="257" t="s">
        <v>18</v>
      </c>
      <c r="D36" s="257"/>
      <c r="E36" s="257"/>
      <c r="F36" s="257" t="s">
        <v>154</v>
      </c>
      <c r="G36" s="257"/>
      <c r="H36" s="257"/>
      <c r="I36" s="257"/>
      <c r="J36" s="257"/>
      <c r="K36" s="257"/>
      <c r="L36" s="37"/>
    </row>
    <row r="37" spans="1:12" ht="87.75" customHeight="1" x14ac:dyDescent="0.3">
      <c r="A37" s="37"/>
      <c r="B37" s="60">
        <v>9</v>
      </c>
      <c r="C37" s="257" t="s">
        <v>19</v>
      </c>
      <c r="D37" s="257"/>
      <c r="E37" s="257"/>
      <c r="F37" s="257" t="s">
        <v>154</v>
      </c>
      <c r="G37" s="257"/>
      <c r="H37" s="257"/>
      <c r="I37" s="257"/>
      <c r="J37" s="257"/>
      <c r="K37" s="257"/>
      <c r="L37" s="37"/>
    </row>
    <row r="38" spans="1:12" ht="102" customHeight="1" x14ac:dyDescent="0.3">
      <c r="A38" s="37"/>
      <c r="B38" s="60">
        <v>10</v>
      </c>
      <c r="C38" s="257" t="s">
        <v>20</v>
      </c>
      <c r="D38" s="257"/>
      <c r="E38" s="257"/>
      <c r="F38" s="257" t="s">
        <v>155</v>
      </c>
      <c r="G38" s="257"/>
      <c r="H38" s="257"/>
      <c r="I38" s="257"/>
      <c r="J38" s="257"/>
      <c r="K38" s="257"/>
      <c r="L38" s="37"/>
    </row>
    <row r="39" spans="1:12" ht="103.5" customHeight="1" x14ac:dyDescent="0.3">
      <c r="A39" s="37"/>
      <c r="B39" s="60">
        <v>11</v>
      </c>
      <c r="C39" s="257" t="s">
        <v>21</v>
      </c>
      <c r="D39" s="257"/>
      <c r="E39" s="257"/>
      <c r="F39" s="257" t="s">
        <v>187</v>
      </c>
      <c r="G39" s="257"/>
      <c r="H39" s="257"/>
      <c r="I39" s="257"/>
      <c r="J39" s="257"/>
      <c r="K39" s="257"/>
      <c r="L39" s="37"/>
    </row>
    <row r="40" spans="1:12" ht="169.95" customHeight="1" x14ac:dyDescent="0.3">
      <c r="A40" s="37"/>
      <c r="B40" s="60">
        <v>12</v>
      </c>
      <c r="C40" s="257" t="s">
        <v>186</v>
      </c>
      <c r="D40" s="257"/>
      <c r="E40" s="257"/>
      <c r="F40" s="258" t="s">
        <v>206</v>
      </c>
      <c r="G40" s="258"/>
      <c r="H40" s="258"/>
      <c r="I40" s="258"/>
      <c r="J40" s="258"/>
      <c r="K40" s="258"/>
      <c r="L40" s="37"/>
    </row>
    <row r="41" spans="1:12" ht="148.19999999999999" customHeight="1" x14ac:dyDescent="0.3">
      <c r="A41" s="37"/>
      <c r="B41" s="60">
        <v>13</v>
      </c>
      <c r="C41" s="257" t="s">
        <v>184</v>
      </c>
      <c r="D41" s="257"/>
      <c r="E41" s="257"/>
      <c r="F41" s="259" t="s">
        <v>205</v>
      </c>
      <c r="G41" s="260"/>
      <c r="H41" s="260"/>
      <c r="I41" s="260"/>
      <c r="J41" s="260"/>
      <c r="K41" s="261"/>
      <c r="L41" s="37"/>
    </row>
    <row r="42" spans="1:12" ht="132.6" customHeight="1" x14ac:dyDescent="0.3">
      <c r="A42" s="37"/>
      <c r="B42" s="60">
        <v>14</v>
      </c>
      <c r="C42" s="257" t="s">
        <v>185</v>
      </c>
      <c r="D42" s="257"/>
      <c r="E42" s="257"/>
      <c r="F42" s="262"/>
      <c r="G42" s="263"/>
      <c r="H42" s="263"/>
      <c r="I42" s="263"/>
      <c r="J42" s="263"/>
      <c r="K42" s="264"/>
      <c r="L42" s="37"/>
    </row>
    <row r="43" spans="1:12" ht="15.6" x14ac:dyDescent="0.3">
      <c r="A43" s="36"/>
      <c r="E43" s="36"/>
      <c r="F43" s="36"/>
      <c r="G43" s="36"/>
      <c r="H43" s="36"/>
      <c r="I43" s="36"/>
      <c r="J43" s="36"/>
      <c r="K43" s="36"/>
      <c r="L43" s="36"/>
    </row>
    <row r="44" spans="1:12" ht="15.6" customHeight="1" x14ac:dyDescent="0.3">
      <c r="A44" s="244" t="s">
        <v>97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</row>
    <row r="45" spans="1:12" ht="15.6" x14ac:dyDescent="0.3">
      <c r="A45" s="36"/>
      <c r="E45" s="36"/>
      <c r="F45" s="36"/>
      <c r="G45" s="36"/>
      <c r="H45" s="36"/>
      <c r="I45" s="36"/>
      <c r="J45" s="36"/>
      <c r="K45" s="36"/>
      <c r="L45" s="36"/>
    </row>
    <row r="46" spans="1:12" ht="50.25" customHeight="1" x14ac:dyDescent="0.3">
      <c r="A46" s="249" t="s">
        <v>22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1:12" ht="15.6" x14ac:dyDescent="0.3">
      <c r="A47" s="36"/>
      <c r="E47" s="36"/>
      <c r="F47" s="36"/>
      <c r="G47" s="36"/>
      <c r="H47" s="36"/>
      <c r="I47" s="36"/>
      <c r="J47" s="36"/>
      <c r="K47" s="36"/>
      <c r="L47" s="36"/>
    </row>
    <row r="48" spans="1:12" ht="15.6" customHeight="1" x14ac:dyDescent="0.3">
      <c r="A48" s="244" t="s">
        <v>131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</row>
    <row r="49" spans="1:12" ht="15.6" x14ac:dyDescent="0.3">
      <c r="A49" s="36"/>
      <c r="E49" s="36"/>
      <c r="F49" s="36"/>
      <c r="G49" s="36"/>
      <c r="H49" s="36"/>
      <c r="I49" s="36"/>
      <c r="J49" s="36"/>
      <c r="K49" s="36"/>
      <c r="L49" s="36"/>
    </row>
    <row r="50" spans="1:12" ht="142.5" customHeight="1" x14ac:dyDescent="0.3">
      <c r="A50" s="37" t="s">
        <v>1</v>
      </c>
      <c r="B50" s="254" t="s">
        <v>208</v>
      </c>
      <c r="C50" s="254"/>
      <c r="D50" s="254"/>
      <c r="E50" s="254"/>
      <c r="F50" s="254"/>
      <c r="G50" s="254"/>
      <c r="H50" s="254"/>
      <c r="I50" s="254"/>
      <c r="J50" s="254"/>
      <c r="K50" s="254"/>
      <c r="L50" s="37"/>
    </row>
    <row r="51" spans="1:12" ht="81.75" customHeight="1" x14ac:dyDescent="0.3">
      <c r="A51" s="36"/>
      <c r="B51" s="255" t="s">
        <v>2</v>
      </c>
      <c r="C51" s="255"/>
      <c r="D51" s="255"/>
      <c r="E51" s="255"/>
      <c r="F51" s="255"/>
      <c r="G51" s="255"/>
      <c r="H51" s="255"/>
      <c r="I51" s="255"/>
      <c r="J51" s="255"/>
      <c r="K51" s="255"/>
      <c r="L51" s="36"/>
    </row>
    <row r="52" spans="1:12" ht="16.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</sheetData>
  <mergeCells count="69">
    <mergeCell ref="C29:E29"/>
    <mergeCell ref="C30:E30"/>
    <mergeCell ref="C31:E31"/>
    <mergeCell ref="B7:D7"/>
    <mergeCell ref="B8:D8"/>
    <mergeCell ref="B9:D9"/>
    <mergeCell ref="B10:D10"/>
    <mergeCell ref="E7:G7"/>
    <mergeCell ref="E8:G8"/>
    <mergeCell ref="E9:G9"/>
    <mergeCell ref="A22:L22"/>
    <mergeCell ref="A23:L23"/>
    <mergeCell ref="B15:K15"/>
    <mergeCell ref="B16:K16"/>
    <mergeCell ref="H9:K9"/>
    <mergeCell ref="H10:K10"/>
    <mergeCell ref="C38:E38"/>
    <mergeCell ref="C39:E39"/>
    <mergeCell ref="F38:K38"/>
    <mergeCell ref="F39:K39"/>
    <mergeCell ref="H7:K7"/>
    <mergeCell ref="F33:K33"/>
    <mergeCell ref="F34:K34"/>
    <mergeCell ref="F35:K35"/>
    <mergeCell ref="C36:E36"/>
    <mergeCell ref="C35:E35"/>
    <mergeCell ref="C28:E28"/>
    <mergeCell ref="B13:K13"/>
    <mergeCell ref="B18:K18"/>
    <mergeCell ref="B20:K20"/>
    <mergeCell ref="A27:L27"/>
    <mergeCell ref="A24:L24"/>
    <mergeCell ref="F32:K32"/>
    <mergeCell ref="C34:E34"/>
    <mergeCell ref="C37:E37"/>
    <mergeCell ref="F36:K36"/>
    <mergeCell ref="F37:K37"/>
    <mergeCell ref="B50:K50"/>
    <mergeCell ref="B51:K51"/>
    <mergeCell ref="F28:K28"/>
    <mergeCell ref="F29:K29"/>
    <mergeCell ref="C42:E42"/>
    <mergeCell ref="F30:K30"/>
    <mergeCell ref="F31:K31"/>
    <mergeCell ref="A48:L48"/>
    <mergeCell ref="F40:K40"/>
    <mergeCell ref="C40:E40"/>
    <mergeCell ref="C41:E41"/>
    <mergeCell ref="F41:K42"/>
    <mergeCell ref="A44:L44"/>
    <mergeCell ref="A46:L46"/>
    <mergeCell ref="C32:E32"/>
    <mergeCell ref="C33:E33"/>
    <mergeCell ref="A1:L1"/>
    <mergeCell ref="B5:K5"/>
    <mergeCell ref="A2:L2"/>
    <mergeCell ref="A26:L26"/>
    <mergeCell ref="B3:K3"/>
    <mergeCell ref="A25:L25"/>
    <mergeCell ref="B17:K17"/>
    <mergeCell ref="B19:K19"/>
    <mergeCell ref="A21:L21"/>
    <mergeCell ref="B11:D11"/>
    <mergeCell ref="E11:G11"/>
    <mergeCell ref="H11:K11"/>
    <mergeCell ref="E10:G10"/>
    <mergeCell ref="H8:K8"/>
    <mergeCell ref="B4:K4"/>
    <mergeCell ref="B14:K1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25" max="11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O23"/>
  <sheetViews>
    <sheetView tabSelected="1" view="pageBreakPreview" topLeftCell="A10" zoomScale="75" zoomScaleNormal="100" zoomScaleSheetLayoutView="100" workbookViewId="0">
      <selection activeCell="B14" sqref="B14"/>
    </sheetView>
  </sheetViews>
  <sheetFormatPr defaultColWidth="8.88671875" defaultRowHeight="13.2" x14ac:dyDescent="0.25"/>
  <cols>
    <col min="1" max="1" width="6.6640625" style="44" customWidth="1"/>
    <col min="2" max="2" width="53.44140625" style="43" customWidth="1"/>
    <col min="3" max="3" width="39.109375" style="43" customWidth="1"/>
    <col min="4" max="4" width="18.5546875" style="43" customWidth="1"/>
    <col min="5" max="5" width="24.6640625" style="43" customWidth="1"/>
    <col min="6" max="16384" width="8.88671875" style="43"/>
  </cols>
  <sheetData>
    <row r="2" spans="1:21" ht="15.6" x14ac:dyDescent="0.3">
      <c r="B2" s="210" t="s">
        <v>98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"/>
      <c r="P2" s="1"/>
      <c r="Q2" s="1"/>
      <c r="R2" s="1"/>
      <c r="S2" s="1"/>
      <c r="T2" s="1"/>
    </row>
    <row r="3" spans="1:21" ht="15.6" x14ac:dyDescent="0.3">
      <c r="B3" s="210" t="s">
        <v>210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"/>
      <c r="P3" s="1"/>
      <c r="Q3" s="1"/>
      <c r="R3" s="1"/>
      <c r="S3" s="1"/>
      <c r="T3" s="1"/>
    </row>
    <row r="4" spans="1:21" ht="13.8" thickBot="1" x14ac:dyDescent="0.3">
      <c r="B4" s="288" t="s">
        <v>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1"/>
      <c r="P4" s="1"/>
      <c r="Q4" s="1"/>
      <c r="R4" s="1"/>
      <c r="S4" s="1"/>
      <c r="T4" s="1"/>
    </row>
    <row r="5" spans="1:21" ht="24" customHeight="1" thickBot="1" x14ac:dyDescent="0.3">
      <c r="A5" s="275" t="s">
        <v>99</v>
      </c>
      <c r="B5" s="275" t="s">
        <v>100</v>
      </c>
      <c r="C5" s="278" t="s">
        <v>101</v>
      </c>
      <c r="D5" s="281" t="s">
        <v>102</v>
      </c>
      <c r="E5" s="275" t="s">
        <v>103</v>
      </c>
      <c r="F5" s="275">
        <v>2016</v>
      </c>
      <c r="G5" s="289" t="s">
        <v>104</v>
      </c>
      <c r="H5" s="291"/>
      <c r="I5" s="291"/>
      <c r="J5" s="291"/>
      <c r="K5" s="291"/>
      <c r="L5" s="291"/>
      <c r="M5" s="291"/>
      <c r="N5" s="290"/>
      <c r="O5" s="1"/>
      <c r="P5" s="1"/>
      <c r="Q5" s="1"/>
      <c r="R5" s="1"/>
      <c r="S5" s="1"/>
      <c r="T5" s="1"/>
      <c r="U5" s="1"/>
    </row>
    <row r="6" spans="1:21" ht="24" customHeight="1" thickBot="1" x14ac:dyDescent="0.3">
      <c r="A6" s="276"/>
      <c r="B6" s="276"/>
      <c r="C6" s="279"/>
      <c r="D6" s="282"/>
      <c r="E6" s="276"/>
      <c r="F6" s="276"/>
      <c r="G6" s="289">
        <v>2017</v>
      </c>
      <c r="H6" s="290"/>
      <c r="I6" s="289">
        <v>2018</v>
      </c>
      <c r="J6" s="290"/>
      <c r="K6" s="289">
        <v>2019</v>
      </c>
      <c r="L6" s="291"/>
      <c r="M6" s="289">
        <v>2020</v>
      </c>
      <c r="N6" s="290"/>
      <c r="O6" s="1"/>
      <c r="P6" s="1"/>
      <c r="Q6" s="1"/>
      <c r="R6" s="1"/>
      <c r="S6" s="1"/>
      <c r="T6" s="1"/>
      <c r="U6" s="1"/>
    </row>
    <row r="7" spans="1:21" ht="111" customHeight="1" thickBot="1" x14ac:dyDescent="0.3">
      <c r="A7" s="277"/>
      <c r="B7" s="277"/>
      <c r="C7" s="280"/>
      <c r="D7" s="283"/>
      <c r="E7" s="277"/>
      <c r="F7" s="277"/>
      <c r="G7" s="45" t="s">
        <v>76</v>
      </c>
      <c r="H7" s="45" t="s">
        <v>77</v>
      </c>
      <c r="I7" s="45" t="s">
        <v>76</v>
      </c>
      <c r="J7" s="45" t="s">
        <v>77</v>
      </c>
      <c r="K7" s="45" t="s">
        <v>76</v>
      </c>
      <c r="L7" s="157" t="s">
        <v>105</v>
      </c>
      <c r="M7" s="165" t="s">
        <v>76</v>
      </c>
      <c r="N7" s="45" t="s">
        <v>106</v>
      </c>
      <c r="O7" s="1"/>
      <c r="P7" s="1"/>
      <c r="Q7" s="1"/>
      <c r="R7" s="1"/>
      <c r="S7" s="1"/>
      <c r="T7" s="1"/>
      <c r="U7" s="1"/>
    </row>
    <row r="8" spans="1:21" ht="13.8" thickBot="1" x14ac:dyDescent="0.3">
      <c r="A8" s="46">
        <v>1</v>
      </c>
      <c r="B8" s="47">
        <v>2</v>
      </c>
      <c r="C8" s="47">
        <v>3</v>
      </c>
      <c r="D8" s="47"/>
      <c r="E8" s="47">
        <v>4</v>
      </c>
      <c r="F8" s="47">
        <v>5</v>
      </c>
      <c r="G8" s="47">
        <v>8</v>
      </c>
      <c r="H8" s="47">
        <v>9</v>
      </c>
      <c r="I8" s="47">
        <v>10</v>
      </c>
      <c r="J8" s="47">
        <v>11</v>
      </c>
      <c r="K8" s="47">
        <v>12</v>
      </c>
      <c r="L8" s="158">
        <v>13</v>
      </c>
      <c r="M8" s="142">
        <v>14</v>
      </c>
      <c r="N8" s="47">
        <v>15</v>
      </c>
      <c r="O8" s="1"/>
      <c r="P8" s="1"/>
      <c r="Q8" s="1"/>
      <c r="R8" s="1"/>
      <c r="S8" s="1"/>
      <c r="T8" s="1"/>
      <c r="U8" s="1"/>
    </row>
    <row r="9" spans="1:21" ht="60" customHeight="1" thickBot="1" x14ac:dyDescent="0.3">
      <c r="A9" s="51">
        <v>1</v>
      </c>
      <c r="B9" s="61" t="s">
        <v>23</v>
      </c>
      <c r="C9" s="41" t="s">
        <v>174</v>
      </c>
      <c r="D9" s="65" t="s">
        <v>24</v>
      </c>
      <c r="E9" s="49" t="s">
        <v>25</v>
      </c>
      <c r="F9" s="50">
        <v>12</v>
      </c>
      <c r="G9" s="42" t="s">
        <v>66</v>
      </c>
      <c r="H9" s="42" t="s">
        <v>66</v>
      </c>
      <c r="I9" s="42" t="s">
        <v>66</v>
      </c>
      <c r="J9" s="42" t="s">
        <v>66</v>
      </c>
      <c r="K9" s="42" t="s">
        <v>66</v>
      </c>
      <c r="L9" s="159" t="s">
        <v>66</v>
      </c>
      <c r="M9" s="50" t="s">
        <v>66</v>
      </c>
      <c r="N9" s="42" t="s">
        <v>66</v>
      </c>
      <c r="O9" s="1"/>
      <c r="P9" s="1"/>
      <c r="Q9" s="1"/>
      <c r="R9" s="1"/>
      <c r="S9" s="1"/>
      <c r="T9" s="1"/>
      <c r="U9" s="1"/>
    </row>
    <row r="10" spans="1:21" ht="88.2" customHeight="1" thickBot="1" x14ac:dyDescent="0.3">
      <c r="A10" s="284" t="s">
        <v>107</v>
      </c>
      <c r="B10" s="286" t="s">
        <v>26</v>
      </c>
      <c r="C10" s="41" t="s">
        <v>177</v>
      </c>
      <c r="D10" s="48" t="s">
        <v>27</v>
      </c>
      <c r="E10" s="49" t="s">
        <v>29</v>
      </c>
      <c r="F10" s="51">
        <v>0</v>
      </c>
      <c r="G10" s="51" t="s">
        <v>135</v>
      </c>
      <c r="H10" s="51" t="s">
        <v>135</v>
      </c>
      <c r="I10" s="51" t="s">
        <v>135</v>
      </c>
      <c r="J10" s="51" t="s">
        <v>135</v>
      </c>
      <c r="K10" s="51" t="s">
        <v>67</v>
      </c>
      <c r="L10" s="160" t="s">
        <v>135</v>
      </c>
      <c r="M10" s="144" t="s">
        <v>67</v>
      </c>
      <c r="N10" s="144" t="s">
        <v>135</v>
      </c>
      <c r="O10" s="1"/>
      <c r="P10" s="1"/>
      <c r="Q10" s="1"/>
      <c r="R10" s="1"/>
      <c r="S10" s="1"/>
      <c r="T10" s="1"/>
      <c r="U10" s="1"/>
    </row>
    <row r="11" spans="1:21" ht="55.5" customHeight="1" thickBot="1" x14ac:dyDescent="0.3">
      <c r="A11" s="285"/>
      <c r="B11" s="287"/>
      <c r="C11" s="40" t="s">
        <v>180</v>
      </c>
      <c r="D11" s="48" t="s">
        <v>28</v>
      </c>
      <c r="E11" s="49" t="s">
        <v>31</v>
      </c>
      <c r="F11" s="51">
        <v>0</v>
      </c>
      <c r="G11" s="51">
        <v>2000</v>
      </c>
      <c r="H11" s="51">
        <v>2000</v>
      </c>
      <c r="I11" s="51">
        <v>3000</v>
      </c>
      <c r="J11" s="51">
        <v>2000</v>
      </c>
      <c r="K11" s="51">
        <v>3000</v>
      </c>
      <c r="L11" s="160">
        <v>2000</v>
      </c>
      <c r="M11" s="144">
        <v>3000</v>
      </c>
      <c r="N11" s="144">
        <v>2000</v>
      </c>
      <c r="O11" s="1"/>
      <c r="P11" s="1"/>
      <c r="Q11" s="1"/>
      <c r="R11" s="1"/>
      <c r="S11" s="1"/>
      <c r="T11" s="1"/>
      <c r="U11" s="1"/>
    </row>
    <row r="12" spans="1:21" s="67" customFormat="1" ht="28.95" customHeight="1" thickBot="1" x14ac:dyDescent="0.3">
      <c r="A12" s="271" t="s">
        <v>108</v>
      </c>
      <c r="B12" s="269" t="s">
        <v>32</v>
      </c>
      <c r="C12" s="130" t="s">
        <v>3</v>
      </c>
      <c r="D12" s="66" t="s">
        <v>13</v>
      </c>
      <c r="E12" s="273" t="s">
        <v>30</v>
      </c>
      <c r="F12" s="129">
        <v>0</v>
      </c>
      <c r="G12" s="128">
        <v>5</v>
      </c>
      <c r="H12" s="128">
        <v>5</v>
      </c>
      <c r="I12" s="128">
        <v>5</v>
      </c>
      <c r="J12" s="128">
        <v>5</v>
      </c>
      <c r="K12" s="128">
        <v>6</v>
      </c>
      <c r="L12" s="161">
        <v>5</v>
      </c>
      <c r="M12" s="129">
        <v>6</v>
      </c>
      <c r="N12" s="128">
        <v>5</v>
      </c>
      <c r="O12" s="131"/>
      <c r="P12" s="131"/>
      <c r="Q12" s="131"/>
      <c r="R12" s="131"/>
      <c r="S12" s="131"/>
      <c r="T12" s="131"/>
      <c r="U12" s="131"/>
    </row>
    <row r="13" spans="1:21" s="67" customFormat="1" ht="27.6" customHeight="1" thickBot="1" x14ac:dyDescent="0.3">
      <c r="A13" s="272"/>
      <c r="B13" s="270"/>
      <c r="C13" s="132" t="s">
        <v>33</v>
      </c>
      <c r="D13" s="66" t="s">
        <v>27</v>
      </c>
      <c r="E13" s="274"/>
      <c r="F13" s="77">
        <v>0</v>
      </c>
      <c r="G13" s="78">
        <v>2</v>
      </c>
      <c r="H13" s="78">
        <v>2</v>
      </c>
      <c r="I13" s="78">
        <v>2</v>
      </c>
      <c r="J13" s="78">
        <v>2</v>
      </c>
      <c r="K13" s="78">
        <v>8</v>
      </c>
      <c r="L13" s="162">
        <v>2</v>
      </c>
      <c r="M13" s="143">
        <v>8</v>
      </c>
      <c r="N13" s="78">
        <v>2</v>
      </c>
      <c r="O13" s="131"/>
      <c r="P13" s="131"/>
      <c r="Q13" s="131"/>
      <c r="R13" s="131"/>
      <c r="S13" s="131"/>
      <c r="T13" s="131"/>
      <c r="U13" s="131"/>
    </row>
    <row r="14" spans="1:21" s="67" customFormat="1" ht="54.75" customHeight="1" thickBot="1" x14ac:dyDescent="0.3">
      <c r="A14" s="77" t="s">
        <v>109</v>
      </c>
      <c r="B14" s="133" t="s">
        <v>15</v>
      </c>
      <c r="C14" s="76" t="s">
        <v>34</v>
      </c>
      <c r="D14" s="134" t="s">
        <v>28</v>
      </c>
      <c r="E14" s="66" t="s">
        <v>30</v>
      </c>
      <c r="F14" s="77">
        <v>0</v>
      </c>
      <c r="G14" s="77">
        <v>2000</v>
      </c>
      <c r="H14" s="77">
        <v>2000</v>
      </c>
      <c r="I14" s="77">
        <v>3000</v>
      </c>
      <c r="J14" s="77">
        <v>2000</v>
      </c>
      <c r="K14" s="77">
        <v>3000</v>
      </c>
      <c r="L14" s="163">
        <v>2000</v>
      </c>
      <c r="M14" s="143">
        <v>3000</v>
      </c>
      <c r="N14" s="143">
        <v>2000</v>
      </c>
      <c r="O14" s="131"/>
      <c r="P14" s="131"/>
      <c r="Q14" s="131"/>
      <c r="R14" s="131"/>
      <c r="S14" s="131"/>
      <c r="T14" s="131"/>
      <c r="U14" s="131"/>
    </row>
    <row r="15" spans="1:21" ht="43.5" customHeight="1" thickBot="1" x14ac:dyDescent="0.3">
      <c r="A15" s="51" t="s">
        <v>110</v>
      </c>
      <c r="B15" s="40" t="s">
        <v>16</v>
      </c>
      <c r="C15" s="41" t="s">
        <v>35</v>
      </c>
      <c r="D15" s="52" t="s">
        <v>36</v>
      </c>
      <c r="E15" s="53" t="s">
        <v>55</v>
      </c>
      <c r="F15" s="51">
        <v>65</v>
      </c>
      <c r="G15" s="51">
        <v>65</v>
      </c>
      <c r="H15" s="51"/>
      <c r="I15" s="51" t="s">
        <v>196</v>
      </c>
      <c r="J15" s="126" t="s">
        <v>196</v>
      </c>
      <c r="K15" s="126" t="s">
        <v>196</v>
      </c>
      <c r="L15" s="160" t="s">
        <v>196</v>
      </c>
      <c r="M15" s="144" t="s">
        <v>196</v>
      </c>
      <c r="N15" s="144" t="s">
        <v>196</v>
      </c>
      <c r="O15" s="1"/>
      <c r="P15" s="1"/>
      <c r="Q15" s="1"/>
      <c r="R15" s="1"/>
      <c r="S15" s="1"/>
      <c r="T15" s="1"/>
      <c r="U15" s="1"/>
    </row>
    <row r="16" spans="1:21" ht="97.8" customHeight="1" thickBot="1" x14ac:dyDescent="0.3">
      <c r="A16" s="51" t="s">
        <v>111</v>
      </c>
      <c r="B16" s="40" t="s">
        <v>17</v>
      </c>
      <c r="C16" s="130" t="s">
        <v>181</v>
      </c>
      <c r="D16" s="52" t="s">
        <v>37</v>
      </c>
      <c r="E16" s="53" t="s">
        <v>182</v>
      </c>
      <c r="F16" s="51">
        <v>0</v>
      </c>
      <c r="G16" s="51">
        <v>477</v>
      </c>
      <c r="H16" s="51"/>
      <c r="I16" s="51">
        <v>100</v>
      </c>
      <c r="J16" s="51">
        <v>100</v>
      </c>
      <c r="K16" s="51">
        <v>100</v>
      </c>
      <c r="L16" s="160">
        <v>100</v>
      </c>
      <c r="M16" s="144">
        <v>100</v>
      </c>
      <c r="N16" s="144">
        <v>100</v>
      </c>
      <c r="O16" s="1"/>
      <c r="P16" s="1"/>
      <c r="Q16" s="1"/>
      <c r="R16" s="1"/>
      <c r="S16" s="1"/>
      <c r="T16" s="1"/>
      <c r="U16" s="1"/>
    </row>
    <row r="17" spans="1:2303" ht="96.75" customHeight="1" thickBot="1" x14ac:dyDescent="0.3">
      <c r="A17" s="51" t="s">
        <v>8</v>
      </c>
      <c r="B17" s="40" t="s">
        <v>18</v>
      </c>
      <c r="C17" s="41" t="s">
        <v>38</v>
      </c>
      <c r="D17" s="52" t="s">
        <v>39</v>
      </c>
      <c r="E17" s="53" t="s">
        <v>40</v>
      </c>
      <c r="F17" s="51">
        <v>1</v>
      </c>
      <c r="G17" s="51">
        <v>2</v>
      </c>
      <c r="H17" s="51"/>
      <c r="I17" s="51">
        <v>2</v>
      </c>
      <c r="J17" s="51">
        <v>2</v>
      </c>
      <c r="K17" s="51">
        <v>2</v>
      </c>
      <c r="L17" s="160">
        <v>2</v>
      </c>
      <c r="M17" s="144">
        <v>2</v>
      </c>
      <c r="N17" s="144">
        <v>2</v>
      </c>
      <c r="O17" s="1"/>
      <c r="P17" s="1"/>
      <c r="Q17" s="1"/>
      <c r="R17" s="1"/>
      <c r="S17" s="1"/>
      <c r="T17" s="1"/>
      <c r="U17" s="1"/>
    </row>
    <row r="18" spans="1:2303" ht="72.75" customHeight="1" thickBot="1" x14ac:dyDescent="0.3">
      <c r="A18" s="51" t="s">
        <v>9</v>
      </c>
      <c r="B18" s="40" t="s">
        <v>19</v>
      </c>
      <c r="C18" s="41" t="s">
        <v>54</v>
      </c>
      <c r="D18" s="65" t="s">
        <v>27</v>
      </c>
      <c r="E18" s="53" t="s">
        <v>30</v>
      </c>
      <c r="F18" s="51">
        <v>4</v>
      </c>
      <c r="G18" s="51">
        <v>4</v>
      </c>
      <c r="H18" s="51"/>
      <c r="I18" s="51">
        <v>4</v>
      </c>
      <c r="J18" s="51">
        <v>4</v>
      </c>
      <c r="K18" s="51">
        <v>4</v>
      </c>
      <c r="L18" s="160">
        <v>4</v>
      </c>
      <c r="M18" s="144">
        <v>4</v>
      </c>
      <c r="N18" s="144">
        <v>4</v>
      </c>
      <c r="O18" s="1"/>
      <c r="P18" s="1"/>
      <c r="Q18" s="1"/>
      <c r="R18" s="1"/>
      <c r="S18" s="1"/>
      <c r="T18" s="1"/>
      <c r="U18" s="1"/>
    </row>
    <row r="19" spans="1:2303" ht="194.4" customHeight="1" thickBot="1" x14ac:dyDescent="0.3">
      <c r="A19" s="50" t="s">
        <v>10</v>
      </c>
      <c r="B19" s="40" t="s">
        <v>20</v>
      </c>
      <c r="C19" s="41" t="s">
        <v>54</v>
      </c>
      <c r="D19" s="52" t="s">
        <v>41</v>
      </c>
      <c r="E19" s="52" t="s">
        <v>42</v>
      </c>
      <c r="F19" s="50">
        <v>150</v>
      </c>
      <c r="G19" s="50">
        <v>150</v>
      </c>
      <c r="H19" s="50"/>
      <c r="I19" s="50">
        <v>150</v>
      </c>
      <c r="J19" s="50">
        <v>150</v>
      </c>
      <c r="K19" s="50">
        <v>150</v>
      </c>
      <c r="L19" s="164">
        <v>150</v>
      </c>
      <c r="M19" s="50">
        <v>150</v>
      </c>
      <c r="N19" s="50">
        <v>150</v>
      </c>
      <c r="O19" s="1"/>
      <c r="P19" s="1"/>
      <c r="Q19" s="1"/>
      <c r="R19" s="1"/>
      <c r="S19" s="1"/>
      <c r="T19" s="1"/>
      <c r="U19" s="1"/>
    </row>
    <row r="20" spans="1:2303" ht="121.5" customHeight="1" thickBot="1" x14ac:dyDescent="0.3">
      <c r="A20" s="51" t="s">
        <v>11</v>
      </c>
      <c r="B20" s="14" t="s">
        <v>43</v>
      </c>
      <c r="C20" s="14" t="s">
        <v>54</v>
      </c>
      <c r="D20" s="52" t="s">
        <v>44</v>
      </c>
      <c r="E20" s="49" t="s">
        <v>45</v>
      </c>
      <c r="F20" s="51">
        <v>15</v>
      </c>
      <c r="G20" s="51">
        <v>15</v>
      </c>
      <c r="H20" s="51"/>
      <c r="I20" s="51">
        <v>15</v>
      </c>
      <c r="J20" s="51">
        <v>15</v>
      </c>
      <c r="K20" s="51">
        <v>15</v>
      </c>
      <c r="L20" s="160">
        <v>15</v>
      </c>
      <c r="M20" s="144">
        <v>15</v>
      </c>
      <c r="N20" s="144">
        <v>15</v>
      </c>
    </row>
    <row r="21" spans="1:2303" ht="139.19999999999999" customHeight="1" thickBot="1" x14ac:dyDescent="0.3">
      <c r="A21" s="50" t="s">
        <v>12</v>
      </c>
      <c r="B21" s="166" t="s">
        <v>198</v>
      </c>
      <c r="C21" s="68" t="s">
        <v>197</v>
      </c>
      <c r="D21" s="52" t="s">
        <v>37</v>
      </c>
      <c r="E21" s="52" t="s">
        <v>157</v>
      </c>
      <c r="F21" s="167" t="s">
        <v>203</v>
      </c>
      <c r="G21" s="167" t="s">
        <v>203</v>
      </c>
      <c r="H21" s="167" t="s">
        <v>204</v>
      </c>
      <c r="I21" s="167" t="s">
        <v>189</v>
      </c>
      <c r="J21" s="167"/>
      <c r="K21" s="167" t="s">
        <v>190</v>
      </c>
      <c r="L21" s="168"/>
      <c r="M21" s="167" t="s">
        <v>191</v>
      </c>
      <c r="N21" s="167"/>
    </row>
    <row r="22" spans="1:2303" x14ac:dyDescent="0.25"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  <c r="IW22" s="145"/>
      <c r="IX22" s="145"/>
      <c r="IY22" s="145"/>
      <c r="IZ22" s="145"/>
      <c r="JA22" s="145"/>
      <c r="JB22" s="145"/>
      <c r="JC22" s="145"/>
      <c r="JD22" s="145"/>
      <c r="JE22" s="145"/>
      <c r="JF22" s="145"/>
      <c r="JG22" s="145"/>
      <c r="JH22" s="145"/>
      <c r="JI22" s="145"/>
      <c r="JJ22" s="145"/>
      <c r="JK22" s="145"/>
      <c r="JL22" s="145"/>
      <c r="JM22" s="145"/>
      <c r="JN22" s="145"/>
      <c r="JO22" s="145"/>
      <c r="JP22" s="145"/>
      <c r="JQ22" s="145"/>
      <c r="JR22" s="145"/>
      <c r="JS22" s="145"/>
      <c r="JT22" s="145"/>
      <c r="JU22" s="145"/>
      <c r="JV22" s="145"/>
      <c r="JW22" s="145"/>
      <c r="JX22" s="145"/>
      <c r="JY22" s="145"/>
      <c r="JZ22" s="145"/>
      <c r="KA22" s="145"/>
      <c r="KB22" s="145"/>
      <c r="KC22" s="145"/>
      <c r="KD22" s="145"/>
      <c r="KE22" s="145"/>
      <c r="KF22" s="145"/>
      <c r="KG22" s="145"/>
      <c r="KH22" s="145"/>
      <c r="KI22" s="145"/>
      <c r="KJ22" s="145"/>
      <c r="KK22" s="145"/>
      <c r="KL22" s="145"/>
      <c r="KM22" s="145"/>
      <c r="KN22" s="145"/>
      <c r="KO22" s="145"/>
      <c r="KP22" s="145"/>
      <c r="KQ22" s="145"/>
      <c r="KR22" s="145"/>
      <c r="KS22" s="145"/>
      <c r="KT22" s="145"/>
      <c r="KU22" s="145"/>
      <c r="KV22" s="145"/>
      <c r="KW22" s="145"/>
      <c r="KX22" s="145"/>
      <c r="KY22" s="145"/>
      <c r="KZ22" s="145"/>
      <c r="LA22" s="145"/>
      <c r="LB22" s="145"/>
      <c r="LC22" s="145"/>
      <c r="LD22" s="145"/>
      <c r="LE22" s="145"/>
      <c r="LF22" s="145"/>
      <c r="LG22" s="145"/>
      <c r="LH22" s="145"/>
      <c r="LI22" s="145"/>
      <c r="LJ22" s="145"/>
      <c r="LK22" s="145"/>
      <c r="LL22" s="145"/>
      <c r="LM22" s="145"/>
      <c r="LN22" s="145"/>
      <c r="LO22" s="145"/>
      <c r="LP22" s="145"/>
      <c r="LQ22" s="145"/>
      <c r="LR22" s="145"/>
      <c r="LS22" s="145"/>
      <c r="LT22" s="145"/>
      <c r="LU22" s="145"/>
      <c r="LV22" s="145"/>
      <c r="LW22" s="145"/>
      <c r="LX22" s="145"/>
      <c r="LY22" s="145"/>
      <c r="LZ22" s="145"/>
      <c r="MA22" s="145"/>
      <c r="MB22" s="145"/>
      <c r="MC22" s="145"/>
      <c r="MD22" s="145"/>
      <c r="ME22" s="145"/>
      <c r="MF22" s="145"/>
      <c r="MG22" s="145"/>
      <c r="MH22" s="145"/>
      <c r="MI22" s="145"/>
      <c r="MJ22" s="145"/>
      <c r="MK22" s="145"/>
      <c r="ML22" s="145"/>
      <c r="MM22" s="145"/>
      <c r="MN22" s="145"/>
      <c r="MO22" s="145"/>
      <c r="MP22" s="145"/>
      <c r="MQ22" s="145"/>
      <c r="MR22" s="145"/>
      <c r="MS22" s="145"/>
      <c r="MT22" s="145"/>
      <c r="MU22" s="145"/>
      <c r="MV22" s="145"/>
      <c r="MW22" s="145"/>
      <c r="MX22" s="145"/>
      <c r="MY22" s="145"/>
      <c r="MZ22" s="145"/>
      <c r="NA22" s="145"/>
      <c r="NB22" s="145"/>
      <c r="NC22" s="145"/>
      <c r="ND22" s="145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145"/>
      <c r="NS22" s="145"/>
      <c r="NT22" s="145"/>
      <c r="NU22" s="145"/>
      <c r="NV22" s="145"/>
      <c r="NW22" s="145"/>
      <c r="NX22" s="145"/>
      <c r="NY22" s="145"/>
      <c r="NZ22" s="145"/>
      <c r="OA22" s="145"/>
      <c r="OB22" s="145"/>
      <c r="OC22" s="145"/>
      <c r="OD22" s="145"/>
      <c r="OE22" s="145"/>
      <c r="OF22" s="145"/>
      <c r="OG22" s="145"/>
      <c r="OH22" s="145"/>
      <c r="OI22" s="145"/>
      <c r="OJ22" s="145"/>
      <c r="OK22" s="145"/>
      <c r="OL22" s="145"/>
      <c r="OM22" s="145"/>
      <c r="ON22" s="145"/>
      <c r="OO22" s="145"/>
      <c r="OP22" s="145"/>
      <c r="OQ22" s="145"/>
      <c r="OR22" s="145"/>
      <c r="OS22" s="145"/>
      <c r="OT22" s="145"/>
      <c r="OU22" s="145"/>
      <c r="OV22" s="145"/>
      <c r="OW22" s="145"/>
      <c r="OX22" s="145"/>
      <c r="OY22" s="145"/>
      <c r="OZ22" s="145"/>
      <c r="PA22" s="145"/>
      <c r="PB22" s="145"/>
      <c r="PC22" s="145"/>
      <c r="PD22" s="145"/>
      <c r="PE22" s="145"/>
      <c r="PF22" s="145"/>
      <c r="PG22" s="145"/>
      <c r="PH22" s="145"/>
      <c r="PI22" s="145"/>
      <c r="PJ22" s="145"/>
      <c r="PK22" s="145"/>
      <c r="PL22" s="145"/>
      <c r="PM22" s="145"/>
      <c r="PN22" s="145"/>
      <c r="PO22" s="145"/>
      <c r="PP22" s="145"/>
      <c r="PQ22" s="145"/>
      <c r="PR22" s="145"/>
      <c r="PS22" s="145"/>
      <c r="PT22" s="145"/>
      <c r="PU22" s="145"/>
      <c r="PV22" s="145"/>
      <c r="PW22" s="145"/>
      <c r="PX22" s="145"/>
      <c r="PY22" s="145"/>
      <c r="PZ22" s="145"/>
      <c r="QA22" s="145"/>
      <c r="QB22" s="145"/>
      <c r="QC22" s="145"/>
      <c r="QD22" s="145"/>
      <c r="QE22" s="145"/>
      <c r="QF22" s="145"/>
      <c r="QG22" s="145"/>
      <c r="QH22" s="145"/>
      <c r="QI22" s="145"/>
      <c r="QJ22" s="145"/>
      <c r="QK22" s="145"/>
      <c r="QL22" s="145"/>
      <c r="QM22" s="145"/>
      <c r="QN22" s="145"/>
      <c r="QO22" s="145"/>
      <c r="QP22" s="145"/>
      <c r="QQ22" s="145"/>
      <c r="QR22" s="145"/>
      <c r="QS22" s="145"/>
      <c r="QT22" s="145"/>
      <c r="QU22" s="145"/>
      <c r="QV22" s="145"/>
      <c r="QW22" s="145"/>
      <c r="QX22" s="145"/>
      <c r="QY22" s="145"/>
      <c r="QZ22" s="145"/>
      <c r="RA22" s="145"/>
      <c r="RB22" s="145"/>
      <c r="RC22" s="145"/>
      <c r="RD22" s="145"/>
      <c r="RE22" s="145"/>
      <c r="RF22" s="145"/>
      <c r="RG22" s="145"/>
      <c r="RH22" s="145"/>
      <c r="RI22" s="145"/>
      <c r="RJ22" s="145"/>
      <c r="RK22" s="145"/>
      <c r="RL22" s="145"/>
      <c r="RM22" s="145"/>
      <c r="RN22" s="145"/>
      <c r="RO22" s="145"/>
      <c r="RP22" s="145"/>
      <c r="RQ22" s="145"/>
      <c r="RR22" s="145"/>
      <c r="RS22" s="145"/>
      <c r="RT22" s="145"/>
      <c r="RU22" s="145"/>
      <c r="RV22" s="145"/>
      <c r="RW22" s="145"/>
      <c r="RX22" s="145"/>
      <c r="RY22" s="145"/>
      <c r="RZ22" s="145"/>
      <c r="SA22" s="145"/>
      <c r="SB22" s="145"/>
      <c r="SC22" s="145"/>
      <c r="SD22" s="145"/>
      <c r="SE22" s="145"/>
      <c r="SF22" s="145"/>
      <c r="SG22" s="145"/>
      <c r="SH22" s="145"/>
      <c r="SI22" s="145"/>
      <c r="SJ22" s="145"/>
      <c r="SK22" s="145"/>
      <c r="SL22" s="145"/>
      <c r="SM22" s="145"/>
      <c r="SN22" s="145"/>
      <c r="SO22" s="145"/>
      <c r="SP22" s="145"/>
      <c r="SQ22" s="145"/>
      <c r="SR22" s="145"/>
      <c r="SS22" s="145"/>
      <c r="ST22" s="145"/>
      <c r="SU22" s="145"/>
      <c r="SV22" s="145"/>
      <c r="SW22" s="145"/>
      <c r="SX22" s="145"/>
      <c r="SY22" s="145"/>
      <c r="SZ22" s="145"/>
      <c r="TA22" s="145"/>
      <c r="TB22" s="145"/>
      <c r="TC22" s="145"/>
      <c r="TD22" s="145"/>
      <c r="TE22" s="145"/>
      <c r="TF22" s="145"/>
      <c r="TG22" s="145"/>
      <c r="TH22" s="145"/>
      <c r="TI22" s="145"/>
      <c r="TJ22" s="145"/>
      <c r="TK22" s="145"/>
      <c r="TL22" s="145"/>
      <c r="TM22" s="145"/>
      <c r="TN22" s="145"/>
      <c r="TO22" s="145"/>
      <c r="TP22" s="145"/>
      <c r="TQ22" s="145"/>
      <c r="TR22" s="145"/>
      <c r="TS22" s="145"/>
      <c r="TT22" s="145"/>
      <c r="TU22" s="145"/>
      <c r="TV22" s="145"/>
      <c r="TW22" s="145"/>
      <c r="TX22" s="145"/>
      <c r="TY22" s="145"/>
      <c r="TZ22" s="145"/>
      <c r="UA22" s="145"/>
      <c r="UB22" s="145"/>
      <c r="UC22" s="145"/>
      <c r="UD22" s="145"/>
      <c r="UE22" s="145"/>
      <c r="UF22" s="145"/>
      <c r="UG22" s="145"/>
      <c r="UH22" s="145"/>
      <c r="UI22" s="145"/>
      <c r="UJ22" s="145"/>
      <c r="UK22" s="145"/>
      <c r="UL22" s="145"/>
      <c r="UM22" s="145"/>
      <c r="UN22" s="145"/>
      <c r="UO22" s="145"/>
      <c r="UP22" s="145"/>
      <c r="UQ22" s="145"/>
      <c r="UR22" s="145"/>
      <c r="US22" s="145"/>
      <c r="UT22" s="145"/>
      <c r="UU22" s="145"/>
      <c r="UV22" s="145"/>
      <c r="UW22" s="145"/>
      <c r="UX22" s="145"/>
      <c r="UY22" s="145"/>
      <c r="UZ22" s="145"/>
      <c r="VA22" s="145"/>
      <c r="VB22" s="145"/>
      <c r="VC22" s="145"/>
      <c r="VD22" s="145"/>
      <c r="VE22" s="145"/>
      <c r="VF22" s="145"/>
      <c r="VG22" s="145"/>
      <c r="VH22" s="145"/>
      <c r="VI22" s="145"/>
      <c r="VJ22" s="145"/>
      <c r="VK22" s="145"/>
      <c r="VL22" s="145"/>
      <c r="VM22" s="145"/>
      <c r="VN22" s="145"/>
      <c r="VO22" s="145"/>
      <c r="VP22" s="145"/>
      <c r="VQ22" s="145"/>
      <c r="VR22" s="145"/>
      <c r="VS22" s="145"/>
      <c r="VT22" s="145"/>
      <c r="VU22" s="145"/>
      <c r="VV22" s="145"/>
      <c r="VW22" s="145"/>
      <c r="VX22" s="145"/>
      <c r="VY22" s="145"/>
      <c r="VZ22" s="145"/>
      <c r="WA22" s="145"/>
      <c r="WB22" s="145"/>
      <c r="WC22" s="145"/>
      <c r="WD22" s="145"/>
      <c r="WE22" s="145"/>
      <c r="WF22" s="145"/>
      <c r="WG22" s="145"/>
      <c r="WH22" s="145"/>
      <c r="WI22" s="145"/>
      <c r="WJ22" s="145"/>
      <c r="WK22" s="145"/>
      <c r="WL22" s="145"/>
      <c r="WM22" s="145"/>
      <c r="WN22" s="145"/>
      <c r="WO22" s="145"/>
      <c r="WP22" s="145"/>
      <c r="WQ22" s="145"/>
      <c r="WR22" s="145"/>
      <c r="WS22" s="145"/>
      <c r="WT22" s="145"/>
      <c r="WU22" s="145"/>
      <c r="WV22" s="145"/>
      <c r="WW22" s="145"/>
      <c r="WX22" s="145"/>
      <c r="WY22" s="145"/>
      <c r="WZ22" s="145"/>
      <c r="XA22" s="145"/>
      <c r="XB22" s="145"/>
      <c r="XC22" s="145"/>
      <c r="XD22" s="145"/>
      <c r="XE22" s="145"/>
      <c r="XF22" s="145"/>
      <c r="XG22" s="145"/>
      <c r="XH22" s="145"/>
      <c r="XI22" s="145"/>
      <c r="XJ22" s="145"/>
      <c r="XK22" s="145"/>
      <c r="XL22" s="145"/>
      <c r="XM22" s="145"/>
      <c r="XN22" s="145"/>
      <c r="XO22" s="145"/>
      <c r="XP22" s="145"/>
      <c r="XQ22" s="145"/>
      <c r="XR22" s="145"/>
      <c r="XS22" s="145"/>
      <c r="XT22" s="145"/>
      <c r="XU22" s="145"/>
      <c r="XV22" s="145"/>
      <c r="XW22" s="145"/>
      <c r="XX22" s="145"/>
      <c r="XY22" s="145"/>
      <c r="XZ22" s="145"/>
      <c r="YA22" s="145"/>
      <c r="YB22" s="145"/>
      <c r="YC22" s="145"/>
      <c r="YD22" s="145"/>
      <c r="YE22" s="145"/>
      <c r="YF22" s="145"/>
      <c r="YG22" s="145"/>
      <c r="YH22" s="145"/>
      <c r="YI22" s="145"/>
      <c r="YJ22" s="145"/>
      <c r="YK22" s="145"/>
      <c r="YL22" s="145"/>
      <c r="YM22" s="145"/>
      <c r="YN22" s="145"/>
      <c r="YO22" s="145"/>
      <c r="YP22" s="145"/>
      <c r="YQ22" s="145"/>
      <c r="YR22" s="145"/>
      <c r="YS22" s="145"/>
      <c r="YT22" s="145"/>
      <c r="YU22" s="145"/>
      <c r="YV22" s="145"/>
      <c r="YW22" s="145"/>
      <c r="YX22" s="145"/>
      <c r="YY22" s="145"/>
      <c r="YZ22" s="145"/>
      <c r="ZA22" s="145"/>
      <c r="ZB22" s="145"/>
      <c r="ZC22" s="145"/>
      <c r="ZD22" s="145"/>
      <c r="ZE22" s="145"/>
      <c r="ZF22" s="145"/>
      <c r="ZG22" s="145"/>
      <c r="ZH22" s="145"/>
      <c r="ZI22" s="145"/>
      <c r="ZJ22" s="145"/>
      <c r="ZK22" s="145"/>
      <c r="ZL22" s="145"/>
      <c r="ZM22" s="145"/>
      <c r="ZN22" s="145"/>
      <c r="ZO22" s="145"/>
      <c r="ZP22" s="145"/>
      <c r="ZQ22" s="145"/>
      <c r="ZR22" s="145"/>
      <c r="ZS22" s="145"/>
      <c r="ZT22" s="145"/>
      <c r="ZU22" s="145"/>
      <c r="ZV22" s="145"/>
      <c r="ZW22" s="145"/>
      <c r="ZX22" s="145"/>
      <c r="ZY22" s="145"/>
      <c r="ZZ22" s="145"/>
      <c r="AAA22" s="145"/>
      <c r="AAB22" s="145"/>
      <c r="AAC22" s="145"/>
      <c r="AAD22" s="145"/>
      <c r="AAE22" s="145"/>
      <c r="AAF22" s="145"/>
      <c r="AAG22" s="145"/>
      <c r="AAH22" s="145"/>
      <c r="AAI22" s="145"/>
      <c r="AAJ22" s="145"/>
      <c r="AAK22" s="145"/>
      <c r="AAL22" s="145"/>
      <c r="AAM22" s="145"/>
      <c r="AAN22" s="145"/>
      <c r="AAO22" s="145"/>
      <c r="AAP22" s="145"/>
      <c r="AAQ22" s="145"/>
      <c r="AAR22" s="145"/>
      <c r="AAS22" s="145"/>
      <c r="AAT22" s="145"/>
      <c r="AAU22" s="145"/>
      <c r="AAV22" s="145"/>
      <c r="AAW22" s="145"/>
      <c r="AAX22" s="145"/>
      <c r="AAY22" s="145"/>
      <c r="AAZ22" s="145"/>
      <c r="ABA22" s="145"/>
      <c r="ABB22" s="145"/>
      <c r="ABC22" s="145"/>
      <c r="ABD22" s="145"/>
      <c r="ABE22" s="145"/>
      <c r="ABF22" s="145"/>
      <c r="ABG22" s="145"/>
      <c r="ABH22" s="145"/>
      <c r="ABI22" s="145"/>
      <c r="ABJ22" s="145"/>
      <c r="ABK22" s="145"/>
      <c r="ABL22" s="145"/>
      <c r="ABM22" s="145"/>
      <c r="ABN22" s="145"/>
      <c r="ABO22" s="145"/>
      <c r="ABP22" s="145"/>
      <c r="ABQ22" s="145"/>
      <c r="ABR22" s="145"/>
      <c r="ABS22" s="145"/>
      <c r="ABT22" s="145"/>
      <c r="ABU22" s="145"/>
      <c r="ABV22" s="145"/>
      <c r="ABW22" s="145"/>
      <c r="ABX22" s="145"/>
      <c r="ABY22" s="145"/>
      <c r="ABZ22" s="145"/>
      <c r="ACA22" s="145"/>
      <c r="ACB22" s="145"/>
      <c r="ACC22" s="145"/>
      <c r="ACD22" s="145"/>
      <c r="ACE22" s="145"/>
      <c r="ACF22" s="145"/>
      <c r="ACG22" s="145"/>
      <c r="ACH22" s="145"/>
      <c r="ACI22" s="145"/>
      <c r="ACJ22" s="145"/>
      <c r="ACK22" s="145"/>
      <c r="ACL22" s="145"/>
      <c r="ACM22" s="145"/>
      <c r="ACN22" s="145"/>
      <c r="ACO22" s="145"/>
      <c r="ACP22" s="145"/>
      <c r="ACQ22" s="145"/>
      <c r="ACR22" s="145"/>
      <c r="ACS22" s="145"/>
      <c r="ACT22" s="145"/>
      <c r="ACU22" s="145"/>
      <c r="ACV22" s="145"/>
      <c r="ACW22" s="145"/>
      <c r="ACX22" s="145"/>
      <c r="ACY22" s="145"/>
      <c r="ACZ22" s="145"/>
      <c r="ADA22" s="145"/>
      <c r="ADB22" s="145"/>
      <c r="ADC22" s="145"/>
      <c r="ADD22" s="145"/>
      <c r="ADE22" s="145"/>
      <c r="ADF22" s="145"/>
      <c r="ADG22" s="145"/>
      <c r="ADH22" s="145"/>
      <c r="ADI22" s="145"/>
      <c r="ADJ22" s="145"/>
      <c r="ADK22" s="145"/>
      <c r="ADL22" s="145"/>
      <c r="ADM22" s="145"/>
      <c r="ADN22" s="145"/>
      <c r="ADO22" s="145"/>
      <c r="ADP22" s="145"/>
      <c r="ADQ22" s="145"/>
      <c r="ADR22" s="145"/>
      <c r="ADS22" s="145"/>
      <c r="ADT22" s="145"/>
      <c r="ADU22" s="145"/>
      <c r="ADV22" s="145"/>
      <c r="ADW22" s="145"/>
      <c r="ADX22" s="145"/>
      <c r="ADY22" s="145"/>
      <c r="ADZ22" s="145"/>
      <c r="AEA22" s="145"/>
      <c r="AEB22" s="145"/>
      <c r="AEC22" s="145"/>
      <c r="AED22" s="145"/>
      <c r="AEE22" s="145"/>
      <c r="AEF22" s="145"/>
      <c r="AEG22" s="145"/>
      <c r="AEH22" s="145"/>
      <c r="AEI22" s="145"/>
      <c r="AEJ22" s="145"/>
      <c r="AEK22" s="145"/>
      <c r="AEL22" s="145"/>
      <c r="AEM22" s="145"/>
      <c r="AEN22" s="145"/>
      <c r="AEO22" s="145"/>
      <c r="AEP22" s="145"/>
      <c r="AEQ22" s="145"/>
      <c r="AER22" s="145"/>
      <c r="AES22" s="145"/>
      <c r="AET22" s="145"/>
      <c r="AEU22" s="145"/>
      <c r="AEV22" s="145"/>
      <c r="AEW22" s="145"/>
      <c r="AEX22" s="145"/>
      <c r="AEY22" s="145"/>
      <c r="AEZ22" s="145"/>
      <c r="AFA22" s="145"/>
      <c r="AFB22" s="145"/>
      <c r="AFC22" s="145"/>
      <c r="AFD22" s="145"/>
      <c r="AFE22" s="145"/>
      <c r="AFF22" s="145"/>
      <c r="AFG22" s="145"/>
      <c r="AFH22" s="145"/>
      <c r="AFI22" s="145"/>
      <c r="AFJ22" s="145"/>
      <c r="AFK22" s="145"/>
      <c r="AFL22" s="145"/>
      <c r="AFM22" s="145"/>
      <c r="AFN22" s="145"/>
      <c r="AFO22" s="145"/>
      <c r="AFP22" s="145"/>
      <c r="AFQ22" s="145"/>
      <c r="AFR22" s="145"/>
      <c r="AFS22" s="145"/>
      <c r="AFT22" s="145"/>
      <c r="AFU22" s="145"/>
      <c r="AFV22" s="145"/>
      <c r="AFW22" s="145"/>
      <c r="AFX22" s="145"/>
      <c r="AFY22" s="145"/>
      <c r="AFZ22" s="145"/>
      <c r="AGA22" s="145"/>
      <c r="AGB22" s="145"/>
      <c r="AGC22" s="145"/>
      <c r="AGD22" s="145"/>
      <c r="AGE22" s="145"/>
      <c r="AGF22" s="145"/>
      <c r="AGG22" s="145"/>
      <c r="AGH22" s="145"/>
      <c r="AGI22" s="145"/>
      <c r="AGJ22" s="145"/>
      <c r="AGK22" s="145"/>
      <c r="AGL22" s="145"/>
      <c r="AGM22" s="145"/>
      <c r="AGN22" s="145"/>
      <c r="AGO22" s="145"/>
      <c r="AGP22" s="145"/>
      <c r="AGQ22" s="145"/>
      <c r="AGR22" s="145"/>
      <c r="AGS22" s="145"/>
      <c r="AGT22" s="145"/>
      <c r="AGU22" s="145"/>
      <c r="AGV22" s="145"/>
      <c r="AGW22" s="145"/>
      <c r="AGX22" s="145"/>
      <c r="AGY22" s="145"/>
      <c r="AGZ22" s="145"/>
      <c r="AHA22" s="145"/>
      <c r="AHB22" s="145"/>
      <c r="AHC22" s="145"/>
      <c r="AHD22" s="145"/>
      <c r="AHE22" s="145"/>
      <c r="AHF22" s="145"/>
      <c r="AHG22" s="145"/>
      <c r="AHH22" s="145"/>
      <c r="AHI22" s="145"/>
      <c r="AHJ22" s="145"/>
      <c r="AHK22" s="145"/>
      <c r="AHL22" s="145"/>
      <c r="AHM22" s="145"/>
      <c r="AHN22" s="145"/>
      <c r="AHO22" s="145"/>
      <c r="AHP22" s="145"/>
      <c r="AHQ22" s="145"/>
      <c r="AHR22" s="145"/>
      <c r="AHS22" s="145"/>
      <c r="AHT22" s="145"/>
      <c r="AHU22" s="145"/>
      <c r="AHV22" s="145"/>
      <c r="AHW22" s="145"/>
      <c r="AHX22" s="145"/>
      <c r="AHY22" s="145"/>
      <c r="AHZ22" s="145"/>
      <c r="AIA22" s="145"/>
      <c r="AIB22" s="145"/>
      <c r="AIC22" s="145"/>
      <c r="AID22" s="145"/>
      <c r="AIE22" s="145"/>
      <c r="AIF22" s="145"/>
      <c r="AIG22" s="145"/>
      <c r="AIH22" s="145"/>
      <c r="AII22" s="145"/>
      <c r="AIJ22" s="145"/>
      <c r="AIK22" s="145"/>
      <c r="AIL22" s="145"/>
      <c r="AIM22" s="145"/>
      <c r="AIN22" s="145"/>
      <c r="AIO22" s="145"/>
      <c r="AIP22" s="145"/>
      <c r="AIQ22" s="145"/>
      <c r="AIR22" s="145"/>
      <c r="AIS22" s="145"/>
      <c r="AIT22" s="145"/>
      <c r="AIU22" s="145"/>
      <c r="AIV22" s="145"/>
      <c r="AIW22" s="145"/>
      <c r="AIX22" s="145"/>
      <c r="AIY22" s="145"/>
      <c r="AIZ22" s="145"/>
      <c r="AJA22" s="145"/>
      <c r="AJB22" s="145"/>
      <c r="AJC22" s="145"/>
      <c r="AJD22" s="145"/>
      <c r="AJE22" s="145"/>
      <c r="AJF22" s="145"/>
      <c r="AJG22" s="145"/>
      <c r="AJH22" s="145"/>
      <c r="AJI22" s="145"/>
      <c r="AJJ22" s="145"/>
      <c r="AJK22" s="145"/>
      <c r="AJL22" s="145"/>
      <c r="AJM22" s="145"/>
      <c r="AJN22" s="145"/>
      <c r="AJO22" s="145"/>
      <c r="AJP22" s="145"/>
      <c r="AJQ22" s="145"/>
      <c r="AJR22" s="145"/>
      <c r="AJS22" s="145"/>
      <c r="AJT22" s="145"/>
      <c r="AJU22" s="145"/>
      <c r="AJV22" s="145"/>
      <c r="AJW22" s="145"/>
      <c r="AJX22" s="145"/>
      <c r="AJY22" s="145"/>
      <c r="AJZ22" s="145"/>
      <c r="AKA22" s="145"/>
      <c r="AKB22" s="145"/>
      <c r="AKC22" s="145"/>
      <c r="AKD22" s="145"/>
      <c r="AKE22" s="145"/>
      <c r="AKF22" s="145"/>
      <c r="AKG22" s="145"/>
      <c r="AKH22" s="145"/>
      <c r="AKI22" s="145"/>
      <c r="AKJ22" s="145"/>
      <c r="AKK22" s="145"/>
      <c r="AKL22" s="145"/>
      <c r="AKM22" s="145"/>
      <c r="AKN22" s="145"/>
      <c r="AKO22" s="145"/>
      <c r="AKP22" s="145"/>
      <c r="AKQ22" s="145"/>
      <c r="AKR22" s="145"/>
      <c r="AKS22" s="145"/>
      <c r="AKT22" s="145"/>
      <c r="AKU22" s="145"/>
      <c r="AKV22" s="145"/>
      <c r="AKW22" s="145"/>
      <c r="AKX22" s="145"/>
      <c r="AKY22" s="145"/>
      <c r="AKZ22" s="145"/>
      <c r="ALA22" s="145"/>
      <c r="ALB22" s="145"/>
      <c r="ALC22" s="145"/>
      <c r="ALD22" s="145"/>
      <c r="ALE22" s="145"/>
      <c r="ALF22" s="145"/>
      <c r="ALG22" s="145"/>
      <c r="ALH22" s="145"/>
      <c r="ALI22" s="145"/>
      <c r="ALJ22" s="145"/>
      <c r="ALK22" s="145"/>
      <c r="ALL22" s="145"/>
      <c r="ALM22" s="145"/>
      <c r="ALN22" s="145"/>
      <c r="ALO22" s="145"/>
      <c r="ALP22" s="145"/>
      <c r="ALQ22" s="145"/>
      <c r="ALR22" s="145"/>
      <c r="ALS22" s="145"/>
      <c r="ALT22" s="145"/>
      <c r="ALU22" s="145"/>
      <c r="ALV22" s="145"/>
      <c r="ALW22" s="145"/>
      <c r="ALX22" s="145"/>
      <c r="ALY22" s="145"/>
      <c r="ALZ22" s="145"/>
      <c r="AMA22" s="145"/>
      <c r="AMB22" s="145"/>
      <c r="AMC22" s="145"/>
      <c r="AMD22" s="145"/>
      <c r="AME22" s="145"/>
      <c r="AMF22" s="145"/>
      <c r="AMG22" s="145"/>
      <c r="AMH22" s="145"/>
      <c r="AMI22" s="145"/>
      <c r="AMJ22" s="145"/>
      <c r="AMK22" s="145"/>
      <c r="AML22" s="145"/>
      <c r="AMM22" s="145"/>
      <c r="AMN22" s="145"/>
      <c r="AMO22" s="145"/>
      <c r="AMP22" s="145"/>
      <c r="AMQ22" s="145"/>
      <c r="AMR22" s="145"/>
      <c r="AMS22" s="145"/>
      <c r="AMT22" s="145"/>
      <c r="AMU22" s="145"/>
      <c r="AMV22" s="145"/>
      <c r="AMW22" s="145"/>
      <c r="AMX22" s="145"/>
      <c r="AMY22" s="145"/>
      <c r="AMZ22" s="145"/>
      <c r="ANA22" s="145"/>
      <c r="ANB22" s="145"/>
      <c r="ANC22" s="145"/>
      <c r="AND22" s="145"/>
      <c r="ANE22" s="145"/>
      <c r="ANF22" s="145"/>
      <c r="ANG22" s="145"/>
      <c r="ANH22" s="145"/>
      <c r="ANI22" s="145"/>
      <c r="ANJ22" s="145"/>
      <c r="ANK22" s="145"/>
      <c r="ANL22" s="145"/>
      <c r="ANM22" s="145"/>
      <c r="ANN22" s="145"/>
      <c r="ANO22" s="145"/>
      <c r="ANP22" s="145"/>
      <c r="ANQ22" s="145"/>
      <c r="ANR22" s="145"/>
      <c r="ANS22" s="145"/>
      <c r="ANT22" s="145"/>
      <c r="ANU22" s="145"/>
      <c r="ANV22" s="145"/>
      <c r="ANW22" s="145"/>
      <c r="ANX22" s="145"/>
      <c r="ANY22" s="145"/>
      <c r="ANZ22" s="145"/>
      <c r="AOA22" s="145"/>
      <c r="AOB22" s="145"/>
      <c r="AOC22" s="145"/>
      <c r="AOD22" s="145"/>
      <c r="AOE22" s="145"/>
      <c r="AOF22" s="145"/>
      <c r="AOG22" s="145"/>
      <c r="AOH22" s="145"/>
      <c r="AOI22" s="145"/>
      <c r="AOJ22" s="145"/>
      <c r="AOK22" s="145"/>
      <c r="AOL22" s="145"/>
      <c r="AOM22" s="145"/>
      <c r="AON22" s="145"/>
      <c r="AOO22" s="145"/>
      <c r="AOP22" s="145"/>
      <c r="AOQ22" s="145"/>
      <c r="AOR22" s="145"/>
      <c r="AOS22" s="145"/>
      <c r="AOT22" s="145"/>
      <c r="AOU22" s="145"/>
      <c r="AOV22" s="145"/>
      <c r="AOW22" s="145"/>
      <c r="AOX22" s="145"/>
      <c r="AOY22" s="145"/>
      <c r="AOZ22" s="145"/>
      <c r="APA22" s="145"/>
      <c r="APB22" s="145"/>
      <c r="APC22" s="145"/>
      <c r="APD22" s="145"/>
      <c r="APE22" s="145"/>
      <c r="APF22" s="145"/>
      <c r="APG22" s="145"/>
      <c r="APH22" s="145"/>
      <c r="API22" s="145"/>
      <c r="APJ22" s="145"/>
      <c r="APK22" s="145"/>
      <c r="APL22" s="145"/>
      <c r="APM22" s="145"/>
      <c r="APN22" s="145"/>
      <c r="APO22" s="145"/>
      <c r="APP22" s="145"/>
      <c r="APQ22" s="145"/>
      <c r="APR22" s="145"/>
      <c r="APS22" s="145"/>
      <c r="APT22" s="145"/>
      <c r="APU22" s="145"/>
      <c r="APV22" s="145"/>
      <c r="APW22" s="145"/>
      <c r="APX22" s="145"/>
      <c r="APY22" s="145"/>
      <c r="APZ22" s="145"/>
      <c r="AQA22" s="145"/>
      <c r="AQB22" s="145"/>
      <c r="AQC22" s="145"/>
      <c r="AQD22" s="145"/>
      <c r="AQE22" s="145"/>
      <c r="AQF22" s="145"/>
      <c r="AQG22" s="145"/>
      <c r="AQH22" s="145"/>
      <c r="AQI22" s="145"/>
      <c r="AQJ22" s="145"/>
      <c r="AQK22" s="145"/>
      <c r="AQL22" s="145"/>
      <c r="AQM22" s="145"/>
      <c r="AQN22" s="145"/>
      <c r="AQO22" s="145"/>
      <c r="AQP22" s="145"/>
      <c r="AQQ22" s="145"/>
      <c r="AQR22" s="145"/>
      <c r="AQS22" s="145"/>
      <c r="AQT22" s="145"/>
      <c r="AQU22" s="145"/>
      <c r="AQV22" s="145"/>
      <c r="AQW22" s="145"/>
      <c r="AQX22" s="145"/>
      <c r="AQY22" s="145"/>
      <c r="AQZ22" s="145"/>
      <c r="ARA22" s="145"/>
      <c r="ARB22" s="145"/>
      <c r="ARC22" s="145"/>
      <c r="ARD22" s="145"/>
      <c r="ARE22" s="145"/>
      <c r="ARF22" s="145"/>
      <c r="ARG22" s="145"/>
      <c r="ARH22" s="145"/>
      <c r="ARI22" s="145"/>
      <c r="ARJ22" s="145"/>
      <c r="ARK22" s="145"/>
      <c r="ARL22" s="145"/>
      <c r="ARM22" s="145"/>
      <c r="ARN22" s="145"/>
      <c r="ARO22" s="145"/>
      <c r="ARP22" s="145"/>
      <c r="ARQ22" s="145"/>
      <c r="ARR22" s="145"/>
      <c r="ARS22" s="145"/>
      <c r="ART22" s="145"/>
      <c r="ARU22" s="145"/>
      <c r="ARV22" s="145"/>
      <c r="ARW22" s="145"/>
      <c r="ARX22" s="145"/>
      <c r="ARY22" s="145"/>
      <c r="ARZ22" s="145"/>
      <c r="ASA22" s="145"/>
      <c r="ASB22" s="145"/>
      <c r="ASC22" s="145"/>
      <c r="ASD22" s="145"/>
      <c r="ASE22" s="145"/>
      <c r="ASF22" s="145"/>
      <c r="ASG22" s="145"/>
      <c r="ASH22" s="145"/>
      <c r="ASI22" s="145"/>
      <c r="ASJ22" s="145"/>
      <c r="ASK22" s="145"/>
      <c r="ASL22" s="145"/>
      <c r="ASM22" s="145"/>
      <c r="ASN22" s="145"/>
      <c r="ASO22" s="145"/>
      <c r="ASP22" s="145"/>
      <c r="ASQ22" s="145"/>
      <c r="ASR22" s="145"/>
      <c r="ASS22" s="145"/>
      <c r="AST22" s="145"/>
      <c r="ASU22" s="145"/>
      <c r="ASV22" s="145"/>
      <c r="ASW22" s="145"/>
      <c r="ASX22" s="145"/>
      <c r="ASY22" s="145"/>
      <c r="ASZ22" s="145"/>
      <c r="ATA22" s="145"/>
      <c r="ATB22" s="145"/>
      <c r="ATC22" s="145"/>
      <c r="ATD22" s="145"/>
      <c r="ATE22" s="145"/>
      <c r="ATF22" s="145"/>
      <c r="ATG22" s="145"/>
      <c r="ATH22" s="145"/>
      <c r="ATI22" s="145"/>
      <c r="ATJ22" s="145"/>
      <c r="ATK22" s="145"/>
      <c r="ATL22" s="145"/>
      <c r="ATM22" s="145"/>
      <c r="ATN22" s="145"/>
      <c r="ATO22" s="145"/>
      <c r="ATP22" s="145"/>
      <c r="ATQ22" s="145"/>
      <c r="ATR22" s="145"/>
      <c r="ATS22" s="145"/>
      <c r="ATT22" s="145"/>
      <c r="ATU22" s="145"/>
      <c r="ATV22" s="145"/>
      <c r="ATW22" s="145"/>
      <c r="ATX22" s="145"/>
      <c r="ATY22" s="145"/>
      <c r="ATZ22" s="145"/>
      <c r="AUA22" s="145"/>
      <c r="AUB22" s="145"/>
      <c r="AUC22" s="145"/>
      <c r="AUD22" s="145"/>
      <c r="AUE22" s="145"/>
      <c r="AUF22" s="145"/>
      <c r="AUG22" s="145"/>
      <c r="AUH22" s="145"/>
      <c r="AUI22" s="145"/>
      <c r="AUJ22" s="145"/>
      <c r="AUK22" s="145"/>
      <c r="AUL22" s="145"/>
      <c r="AUM22" s="145"/>
      <c r="AUN22" s="145"/>
      <c r="AUO22" s="145"/>
      <c r="AUP22" s="145"/>
      <c r="AUQ22" s="145"/>
      <c r="AUR22" s="145"/>
      <c r="AUS22" s="145"/>
      <c r="AUT22" s="145"/>
      <c r="AUU22" s="145"/>
      <c r="AUV22" s="145"/>
      <c r="AUW22" s="145"/>
      <c r="AUX22" s="145"/>
      <c r="AUY22" s="145"/>
      <c r="AUZ22" s="145"/>
      <c r="AVA22" s="145"/>
      <c r="AVB22" s="145"/>
      <c r="AVC22" s="145"/>
      <c r="AVD22" s="145"/>
      <c r="AVE22" s="145"/>
      <c r="AVF22" s="145"/>
      <c r="AVG22" s="145"/>
      <c r="AVH22" s="145"/>
      <c r="AVI22" s="145"/>
      <c r="AVJ22" s="145"/>
      <c r="AVK22" s="145"/>
      <c r="AVL22" s="145"/>
      <c r="AVM22" s="145"/>
      <c r="AVN22" s="145"/>
      <c r="AVO22" s="145"/>
      <c r="AVP22" s="145"/>
      <c r="AVQ22" s="145"/>
      <c r="AVR22" s="145"/>
      <c r="AVS22" s="145"/>
      <c r="AVT22" s="145"/>
      <c r="AVU22" s="145"/>
      <c r="AVV22" s="145"/>
      <c r="AVW22" s="145"/>
      <c r="AVX22" s="145"/>
      <c r="AVY22" s="145"/>
      <c r="AVZ22" s="145"/>
      <c r="AWA22" s="145"/>
      <c r="AWB22" s="145"/>
      <c r="AWC22" s="145"/>
      <c r="AWD22" s="145"/>
      <c r="AWE22" s="145"/>
      <c r="AWF22" s="145"/>
      <c r="AWG22" s="145"/>
      <c r="AWH22" s="145"/>
      <c r="AWI22" s="145"/>
      <c r="AWJ22" s="145"/>
      <c r="AWK22" s="145"/>
      <c r="AWL22" s="145"/>
      <c r="AWM22" s="145"/>
      <c r="AWN22" s="145"/>
      <c r="AWO22" s="145"/>
      <c r="AWP22" s="145"/>
      <c r="AWQ22" s="145"/>
      <c r="AWR22" s="145"/>
      <c r="AWS22" s="145"/>
      <c r="AWT22" s="145"/>
      <c r="AWU22" s="145"/>
      <c r="AWV22" s="145"/>
      <c r="AWW22" s="145"/>
      <c r="AWX22" s="145"/>
      <c r="AWY22" s="145"/>
      <c r="AWZ22" s="145"/>
      <c r="AXA22" s="145"/>
      <c r="AXB22" s="145"/>
      <c r="AXC22" s="145"/>
      <c r="AXD22" s="145"/>
      <c r="AXE22" s="145"/>
      <c r="AXF22" s="145"/>
      <c r="AXG22" s="145"/>
      <c r="AXH22" s="145"/>
      <c r="AXI22" s="145"/>
      <c r="AXJ22" s="145"/>
      <c r="AXK22" s="145"/>
      <c r="AXL22" s="145"/>
      <c r="AXM22" s="145"/>
      <c r="AXN22" s="145"/>
      <c r="AXO22" s="145"/>
      <c r="AXP22" s="145"/>
      <c r="AXQ22" s="145"/>
      <c r="AXR22" s="145"/>
      <c r="AXS22" s="145"/>
      <c r="AXT22" s="145"/>
      <c r="AXU22" s="145"/>
      <c r="AXV22" s="145"/>
      <c r="AXW22" s="145"/>
      <c r="AXX22" s="145"/>
      <c r="AXY22" s="145"/>
      <c r="AXZ22" s="145"/>
      <c r="AYA22" s="145"/>
      <c r="AYB22" s="145"/>
      <c r="AYC22" s="145"/>
      <c r="AYD22" s="145"/>
      <c r="AYE22" s="145"/>
      <c r="AYF22" s="145"/>
      <c r="AYG22" s="145"/>
      <c r="AYH22" s="145"/>
      <c r="AYI22" s="145"/>
      <c r="AYJ22" s="145"/>
      <c r="AYK22" s="145"/>
      <c r="AYL22" s="145"/>
      <c r="AYM22" s="145"/>
      <c r="AYN22" s="145"/>
      <c r="AYO22" s="145"/>
      <c r="AYP22" s="145"/>
      <c r="AYQ22" s="145"/>
      <c r="AYR22" s="145"/>
      <c r="AYS22" s="145"/>
      <c r="AYT22" s="145"/>
      <c r="AYU22" s="145"/>
      <c r="AYV22" s="145"/>
      <c r="AYW22" s="145"/>
      <c r="AYX22" s="145"/>
      <c r="AYY22" s="145"/>
      <c r="AYZ22" s="145"/>
      <c r="AZA22" s="145"/>
      <c r="AZB22" s="145"/>
      <c r="AZC22" s="145"/>
      <c r="AZD22" s="145"/>
      <c r="AZE22" s="145"/>
      <c r="AZF22" s="145"/>
      <c r="AZG22" s="145"/>
      <c r="AZH22" s="145"/>
      <c r="AZI22" s="145"/>
      <c r="AZJ22" s="145"/>
      <c r="AZK22" s="145"/>
      <c r="AZL22" s="145"/>
      <c r="AZM22" s="145"/>
      <c r="AZN22" s="145"/>
      <c r="AZO22" s="145"/>
      <c r="AZP22" s="145"/>
      <c r="AZQ22" s="145"/>
      <c r="AZR22" s="145"/>
      <c r="AZS22" s="145"/>
      <c r="AZT22" s="145"/>
      <c r="AZU22" s="145"/>
      <c r="AZV22" s="145"/>
      <c r="AZW22" s="145"/>
      <c r="AZX22" s="145"/>
      <c r="AZY22" s="145"/>
      <c r="AZZ22" s="145"/>
      <c r="BAA22" s="145"/>
      <c r="BAB22" s="145"/>
      <c r="BAC22" s="145"/>
      <c r="BAD22" s="145"/>
      <c r="BAE22" s="145"/>
      <c r="BAF22" s="145"/>
      <c r="BAG22" s="145"/>
      <c r="BAH22" s="145"/>
      <c r="BAI22" s="145"/>
      <c r="BAJ22" s="145"/>
      <c r="BAK22" s="145"/>
      <c r="BAL22" s="145"/>
      <c r="BAM22" s="145"/>
      <c r="BAN22" s="145"/>
      <c r="BAO22" s="145"/>
      <c r="BAP22" s="145"/>
      <c r="BAQ22" s="145"/>
      <c r="BAR22" s="145"/>
      <c r="BAS22" s="145"/>
      <c r="BAT22" s="145"/>
      <c r="BAU22" s="145"/>
      <c r="BAV22" s="145"/>
      <c r="BAW22" s="145"/>
      <c r="BAX22" s="145"/>
      <c r="BAY22" s="145"/>
      <c r="BAZ22" s="145"/>
      <c r="BBA22" s="145"/>
      <c r="BBB22" s="145"/>
      <c r="BBC22" s="145"/>
      <c r="BBD22" s="145"/>
      <c r="BBE22" s="145"/>
      <c r="BBF22" s="145"/>
      <c r="BBG22" s="145"/>
      <c r="BBH22" s="145"/>
      <c r="BBI22" s="145"/>
      <c r="BBJ22" s="145"/>
      <c r="BBK22" s="145"/>
      <c r="BBL22" s="145"/>
      <c r="BBM22" s="145"/>
      <c r="BBN22" s="145"/>
      <c r="BBO22" s="145"/>
      <c r="BBP22" s="145"/>
      <c r="BBQ22" s="145"/>
      <c r="BBR22" s="145"/>
      <c r="BBS22" s="145"/>
      <c r="BBT22" s="145"/>
      <c r="BBU22" s="145"/>
      <c r="BBV22" s="145"/>
      <c r="BBW22" s="145"/>
      <c r="BBX22" s="145"/>
      <c r="BBY22" s="145"/>
      <c r="BBZ22" s="145"/>
      <c r="BCA22" s="145"/>
      <c r="BCB22" s="145"/>
      <c r="BCC22" s="145"/>
      <c r="BCD22" s="145"/>
      <c r="BCE22" s="145"/>
      <c r="BCF22" s="145"/>
      <c r="BCG22" s="145"/>
      <c r="BCH22" s="145"/>
      <c r="BCI22" s="145"/>
      <c r="BCJ22" s="145"/>
      <c r="BCK22" s="145"/>
      <c r="BCL22" s="145"/>
      <c r="BCM22" s="145"/>
      <c r="BCN22" s="145"/>
      <c r="BCO22" s="145"/>
      <c r="BCP22" s="145"/>
      <c r="BCQ22" s="145"/>
      <c r="BCR22" s="145"/>
      <c r="BCS22" s="145"/>
      <c r="BCT22" s="145"/>
      <c r="BCU22" s="145"/>
      <c r="BCV22" s="145"/>
      <c r="BCW22" s="145"/>
      <c r="BCX22" s="145"/>
      <c r="BCY22" s="145"/>
      <c r="BCZ22" s="145"/>
      <c r="BDA22" s="145"/>
      <c r="BDB22" s="145"/>
      <c r="BDC22" s="145"/>
      <c r="BDD22" s="145"/>
      <c r="BDE22" s="145"/>
      <c r="BDF22" s="145"/>
      <c r="BDG22" s="145"/>
      <c r="BDH22" s="145"/>
      <c r="BDI22" s="145"/>
      <c r="BDJ22" s="145"/>
      <c r="BDK22" s="145"/>
      <c r="BDL22" s="145"/>
      <c r="BDM22" s="145"/>
      <c r="BDN22" s="145"/>
      <c r="BDO22" s="145"/>
      <c r="BDP22" s="145"/>
      <c r="BDQ22" s="145"/>
      <c r="BDR22" s="145"/>
      <c r="BDS22" s="145"/>
      <c r="BDT22" s="145"/>
      <c r="BDU22" s="145"/>
      <c r="BDV22" s="145"/>
      <c r="BDW22" s="145"/>
      <c r="BDX22" s="145"/>
      <c r="BDY22" s="145"/>
      <c r="BDZ22" s="145"/>
      <c r="BEA22" s="145"/>
      <c r="BEB22" s="145"/>
      <c r="BEC22" s="145"/>
      <c r="BED22" s="145"/>
      <c r="BEE22" s="145"/>
      <c r="BEF22" s="145"/>
      <c r="BEG22" s="145"/>
      <c r="BEH22" s="145"/>
      <c r="BEI22" s="145"/>
      <c r="BEJ22" s="145"/>
      <c r="BEK22" s="145"/>
      <c r="BEL22" s="145"/>
      <c r="BEM22" s="145"/>
      <c r="BEN22" s="145"/>
      <c r="BEO22" s="145"/>
      <c r="BEP22" s="145"/>
      <c r="BEQ22" s="145"/>
      <c r="BER22" s="145"/>
      <c r="BES22" s="145"/>
      <c r="BET22" s="145"/>
      <c r="BEU22" s="145"/>
      <c r="BEV22" s="145"/>
      <c r="BEW22" s="145"/>
      <c r="BEX22" s="145"/>
      <c r="BEY22" s="145"/>
      <c r="BEZ22" s="145"/>
      <c r="BFA22" s="145"/>
      <c r="BFB22" s="145"/>
      <c r="BFC22" s="145"/>
      <c r="BFD22" s="145"/>
      <c r="BFE22" s="145"/>
      <c r="BFF22" s="145"/>
      <c r="BFG22" s="145"/>
      <c r="BFH22" s="145"/>
      <c r="BFI22" s="145"/>
      <c r="BFJ22" s="145"/>
      <c r="BFK22" s="145"/>
      <c r="BFL22" s="145"/>
      <c r="BFM22" s="145"/>
      <c r="BFN22" s="145"/>
      <c r="BFO22" s="145"/>
      <c r="BFP22" s="145"/>
      <c r="BFQ22" s="145"/>
      <c r="BFR22" s="145"/>
      <c r="BFS22" s="145"/>
      <c r="BFT22" s="145"/>
      <c r="BFU22" s="145"/>
      <c r="BFV22" s="145"/>
      <c r="BFW22" s="145"/>
      <c r="BFX22" s="145"/>
      <c r="BFY22" s="145"/>
      <c r="BFZ22" s="145"/>
      <c r="BGA22" s="145"/>
      <c r="BGB22" s="145"/>
      <c r="BGC22" s="145"/>
      <c r="BGD22" s="145"/>
      <c r="BGE22" s="145"/>
      <c r="BGF22" s="145"/>
      <c r="BGG22" s="145"/>
      <c r="BGH22" s="145"/>
      <c r="BGI22" s="145"/>
      <c r="BGJ22" s="145"/>
      <c r="BGK22" s="145"/>
      <c r="BGL22" s="145"/>
      <c r="BGM22" s="145"/>
      <c r="BGN22" s="145"/>
      <c r="BGO22" s="145"/>
      <c r="BGP22" s="145"/>
      <c r="BGQ22" s="145"/>
      <c r="BGR22" s="145"/>
      <c r="BGS22" s="145"/>
      <c r="BGT22" s="145"/>
      <c r="BGU22" s="145"/>
      <c r="BGV22" s="145"/>
      <c r="BGW22" s="145"/>
      <c r="BGX22" s="145"/>
      <c r="BGY22" s="145"/>
      <c r="BGZ22" s="145"/>
      <c r="BHA22" s="145"/>
      <c r="BHB22" s="145"/>
      <c r="BHC22" s="145"/>
      <c r="BHD22" s="145"/>
      <c r="BHE22" s="145"/>
      <c r="BHF22" s="145"/>
      <c r="BHG22" s="145"/>
      <c r="BHH22" s="145"/>
      <c r="BHI22" s="145"/>
      <c r="BHJ22" s="145"/>
      <c r="BHK22" s="145"/>
      <c r="BHL22" s="145"/>
      <c r="BHM22" s="145"/>
      <c r="BHN22" s="145"/>
      <c r="BHO22" s="145"/>
      <c r="BHP22" s="145"/>
      <c r="BHQ22" s="145"/>
      <c r="BHR22" s="145"/>
      <c r="BHS22" s="145"/>
      <c r="BHT22" s="145"/>
      <c r="BHU22" s="145"/>
      <c r="BHV22" s="145"/>
      <c r="BHW22" s="145"/>
      <c r="BHX22" s="145"/>
      <c r="BHY22" s="145"/>
      <c r="BHZ22" s="145"/>
      <c r="BIA22" s="145"/>
      <c r="BIB22" s="145"/>
      <c r="BIC22" s="145"/>
      <c r="BID22" s="145"/>
      <c r="BIE22" s="145"/>
      <c r="BIF22" s="145"/>
      <c r="BIG22" s="145"/>
      <c r="BIH22" s="145"/>
      <c r="BII22" s="145"/>
      <c r="BIJ22" s="145"/>
      <c r="BIK22" s="145"/>
      <c r="BIL22" s="145"/>
      <c r="BIM22" s="145"/>
      <c r="BIN22" s="145"/>
      <c r="BIO22" s="145"/>
      <c r="BIP22" s="145"/>
      <c r="BIQ22" s="145"/>
      <c r="BIR22" s="145"/>
      <c r="BIS22" s="145"/>
      <c r="BIT22" s="145"/>
      <c r="BIU22" s="145"/>
      <c r="BIV22" s="145"/>
      <c r="BIW22" s="145"/>
      <c r="BIX22" s="145"/>
      <c r="BIY22" s="145"/>
      <c r="BIZ22" s="145"/>
      <c r="BJA22" s="145"/>
      <c r="BJB22" s="145"/>
      <c r="BJC22" s="145"/>
      <c r="BJD22" s="145"/>
      <c r="BJE22" s="145"/>
      <c r="BJF22" s="145"/>
      <c r="BJG22" s="145"/>
      <c r="BJH22" s="145"/>
      <c r="BJI22" s="145"/>
      <c r="BJJ22" s="145"/>
      <c r="BJK22" s="145"/>
      <c r="BJL22" s="145"/>
      <c r="BJM22" s="145"/>
      <c r="BJN22" s="145"/>
      <c r="BJO22" s="145"/>
      <c r="BJP22" s="145"/>
      <c r="BJQ22" s="145"/>
      <c r="BJR22" s="145"/>
      <c r="BJS22" s="145"/>
      <c r="BJT22" s="145"/>
      <c r="BJU22" s="145"/>
      <c r="BJV22" s="145"/>
      <c r="BJW22" s="145"/>
      <c r="BJX22" s="145"/>
      <c r="BJY22" s="145"/>
      <c r="BJZ22" s="145"/>
      <c r="BKA22" s="145"/>
      <c r="BKB22" s="145"/>
      <c r="BKC22" s="145"/>
      <c r="BKD22" s="145"/>
      <c r="BKE22" s="145"/>
      <c r="BKF22" s="145"/>
      <c r="BKG22" s="145"/>
      <c r="BKH22" s="145"/>
      <c r="BKI22" s="145"/>
      <c r="BKJ22" s="145"/>
      <c r="BKK22" s="145"/>
      <c r="BKL22" s="145"/>
      <c r="BKM22" s="145"/>
      <c r="BKN22" s="145"/>
      <c r="BKO22" s="145"/>
      <c r="BKP22" s="145"/>
      <c r="BKQ22" s="145"/>
      <c r="BKR22" s="145"/>
      <c r="BKS22" s="145"/>
      <c r="BKT22" s="145"/>
      <c r="BKU22" s="145"/>
      <c r="BKV22" s="145"/>
      <c r="BKW22" s="145"/>
      <c r="BKX22" s="145"/>
      <c r="BKY22" s="145"/>
      <c r="BKZ22" s="145"/>
      <c r="BLA22" s="145"/>
      <c r="BLB22" s="145"/>
      <c r="BLC22" s="145"/>
      <c r="BLD22" s="145"/>
      <c r="BLE22" s="145"/>
      <c r="BLF22" s="145"/>
      <c r="BLG22" s="145"/>
      <c r="BLH22" s="145"/>
      <c r="BLI22" s="145"/>
      <c r="BLJ22" s="145"/>
      <c r="BLK22" s="145"/>
      <c r="BLL22" s="145"/>
      <c r="BLM22" s="145"/>
      <c r="BLN22" s="145"/>
      <c r="BLO22" s="145"/>
      <c r="BLP22" s="145"/>
      <c r="BLQ22" s="145"/>
      <c r="BLR22" s="145"/>
      <c r="BLS22" s="145"/>
      <c r="BLT22" s="145"/>
      <c r="BLU22" s="145"/>
      <c r="BLV22" s="145"/>
      <c r="BLW22" s="145"/>
      <c r="BLX22" s="145"/>
      <c r="BLY22" s="145"/>
      <c r="BLZ22" s="145"/>
      <c r="BMA22" s="145"/>
      <c r="BMB22" s="145"/>
      <c r="BMC22" s="145"/>
      <c r="BMD22" s="145"/>
      <c r="BME22" s="145"/>
      <c r="BMF22" s="145"/>
      <c r="BMG22" s="145"/>
      <c r="BMH22" s="145"/>
      <c r="BMI22" s="145"/>
      <c r="BMJ22" s="145"/>
      <c r="BMK22" s="145"/>
      <c r="BML22" s="145"/>
      <c r="BMM22" s="145"/>
      <c r="BMN22" s="145"/>
      <c r="BMO22" s="145"/>
      <c r="BMP22" s="145"/>
      <c r="BMQ22" s="145"/>
      <c r="BMR22" s="145"/>
      <c r="BMS22" s="145"/>
      <c r="BMT22" s="145"/>
      <c r="BMU22" s="145"/>
      <c r="BMV22" s="145"/>
      <c r="BMW22" s="145"/>
      <c r="BMX22" s="145"/>
      <c r="BMY22" s="145"/>
      <c r="BMZ22" s="145"/>
      <c r="BNA22" s="145"/>
      <c r="BNB22" s="145"/>
      <c r="BNC22" s="145"/>
      <c r="BND22" s="145"/>
      <c r="BNE22" s="145"/>
      <c r="BNF22" s="145"/>
      <c r="BNG22" s="145"/>
      <c r="BNH22" s="145"/>
      <c r="BNI22" s="145"/>
      <c r="BNJ22" s="145"/>
      <c r="BNK22" s="145"/>
      <c r="BNL22" s="145"/>
      <c r="BNM22" s="145"/>
      <c r="BNN22" s="145"/>
      <c r="BNO22" s="145"/>
      <c r="BNP22" s="145"/>
      <c r="BNQ22" s="145"/>
      <c r="BNR22" s="145"/>
      <c r="BNS22" s="145"/>
      <c r="BNT22" s="145"/>
      <c r="BNU22" s="145"/>
      <c r="BNV22" s="145"/>
      <c r="BNW22" s="145"/>
      <c r="BNX22" s="145"/>
      <c r="BNY22" s="145"/>
      <c r="BNZ22" s="145"/>
      <c r="BOA22" s="145"/>
      <c r="BOB22" s="145"/>
      <c r="BOC22" s="145"/>
      <c r="BOD22" s="145"/>
      <c r="BOE22" s="145"/>
      <c r="BOF22" s="145"/>
      <c r="BOG22" s="145"/>
      <c r="BOH22" s="145"/>
      <c r="BOI22" s="145"/>
      <c r="BOJ22" s="145"/>
      <c r="BOK22" s="145"/>
      <c r="BOL22" s="145"/>
      <c r="BOM22" s="145"/>
      <c r="BON22" s="145"/>
      <c r="BOO22" s="145"/>
      <c r="BOP22" s="145"/>
      <c r="BOQ22" s="145"/>
      <c r="BOR22" s="145"/>
      <c r="BOS22" s="145"/>
      <c r="BOT22" s="145"/>
      <c r="BOU22" s="145"/>
      <c r="BOV22" s="145"/>
      <c r="BOW22" s="145"/>
      <c r="BOX22" s="145"/>
      <c r="BOY22" s="145"/>
      <c r="BOZ22" s="145"/>
      <c r="BPA22" s="145"/>
      <c r="BPB22" s="145"/>
      <c r="BPC22" s="145"/>
      <c r="BPD22" s="145"/>
      <c r="BPE22" s="145"/>
      <c r="BPF22" s="145"/>
      <c r="BPG22" s="145"/>
      <c r="BPH22" s="145"/>
      <c r="BPI22" s="145"/>
      <c r="BPJ22" s="145"/>
      <c r="BPK22" s="145"/>
      <c r="BPL22" s="145"/>
      <c r="BPM22" s="145"/>
      <c r="BPN22" s="145"/>
      <c r="BPO22" s="145"/>
      <c r="BPP22" s="145"/>
      <c r="BPQ22" s="145"/>
      <c r="BPR22" s="145"/>
      <c r="BPS22" s="145"/>
      <c r="BPT22" s="145"/>
      <c r="BPU22" s="145"/>
      <c r="BPV22" s="145"/>
      <c r="BPW22" s="145"/>
      <c r="BPX22" s="145"/>
      <c r="BPY22" s="145"/>
      <c r="BPZ22" s="145"/>
      <c r="BQA22" s="145"/>
      <c r="BQB22" s="145"/>
      <c r="BQC22" s="145"/>
      <c r="BQD22" s="145"/>
      <c r="BQE22" s="145"/>
      <c r="BQF22" s="145"/>
      <c r="BQG22" s="145"/>
      <c r="BQH22" s="145"/>
      <c r="BQI22" s="145"/>
      <c r="BQJ22" s="145"/>
      <c r="BQK22" s="145"/>
      <c r="BQL22" s="145"/>
      <c r="BQM22" s="145"/>
      <c r="BQN22" s="145"/>
      <c r="BQO22" s="145"/>
      <c r="BQP22" s="145"/>
      <c r="BQQ22" s="145"/>
      <c r="BQR22" s="145"/>
      <c r="BQS22" s="145"/>
      <c r="BQT22" s="145"/>
      <c r="BQU22" s="145"/>
      <c r="BQV22" s="145"/>
      <c r="BQW22" s="145"/>
      <c r="BQX22" s="145"/>
      <c r="BQY22" s="145"/>
      <c r="BQZ22" s="145"/>
      <c r="BRA22" s="145"/>
      <c r="BRB22" s="145"/>
      <c r="BRC22" s="145"/>
      <c r="BRD22" s="145"/>
      <c r="BRE22" s="145"/>
      <c r="BRF22" s="145"/>
      <c r="BRG22" s="145"/>
      <c r="BRH22" s="145"/>
      <c r="BRI22" s="145"/>
      <c r="BRJ22" s="145"/>
      <c r="BRK22" s="145"/>
      <c r="BRL22" s="145"/>
      <c r="BRM22" s="145"/>
      <c r="BRN22" s="145"/>
      <c r="BRO22" s="145"/>
      <c r="BRP22" s="145"/>
      <c r="BRQ22" s="145"/>
      <c r="BRR22" s="145"/>
      <c r="BRS22" s="145"/>
      <c r="BRT22" s="145"/>
      <c r="BRU22" s="145"/>
      <c r="BRV22" s="145"/>
      <c r="BRW22" s="145"/>
      <c r="BRX22" s="145"/>
      <c r="BRY22" s="145"/>
      <c r="BRZ22" s="145"/>
      <c r="BSA22" s="145"/>
      <c r="BSB22" s="145"/>
      <c r="BSC22" s="145"/>
      <c r="BSD22" s="145"/>
      <c r="BSE22" s="145"/>
      <c r="BSF22" s="145"/>
      <c r="BSG22" s="145"/>
      <c r="BSH22" s="145"/>
      <c r="BSI22" s="145"/>
      <c r="BSJ22" s="145"/>
      <c r="BSK22" s="145"/>
      <c r="BSL22" s="145"/>
      <c r="BSM22" s="145"/>
      <c r="BSN22" s="145"/>
      <c r="BSO22" s="145"/>
      <c r="BSP22" s="145"/>
      <c r="BSQ22" s="145"/>
      <c r="BSR22" s="145"/>
      <c r="BSS22" s="145"/>
      <c r="BST22" s="145"/>
      <c r="BSU22" s="145"/>
      <c r="BSV22" s="145"/>
      <c r="BSW22" s="145"/>
      <c r="BSX22" s="145"/>
      <c r="BSY22" s="145"/>
      <c r="BSZ22" s="145"/>
      <c r="BTA22" s="145"/>
      <c r="BTB22" s="145"/>
      <c r="BTC22" s="145"/>
      <c r="BTD22" s="145"/>
      <c r="BTE22" s="145"/>
      <c r="BTF22" s="145"/>
      <c r="BTG22" s="145"/>
      <c r="BTH22" s="145"/>
      <c r="BTI22" s="145"/>
      <c r="BTJ22" s="145"/>
      <c r="BTK22" s="145"/>
      <c r="BTL22" s="145"/>
      <c r="BTM22" s="145"/>
      <c r="BTN22" s="145"/>
      <c r="BTO22" s="145"/>
      <c r="BTP22" s="145"/>
      <c r="BTQ22" s="145"/>
      <c r="BTR22" s="145"/>
      <c r="BTS22" s="145"/>
      <c r="BTT22" s="145"/>
      <c r="BTU22" s="145"/>
      <c r="BTV22" s="145"/>
      <c r="BTW22" s="145"/>
      <c r="BTX22" s="145"/>
      <c r="BTY22" s="145"/>
      <c r="BTZ22" s="145"/>
      <c r="BUA22" s="145"/>
      <c r="BUB22" s="145"/>
      <c r="BUC22" s="145"/>
      <c r="BUD22" s="145"/>
      <c r="BUE22" s="145"/>
      <c r="BUF22" s="145"/>
      <c r="BUG22" s="145"/>
      <c r="BUH22" s="145"/>
      <c r="BUI22" s="145"/>
      <c r="BUJ22" s="145"/>
      <c r="BUK22" s="145"/>
      <c r="BUL22" s="145"/>
      <c r="BUM22" s="145"/>
      <c r="BUN22" s="145"/>
      <c r="BUO22" s="145"/>
      <c r="BUP22" s="145"/>
      <c r="BUQ22" s="145"/>
      <c r="BUR22" s="145"/>
      <c r="BUS22" s="145"/>
      <c r="BUT22" s="145"/>
      <c r="BUU22" s="145"/>
      <c r="BUV22" s="145"/>
      <c r="BUW22" s="145"/>
      <c r="BUX22" s="145"/>
      <c r="BUY22" s="145"/>
      <c r="BUZ22" s="145"/>
      <c r="BVA22" s="145"/>
      <c r="BVB22" s="145"/>
      <c r="BVC22" s="145"/>
      <c r="BVD22" s="145"/>
      <c r="BVE22" s="145"/>
      <c r="BVF22" s="145"/>
      <c r="BVG22" s="145"/>
      <c r="BVH22" s="145"/>
      <c r="BVI22" s="145"/>
      <c r="BVJ22" s="145"/>
      <c r="BVK22" s="145"/>
      <c r="BVL22" s="145"/>
      <c r="BVM22" s="145"/>
      <c r="BVN22" s="145"/>
      <c r="BVO22" s="145"/>
      <c r="BVP22" s="145"/>
      <c r="BVQ22" s="145"/>
      <c r="BVR22" s="145"/>
      <c r="BVS22" s="145"/>
      <c r="BVT22" s="145"/>
      <c r="BVU22" s="145"/>
      <c r="BVV22" s="145"/>
      <c r="BVW22" s="145"/>
      <c r="BVX22" s="145"/>
      <c r="BVY22" s="145"/>
      <c r="BVZ22" s="145"/>
      <c r="BWA22" s="145"/>
      <c r="BWB22" s="145"/>
      <c r="BWC22" s="145"/>
      <c r="BWD22" s="145"/>
      <c r="BWE22" s="145"/>
      <c r="BWF22" s="145"/>
      <c r="BWG22" s="145"/>
      <c r="BWH22" s="145"/>
      <c r="BWI22" s="145"/>
      <c r="BWJ22" s="145"/>
      <c r="BWK22" s="145"/>
      <c r="BWL22" s="145"/>
      <c r="BWM22" s="145"/>
      <c r="BWN22" s="145"/>
      <c r="BWO22" s="145"/>
      <c r="BWP22" s="145"/>
      <c r="BWQ22" s="145"/>
      <c r="BWR22" s="145"/>
      <c r="BWS22" s="145"/>
      <c r="BWT22" s="145"/>
      <c r="BWU22" s="145"/>
      <c r="BWV22" s="145"/>
      <c r="BWW22" s="145"/>
      <c r="BWX22" s="145"/>
      <c r="BWY22" s="145"/>
      <c r="BWZ22" s="145"/>
      <c r="BXA22" s="145"/>
      <c r="BXB22" s="145"/>
      <c r="BXC22" s="145"/>
      <c r="BXD22" s="145"/>
      <c r="BXE22" s="145"/>
      <c r="BXF22" s="145"/>
      <c r="BXG22" s="145"/>
      <c r="BXH22" s="145"/>
      <c r="BXI22" s="145"/>
      <c r="BXJ22" s="145"/>
      <c r="BXK22" s="145"/>
      <c r="BXL22" s="145"/>
      <c r="BXM22" s="145"/>
      <c r="BXN22" s="145"/>
      <c r="BXO22" s="145"/>
      <c r="BXP22" s="145"/>
      <c r="BXQ22" s="145"/>
      <c r="BXR22" s="145"/>
      <c r="BXS22" s="145"/>
      <c r="BXT22" s="145"/>
      <c r="BXU22" s="145"/>
      <c r="BXV22" s="145"/>
      <c r="BXW22" s="145"/>
      <c r="BXX22" s="145"/>
      <c r="BXY22" s="145"/>
      <c r="BXZ22" s="145"/>
      <c r="BYA22" s="145"/>
      <c r="BYB22" s="145"/>
      <c r="BYC22" s="145"/>
      <c r="BYD22" s="145"/>
      <c r="BYE22" s="145"/>
      <c r="BYF22" s="145"/>
      <c r="BYG22" s="145"/>
      <c r="BYH22" s="145"/>
      <c r="BYI22" s="145"/>
      <c r="BYJ22" s="145"/>
      <c r="BYK22" s="145"/>
      <c r="BYL22" s="145"/>
      <c r="BYM22" s="145"/>
      <c r="BYN22" s="145"/>
      <c r="BYO22" s="145"/>
      <c r="BYP22" s="145"/>
      <c r="BYQ22" s="145"/>
      <c r="BYR22" s="145"/>
      <c r="BYS22" s="145"/>
      <c r="BYT22" s="145"/>
      <c r="BYU22" s="145"/>
      <c r="BYV22" s="145"/>
      <c r="BYW22" s="145"/>
      <c r="BYX22" s="145"/>
      <c r="BYY22" s="145"/>
      <c r="BYZ22" s="145"/>
      <c r="BZA22" s="145"/>
      <c r="BZB22" s="145"/>
      <c r="BZC22" s="145"/>
      <c r="BZD22" s="145"/>
      <c r="BZE22" s="145"/>
      <c r="BZF22" s="145"/>
      <c r="BZG22" s="145"/>
      <c r="BZH22" s="145"/>
      <c r="BZI22" s="145"/>
      <c r="BZJ22" s="145"/>
      <c r="BZK22" s="145"/>
      <c r="BZL22" s="145"/>
      <c r="BZM22" s="145"/>
      <c r="BZN22" s="145"/>
      <c r="BZO22" s="145"/>
      <c r="BZP22" s="145"/>
      <c r="BZQ22" s="145"/>
      <c r="BZR22" s="145"/>
      <c r="BZS22" s="145"/>
      <c r="BZT22" s="145"/>
      <c r="BZU22" s="145"/>
      <c r="BZV22" s="145"/>
      <c r="BZW22" s="145"/>
      <c r="BZX22" s="145"/>
      <c r="BZY22" s="145"/>
      <c r="BZZ22" s="145"/>
      <c r="CAA22" s="145"/>
      <c r="CAB22" s="145"/>
      <c r="CAC22" s="145"/>
      <c r="CAD22" s="145"/>
      <c r="CAE22" s="145"/>
      <c r="CAF22" s="145"/>
      <c r="CAG22" s="145"/>
      <c r="CAH22" s="145"/>
      <c r="CAI22" s="145"/>
      <c r="CAJ22" s="145"/>
      <c r="CAK22" s="145"/>
      <c r="CAL22" s="145"/>
      <c r="CAM22" s="145"/>
      <c r="CAN22" s="145"/>
      <c r="CAO22" s="145"/>
      <c r="CAP22" s="145"/>
      <c r="CAQ22" s="145"/>
      <c r="CAR22" s="145"/>
      <c r="CAS22" s="145"/>
      <c r="CAT22" s="145"/>
      <c r="CAU22" s="145"/>
      <c r="CAV22" s="145"/>
      <c r="CAW22" s="145"/>
      <c r="CAX22" s="145"/>
      <c r="CAY22" s="145"/>
      <c r="CAZ22" s="145"/>
      <c r="CBA22" s="145"/>
      <c r="CBB22" s="145"/>
      <c r="CBC22" s="145"/>
      <c r="CBD22" s="145"/>
      <c r="CBE22" s="145"/>
      <c r="CBF22" s="145"/>
      <c r="CBG22" s="145"/>
      <c r="CBH22" s="145"/>
      <c r="CBI22" s="145"/>
      <c r="CBJ22" s="145"/>
      <c r="CBK22" s="145"/>
      <c r="CBL22" s="145"/>
      <c r="CBM22" s="145"/>
      <c r="CBN22" s="145"/>
      <c r="CBO22" s="145"/>
      <c r="CBP22" s="145"/>
      <c r="CBQ22" s="145"/>
      <c r="CBR22" s="145"/>
      <c r="CBS22" s="145"/>
      <c r="CBT22" s="145"/>
      <c r="CBU22" s="145"/>
      <c r="CBV22" s="145"/>
      <c r="CBW22" s="145"/>
      <c r="CBX22" s="145"/>
      <c r="CBY22" s="145"/>
      <c r="CBZ22" s="145"/>
      <c r="CCA22" s="145"/>
      <c r="CCB22" s="145"/>
      <c r="CCC22" s="145"/>
      <c r="CCD22" s="145"/>
      <c r="CCE22" s="145"/>
      <c r="CCF22" s="145"/>
      <c r="CCG22" s="145"/>
      <c r="CCH22" s="145"/>
      <c r="CCI22" s="145"/>
      <c r="CCJ22" s="145"/>
      <c r="CCK22" s="145"/>
      <c r="CCL22" s="145"/>
      <c r="CCM22" s="145"/>
      <c r="CCN22" s="145"/>
      <c r="CCO22" s="145"/>
      <c r="CCP22" s="145"/>
      <c r="CCQ22" s="145"/>
      <c r="CCR22" s="145"/>
      <c r="CCS22" s="145"/>
      <c r="CCT22" s="145"/>
      <c r="CCU22" s="145"/>
      <c r="CCV22" s="145"/>
      <c r="CCW22" s="145"/>
      <c r="CCX22" s="145"/>
      <c r="CCY22" s="145"/>
      <c r="CCZ22" s="145"/>
      <c r="CDA22" s="145"/>
      <c r="CDB22" s="145"/>
      <c r="CDC22" s="145"/>
      <c r="CDD22" s="145"/>
      <c r="CDE22" s="145"/>
      <c r="CDF22" s="145"/>
      <c r="CDG22" s="145"/>
      <c r="CDH22" s="145"/>
      <c r="CDI22" s="145"/>
      <c r="CDJ22" s="145"/>
      <c r="CDK22" s="145"/>
      <c r="CDL22" s="145"/>
      <c r="CDM22" s="145"/>
      <c r="CDN22" s="145"/>
      <c r="CDO22" s="145"/>
      <c r="CDP22" s="145"/>
      <c r="CDQ22" s="145"/>
      <c r="CDR22" s="145"/>
      <c r="CDS22" s="145"/>
      <c r="CDT22" s="145"/>
      <c r="CDU22" s="145"/>
      <c r="CDV22" s="145"/>
      <c r="CDW22" s="145"/>
      <c r="CDX22" s="145"/>
      <c r="CDY22" s="145"/>
      <c r="CDZ22" s="145"/>
      <c r="CEA22" s="145"/>
      <c r="CEB22" s="145"/>
      <c r="CEC22" s="145"/>
      <c r="CED22" s="145"/>
      <c r="CEE22" s="145"/>
      <c r="CEF22" s="145"/>
      <c r="CEG22" s="145"/>
      <c r="CEH22" s="145"/>
      <c r="CEI22" s="145"/>
      <c r="CEJ22" s="145"/>
      <c r="CEK22" s="145"/>
      <c r="CEL22" s="145"/>
      <c r="CEM22" s="145"/>
      <c r="CEN22" s="145"/>
      <c r="CEO22" s="145"/>
      <c r="CEP22" s="145"/>
      <c r="CEQ22" s="145"/>
      <c r="CER22" s="145"/>
      <c r="CES22" s="145"/>
      <c r="CET22" s="145"/>
      <c r="CEU22" s="145"/>
      <c r="CEV22" s="145"/>
      <c r="CEW22" s="145"/>
      <c r="CEX22" s="145"/>
      <c r="CEY22" s="145"/>
      <c r="CEZ22" s="145"/>
      <c r="CFA22" s="145"/>
      <c r="CFB22" s="145"/>
      <c r="CFC22" s="145"/>
      <c r="CFD22" s="145"/>
      <c r="CFE22" s="145"/>
      <c r="CFF22" s="145"/>
      <c r="CFG22" s="145"/>
      <c r="CFH22" s="145"/>
      <c r="CFI22" s="145"/>
      <c r="CFJ22" s="145"/>
      <c r="CFK22" s="145"/>
      <c r="CFL22" s="145"/>
      <c r="CFM22" s="145"/>
      <c r="CFN22" s="145"/>
      <c r="CFO22" s="145"/>
      <c r="CFP22" s="145"/>
      <c r="CFQ22" s="145"/>
      <c r="CFR22" s="145"/>
      <c r="CFS22" s="145"/>
      <c r="CFT22" s="145"/>
      <c r="CFU22" s="145"/>
      <c r="CFV22" s="145"/>
      <c r="CFW22" s="145"/>
      <c r="CFX22" s="145"/>
      <c r="CFY22" s="145"/>
      <c r="CFZ22" s="145"/>
      <c r="CGA22" s="145"/>
      <c r="CGB22" s="145"/>
      <c r="CGC22" s="145"/>
      <c r="CGD22" s="145"/>
      <c r="CGE22" s="145"/>
      <c r="CGF22" s="145"/>
      <c r="CGG22" s="145"/>
      <c r="CGH22" s="145"/>
      <c r="CGI22" s="145"/>
      <c r="CGJ22" s="145"/>
      <c r="CGK22" s="145"/>
      <c r="CGL22" s="145"/>
      <c r="CGM22" s="145"/>
      <c r="CGN22" s="145"/>
      <c r="CGO22" s="145"/>
      <c r="CGP22" s="145"/>
      <c r="CGQ22" s="145"/>
      <c r="CGR22" s="145"/>
      <c r="CGS22" s="145"/>
      <c r="CGT22" s="145"/>
      <c r="CGU22" s="145"/>
      <c r="CGV22" s="145"/>
      <c r="CGW22" s="145"/>
      <c r="CGX22" s="145"/>
      <c r="CGY22" s="145"/>
      <c r="CGZ22" s="145"/>
      <c r="CHA22" s="145"/>
      <c r="CHB22" s="145"/>
      <c r="CHC22" s="145"/>
      <c r="CHD22" s="145"/>
      <c r="CHE22" s="145"/>
      <c r="CHF22" s="145"/>
      <c r="CHG22" s="145"/>
      <c r="CHH22" s="145"/>
      <c r="CHI22" s="145"/>
      <c r="CHJ22" s="145"/>
      <c r="CHK22" s="145"/>
      <c r="CHL22" s="145"/>
      <c r="CHM22" s="145"/>
      <c r="CHN22" s="145"/>
      <c r="CHO22" s="145"/>
      <c r="CHP22" s="145"/>
      <c r="CHQ22" s="145"/>
      <c r="CHR22" s="145"/>
      <c r="CHS22" s="145"/>
      <c r="CHT22" s="145"/>
      <c r="CHU22" s="145"/>
      <c r="CHV22" s="145"/>
      <c r="CHW22" s="145"/>
      <c r="CHX22" s="145"/>
      <c r="CHY22" s="145"/>
      <c r="CHZ22" s="145"/>
      <c r="CIA22" s="145"/>
      <c r="CIB22" s="145"/>
      <c r="CIC22" s="145"/>
      <c r="CID22" s="145"/>
      <c r="CIE22" s="145"/>
      <c r="CIF22" s="145"/>
      <c r="CIG22" s="145"/>
      <c r="CIH22" s="145"/>
      <c r="CII22" s="145"/>
      <c r="CIJ22" s="145"/>
      <c r="CIK22" s="145"/>
      <c r="CIL22" s="145"/>
      <c r="CIM22" s="145"/>
      <c r="CIN22" s="145"/>
      <c r="CIO22" s="145"/>
      <c r="CIP22" s="145"/>
      <c r="CIQ22" s="145"/>
      <c r="CIR22" s="145"/>
      <c r="CIS22" s="145"/>
      <c r="CIT22" s="145"/>
      <c r="CIU22" s="145"/>
      <c r="CIV22" s="145"/>
      <c r="CIW22" s="145"/>
      <c r="CIX22" s="145"/>
      <c r="CIY22" s="145"/>
      <c r="CIZ22" s="145"/>
      <c r="CJA22" s="145"/>
      <c r="CJB22" s="145"/>
      <c r="CJC22" s="145"/>
      <c r="CJD22" s="145"/>
      <c r="CJE22" s="145"/>
      <c r="CJF22" s="145"/>
      <c r="CJG22" s="145"/>
      <c r="CJH22" s="145"/>
      <c r="CJI22" s="145"/>
      <c r="CJJ22" s="145"/>
      <c r="CJK22" s="145"/>
      <c r="CJL22" s="145"/>
      <c r="CJM22" s="145"/>
      <c r="CJN22" s="145"/>
      <c r="CJO22" s="145"/>
    </row>
    <row r="23" spans="1:2303" x14ac:dyDescent="0.25"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  <c r="IW23" s="145"/>
      <c r="IX23" s="145"/>
      <c r="IY23" s="145"/>
      <c r="IZ23" s="145"/>
      <c r="JA23" s="145"/>
      <c r="JB23" s="145"/>
      <c r="JC23" s="145"/>
      <c r="JD23" s="145"/>
      <c r="JE23" s="145"/>
      <c r="JF23" s="145"/>
      <c r="JG23" s="145"/>
      <c r="JH23" s="145"/>
      <c r="JI23" s="145"/>
      <c r="JJ23" s="145"/>
      <c r="JK23" s="145"/>
      <c r="JL23" s="145"/>
      <c r="JM23" s="145"/>
      <c r="JN23" s="145"/>
      <c r="JO23" s="145"/>
      <c r="JP23" s="145"/>
      <c r="JQ23" s="145"/>
      <c r="JR23" s="145"/>
      <c r="JS23" s="145"/>
      <c r="JT23" s="145"/>
      <c r="JU23" s="145"/>
      <c r="JV23" s="145"/>
      <c r="JW23" s="145"/>
      <c r="JX23" s="145"/>
      <c r="JY23" s="145"/>
      <c r="JZ23" s="145"/>
      <c r="KA23" s="145"/>
      <c r="KB23" s="145"/>
      <c r="KC23" s="145"/>
      <c r="KD23" s="145"/>
      <c r="KE23" s="145"/>
      <c r="KF23" s="145"/>
      <c r="KG23" s="145"/>
      <c r="KH23" s="145"/>
      <c r="KI23" s="145"/>
      <c r="KJ23" s="145"/>
      <c r="KK23" s="145"/>
      <c r="KL23" s="145"/>
      <c r="KM23" s="145"/>
      <c r="KN23" s="145"/>
      <c r="KO23" s="145"/>
      <c r="KP23" s="145"/>
      <c r="KQ23" s="145"/>
      <c r="KR23" s="145"/>
      <c r="KS23" s="145"/>
      <c r="KT23" s="145"/>
      <c r="KU23" s="145"/>
      <c r="KV23" s="145"/>
      <c r="KW23" s="145"/>
      <c r="KX23" s="145"/>
      <c r="KY23" s="145"/>
      <c r="KZ23" s="145"/>
      <c r="LA23" s="145"/>
      <c r="LB23" s="145"/>
      <c r="LC23" s="145"/>
      <c r="LD23" s="145"/>
      <c r="LE23" s="145"/>
      <c r="LF23" s="145"/>
      <c r="LG23" s="145"/>
      <c r="LH23" s="145"/>
      <c r="LI23" s="145"/>
      <c r="LJ23" s="145"/>
      <c r="LK23" s="145"/>
      <c r="LL23" s="145"/>
      <c r="LM23" s="145"/>
      <c r="LN23" s="145"/>
      <c r="LO23" s="145"/>
      <c r="LP23" s="145"/>
      <c r="LQ23" s="145"/>
      <c r="LR23" s="145"/>
      <c r="LS23" s="145"/>
      <c r="LT23" s="145"/>
      <c r="LU23" s="145"/>
      <c r="LV23" s="145"/>
      <c r="LW23" s="145"/>
      <c r="LX23" s="145"/>
      <c r="LY23" s="145"/>
      <c r="LZ23" s="145"/>
      <c r="MA23" s="145"/>
      <c r="MB23" s="145"/>
      <c r="MC23" s="145"/>
      <c r="MD23" s="145"/>
      <c r="ME23" s="145"/>
      <c r="MF23" s="145"/>
      <c r="MG23" s="145"/>
      <c r="MH23" s="145"/>
      <c r="MI23" s="145"/>
      <c r="MJ23" s="145"/>
      <c r="MK23" s="145"/>
      <c r="ML23" s="145"/>
      <c r="MM23" s="145"/>
      <c r="MN23" s="145"/>
      <c r="MO23" s="145"/>
      <c r="MP23" s="145"/>
      <c r="MQ23" s="145"/>
      <c r="MR23" s="145"/>
      <c r="MS23" s="145"/>
      <c r="MT23" s="145"/>
      <c r="MU23" s="145"/>
      <c r="MV23" s="145"/>
      <c r="MW23" s="145"/>
      <c r="MX23" s="145"/>
      <c r="MY23" s="145"/>
      <c r="MZ23" s="145"/>
      <c r="NA23" s="145"/>
      <c r="NB23" s="145"/>
      <c r="NC23" s="145"/>
      <c r="ND23" s="145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145"/>
      <c r="NS23" s="145"/>
      <c r="NT23" s="145"/>
      <c r="NU23" s="145"/>
      <c r="NV23" s="145"/>
      <c r="NW23" s="145"/>
      <c r="NX23" s="145"/>
      <c r="NY23" s="145"/>
      <c r="NZ23" s="145"/>
      <c r="OA23" s="145"/>
      <c r="OB23" s="145"/>
      <c r="OC23" s="145"/>
      <c r="OD23" s="145"/>
      <c r="OE23" s="145"/>
      <c r="OF23" s="145"/>
      <c r="OG23" s="145"/>
      <c r="OH23" s="145"/>
      <c r="OI23" s="145"/>
      <c r="OJ23" s="145"/>
      <c r="OK23" s="145"/>
      <c r="OL23" s="145"/>
      <c r="OM23" s="145"/>
      <c r="ON23" s="145"/>
      <c r="OO23" s="145"/>
      <c r="OP23" s="145"/>
      <c r="OQ23" s="145"/>
      <c r="OR23" s="145"/>
      <c r="OS23" s="145"/>
      <c r="OT23" s="145"/>
      <c r="OU23" s="145"/>
      <c r="OV23" s="145"/>
      <c r="OW23" s="145"/>
      <c r="OX23" s="145"/>
      <c r="OY23" s="145"/>
      <c r="OZ23" s="145"/>
      <c r="PA23" s="145"/>
      <c r="PB23" s="145"/>
      <c r="PC23" s="145"/>
      <c r="PD23" s="145"/>
      <c r="PE23" s="145"/>
      <c r="PF23" s="145"/>
      <c r="PG23" s="145"/>
      <c r="PH23" s="145"/>
      <c r="PI23" s="145"/>
      <c r="PJ23" s="145"/>
      <c r="PK23" s="145"/>
      <c r="PL23" s="145"/>
      <c r="PM23" s="145"/>
      <c r="PN23" s="145"/>
      <c r="PO23" s="145"/>
      <c r="PP23" s="145"/>
      <c r="PQ23" s="145"/>
      <c r="PR23" s="145"/>
      <c r="PS23" s="145"/>
      <c r="PT23" s="145"/>
      <c r="PU23" s="145"/>
      <c r="PV23" s="145"/>
      <c r="PW23" s="145"/>
      <c r="PX23" s="145"/>
      <c r="PY23" s="145"/>
      <c r="PZ23" s="145"/>
      <c r="QA23" s="145"/>
      <c r="QB23" s="145"/>
      <c r="QC23" s="145"/>
      <c r="QD23" s="145"/>
      <c r="QE23" s="145"/>
      <c r="QF23" s="145"/>
      <c r="QG23" s="145"/>
      <c r="QH23" s="145"/>
      <c r="QI23" s="145"/>
      <c r="QJ23" s="145"/>
      <c r="QK23" s="145"/>
      <c r="QL23" s="145"/>
      <c r="QM23" s="145"/>
      <c r="QN23" s="145"/>
      <c r="QO23" s="145"/>
      <c r="QP23" s="145"/>
      <c r="QQ23" s="145"/>
      <c r="QR23" s="145"/>
      <c r="QS23" s="145"/>
      <c r="QT23" s="145"/>
      <c r="QU23" s="145"/>
      <c r="QV23" s="145"/>
      <c r="QW23" s="145"/>
      <c r="QX23" s="145"/>
      <c r="QY23" s="145"/>
      <c r="QZ23" s="145"/>
      <c r="RA23" s="145"/>
      <c r="RB23" s="145"/>
      <c r="RC23" s="145"/>
      <c r="RD23" s="145"/>
      <c r="RE23" s="145"/>
      <c r="RF23" s="145"/>
      <c r="RG23" s="145"/>
      <c r="RH23" s="145"/>
      <c r="RI23" s="145"/>
      <c r="RJ23" s="145"/>
      <c r="RK23" s="145"/>
      <c r="RL23" s="145"/>
      <c r="RM23" s="145"/>
      <c r="RN23" s="145"/>
      <c r="RO23" s="145"/>
      <c r="RP23" s="145"/>
      <c r="RQ23" s="145"/>
      <c r="RR23" s="145"/>
      <c r="RS23" s="145"/>
      <c r="RT23" s="145"/>
      <c r="RU23" s="145"/>
      <c r="RV23" s="145"/>
      <c r="RW23" s="145"/>
      <c r="RX23" s="145"/>
      <c r="RY23" s="145"/>
      <c r="RZ23" s="145"/>
      <c r="SA23" s="145"/>
      <c r="SB23" s="145"/>
      <c r="SC23" s="145"/>
      <c r="SD23" s="145"/>
      <c r="SE23" s="145"/>
      <c r="SF23" s="145"/>
      <c r="SG23" s="145"/>
      <c r="SH23" s="145"/>
      <c r="SI23" s="145"/>
      <c r="SJ23" s="145"/>
      <c r="SK23" s="145"/>
      <c r="SL23" s="145"/>
      <c r="SM23" s="145"/>
      <c r="SN23" s="145"/>
      <c r="SO23" s="145"/>
      <c r="SP23" s="145"/>
      <c r="SQ23" s="145"/>
      <c r="SR23" s="145"/>
      <c r="SS23" s="145"/>
      <c r="ST23" s="145"/>
      <c r="SU23" s="145"/>
      <c r="SV23" s="145"/>
      <c r="SW23" s="145"/>
      <c r="SX23" s="145"/>
      <c r="SY23" s="145"/>
      <c r="SZ23" s="145"/>
      <c r="TA23" s="145"/>
      <c r="TB23" s="145"/>
      <c r="TC23" s="145"/>
      <c r="TD23" s="145"/>
      <c r="TE23" s="145"/>
      <c r="TF23" s="145"/>
      <c r="TG23" s="145"/>
      <c r="TH23" s="145"/>
      <c r="TI23" s="145"/>
      <c r="TJ23" s="145"/>
      <c r="TK23" s="145"/>
      <c r="TL23" s="145"/>
      <c r="TM23" s="145"/>
      <c r="TN23" s="145"/>
      <c r="TO23" s="145"/>
      <c r="TP23" s="145"/>
      <c r="TQ23" s="145"/>
      <c r="TR23" s="145"/>
      <c r="TS23" s="145"/>
      <c r="TT23" s="145"/>
      <c r="TU23" s="145"/>
      <c r="TV23" s="145"/>
      <c r="TW23" s="145"/>
      <c r="TX23" s="145"/>
      <c r="TY23" s="145"/>
      <c r="TZ23" s="145"/>
      <c r="UA23" s="145"/>
      <c r="UB23" s="145"/>
      <c r="UC23" s="145"/>
      <c r="UD23" s="145"/>
      <c r="UE23" s="145"/>
      <c r="UF23" s="145"/>
      <c r="UG23" s="145"/>
      <c r="UH23" s="145"/>
      <c r="UI23" s="145"/>
      <c r="UJ23" s="145"/>
      <c r="UK23" s="145"/>
      <c r="UL23" s="145"/>
      <c r="UM23" s="145"/>
      <c r="UN23" s="145"/>
      <c r="UO23" s="145"/>
      <c r="UP23" s="145"/>
      <c r="UQ23" s="145"/>
      <c r="UR23" s="145"/>
      <c r="US23" s="145"/>
      <c r="UT23" s="145"/>
      <c r="UU23" s="145"/>
      <c r="UV23" s="145"/>
      <c r="UW23" s="145"/>
      <c r="UX23" s="145"/>
      <c r="UY23" s="145"/>
      <c r="UZ23" s="145"/>
      <c r="VA23" s="145"/>
      <c r="VB23" s="145"/>
      <c r="VC23" s="145"/>
      <c r="VD23" s="145"/>
      <c r="VE23" s="145"/>
      <c r="VF23" s="145"/>
      <c r="VG23" s="145"/>
      <c r="VH23" s="145"/>
      <c r="VI23" s="145"/>
      <c r="VJ23" s="145"/>
      <c r="VK23" s="145"/>
      <c r="VL23" s="145"/>
      <c r="VM23" s="145"/>
      <c r="VN23" s="145"/>
      <c r="VO23" s="145"/>
      <c r="VP23" s="145"/>
      <c r="VQ23" s="145"/>
      <c r="VR23" s="145"/>
      <c r="VS23" s="145"/>
      <c r="VT23" s="145"/>
      <c r="VU23" s="145"/>
      <c r="VV23" s="145"/>
      <c r="VW23" s="145"/>
      <c r="VX23" s="145"/>
      <c r="VY23" s="145"/>
      <c r="VZ23" s="145"/>
      <c r="WA23" s="145"/>
      <c r="WB23" s="145"/>
      <c r="WC23" s="145"/>
      <c r="WD23" s="145"/>
      <c r="WE23" s="145"/>
      <c r="WF23" s="145"/>
      <c r="WG23" s="145"/>
      <c r="WH23" s="145"/>
      <c r="WI23" s="145"/>
      <c r="WJ23" s="145"/>
      <c r="WK23" s="145"/>
      <c r="WL23" s="145"/>
      <c r="WM23" s="145"/>
      <c r="WN23" s="145"/>
      <c r="WO23" s="145"/>
      <c r="WP23" s="145"/>
      <c r="WQ23" s="145"/>
      <c r="WR23" s="145"/>
      <c r="WS23" s="145"/>
      <c r="WT23" s="145"/>
      <c r="WU23" s="145"/>
      <c r="WV23" s="145"/>
      <c r="WW23" s="145"/>
      <c r="WX23" s="145"/>
      <c r="WY23" s="145"/>
      <c r="WZ23" s="145"/>
      <c r="XA23" s="145"/>
      <c r="XB23" s="145"/>
      <c r="XC23" s="145"/>
      <c r="XD23" s="145"/>
      <c r="XE23" s="145"/>
      <c r="XF23" s="145"/>
      <c r="XG23" s="145"/>
      <c r="XH23" s="145"/>
      <c r="XI23" s="145"/>
      <c r="XJ23" s="145"/>
      <c r="XK23" s="145"/>
      <c r="XL23" s="145"/>
      <c r="XM23" s="145"/>
      <c r="XN23" s="145"/>
      <c r="XO23" s="145"/>
      <c r="XP23" s="145"/>
      <c r="XQ23" s="145"/>
      <c r="XR23" s="145"/>
      <c r="XS23" s="145"/>
      <c r="XT23" s="145"/>
      <c r="XU23" s="145"/>
      <c r="XV23" s="145"/>
      <c r="XW23" s="145"/>
      <c r="XX23" s="145"/>
      <c r="XY23" s="145"/>
      <c r="XZ23" s="145"/>
      <c r="YA23" s="145"/>
      <c r="YB23" s="145"/>
      <c r="YC23" s="145"/>
      <c r="YD23" s="145"/>
      <c r="YE23" s="145"/>
      <c r="YF23" s="145"/>
      <c r="YG23" s="145"/>
      <c r="YH23" s="145"/>
      <c r="YI23" s="145"/>
      <c r="YJ23" s="145"/>
      <c r="YK23" s="145"/>
      <c r="YL23" s="145"/>
      <c r="YM23" s="145"/>
      <c r="YN23" s="145"/>
      <c r="YO23" s="145"/>
      <c r="YP23" s="145"/>
      <c r="YQ23" s="145"/>
      <c r="YR23" s="145"/>
      <c r="YS23" s="145"/>
      <c r="YT23" s="145"/>
      <c r="YU23" s="145"/>
      <c r="YV23" s="145"/>
      <c r="YW23" s="145"/>
      <c r="YX23" s="145"/>
      <c r="YY23" s="145"/>
      <c r="YZ23" s="145"/>
      <c r="ZA23" s="145"/>
      <c r="ZB23" s="145"/>
      <c r="ZC23" s="145"/>
      <c r="ZD23" s="145"/>
      <c r="ZE23" s="145"/>
      <c r="ZF23" s="145"/>
      <c r="ZG23" s="145"/>
      <c r="ZH23" s="145"/>
      <c r="ZI23" s="145"/>
      <c r="ZJ23" s="145"/>
      <c r="ZK23" s="145"/>
      <c r="ZL23" s="145"/>
      <c r="ZM23" s="145"/>
      <c r="ZN23" s="145"/>
      <c r="ZO23" s="145"/>
      <c r="ZP23" s="145"/>
      <c r="ZQ23" s="145"/>
      <c r="ZR23" s="145"/>
      <c r="ZS23" s="145"/>
      <c r="ZT23" s="145"/>
      <c r="ZU23" s="145"/>
      <c r="ZV23" s="145"/>
      <c r="ZW23" s="145"/>
      <c r="ZX23" s="145"/>
      <c r="ZY23" s="145"/>
      <c r="ZZ23" s="145"/>
      <c r="AAA23" s="145"/>
      <c r="AAB23" s="145"/>
      <c r="AAC23" s="145"/>
      <c r="AAD23" s="145"/>
      <c r="AAE23" s="145"/>
      <c r="AAF23" s="145"/>
      <c r="AAG23" s="145"/>
      <c r="AAH23" s="145"/>
      <c r="AAI23" s="145"/>
      <c r="AAJ23" s="145"/>
      <c r="AAK23" s="145"/>
      <c r="AAL23" s="145"/>
      <c r="AAM23" s="145"/>
      <c r="AAN23" s="145"/>
      <c r="AAO23" s="145"/>
      <c r="AAP23" s="145"/>
      <c r="AAQ23" s="145"/>
      <c r="AAR23" s="145"/>
      <c r="AAS23" s="145"/>
      <c r="AAT23" s="145"/>
      <c r="AAU23" s="145"/>
      <c r="AAV23" s="145"/>
      <c r="AAW23" s="145"/>
      <c r="AAX23" s="145"/>
      <c r="AAY23" s="145"/>
      <c r="AAZ23" s="145"/>
      <c r="ABA23" s="145"/>
      <c r="ABB23" s="145"/>
      <c r="ABC23" s="145"/>
      <c r="ABD23" s="145"/>
      <c r="ABE23" s="145"/>
      <c r="ABF23" s="145"/>
      <c r="ABG23" s="145"/>
      <c r="ABH23" s="145"/>
      <c r="ABI23" s="145"/>
      <c r="ABJ23" s="145"/>
      <c r="ABK23" s="145"/>
      <c r="ABL23" s="145"/>
      <c r="ABM23" s="145"/>
      <c r="ABN23" s="145"/>
      <c r="ABO23" s="145"/>
      <c r="ABP23" s="145"/>
      <c r="ABQ23" s="145"/>
      <c r="ABR23" s="145"/>
      <c r="ABS23" s="145"/>
      <c r="ABT23" s="145"/>
      <c r="ABU23" s="145"/>
      <c r="ABV23" s="145"/>
      <c r="ABW23" s="145"/>
      <c r="ABX23" s="145"/>
      <c r="ABY23" s="145"/>
      <c r="ABZ23" s="145"/>
      <c r="ACA23" s="145"/>
      <c r="ACB23" s="145"/>
      <c r="ACC23" s="145"/>
      <c r="ACD23" s="145"/>
      <c r="ACE23" s="145"/>
      <c r="ACF23" s="145"/>
      <c r="ACG23" s="145"/>
      <c r="ACH23" s="145"/>
      <c r="ACI23" s="145"/>
      <c r="ACJ23" s="145"/>
      <c r="ACK23" s="145"/>
      <c r="ACL23" s="145"/>
      <c r="ACM23" s="145"/>
      <c r="ACN23" s="145"/>
      <c r="ACO23" s="145"/>
      <c r="ACP23" s="145"/>
      <c r="ACQ23" s="145"/>
      <c r="ACR23" s="145"/>
      <c r="ACS23" s="145"/>
      <c r="ACT23" s="145"/>
      <c r="ACU23" s="145"/>
      <c r="ACV23" s="145"/>
      <c r="ACW23" s="145"/>
      <c r="ACX23" s="145"/>
      <c r="ACY23" s="145"/>
      <c r="ACZ23" s="145"/>
      <c r="ADA23" s="145"/>
      <c r="ADB23" s="145"/>
      <c r="ADC23" s="145"/>
      <c r="ADD23" s="145"/>
      <c r="ADE23" s="145"/>
      <c r="ADF23" s="145"/>
      <c r="ADG23" s="145"/>
      <c r="ADH23" s="145"/>
      <c r="ADI23" s="145"/>
      <c r="ADJ23" s="145"/>
      <c r="ADK23" s="145"/>
      <c r="ADL23" s="145"/>
      <c r="ADM23" s="145"/>
      <c r="ADN23" s="145"/>
      <c r="ADO23" s="145"/>
      <c r="ADP23" s="145"/>
      <c r="ADQ23" s="145"/>
      <c r="ADR23" s="145"/>
      <c r="ADS23" s="145"/>
      <c r="ADT23" s="145"/>
      <c r="ADU23" s="145"/>
      <c r="ADV23" s="145"/>
      <c r="ADW23" s="145"/>
      <c r="ADX23" s="145"/>
      <c r="ADY23" s="145"/>
      <c r="ADZ23" s="145"/>
      <c r="AEA23" s="145"/>
      <c r="AEB23" s="145"/>
      <c r="AEC23" s="145"/>
      <c r="AED23" s="145"/>
      <c r="AEE23" s="145"/>
      <c r="AEF23" s="145"/>
      <c r="AEG23" s="145"/>
      <c r="AEH23" s="145"/>
      <c r="AEI23" s="145"/>
      <c r="AEJ23" s="145"/>
      <c r="AEK23" s="145"/>
      <c r="AEL23" s="145"/>
      <c r="AEM23" s="145"/>
      <c r="AEN23" s="145"/>
      <c r="AEO23" s="145"/>
      <c r="AEP23" s="145"/>
      <c r="AEQ23" s="145"/>
      <c r="AER23" s="145"/>
      <c r="AES23" s="145"/>
      <c r="AET23" s="145"/>
      <c r="AEU23" s="145"/>
      <c r="AEV23" s="145"/>
      <c r="AEW23" s="145"/>
      <c r="AEX23" s="145"/>
      <c r="AEY23" s="145"/>
      <c r="AEZ23" s="145"/>
      <c r="AFA23" s="145"/>
      <c r="AFB23" s="145"/>
      <c r="AFC23" s="145"/>
      <c r="AFD23" s="145"/>
      <c r="AFE23" s="145"/>
      <c r="AFF23" s="145"/>
      <c r="AFG23" s="145"/>
      <c r="AFH23" s="145"/>
      <c r="AFI23" s="145"/>
      <c r="AFJ23" s="145"/>
      <c r="AFK23" s="145"/>
      <c r="AFL23" s="145"/>
      <c r="AFM23" s="145"/>
      <c r="AFN23" s="145"/>
      <c r="AFO23" s="145"/>
      <c r="AFP23" s="145"/>
      <c r="AFQ23" s="145"/>
      <c r="AFR23" s="145"/>
      <c r="AFS23" s="145"/>
      <c r="AFT23" s="145"/>
      <c r="AFU23" s="145"/>
      <c r="AFV23" s="145"/>
      <c r="AFW23" s="145"/>
      <c r="AFX23" s="145"/>
      <c r="AFY23" s="145"/>
      <c r="AFZ23" s="145"/>
      <c r="AGA23" s="145"/>
      <c r="AGB23" s="145"/>
      <c r="AGC23" s="145"/>
      <c r="AGD23" s="145"/>
      <c r="AGE23" s="145"/>
      <c r="AGF23" s="145"/>
      <c r="AGG23" s="145"/>
      <c r="AGH23" s="145"/>
      <c r="AGI23" s="145"/>
      <c r="AGJ23" s="145"/>
      <c r="AGK23" s="145"/>
      <c r="AGL23" s="145"/>
      <c r="AGM23" s="145"/>
      <c r="AGN23" s="145"/>
      <c r="AGO23" s="145"/>
      <c r="AGP23" s="145"/>
      <c r="AGQ23" s="145"/>
      <c r="AGR23" s="145"/>
      <c r="AGS23" s="145"/>
      <c r="AGT23" s="145"/>
      <c r="AGU23" s="145"/>
      <c r="AGV23" s="145"/>
      <c r="AGW23" s="145"/>
      <c r="AGX23" s="145"/>
      <c r="AGY23" s="145"/>
      <c r="AGZ23" s="145"/>
      <c r="AHA23" s="145"/>
      <c r="AHB23" s="145"/>
      <c r="AHC23" s="145"/>
      <c r="AHD23" s="145"/>
      <c r="AHE23" s="145"/>
      <c r="AHF23" s="145"/>
      <c r="AHG23" s="145"/>
      <c r="AHH23" s="145"/>
      <c r="AHI23" s="145"/>
      <c r="AHJ23" s="145"/>
      <c r="AHK23" s="145"/>
      <c r="AHL23" s="145"/>
      <c r="AHM23" s="145"/>
      <c r="AHN23" s="145"/>
      <c r="AHO23" s="145"/>
      <c r="AHP23" s="145"/>
      <c r="AHQ23" s="145"/>
      <c r="AHR23" s="145"/>
      <c r="AHS23" s="145"/>
      <c r="AHT23" s="145"/>
      <c r="AHU23" s="145"/>
      <c r="AHV23" s="145"/>
      <c r="AHW23" s="145"/>
      <c r="AHX23" s="145"/>
      <c r="AHY23" s="145"/>
      <c r="AHZ23" s="145"/>
      <c r="AIA23" s="145"/>
      <c r="AIB23" s="145"/>
      <c r="AIC23" s="145"/>
      <c r="AID23" s="145"/>
      <c r="AIE23" s="145"/>
      <c r="AIF23" s="145"/>
      <c r="AIG23" s="145"/>
      <c r="AIH23" s="145"/>
      <c r="AII23" s="145"/>
      <c r="AIJ23" s="145"/>
      <c r="AIK23" s="145"/>
      <c r="AIL23" s="145"/>
      <c r="AIM23" s="145"/>
      <c r="AIN23" s="145"/>
      <c r="AIO23" s="145"/>
      <c r="AIP23" s="145"/>
      <c r="AIQ23" s="145"/>
      <c r="AIR23" s="145"/>
      <c r="AIS23" s="145"/>
      <c r="AIT23" s="145"/>
      <c r="AIU23" s="145"/>
      <c r="AIV23" s="145"/>
      <c r="AIW23" s="145"/>
      <c r="AIX23" s="145"/>
      <c r="AIY23" s="145"/>
      <c r="AIZ23" s="145"/>
      <c r="AJA23" s="145"/>
      <c r="AJB23" s="145"/>
      <c r="AJC23" s="145"/>
      <c r="AJD23" s="145"/>
      <c r="AJE23" s="145"/>
      <c r="AJF23" s="145"/>
      <c r="AJG23" s="145"/>
      <c r="AJH23" s="145"/>
      <c r="AJI23" s="145"/>
      <c r="AJJ23" s="145"/>
      <c r="AJK23" s="145"/>
      <c r="AJL23" s="145"/>
      <c r="AJM23" s="145"/>
      <c r="AJN23" s="145"/>
      <c r="AJO23" s="145"/>
      <c r="AJP23" s="145"/>
      <c r="AJQ23" s="145"/>
      <c r="AJR23" s="145"/>
      <c r="AJS23" s="145"/>
      <c r="AJT23" s="145"/>
      <c r="AJU23" s="145"/>
      <c r="AJV23" s="145"/>
      <c r="AJW23" s="145"/>
      <c r="AJX23" s="145"/>
      <c r="AJY23" s="145"/>
      <c r="AJZ23" s="145"/>
      <c r="AKA23" s="145"/>
      <c r="AKB23" s="145"/>
      <c r="AKC23" s="145"/>
      <c r="AKD23" s="145"/>
      <c r="AKE23" s="145"/>
      <c r="AKF23" s="145"/>
      <c r="AKG23" s="145"/>
      <c r="AKH23" s="145"/>
      <c r="AKI23" s="145"/>
      <c r="AKJ23" s="145"/>
      <c r="AKK23" s="145"/>
      <c r="AKL23" s="145"/>
      <c r="AKM23" s="145"/>
      <c r="AKN23" s="145"/>
      <c r="AKO23" s="145"/>
      <c r="AKP23" s="145"/>
      <c r="AKQ23" s="145"/>
      <c r="AKR23" s="145"/>
      <c r="AKS23" s="145"/>
      <c r="AKT23" s="145"/>
      <c r="AKU23" s="145"/>
      <c r="AKV23" s="145"/>
      <c r="AKW23" s="145"/>
      <c r="AKX23" s="145"/>
      <c r="AKY23" s="145"/>
      <c r="AKZ23" s="145"/>
      <c r="ALA23" s="145"/>
      <c r="ALB23" s="145"/>
      <c r="ALC23" s="145"/>
      <c r="ALD23" s="145"/>
      <c r="ALE23" s="145"/>
      <c r="ALF23" s="145"/>
      <c r="ALG23" s="145"/>
      <c r="ALH23" s="145"/>
      <c r="ALI23" s="145"/>
      <c r="ALJ23" s="145"/>
      <c r="ALK23" s="145"/>
      <c r="ALL23" s="145"/>
      <c r="ALM23" s="145"/>
      <c r="ALN23" s="145"/>
      <c r="ALO23" s="145"/>
      <c r="ALP23" s="145"/>
      <c r="ALQ23" s="145"/>
      <c r="ALR23" s="145"/>
      <c r="ALS23" s="145"/>
      <c r="ALT23" s="145"/>
      <c r="ALU23" s="145"/>
      <c r="ALV23" s="145"/>
      <c r="ALW23" s="145"/>
      <c r="ALX23" s="145"/>
      <c r="ALY23" s="145"/>
      <c r="ALZ23" s="145"/>
      <c r="AMA23" s="145"/>
      <c r="AMB23" s="145"/>
      <c r="AMC23" s="145"/>
      <c r="AMD23" s="145"/>
      <c r="AME23" s="145"/>
      <c r="AMF23" s="145"/>
      <c r="AMG23" s="145"/>
      <c r="AMH23" s="145"/>
      <c r="AMI23" s="145"/>
      <c r="AMJ23" s="145"/>
      <c r="AMK23" s="145"/>
      <c r="AML23" s="145"/>
      <c r="AMM23" s="145"/>
      <c r="AMN23" s="145"/>
      <c r="AMO23" s="145"/>
      <c r="AMP23" s="145"/>
      <c r="AMQ23" s="145"/>
      <c r="AMR23" s="145"/>
      <c r="AMS23" s="145"/>
      <c r="AMT23" s="145"/>
      <c r="AMU23" s="145"/>
      <c r="AMV23" s="145"/>
      <c r="AMW23" s="145"/>
      <c r="AMX23" s="145"/>
      <c r="AMY23" s="145"/>
      <c r="AMZ23" s="145"/>
      <c r="ANA23" s="145"/>
      <c r="ANB23" s="145"/>
      <c r="ANC23" s="145"/>
      <c r="AND23" s="145"/>
      <c r="ANE23" s="145"/>
      <c r="ANF23" s="145"/>
      <c r="ANG23" s="145"/>
      <c r="ANH23" s="145"/>
      <c r="ANI23" s="145"/>
      <c r="ANJ23" s="145"/>
      <c r="ANK23" s="145"/>
      <c r="ANL23" s="145"/>
      <c r="ANM23" s="145"/>
      <c r="ANN23" s="145"/>
      <c r="ANO23" s="145"/>
      <c r="ANP23" s="145"/>
      <c r="ANQ23" s="145"/>
      <c r="ANR23" s="145"/>
      <c r="ANS23" s="145"/>
      <c r="ANT23" s="145"/>
      <c r="ANU23" s="145"/>
      <c r="ANV23" s="145"/>
      <c r="ANW23" s="145"/>
      <c r="ANX23" s="145"/>
      <c r="ANY23" s="145"/>
      <c r="ANZ23" s="145"/>
      <c r="AOA23" s="145"/>
      <c r="AOB23" s="145"/>
      <c r="AOC23" s="145"/>
      <c r="AOD23" s="145"/>
      <c r="AOE23" s="145"/>
      <c r="AOF23" s="145"/>
      <c r="AOG23" s="145"/>
      <c r="AOH23" s="145"/>
      <c r="AOI23" s="145"/>
      <c r="AOJ23" s="145"/>
      <c r="AOK23" s="145"/>
      <c r="AOL23" s="145"/>
      <c r="AOM23" s="145"/>
      <c r="AON23" s="145"/>
      <c r="AOO23" s="145"/>
      <c r="AOP23" s="145"/>
      <c r="AOQ23" s="145"/>
      <c r="AOR23" s="145"/>
      <c r="AOS23" s="145"/>
      <c r="AOT23" s="145"/>
      <c r="AOU23" s="145"/>
      <c r="AOV23" s="145"/>
      <c r="AOW23" s="145"/>
      <c r="AOX23" s="145"/>
      <c r="AOY23" s="145"/>
      <c r="AOZ23" s="145"/>
      <c r="APA23" s="145"/>
      <c r="APB23" s="145"/>
      <c r="APC23" s="145"/>
      <c r="APD23" s="145"/>
      <c r="APE23" s="145"/>
      <c r="APF23" s="145"/>
      <c r="APG23" s="145"/>
      <c r="APH23" s="145"/>
      <c r="API23" s="145"/>
      <c r="APJ23" s="145"/>
      <c r="APK23" s="145"/>
      <c r="APL23" s="145"/>
      <c r="APM23" s="145"/>
      <c r="APN23" s="145"/>
      <c r="APO23" s="145"/>
      <c r="APP23" s="145"/>
      <c r="APQ23" s="145"/>
      <c r="APR23" s="145"/>
      <c r="APS23" s="145"/>
      <c r="APT23" s="145"/>
      <c r="APU23" s="145"/>
      <c r="APV23" s="145"/>
      <c r="APW23" s="145"/>
      <c r="APX23" s="145"/>
      <c r="APY23" s="145"/>
      <c r="APZ23" s="145"/>
      <c r="AQA23" s="145"/>
      <c r="AQB23" s="145"/>
      <c r="AQC23" s="145"/>
      <c r="AQD23" s="145"/>
      <c r="AQE23" s="145"/>
      <c r="AQF23" s="145"/>
      <c r="AQG23" s="145"/>
      <c r="AQH23" s="145"/>
      <c r="AQI23" s="145"/>
      <c r="AQJ23" s="145"/>
      <c r="AQK23" s="145"/>
      <c r="AQL23" s="145"/>
      <c r="AQM23" s="145"/>
      <c r="AQN23" s="145"/>
      <c r="AQO23" s="145"/>
      <c r="AQP23" s="145"/>
      <c r="AQQ23" s="145"/>
      <c r="AQR23" s="145"/>
      <c r="AQS23" s="145"/>
      <c r="AQT23" s="145"/>
      <c r="AQU23" s="145"/>
      <c r="AQV23" s="145"/>
      <c r="AQW23" s="145"/>
      <c r="AQX23" s="145"/>
      <c r="AQY23" s="145"/>
      <c r="AQZ23" s="145"/>
      <c r="ARA23" s="145"/>
      <c r="ARB23" s="145"/>
      <c r="ARC23" s="145"/>
      <c r="ARD23" s="145"/>
      <c r="ARE23" s="145"/>
      <c r="ARF23" s="145"/>
      <c r="ARG23" s="145"/>
      <c r="ARH23" s="145"/>
      <c r="ARI23" s="145"/>
      <c r="ARJ23" s="145"/>
      <c r="ARK23" s="145"/>
      <c r="ARL23" s="145"/>
      <c r="ARM23" s="145"/>
      <c r="ARN23" s="145"/>
      <c r="ARO23" s="145"/>
      <c r="ARP23" s="145"/>
      <c r="ARQ23" s="145"/>
      <c r="ARR23" s="145"/>
      <c r="ARS23" s="145"/>
      <c r="ART23" s="145"/>
      <c r="ARU23" s="145"/>
      <c r="ARV23" s="145"/>
      <c r="ARW23" s="145"/>
      <c r="ARX23" s="145"/>
      <c r="ARY23" s="145"/>
      <c r="ARZ23" s="145"/>
      <c r="ASA23" s="145"/>
      <c r="ASB23" s="145"/>
      <c r="ASC23" s="145"/>
      <c r="ASD23" s="145"/>
      <c r="ASE23" s="145"/>
      <c r="ASF23" s="145"/>
      <c r="ASG23" s="145"/>
      <c r="ASH23" s="145"/>
      <c r="ASI23" s="145"/>
      <c r="ASJ23" s="145"/>
      <c r="ASK23" s="145"/>
      <c r="ASL23" s="145"/>
      <c r="ASM23" s="145"/>
      <c r="ASN23" s="145"/>
      <c r="ASO23" s="145"/>
      <c r="ASP23" s="145"/>
      <c r="ASQ23" s="145"/>
      <c r="ASR23" s="145"/>
      <c r="ASS23" s="145"/>
      <c r="AST23" s="145"/>
      <c r="ASU23" s="145"/>
      <c r="ASV23" s="145"/>
      <c r="ASW23" s="145"/>
      <c r="ASX23" s="145"/>
      <c r="ASY23" s="145"/>
      <c r="ASZ23" s="145"/>
      <c r="ATA23" s="145"/>
      <c r="ATB23" s="145"/>
      <c r="ATC23" s="145"/>
      <c r="ATD23" s="145"/>
      <c r="ATE23" s="145"/>
      <c r="ATF23" s="145"/>
      <c r="ATG23" s="145"/>
      <c r="ATH23" s="145"/>
      <c r="ATI23" s="145"/>
      <c r="ATJ23" s="145"/>
      <c r="ATK23" s="145"/>
      <c r="ATL23" s="145"/>
      <c r="ATM23" s="145"/>
      <c r="ATN23" s="145"/>
      <c r="ATO23" s="145"/>
      <c r="ATP23" s="145"/>
      <c r="ATQ23" s="145"/>
      <c r="ATR23" s="145"/>
      <c r="ATS23" s="145"/>
      <c r="ATT23" s="145"/>
      <c r="ATU23" s="145"/>
      <c r="ATV23" s="145"/>
      <c r="ATW23" s="145"/>
      <c r="ATX23" s="145"/>
      <c r="ATY23" s="145"/>
      <c r="ATZ23" s="145"/>
      <c r="AUA23" s="145"/>
      <c r="AUB23" s="145"/>
      <c r="AUC23" s="145"/>
      <c r="AUD23" s="145"/>
      <c r="AUE23" s="145"/>
      <c r="AUF23" s="145"/>
      <c r="AUG23" s="145"/>
      <c r="AUH23" s="145"/>
      <c r="AUI23" s="145"/>
      <c r="AUJ23" s="145"/>
      <c r="AUK23" s="145"/>
      <c r="AUL23" s="145"/>
      <c r="AUM23" s="145"/>
      <c r="AUN23" s="145"/>
      <c r="AUO23" s="145"/>
      <c r="AUP23" s="145"/>
      <c r="AUQ23" s="145"/>
      <c r="AUR23" s="145"/>
      <c r="AUS23" s="145"/>
      <c r="AUT23" s="145"/>
      <c r="AUU23" s="145"/>
      <c r="AUV23" s="145"/>
      <c r="AUW23" s="145"/>
      <c r="AUX23" s="145"/>
      <c r="AUY23" s="145"/>
      <c r="AUZ23" s="145"/>
      <c r="AVA23" s="145"/>
      <c r="AVB23" s="145"/>
      <c r="AVC23" s="145"/>
      <c r="AVD23" s="145"/>
      <c r="AVE23" s="145"/>
      <c r="AVF23" s="145"/>
      <c r="AVG23" s="145"/>
      <c r="AVH23" s="145"/>
      <c r="AVI23" s="145"/>
      <c r="AVJ23" s="145"/>
      <c r="AVK23" s="145"/>
      <c r="AVL23" s="145"/>
      <c r="AVM23" s="145"/>
      <c r="AVN23" s="145"/>
      <c r="AVO23" s="145"/>
      <c r="AVP23" s="145"/>
      <c r="AVQ23" s="145"/>
      <c r="AVR23" s="145"/>
      <c r="AVS23" s="145"/>
      <c r="AVT23" s="145"/>
      <c r="AVU23" s="145"/>
      <c r="AVV23" s="145"/>
      <c r="AVW23" s="145"/>
      <c r="AVX23" s="145"/>
      <c r="AVY23" s="145"/>
      <c r="AVZ23" s="145"/>
      <c r="AWA23" s="145"/>
      <c r="AWB23" s="145"/>
      <c r="AWC23" s="145"/>
      <c r="AWD23" s="145"/>
      <c r="AWE23" s="145"/>
      <c r="AWF23" s="145"/>
      <c r="AWG23" s="145"/>
      <c r="AWH23" s="145"/>
      <c r="AWI23" s="145"/>
      <c r="AWJ23" s="145"/>
      <c r="AWK23" s="145"/>
      <c r="AWL23" s="145"/>
      <c r="AWM23" s="145"/>
      <c r="AWN23" s="145"/>
      <c r="AWO23" s="145"/>
      <c r="AWP23" s="145"/>
      <c r="AWQ23" s="145"/>
      <c r="AWR23" s="145"/>
      <c r="AWS23" s="145"/>
      <c r="AWT23" s="145"/>
      <c r="AWU23" s="145"/>
      <c r="AWV23" s="145"/>
      <c r="AWW23" s="145"/>
      <c r="AWX23" s="145"/>
      <c r="AWY23" s="145"/>
      <c r="AWZ23" s="145"/>
      <c r="AXA23" s="145"/>
      <c r="AXB23" s="145"/>
      <c r="AXC23" s="145"/>
      <c r="AXD23" s="145"/>
      <c r="AXE23" s="145"/>
      <c r="AXF23" s="145"/>
      <c r="AXG23" s="145"/>
      <c r="AXH23" s="145"/>
      <c r="AXI23" s="145"/>
      <c r="AXJ23" s="145"/>
      <c r="AXK23" s="145"/>
      <c r="AXL23" s="145"/>
      <c r="AXM23" s="145"/>
      <c r="AXN23" s="145"/>
      <c r="AXO23" s="145"/>
      <c r="AXP23" s="145"/>
      <c r="AXQ23" s="145"/>
      <c r="AXR23" s="145"/>
      <c r="AXS23" s="145"/>
      <c r="AXT23" s="145"/>
      <c r="AXU23" s="145"/>
      <c r="AXV23" s="145"/>
      <c r="AXW23" s="145"/>
      <c r="AXX23" s="145"/>
      <c r="AXY23" s="145"/>
      <c r="AXZ23" s="145"/>
      <c r="AYA23" s="145"/>
      <c r="AYB23" s="145"/>
      <c r="AYC23" s="145"/>
      <c r="AYD23" s="145"/>
      <c r="AYE23" s="145"/>
      <c r="AYF23" s="145"/>
      <c r="AYG23" s="145"/>
      <c r="AYH23" s="145"/>
      <c r="AYI23" s="145"/>
      <c r="AYJ23" s="145"/>
      <c r="AYK23" s="145"/>
      <c r="AYL23" s="145"/>
      <c r="AYM23" s="145"/>
      <c r="AYN23" s="145"/>
      <c r="AYO23" s="145"/>
      <c r="AYP23" s="145"/>
      <c r="AYQ23" s="145"/>
      <c r="AYR23" s="145"/>
      <c r="AYS23" s="145"/>
      <c r="AYT23" s="145"/>
      <c r="AYU23" s="145"/>
      <c r="AYV23" s="145"/>
      <c r="AYW23" s="145"/>
      <c r="AYX23" s="145"/>
      <c r="AYY23" s="145"/>
      <c r="AYZ23" s="145"/>
      <c r="AZA23" s="145"/>
      <c r="AZB23" s="145"/>
      <c r="AZC23" s="145"/>
      <c r="AZD23" s="145"/>
      <c r="AZE23" s="145"/>
      <c r="AZF23" s="145"/>
      <c r="AZG23" s="145"/>
      <c r="AZH23" s="145"/>
      <c r="AZI23" s="145"/>
      <c r="AZJ23" s="145"/>
      <c r="AZK23" s="145"/>
      <c r="AZL23" s="145"/>
      <c r="AZM23" s="145"/>
      <c r="AZN23" s="145"/>
      <c r="AZO23" s="145"/>
      <c r="AZP23" s="145"/>
      <c r="AZQ23" s="145"/>
      <c r="AZR23" s="145"/>
      <c r="AZS23" s="145"/>
      <c r="AZT23" s="145"/>
      <c r="AZU23" s="145"/>
      <c r="AZV23" s="145"/>
      <c r="AZW23" s="145"/>
      <c r="AZX23" s="145"/>
      <c r="AZY23" s="145"/>
      <c r="AZZ23" s="145"/>
      <c r="BAA23" s="145"/>
      <c r="BAB23" s="145"/>
      <c r="BAC23" s="145"/>
      <c r="BAD23" s="145"/>
      <c r="BAE23" s="145"/>
      <c r="BAF23" s="145"/>
      <c r="BAG23" s="145"/>
      <c r="BAH23" s="145"/>
      <c r="BAI23" s="145"/>
      <c r="BAJ23" s="145"/>
      <c r="BAK23" s="145"/>
      <c r="BAL23" s="145"/>
      <c r="BAM23" s="145"/>
      <c r="BAN23" s="145"/>
      <c r="BAO23" s="145"/>
      <c r="BAP23" s="145"/>
      <c r="BAQ23" s="145"/>
      <c r="BAR23" s="145"/>
      <c r="BAS23" s="145"/>
      <c r="BAT23" s="145"/>
      <c r="BAU23" s="145"/>
      <c r="BAV23" s="145"/>
      <c r="BAW23" s="145"/>
      <c r="BAX23" s="145"/>
      <c r="BAY23" s="145"/>
      <c r="BAZ23" s="145"/>
      <c r="BBA23" s="145"/>
      <c r="BBB23" s="145"/>
      <c r="BBC23" s="145"/>
      <c r="BBD23" s="145"/>
      <c r="BBE23" s="145"/>
      <c r="BBF23" s="145"/>
      <c r="BBG23" s="145"/>
      <c r="BBH23" s="145"/>
      <c r="BBI23" s="145"/>
      <c r="BBJ23" s="145"/>
      <c r="BBK23" s="145"/>
      <c r="BBL23" s="145"/>
      <c r="BBM23" s="145"/>
      <c r="BBN23" s="145"/>
      <c r="BBO23" s="145"/>
      <c r="BBP23" s="145"/>
      <c r="BBQ23" s="145"/>
      <c r="BBR23" s="145"/>
      <c r="BBS23" s="145"/>
      <c r="BBT23" s="145"/>
      <c r="BBU23" s="145"/>
      <c r="BBV23" s="145"/>
      <c r="BBW23" s="145"/>
      <c r="BBX23" s="145"/>
      <c r="BBY23" s="145"/>
      <c r="BBZ23" s="145"/>
      <c r="BCA23" s="145"/>
      <c r="BCB23" s="145"/>
      <c r="BCC23" s="145"/>
      <c r="BCD23" s="145"/>
      <c r="BCE23" s="145"/>
      <c r="BCF23" s="145"/>
      <c r="BCG23" s="145"/>
      <c r="BCH23" s="145"/>
      <c r="BCI23" s="145"/>
      <c r="BCJ23" s="145"/>
      <c r="BCK23" s="145"/>
      <c r="BCL23" s="145"/>
      <c r="BCM23" s="145"/>
      <c r="BCN23" s="145"/>
      <c r="BCO23" s="145"/>
      <c r="BCP23" s="145"/>
      <c r="BCQ23" s="145"/>
      <c r="BCR23" s="145"/>
      <c r="BCS23" s="145"/>
      <c r="BCT23" s="145"/>
      <c r="BCU23" s="145"/>
      <c r="BCV23" s="145"/>
      <c r="BCW23" s="145"/>
      <c r="BCX23" s="145"/>
      <c r="BCY23" s="145"/>
      <c r="BCZ23" s="145"/>
      <c r="BDA23" s="145"/>
      <c r="BDB23" s="145"/>
      <c r="BDC23" s="145"/>
      <c r="BDD23" s="145"/>
      <c r="BDE23" s="145"/>
      <c r="BDF23" s="145"/>
      <c r="BDG23" s="145"/>
      <c r="BDH23" s="145"/>
      <c r="BDI23" s="145"/>
      <c r="BDJ23" s="145"/>
      <c r="BDK23" s="145"/>
      <c r="BDL23" s="145"/>
      <c r="BDM23" s="145"/>
      <c r="BDN23" s="145"/>
      <c r="BDO23" s="145"/>
      <c r="BDP23" s="145"/>
      <c r="BDQ23" s="145"/>
      <c r="BDR23" s="145"/>
      <c r="BDS23" s="145"/>
      <c r="BDT23" s="145"/>
      <c r="BDU23" s="145"/>
      <c r="BDV23" s="145"/>
      <c r="BDW23" s="145"/>
      <c r="BDX23" s="145"/>
      <c r="BDY23" s="145"/>
      <c r="BDZ23" s="145"/>
      <c r="BEA23" s="145"/>
      <c r="BEB23" s="145"/>
      <c r="BEC23" s="145"/>
      <c r="BED23" s="145"/>
      <c r="BEE23" s="145"/>
      <c r="BEF23" s="145"/>
      <c r="BEG23" s="145"/>
      <c r="BEH23" s="145"/>
      <c r="BEI23" s="145"/>
      <c r="BEJ23" s="145"/>
      <c r="BEK23" s="145"/>
      <c r="BEL23" s="145"/>
      <c r="BEM23" s="145"/>
      <c r="BEN23" s="145"/>
      <c r="BEO23" s="145"/>
      <c r="BEP23" s="145"/>
      <c r="BEQ23" s="145"/>
      <c r="BER23" s="145"/>
      <c r="BES23" s="145"/>
      <c r="BET23" s="145"/>
      <c r="BEU23" s="145"/>
      <c r="BEV23" s="145"/>
      <c r="BEW23" s="145"/>
      <c r="BEX23" s="145"/>
      <c r="BEY23" s="145"/>
      <c r="BEZ23" s="145"/>
      <c r="BFA23" s="145"/>
      <c r="BFB23" s="145"/>
      <c r="BFC23" s="145"/>
      <c r="BFD23" s="145"/>
      <c r="BFE23" s="145"/>
      <c r="BFF23" s="145"/>
      <c r="BFG23" s="145"/>
      <c r="BFH23" s="145"/>
      <c r="BFI23" s="145"/>
      <c r="BFJ23" s="145"/>
      <c r="BFK23" s="145"/>
      <c r="BFL23" s="145"/>
      <c r="BFM23" s="145"/>
      <c r="BFN23" s="145"/>
      <c r="BFO23" s="145"/>
      <c r="BFP23" s="145"/>
      <c r="BFQ23" s="145"/>
      <c r="BFR23" s="145"/>
      <c r="BFS23" s="145"/>
      <c r="BFT23" s="145"/>
      <c r="BFU23" s="145"/>
      <c r="BFV23" s="145"/>
      <c r="BFW23" s="145"/>
      <c r="BFX23" s="145"/>
      <c r="BFY23" s="145"/>
      <c r="BFZ23" s="145"/>
      <c r="BGA23" s="145"/>
      <c r="BGB23" s="145"/>
      <c r="BGC23" s="145"/>
      <c r="BGD23" s="145"/>
      <c r="BGE23" s="145"/>
      <c r="BGF23" s="145"/>
      <c r="BGG23" s="145"/>
      <c r="BGH23" s="145"/>
      <c r="BGI23" s="145"/>
      <c r="BGJ23" s="145"/>
      <c r="BGK23" s="145"/>
      <c r="BGL23" s="145"/>
      <c r="BGM23" s="145"/>
      <c r="BGN23" s="145"/>
      <c r="BGO23" s="145"/>
      <c r="BGP23" s="145"/>
      <c r="BGQ23" s="145"/>
      <c r="BGR23" s="145"/>
      <c r="BGS23" s="145"/>
      <c r="BGT23" s="145"/>
      <c r="BGU23" s="145"/>
      <c r="BGV23" s="145"/>
      <c r="BGW23" s="145"/>
      <c r="BGX23" s="145"/>
      <c r="BGY23" s="145"/>
      <c r="BGZ23" s="145"/>
      <c r="BHA23" s="145"/>
      <c r="BHB23" s="145"/>
      <c r="BHC23" s="145"/>
      <c r="BHD23" s="145"/>
      <c r="BHE23" s="145"/>
      <c r="BHF23" s="145"/>
      <c r="BHG23" s="145"/>
      <c r="BHH23" s="145"/>
      <c r="BHI23" s="145"/>
      <c r="BHJ23" s="145"/>
      <c r="BHK23" s="145"/>
      <c r="BHL23" s="145"/>
      <c r="BHM23" s="145"/>
      <c r="BHN23" s="145"/>
      <c r="BHO23" s="145"/>
      <c r="BHP23" s="145"/>
      <c r="BHQ23" s="145"/>
      <c r="BHR23" s="145"/>
      <c r="BHS23" s="145"/>
      <c r="BHT23" s="145"/>
      <c r="BHU23" s="145"/>
      <c r="BHV23" s="145"/>
      <c r="BHW23" s="145"/>
      <c r="BHX23" s="145"/>
      <c r="BHY23" s="145"/>
      <c r="BHZ23" s="145"/>
      <c r="BIA23" s="145"/>
      <c r="BIB23" s="145"/>
      <c r="BIC23" s="145"/>
      <c r="BID23" s="145"/>
      <c r="BIE23" s="145"/>
      <c r="BIF23" s="145"/>
      <c r="BIG23" s="145"/>
      <c r="BIH23" s="145"/>
      <c r="BII23" s="145"/>
      <c r="BIJ23" s="145"/>
      <c r="BIK23" s="145"/>
      <c r="BIL23" s="145"/>
      <c r="BIM23" s="145"/>
      <c r="BIN23" s="145"/>
      <c r="BIO23" s="145"/>
      <c r="BIP23" s="145"/>
      <c r="BIQ23" s="145"/>
      <c r="BIR23" s="145"/>
      <c r="BIS23" s="145"/>
      <c r="BIT23" s="145"/>
      <c r="BIU23" s="145"/>
      <c r="BIV23" s="145"/>
      <c r="BIW23" s="145"/>
      <c r="BIX23" s="145"/>
      <c r="BIY23" s="145"/>
      <c r="BIZ23" s="145"/>
      <c r="BJA23" s="145"/>
      <c r="BJB23" s="145"/>
      <c r="BJC23" s="145"/>
      <c r="BJD23" s="145"/>
      <c r="BJE23" s="145"/>
      <c r="BJF23" s="145"/>
      <c r="BJG23" s="145"/>
      <c r="BJH23" s="145"/>
      <c r="BJI23" s="145"/>
      <c r="BJJ23" s="145"/>
      <c r="BJK23" s="145"/>
      <c r="BJL23" s="145"/>
      <c r="BJM23" s="145"/>
      <c r="BJN23" s="145"/>
      <c r="BJO23" s="145"/>
      <c r="BJP23" s="145"/>
      <c r="BJQ23" s="145"/>
      <c r="BJR23" s="145"/>
      <c r="BJS23" s="145"/>
      <c r="BJT23" s="145"/>
      <c r="BJU23" s="145"/>
      <c r="BJV23" s="145"/>
      <c r="BJW23" s="145"/>
      <c r="BJX23" s="145"/>
      <c r="BJY23" s="145"/>
      <c r="BJZ23" s="145"/>
      <c r="BKA23" s="145"/>
      <c r="BKB23" s="145"/>
      <c r="BKC23" s="145"/>
      <c r="BKD23" s="145"/>
      <c r="BKE23" s="145"/>
      <c r="BKF23" s="145"/>
      <c r="BKG23" s="145"/>
      <c r="BKH23" s="145"/>
      <c r="BKI23" s="145"/>
      <c r="BKJ23" s="145"/>
      <c r="BKK23" s="145"/>
      <c r="BKL23" s="145"/>
      <c r="BKM23" s="145"/>
      <c r="BKN23" s="145"/>
      <c r="BKO23" s="145"/>
      <c r="BKP23" s="145"/>
      <c r="BKQ23" s="145"/>
      <c r="BKR23" s="145"/>
      <c r="BKS23" s="145"/>
      <c r="BKT23" s="145"/>
      <c r="BKU23" s="145"/>
      <c r="BKV23" s="145"/>
      <c r="BKW23" s="145"/>
      <c r="BKX23" s="145"/>
      <c r="BKY23" s="145"/>
      <c r="BKZ23" s="145"/>
      <c r="BLA23" s="145"/>
      <c r="BLB23" s="145"/>
      <c r="BLC23" s="145"/>
      <c r="BLD23" s="145"/>
      <c r="BLE23" s="145"/>
      <c r="BLF23" s="145"/>
      <c r="BLG23" s="145"/>
      <c r="BLH23" s="145"/>
      <c r="BLI23" s="145"/>
      <c r="BLJ23" s="145"/>
      <c r="BLK23" s="145"/>
      <c r="BLL23" s="145"/>
      <c r="BLM23" s="145"/>
      <c r="BLN23" s="145"/>
      <c r="BLO23" s="145"/>
      <c r="BLP23" s="145"/>
      <c r="BLQ23" s="145"/>
      <c r="BLR23" s="145"/>
      <c r="BLS23" s="145"/>
      <c r="BLT23" s="145"/>
      <c r="BLU23" s="145"/>
      <c r="BLV23" s="145"/>
      <c r="BLW23" s="145"/>
      <c r="BLX23" s="145"/>
      <c r="BLY23" s="145"/>
      <c r="BLZ23" s="145"/>
      <c r="BMA23" s="145"/>
      <c r="BMB23" s="145"/>
      <c r="BMC23" s="145"/>
      <c r="BMD23" s="145"/>
      <c r="BME23" s="145"/>
      <c r="BMF23" s="145"/>
      <c r="BMG23" s="145"/>
      <c r="BMH23" s="145"/>
      <c r="BMI23" s="145"/>
      <c r="BMJ23" s="145"/>
      <c r="BMK23" s="145"/>
      <c r="BML23" s="145"/>
      <c r="BMM23" s="145"/>
      <c r="BMN23" s="145"/>
      <c r="BMO23" s="145"/>
      <c r="BMP23" s="145"/>
      <c r="BMQ23" s="145"/>
      <c r="BMR23" s="145"/>
      <c r="BMS23" s="145"/>
      <c r="BMT23" s="145"/>
      <c r="BMU23" s="145"/>
      <c r="BMV23" s="145"/>
      <c r="BMW23" s="145"/>
      <c r="BMX23" s="145"/>
      <c r="BMY23" s="145"/>
      <c r="BMZ23" s="145"/>
      <c r="BNA23" s="145"/>
      <c r="BNB23" s="145"/>
      <c r="BNC23" s="145"/>
      <c r="BND23" s="145"/>
      <c r="BNE23" s="145"/>
      <c r="BNF23" s="145"/>
      <c r="BNG23" s="145"/>
      <c r="BNH23" s="145"/>
      <c r="BNI23" s="145"/>
      <c r="BNJ23" s="145"/>
      <c r="BNK23" s="145"/>
      <c r="BNL23" s="145"/>
      <c r="BNM23" s="145"/>
      <c r="BNN23" s="145"/>
      <c r="BNO23" s="145"/>
      <c r="BNP23" s="145"/>
      <c r="BNQ23" s="145"/>
      <c r="BNR23" s="145"/>
      <c r="BNS23" s="145"/>
      <c r="BNT23" s="145"/>
      <c r="BNU23" s="145"/>
      <c r="BNV23" s="145"/>
      <c r="BNW23" s="145"/>
      <c r="BNX23" s="145"/>
      <c r="BNY23" s="145"/>
      <c r="BNZ23" s="145"/>
      <c r="BOA23" s="145"/>
      <c r="BOB23" s="145"/>
      <c r="BOC23" s="145"/>
      <c r="BOD23" s="145"/>
      <c r="BOE23" s="145"/>
      <c r="BOF23" s="145"/>
      <c r="BOG23" s="145"/>
      <c r="BOH23" s="145"/>
      <c r="BOI23" s="145"/>
      <c r="BOJ23" s="145"/>
      <c r="BOK23" s="145"/>
      <c r="BOL23" s="145"/>
      <c r="BOM23" s="145"/>
      <c r="BON23" s="145"/>
      <c r="BOO23" s="145"/>
      <c r="BOP23" s="145"/>
      <c r="BOQ23" s="145"/>
      <c r="BOR23" s="145"/>
      <c r="BOS23" s="145"/>
      <c r="BOT23" s="145"/>
      <c r="BOU23" s="145"/>
      <c r="BOV23" s="145"/>
      <c r="BOW23" s="145"/>
      <c r="BOX23" s="145"/>
      <c r="BOY23" s="145"/>
      <c r="BOZ23" s="145"/>
      <c r="BPA23" s="145"/>
      <c r="BPB23" s="145"/>
      <c r="BPC23" s="145"/>
      <c r="BPD23" s="145"/>
      <c r="BPE23" s="145"/>
      <c r="BPF23" s="145"/>
      <c r="BPG23" s="145"/>
      <c r="BPH23" s="145"/>
      <c r="BPI23" s="145"/>
      <c r="BPJ23" s="145"/>
      <c r="BPK23" s="145"/>
      <c r="BPL23" s="145"/>
      <c r="BPM23" s="145"/>
      <c r="BPN23" s="145"/>
      <c r="BPO23" s="145"/>
      <c r="BPP23" s="145"/>
      <c r="BPQ23" s="145"/>
      <c r="BPR23" s="145"/>
      <c r="BPS23" s="145"/>
      <c r="BPT23" s="145"/>
      <c r="BPU23" s="145"/>
      <c r="BPV23" s="145"/>
      <c r="BPW23" s="145"/>
      <c r="BPX23" s="145"/>
      <c r="BPY23" s="145"/>
      <c r="BPZ23" s="145"/>
      <c r="BQA23" s="145"/>
      <c r="BQB23" s="145"/>
      <c r="BQC23" s="145"/>
      <c r="BQD23" s="145"/>
      <c r="BQE23" s="145"/>
      <c r="BQF23" s="145"/>
      <c r="BQG23" s="145"/>
      <c r="BQH23" s="145"/>
      <c r="BQI23" s="145"/>
      <c r="BQJ23" s="145"/>
      <c r="BQK23" s="145"/>
      <c r="BQL23" s="145"/>
      <c r="BQM23" s="145"/>
      <c r="BQN23" s="145"/>
      <c r="BQO23" s="145"/>
      <c r="BQP23" s="145"/>
      <c r="BQQ23" s="145"/>
      <c r="BQR23" s="145"/>
      <c r="BQS23" s="145"/>
      <c r="BQT23" s="145"/>
      <c r="BQU23" s="145"/>
      <c r="BQV23" s="145"/>
      <c r="BQW23" s="145"/>
      <c r="BQX23" s="145"/>
      <c r="BQY23" s="145"/>
      <c r="BQZ23" s="145"/>
      <c r="BRA23" s="145"/>
      <c r="BRB23" s="145"/>
      <c r="BRC23" s="145"/>
      <c r="BRD23" s="145"/>
      <c r="BRE23" s="145"/>
      <c r="BRF23" s="145"/>
      <c r="BRG23" s="145"/>
      <c r="BRH23" s="145"/>
      <c r="BRI23" s="145"/>
      <c r="BRJ23" s="145"/>
      <c r="BRK23" s="145"/>
      <c r="BRL23" s="145"/>
      <c r="BRM23" s="145"/>
      <c r="BRN23" s="145"/>
      <c r="BRO23" s="145"/>
      <c r="BRP23" s="145"/>
      <c r="BRQ23" s="145"/>
      <c r="BRR23" s="145"/>
      <c r="BRS23" s="145"/>
      <c r="BRT23" s="145"/>
      <c r="BRU23" s="145"/>
      <c r="BRV23" s="145"/>
      <c r="BRW23" s="145"/>
      <c r="BRX23" s="145"/>
      <c r="BRY23" s="145"/>
      <c r="BRZ23" s="145"/>
      <c r="BSA23" s="145"/>
      <c r="BSB23" s="145"/>
      <c r="BSC23" s="145"/>
      <c r="BSD23" s="145"/>
      <c r="BSE23" s="145"/>
      <c r="BSF23" s="145"/>
      <c r="BSG23" s="145"/>
      <c r="BSH23" s="145"/>
      <c r="BSI23" s="145"/>
      <c r="BSJ23" s="145"/>
      <c r="BSK23" s="145"/>
      <c r="BSL23" s="145"/>
      <c r="BSM23" s="145"/>
      <c r="BSN23" s="145"/>
      <c r="BSO23" s="145"/>
      <c r="BSP23" s="145"/>
      <c r="BSQ23" s="145"/>
      <c r="BSR23" s="145"/>
      <c r="BSS23" s="145"/>
      <c r="BST23" s="145"/>
      <c r="BSU23" s="145"/>
      <c r="BSV23" s="145"/>
      <c r="BSW23" s="145"/>
      <c r="BSX23" s="145"/>
      <c r="BSY23" s="145"/>
      <c r="BSZ23" s="145"/>
      <c r="BTA23" s="145"/>
      <c r="BTB23" s="145"/>
      <c r="BTC23" s="145"/>
      <c r="BTD23" s="145"/>
      <c r="BTE23" s="145"/>
      <c r="BTF23" s="145"/>
      <c r="BTG23" s="145"/>
      <c r="BTH23" s="145"/>
      <c r="BTI23" s="145"/>
      <c r="BTJ23" s="145"/>
      <c r="BTK23" s="145"/>
      <c r="BTL23" s="145"/>
      <c r="BTM23" s="145"/>
      <c r="BTN23" s="145"/>
      <c r="BTO23" s="145"/>
      <c r="BTP23" s="145"/>
      <c r="BTQ23" s="145"/>
      <c r="BTR23" s="145"/>
      <c r="BTS23" s="145"/>
      <c r="BTT23" s="145"/>
      <c r="BTU23" s="145"/>
      <c r="BTV23" s="145"/>
      <c r="BTW23" s="145"/>
      <c r="BTX23" s="145"/>
      <c r="BTY23" s="145"/>
      <c r="BTZ23" s="145"/>
      <c r="BUA23" s="145"/>
      <c r="BUB23" s="145"/>
      <c r="BUC23" s="145"/>
      <c r="BUD23" s="145"/>
      <c r="BUE23" s="145"/>
      <c r="BUF23" s="145"/>
      <c r="BUG23" s="145"/>
      <c r="BUH23" s="145"/>
      <c r="BUI23" s="145"/>
      <c r="BUJ23" s="145"/>
      <c r="BUK23" s="145"/>
      <c r="BUL23" s="145"/>
      <c r="BUM23" s="145"/>
      <c r="BUN23" s="145"/>
      <c r="BUO23" s="145"/>
      <c r="BUP23" s="145"/>
      <c r="BUQ23" s="145"/>
      <c r="BUR23" s="145"/>
      <c r="BUS23" s="145"/>
      <c r="BUT23" s="145"/>
      <c r="BUU23" s="145"/>
      <c r="BUV23" s="145"/>
      <c r="BUW23" s="145"/>
      <c r="BUX23" s="145"/>
      <c r="BUY23" s="145"/>
      <c r="BUZ23" s="145"/>
      <c r="BVA23" s="145"/>
      <c r="BVB23" s="145"/>
      <c r="BVC23" s="145"/>
      <c r="BVD23" s="145"/>
      <c r="BVE23" s="145"/>
      <c r="BVF23" s="145"/>
      <c r="BVG23" s="145"/>
      <c r="BVH23" s="145"/>
      <c r="BVI23" s="145"/>
      <c r="BVJ23" s="145"/>
      <c r="BVK23" s="145"/>
      <c r="BVL23" s="145"/>
      <c r="BVM23" s="145"/>
      <c r="BVN23" s="145"/>
      <c r="BVO23" s="145"/>
      <c r="BVP23" s="145"/>
      <c r="BVQ23" s="145"/>
      <c r="BVR23" s="145"/>
      <c r="BVS23" s="145"/>
      <c r="BVT23" s="145"/>
      <c r="BVU23" s="145"/>
      <c r="BVV23" s="145"/>
      <c r="BVW23" s="145"/>
      <c r="BVX23" s="145"/>
      <c r="BVY23" s="145"/>
      <c r="BVZ23" s="145"/>
      <c r="BWA23" s="145"/>
      <c r="BWB23" s="145"/>
      <c r="BWC23" s="145"/>
      <c r="BWD23" s="145"/>
      <c r="BWE23" s="145"/>
      <c r="BWF23" s="145"/>
      <c r="BWG23" s="145"/>
      <c r="BWH23" s="145"/>
      <c r="BWI23" s="145"/>
      <c r="BWJ23" s="145"/>
      <c r="BWK23" s="145"/>
      <c r="BWL23" s="145"/>
      <c r="BWM23" s="145"/>
      <c r="BWN23" s="145"/>
      <c r="BWO23" s="145"/>
      <c r="BWP23" s="145"/>
      <c r="BWQ23" s="145"/>
      <c r="BWR23" s="145"/>
      <c r="BWS23" s="145"/>
      <c r="BWT23" s="145"/>
      <c r="BWU23" s="145"/>
      <c r="BWV23" s="145"/>
      <c r="BWW23" s="145"/>
      <c r="BWX23" s="145"/>
      <c r="BWY23" s="145"/>
      <c r="BWZ23" s="145"/>
      <c r="BXA23" s="145"/>
      <c r="BXB23" s="145"/>
      <c r="BXC23" s="145"/>
      <c r="BXD23" s="145"/>
      <c r="BXE23" s="145"/>
      <c r="BXF23" s="145"/>
      <c r="BXG23" s="145"/>
      <c r="BXH23" s="145"/>
      <c r="BXI23" s="145"/>
      <c r="BXJ23" s="145"/>
      <c r="BXK23" s="145"/>
      <c r="BXL23" s="145"/>
      <c r="BXM23" s="145"/>
      <c r="BXN23" s="145"/>
      <c r="BXO23" s="145"/>
      <c r="BXP23" s="145"/>
      <c r="BXQ23" s="145"/>
      <c r="BXR23" s="145"/>
      <c r="BXS23" s="145"/>
      <c r="BXT23" s="145"/>
      <c r="BXU23" s="145"/>
      <c r="BXV23" s="145"/>
      <c r="BXW23" s="145"/>
      <c r="BXX23" s="145"/>
      <c r="BXY23" s="145"/>
      <c r="BXZ23" s="145"/>
      <c r="BYA23" s="145"/>
      <c r="BYB23" s="145"/>
      <c r="BYC23" s="145"/>
      <c r="BYD23" s="145"/>
      <c r="BYE23" s="145"/>
      <c r="BYF23" s="145"/>
      <c r="BYG23" s="145"/>
      <c r="BYH23" s="145"/>
      <c r="BYI23" s="145"/>
      <c r="BYJ23" s="145"/>
      <c r="BYK23" s="145"/>
      <c r="BYL23" s="145"/>
      <c r="BYM23" s="145"/>
      <c r="BYN23" s="145"/>
      <c r="BYO23" s="145"/>
      <c r="BYP23" s="145"/>
      <c r="BYQ23" s="145"/>
      <c r="BYR23" s="145"/>
      <c r="BYS23" s="145"/>
      <c r="BYT23" s="145"/>
      <c r="BYU23" s="145"/>
      <c r="BYV23" s="145"/>
      <c r="BYW23" s="145"/>
      <c r="BYX23" s="145"/>
      <c r="BYY23" s="145"/>
      <c r="BYZ23" s="145"/>
      <c r="BZA23" s="145"/>
      <c r="BZB23" s="145"/>
      <c r="BZC23" s="145"/>
      <c r="BZD23" s="145"/>
      <c r="BZE23" s="145"/>
      <c r="BZF23" s="145"/>
      <c r="BZG23" s="145"/>
      <c r="BZH23" s="145"/>
      <c r="BZI23" s="145"/>
      <c r="BZJ23" s="145"/>
      <c r="BZK23" s="145"/>
      <c r="BZL23" s="145"/>
      <c r="BZM23" s="145"/>
      <c r="BZN23" s="145"/>
      <c r="BZO23" s="145"/>
      <c r="BZP23" s="145"/>
      <c r="BZQ23" s="145"/>
      <c r="BZR23" s="145"/>
      <c r="BZS23" s="145"/>
      <c r="BZT23" s="145"/>
      <c r="BZU23" s="145"/>
      <c r="BZV23" s="145"/>
      <c r="BZW23" s="145"/>
      <c r="BZX23" s="145"/>
      <c r="BZY23" s="145"/>
      <c r="BZZ23" s="145"/>
      <c r="CAA23" s="145"/>
      <c r="CAB23" s="145"/>
      <c r="CAC23" s="145"/>
      <c r="CAD23" s="145"/>
      <c r="CAE23" s="145"/>
      <c r="CAF23" s="145"/>
      <c r="CAG23" s="145"/>
      <c r="CAH23" s="145"/>
      <c r="CAI23" s="145"/>
      <c r="CAJ23" s="145"/>
      <c r="CAK23" s="145"/>
      <c r="CAL23" s="145"/>
      <c r="CAM23" s="145"/>
      <c r="CAN23" s="145"/>
      <c r="CAO23" s="145"/>
      <c r="CAP23" s="145"/>
      <c r="CAQ23" s="145"/>
      <c r="CAR23" s="145"/>
      <c r="CAS23" s="145"/>
      <c r="CAT23" s="145"/>
      <c r="CAU23" s="145"/>
      <c r="CAV23" s="145"/>
      <c r="CAW23" s="145"/>
      <c r="CAX23" s="145"/>
      <c r="CAY23" s="145"/>
      <c r="CAZ23" s="145"/>
      <c r="CBA23" s="145"/>
      <c r="CBB23" s="145"/>
      <c r="CBC23" s="145"/>
      <c r="CBD23" s="145"/>
      <c r="CBE23" s="145"/>
      <c r="CBF23" s="145"/>
      <c r="CBG23" s="145"/>
      <c r="CBH23" s="145"/>
      <c r="CBI23" s="145"/>
      <c r="CBJ23" s="145"/>
      <c r="CBK23" s="145"/>
      <c r="CBL23" s="145"/>
      <c r="CBM23" s="145"/>
      <c r="CBN23" s="145"/>
      <c r="CBO23" s="145"/>
      <c r="CBP23" s="145"/>
      <c r="CBQ23" s="145"/>
      <c r="CBR23" s="145"/>
      <c r="CBS23" s="145"/>
      <c r="CBT23" s="145"/>
      <c r="CBU23" s="145"/>
      <c r="CBV23" s="145"/>
      <c r="CBW23" s="145"/>
      <c r="CBX23" s="145"/>
      <c r="CBY23" s="145"/>
      <c r="CBZ23" s="145"/>
      <c r="CCA23" s="145"/>
      <c r="CCB23" s="145"/>
      <c r="CCC23" s="145"/>
      <c r="CCD23" s="145"/>
      <c r="CCE23" s="145"/>
      <c r="CCF23" s="145"/>
      <c r="CCG23" s="145"/>
      <c r="CCH23" s="145"/>
      <c r="CCI23" s="145"/>
      <c r="CCJ23" s="145"/>
      <c r="CCK23" s="145"/>
      <c r="CCL23" s="145"/>
      <c r="CCM23" s="145"/>
      <c r="CCN23" s="145"/>
      <c r="CCO23" s="145"/>
      <c r="CCP23" s="145"/>
      <c r="CCQ23" s="145"/>
      <c r="CCR23" s="145"/>
      <c r="CCS23" s="145"/>
      <c r="CCT23" s="145"/>
      <c r="CCU23" s="145"/>
      <c r="CCV23" s="145"/>
      <c r="CCW23" s="145"/>
      <c r="CCX23" s="145"/>
      <c r="CCY23" s="145"/>
      <c r="CCZ23" s="145"/>
      <c r="CDA23" s="145"/>
      <c r="CDB23" s="145"/>
      <c r="CDC23" s="145"/>
      <c r="CDD23" s="145"/>
      <c r="CDE23" s="145"/>
      <c r="CDF23" s="145"/>
      <c r="CDG23" s="145"/>
      <c r="CDH23" s="145"/>
      <c r="CDI23" s="145"/>
      <c r="CDJ23" s="145"/>
      <c r="CDK23" s="145"/>
      <c r="CDL23" s="145"/>
      <c r="CDM23" s="145"/>
      <c r="CDN23" s="145"/>
      <c r="CDO23" s="145"/>
      <c r="CDP23" s="145"/>
      <c r="CDQ23" s="145"/>
      <c r="CDR23" s="145"/>
      <c r="CDS23" s="145"/>
      <c r="CDT23" s="145"/>
      <c r="CDU23" s="145"/>
      <c r="CDV23" s="145"/>
      <c r="CDW23" s="145"/>
      <c r="CDX23" s="145"/>
      <c r="CDY23" s="145"/>
      <c r="CDZ23" s="145"/>
      <c r="CEA23" s="145"/>
      <c r="CEB23" s="145"/>
      <c r="CEC23" s="145"/>
      <c r="CED23" s="145"/>
      <c r="CEE23" s="145"/>
      <c r="CEF23" s="145"/>
      <c r="CEG23" s="145"/>
      <c r="CEH23" s="145"/>
      <c r="CEI23" s="145"/>
      <c r="CEJ23" s="145"/>
      <c r="CEK23" s="145"/>
      <c r="CEL23" s="145"/>
      <c r="CEM23" s="145"/>
      <c r="CEN23" s="145"/>
      <c r="CEO23" s="145"/>
      <c r="CEP23" s="145"/>
      <c r="CEQ23" s="145"/>
      <c r="CER23" s="145"/>
      <c r="CES23" s="145"/>
      <c r="CET23" s="145"/>
      <c r="CEU23" s="145"/>
      <c r="CEV23" s="145"/>
      <c r="CEW23" s="145"/>
      <c r="CEX23" s="145"/>
      <c r="CEY23" s="145"/>
      <c r="CEZ23" s="145"/>
      <c r="CFA23" s="145"/>
      <c r="CFB23" s="145"/>
      <c r="CFC23" s="145"/>
      <c r="CFD23" s="145"/>
      <c r="CFE23" s="145"/>
      <c r="CFF23" s="145"/>
      <c r="CFG23" s="145"/>
      <c r="CFH23" s="145"/>
      <c r="CFI23" s="145"/>
      <c r="CFJ23" s="145"/>
      <c r="CFK23" s="145"/>
      <c r="CFL23" s="145"/>
      <c r="CFM23" s="145"/>
      <c r="CFN23" s="145"/>
      <c r="CFO23" s="145"/>
      <c r="CFP23" s="145"/>
      <c r="CFQ23" s="145"/>
      <c r="CFR23" s="145"/>
      <c r="CFS23" s="145"/>
      <c r="CFT23" s="145"/>
      <c r="CFU23" s="145"/>
      <c r="CFV23" s="145"/>
      <c r="CFW23" s="145"/>
      <c r="CFX23" s="145"/>
      <c r="CFY23" s="145"/>
      <c r="CFZ23" s="145"/>
      <c r="CGA23" s="145"/>
      <c r="CGB23" s="145"/>
      <c r="CGC23" s="145"/>
      <c r="CGD23" s="145"/>
      <c r="CGE23" s="145"/>
      <c r="CGF23" s="145"/>
      <c r="CGG23" s="145"/>
      <c r="CGH23" s="145"/>
      <c r="CGI23" s="145"/>
      <c r="CGJ23" s="145"/>
      <c r="CGK23" s="145"/>
      <c r="CGL23" s="145"/>
      <c r="CGM23" s="145"/>
      <c r="CGN23" s="145"/>
      <c r="CGO23" s="145"/>
      <c r="CGP23" s="145"/>
      <c r="CGQ23" s="145"/>
      <c r="CGR23" s="145"/>
      <c r="CGS23" s="145"/>
      <c r="CGT23" s="145"/>
      <c r="CGU23" s="145"/>
      <c r="CGV23" s="145"/>
      <c r="CGW23" s="145"/>
      <c r="CGX23" s="145"/>
      <c r="CGY23" s="145"/>
      <c r="CGZ23" s="145"/>
      <c r="CHA23" s="145"/>
      <c r="CHB23" s="145"/>
      <c r="CHC23" s="145"/>
      <c r="CHD23" s="145"/>
      <c r="CHE23" s="145"/>
      <c r="CHF23" s="145"/>
      <c r="CHG23" s="145"/>
      <c r="CHH23" s="145"/>
      <c r="CHI23" s="145"/>
      <c r="CHJ23" s="145"/>
      <c r="CHK23" s="145"/>
      <c r="CHL23" s="145"/>
      <c r="CHM23" s="145"/>
      <c r="CHN23" s="145"/>
      <c r="CHO23" s="145"/>
      <c r="CHP23" s="145"/>
      <c r="CHQ23" s="145"/>
      <c r="CHR23" s="145"/>
      <c r="CHS23" s="145"/>
      <c r="CHT23" s="145"/>
      <c r="CHU23" s="145"/>
      <c r="CHV23" s="145"/>
      <c r="CHW23" s="145"/>
      <c r="CHX23" s="145"/>
      <c r="CHY23" s="145"/>
      <c r="CHZ23" s="145"/>
      <c r="CIA23" s="145"/>
      <c r="CIB23" s="145"/>
      <c r="CIC23" s="145"/>
      <c r="CID23" s="145"/>
      <c r="CIE23" s="145"/>
      <c r="CIF23" s="145"/>
      <c r="CIG23" s="145"/>
      <c r="CIH23" s="145"/>
      <c r="CII23" s="145"/>
      <c r="CIJ23" s="145"/>
      <c r="CIK23" s="145"/>
      <c r="CIL23" s="145"/>
      <c r="CIM23" s="145"/>
      <c r="CIN23" s="145"/>
      <c r="CIO23" s="145"/>
      <c r="CIP23" s="145"/>
      <c r="CIQ23" s="145"/>
      <c r="CIR23" s="145"/>
      <c r="CIS23" s="145"/>
      <c r="CIT23" s="145"/>
      <c r="CIU23" s="145"/>
      <c r="CIV23" s="145"/>
      <c r="CIW23" s="145"/>
      <c r="CIX23" s="145"/>
      <c r="CIY23" s="145"/>
      <c r="CIZ23" s="145"/>
      <c r="CJA23" s="145"/>
      <c r="CJB23" s="145"/>
      <c r="CJC23" s="145"/>
      <c r="CJD23" s="145"/>
      <c r="CJE23" s="145"/>
      <c r="CJF23" s="145"/>
      <c r="CJG23" s="145"/>
      <c r="CJH23" s="145"/>
      <c r="CJI23" s="145"/>
      <c r="CJJ23" s="145"/>
      <c r="CJK23" s="145"/>
      <c r="CJL23" s="145"/>
      <c r="CJM23" s="145"/>
      <c r="CJN23" s="145"/>
      <c r="CJO23" s="145"/>
    </row>
  </sheetData>
  <mergeCells count="19">
    <mergeCell ref="B2:N2"/>
    <mergeCell ref="B3:N3"/>
    <mergeCell ref="B4:N4"/>
    <mergeCell ref="M6:N6"/>
    <mergeCell ref="G6:H6"/>
    <mergeCell ref="I6:J6"/>
    <mergeCell ref="K6:L6"/>
    <mergeCell ref="F5:F7"/>
    <mergeCell ref="G5:N5"/>
    <mergeCell ref="B12:B13"/>
    <mergeCell ref="A12:A13"/>
    <mergeCell ref="E12:E13"/>
    <mergeCell ref="B5:B7"/>
    <mergeCell ref="E5:E7"/>
    <mergeCell ref="A5:A7"/>
    <mergeCell ref="C5:C7"/>
    <mergeCell ref="D5:D7"/>
    <mergeCell ref="A10:A11"/>
    <mergeCell ref="B10:B11"/>
  </mergeCells>
  <phoneticPr fontId="18" type="noConversion"/>
  <pageMargins left="0.7" right="0.7" top="0.75" bottom="0.75" header="0.3" footer="0.3"/>
  <pageSetup paperSize="9" scale="4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6"/>
  <sheetViews>
    <sheetView view="pageBreakPreview" zoomScaleNormal="100" zoomScaleSheetLayoutView="100" workbookViewId="0">
      <selection activeCell="E123" sqref="E123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11.5546875" style="111" customWidth="1"/>
    <col min="5" max="5" width="11.6640625" customWidth="1"/>
    <col min="6" max="6" width="11.44140625" customWidth="1"/>
    <col min="7" max="7" width="10.44140625" customWidth="1"/>
    <col min="8" max="8" width="11.6640625" customWidth="1"/>
    <col min="9" max="9" width="12.6640625" customWidth="1"/>
    <col min="10" max="10" width="11.33203125" customWidth="1"/>
    <col min="11" max="11" width="11.6640625" customWidth="1"/>
    <col min="12" max="12" width="10.44140625" customWidth="1"/>
    <col min="13" max="13" width="10.6640625" customWidth="1"/>
    <col min="14" max="14" width="9.33203125" customWidth="1"/>
    <col min="15" max="15" width="20" customWidth="1"/>
  </cols>
  <sheetData>
    <row r="2" spans="1:15" ht="15.6" x14ac:dyDescent="0.3">
      <c r="A2" s="210" t="s">
        <v>112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5.6" x14ac:dyDescent="0.3">
      <c r="A3" s="210" t="s">
        <v>211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 thickBot="1" x14ac:dyDescent="0.35">
      <c r="A4" s="312" t="s">
        <v>95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 ht="27.75" customHeight="1" thickBot="1" x14ac:dyDescent="0.35">
      <c r="A5" s="305" t="s">
        <v>99</v>
      </c>
      <c r="B5" s="297" t="s">
        <v>113</v>
      </c>
      <c r="C5" s="297" t="s">
        <v>134</v>
      </c>
      <c r="D5" s="315" t="s">
        <v>123</v>
      </c>
      <c r="E5" s="308" t="s">
        <v>124</v>
      </c>
      <c r="F5" s="309"/>
      <c r="G5" s="319" t="s">
        <v>114</v>
      </c>
      <c r="H5" s="320"/>
      <c r="I5" s="320"/>
      <c r="J5" s="320"/>
      <c r="K5" s="320"/>
      <c r="L5" s="320"/>
      <c r="M5" s="320"/>
      <c r="N5" s="321"/>
      <c r="O5" s="297" t="s">
        <v>128</v>
      </c>
    </row>
    <row r="6" spans="1:15" ht="15" customHeight="1" x14ac:dyDescent="0.3">
      <c r="A6" s="306"/>
      <c r="B6" s="298"/>
      <c r="C6" s="298"/>
      <c r="D6" s="316"/>
      <c r="E6" s="313"/>
      <c r="F6" s="314"/>
      <c r="G6" s="308" t="s">
        <v>115</v>
      </c>
      <c r="H6" s="309"/>
      <c r="I6" s="308" t="s">
        <v>125</v>
      </c>
      <c r="J6" s="309"/>
      <c r="K6" s="308" t="s">
        <v>126</v>
      </c>
      <c r="L6" s="309"/>
      <c r="M6" s="308" t="s">
        <v>127</v>
      </c>
      <c r="N6" s="309"/>
      <c r="O6" s="298"/>
    </row>
    <row r="7" spans="1:15" ht="25.5" customHeight="1" thickBot="1" x14ac:dyDescent="0.35">
      <c r="A7" s="306"/>
      <c r="B7" s="298"/>
      <c r="C7" s="298"/>
      <c r="D7" s="316"/>
      <c r="E7" s="310"/>
      <c r="F7" s="311"/>
      <c r="G7" s="310"/>
      <c r="H7" s="311"/>
      <c r="I7" s="310"/>
      <c r="J7" s="311"/>
      <c r="K7" s="310"/>
      <c r="L7" s="311"/>
      <c r="M7" s="310"/>
      <c r="N7" s="311"/>
      <c r="O7" s="298"/>
    </row>
    <row r="8" spans="1:15" ht="15" thickBot="1" x14ac:dyDescent="0.35">
      <c r="A8" s="307"/>
      <c r="B8" s="318"/>
      <c r="C8" s="318"/>
      <c r="D8" s="317"/>
      <c r="E8" s="25" t="s">
        <v>85</v>
      </c>
      <c r="F8" s="26" t="s">
        <v>86</v>
      </c>
      <c r="G8" s="26" t="s">
        <v>85</v>
      </c>
      <c r="H8" s="35" t="s">
        <v>86</v>
      </c>
      <c r="I8" s="25" t="s">
        <v>85</v>
      </c>
      <c r="J8" s="25" t="s">
        <v>86</v>
      </c>
      <c r="K8" s="25" t="s">
        <v>85</v>
      </c>
      <c r="L8" s="25" t="s">
        <v>86</v>
      </c>
      <c r="M8" s="25" t="s">
        <v>85</v>
      </c>
      <c r="N8" s="25" t="s">
        <v>87</v>
      </c>
      <c r="O8" s="318"/>
    </row>
    <row r="9" spans="1:15" s="4" customFormat="1" ht="15" thickBot="1" x14ac:dyDescent="0.35">
      <c r="A9" s="7">
        <v>1</v>
      </c>
      <c r="B9" s="5">
        <v>2</v>
      </c>
      <c r="C9" s="5">
        <v>3</v>
      </c>
      <c r="D9" s="105">
        <v>4</v>
      </c>
      <c r="E9" s="5">
        <v>5</v>
      </c>
      <c r="F9" s="8">
        <v>6</v>
      </c>
      <c r="G9" s="8">
        <v>7</v>
      </c>
      <c r="H9" s="6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28" customFormat="1" ht="15" thickBot="1" x14ac:dyDescent="0.35">
      <c r="A10" s="27">
        <v>1</v>
      </c>
      <c r="B10" s="292" t="s">
        <v>23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4"/>
    </row>
    <row r="11" spans="1:15" s="28" customFormat="1" ht="13.2" customHeight="1" thickBot="1" x14ac:dyDescent="0.35">
      <c r="A11" s="29"/>
      <c r="B11" s="292" t="s">
        <v>46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4"/>
    </row>
    <row r="12" spans="1:15" s="28" customFormat="1" ht="15" thickBot="1" x14ac:dyDescent="0.35">
      <c r="A12" s="30" t="s">
        <v>107</v>
      </c>
      <c r="B12" s="292" t="s">
        <v>26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4"/>
    </row>
    <row r="13" spans="1:15" ht="15" customHeight="1" thickBot="1" x14ac:dyDescent="0.35">
      <c r="A13" s="297" t="s">
        <v>108</v>
      </c>
      <c r="B13" s="322" t="s">
        <v>32</v>
      </c>
      <c r="C13" s="297" t="s">
        <v>200</v>
      </c>
      <c r="D13" s="106" t="s">
        <v>116</v>
      </c>
      <c r="E13" s="83">
        <f>SUM(E14:E17)</f>
        <v>914</v>
      </c>
      <c r="F13" s="83">
        <f>SUM(F14:F17)</f>
        <v>828</v>
      </c>
      <c r="G13" s="83">
        <f>SUM(G14:G17)</f>
        <v>914</v>
      </c>
      <c r="H13" s="83">
        <f>SUM(H14:H17)</f>
        <v>828</v>
      </c>
      <c r="I13" s="32"/>
      <c r="J13" s="33"/>
      <c r="K13" s="31"/>
      <c r="L13" s="9"/>
      <c r="M13" s="10"/>
      <c r="N13" s="10"/>
      <c r="O13" s="297" t="s">
        <v>156</v>
      </c>
    </row>
    <row r="14" spans="1:15" ht="15" thickBot="1" x14ac:dyDescent="0.35">
      <c r="A14" s="298"/>
      <c r="B14" s="304"/>
      <c r="C14" s="301"/>
      <c r="D14" s="107">
        <v>2017</v>
      </c>
      <c r="E14" s="84">
        <v>207</v>
      </c>
      <c r="F14" s="85">
        <v>207</v>
      </c>
      <c r="G14" s="85">
        <v>207</v>
      </c>
      <c r="H14" s="85">
        <v>207</v>
      </c>
      <c r="I14" s="12"/>
      <c r="J14" s="11"/>
      <c r="K14" s="11"/>
      <c r="L14" s="11"/>
      <c r="M14" s="11"/>
      <c r="N14" s="11"/>
      <c r="O14" s="298"/>
    </row>
    <row r="15" spans="1:15" ht="15" thickBot="1" x14ac:dyDescent="0.35">
      <c r="A15" s="298"/>
      <c r="B15" s="304"/>
      <c r="C15" s="301"/>
      <c r="D15" s="107">
        <v>2018</v>
      </c>
      <c r="E15" s="86">
        <v>207</v>
      </c>
      <c r="F15" s="87">
        <v>207</v>
      </c>
      <c r="G15" s="87">
        <v>207</v>
      </c>
      <c r="H15" s="87">
        <v>207</v>
      </c>
      <c r="I15" s="12"/>
      <c r="J15" s="11"/>
      <c r="K15" s="11"/>
      <c r="L15" s="11"/>
      <c r="M15" s="11"/>
      <c r="N15" s="11"/>
      <c r="O15" s="298"/>
    </row>
    <row r="16" spans="1:15" ht="15" thickBot="1" x14ac:dyDescent="0.35">
      <c r="A16" s="298"/>
      <c r="B16" s="304"/>
      <c r="C16" s="301"/>
      <c r="D16" s="107">
        <v>2019</v>
      </c>
      <c r="E16" s="86">
        <v>250</v>
      </c>
      <c r="F16" s="87">
        <v>207</v>
      </c>
      <c r="G16" s="87">
        <v>250</v>
      </c>
      <c r="H16" s="87">
        <v>207</v>
      </c>
      <c r="I16" s="12"/>
      <c r="J16" s="11"/>
      <c r="K16" s="11"/>
      <c r="L16" s="11"/>
      <c r="M16" s="11"/>
      <c r="N16" s="11"/>
      <c r="O16" s="298"/>
    </row>
    <row r="17" spans="1:15" ht="15" thickBot="1" x14ac:dyDescent="0.35">
      <c r="A17" s="298"/>
      <c r="B17" s="304"/>
      <c r="C17" s="301"/>
      <c r="D17" s="107">
        <v>2020</v>
      </c>
      <c r="E17" s="86">
        <v>250</v>
      </c>
      <c r="F17" s="87">
        <v>207</v>
      </c>
      <c r="G17" s="87">
        <v>250</v>
      </c>
      <c r="H17" s="87">
        <v>207</v>
      </c>
      <c r="I17" s="12"/>
      <c r="J17" s="11"/>
      <c r="K17" s="11"/>
      <c r="L17" s="11"/>
      <c r="M17" s="11"/>
      <c r="N17" s="11"/>
      <c r="O17" s="298"/>
    </row>
    <row r="18" spans="1:15" ht="15.75" customHeight="1" thickBot="1" x14ac:dyDescent="0.35">
      <c r="A18" s="297"/>
      <c r="B18" s="295" t="s">
        <v>56</v>
      </c>
      <c r="C18" s="299" t="s">
        <v>200</v>
      </c>
      <c r="D18" s="108" t="s">
        <v>116</v>
      </c>
      <c r="E18" s="88">
        <f>SUM(E19:E22)</f>
        <v>914</v>
      </c>
      <c r="F18" s="88">
        <f>SUM(F19:F22)</f>
        <v>828</v>
      </c>
      <c r="G18" s="88">
        <f>SUM(G19:G22)</f>
        <v>914</v>
      </c>
      <c r="H18" s="88">
        <f>SUM(H19:H22)</f>
        <v>828</v>
      </c>
      <c r="I18" s="12"/>
      <c r="J18" s="11"/>
      <c r="K18" s="13"/>
      <c r="L18" s="13"/>
      <c r="M18" s="11"/>
      <c r="N18" s="11"/>
      <c r="O18" s="297"/>
    </row>
    <row r="19" spans="1:15" ht="15" thickBot="1" x14ac:dyDescent="0.35">
      <c r="A19" s="298"/>
      <c r="B19" s="296"/>
      <c r="C19" s="300"/>
      <c r="D19" s="109">
        <v>2017</v>
      </c>
      <c r="E19" s="89">
        <v>207</v>
      </c>
      <c r="F19" s="90">
        <v>207</v>
      </c>
      <c r="G19" s="90">
        <v>207</v>
      </c>
      <c r="H19" s="90">
        <v>207</v>
      </c>
      <c r="I19" s="12"/>
      <c r="J19" s="11"/>
      <c r="K19" s="11"/>
      <c r="L19" s="11"/>
      <c r="M19" s="11"/>
      <c r="N19" s="11"/>
      <c r="O19" s="298"/>
    </row>
    <row r="20" spans="1:15" ht="15" thickBot="1" x14ac:dyDescent="0.35">
      <c r="A20" s="298"/>
      <c r="B20" s="296"/>
      <c r="C20" s="300"/>
      <c r="D20" s="109">
        <v>2018</v>
      </c>
      <c r="E20" s="91">
        <v>207</v>
      </c>
      <c r="F20" s="92">
        <v>207</v>
      </c>
      <c r="G20" s="92">
        <v>207</v>
      </c>
      <c r="H20" s="92">
        <v>207</v>
      </c>
      <c r="I20" s="12"/>
      <c r="J20" s="11"/>
      <c r="K20" s="11"/>
      <c r="L20" s="11"/>
      <c r="M20" s="11"/>
      <c r="N20" s="11"/>
      <c r="O20" s="298"/>
    </row>
    <row r="21" spans="1:15" ht="15" thickBot="1" x14ac:dyDescent="0.35">
      <c r="A21" s="298"/>
      <c r="B21" s="296"/>
      <c r="C21" s="300"/>
      <c r="D21" s="109">
        <v>2019</v>
      </c>
      <c r="E21" s="91">
        <v>250</v>
      </c>
      <c r="F21" s="92">
        <v>207</v>
      </c>
      <c r="G21" s="92">
        <v>250</v>
      </c>
      <c r="H21" s="92">
        <v>207</v>
      </c>
      <c r="I21" s="12"/>
      <c r="J21" s="11"/>
      <c r="K21" s="11"/>
      <c r="L21" s="11"/>
      <c r="M21" s="11"/>
      <c r="N21" s="11"/>
      <c r="O21" s="298"/>
    </row>
    <row r="22" spans="1:15" ht="15" thickBot="1" x14ac:dyDescent="0.35">
      <c r="A22" s="298"/>
      <c r="B22" s="296"/>
      <c r="C22" s="300"/>
      <c r="D22" s="109">
        <v>2020</v>
      </c>
      <c r="E22" s="91">
        <v>250</v>
      </c>
      <c r="F22" s="92">
        <v>207</v>
      </c>
      <c r="G22" s="92">
        <v>250</v>
      </c>
      <c r="H22" s="92">
        <v>207</v>
      </c>
      <c r="I22" s="12"/>
      <c r="J22" s="11"/>
      <c r="K22" s="11"/>
      <c r="L22" s="11"/>
      <c r="M22" s="11"/>
      <c r="N22" s="11"/>
      <c r="O22" s="298"/>
    </row>
    <row r="23" spans="1:15" ht="15.75" customHeight="1" thickBot="1" x14ac:dyDescent="0.35">
      <c r="A23" s="297" t="s">
        <v>109</v>
      </c>
      <c r="B23" s="322" t="s">
        <v>15</v>
      </c>
      <c r="C23" s="297" t="s">
        <v>201</v>
      </c>
      <c r="D23" s="106" t="s">
        <v>116</v>
      </c>
      <c r="E23" s="83">
        <f>SUM(E24:E27)</f>
        <v>258.5</v>
      </c>
      <c r="F23" s="83">
        <f>SUM(F24:F27)</f>
        <v>52</v>
      </c>
      <c r="G23" s="83">
        <f>SUM(G24:G27)</f>
        <v>258.5</v>
      </c>
      <c r="H23" s="83">
        <f>SUM(H24:H27)</f>
        <v>52</v>
      </c>
      <c r="I23" s="12"/>
      <c r="J23" s="11"/>
      <c r="K23" s="13"/>
      <c r="L23" s="13"/>
      <c r="M23" s="11"/>
      <c r="N23" s="11"/>
      <c r="O23" s="297" t="s">
        <v>156</v>
      </c>
    </row>
    <row r="24" spans="1:15" ht="15" thickBot="1" x14ac:dyDescent="0.35">
      <c r="A24" s="298"/>
      <c r="B24" s="304"/>
      <c r="C24" s="301"/>
      <c r="D24" s="107">
        <v>2017</v>
      </c>
      <c r="E24" s="93">
        <v>200</v>
      </c>
      <c r="F24" s="94">
        <v>13</v>
      </c>
      <c r="G24" s="94">
        <v>200</v>
      </c>
      <c r="H24" s="94">
        <v>13</v>
      </c>
      <c r="I24" s="12"/>
      <c r="J24" s="11"/>
      <c r="K24" s="11"/>
      <c r="L24" s="11"/>
      <c r="M24" s="11"/>
      <c r="N24" s="11"/>
      <c r="O24" s="298"/>
    </row>
    <row r="25" spans="1:15" ht="15" thickBot="1" x14ac:dyDescent="0.35">
      <c r="A25" s="298"/>
      <c r="B25" s="304"/>
      <c r="C25" s="301"/>
      <c r="D25" s="107">
        <v>2018</v>
      </c>
      <c r="E25" s="95">
        <v>19.5</v>
      </c>
      <c r="F25" s="96">
        <v>13</v>
      </c>
      <c r="G25" s="96">
        <v>19.5</v>
      </c>
      <c r="H25" s="96">
        <v>13</v>
      </c>
      <c r="I25" s="12"/>
      <c r="J25" s="11"/>
      <c r="K25" s="11"/>
      <c r="L25" s="11"/>
      <c r="M25" s="11"/>
      <c r="N25" s="11"/>
      <c r="O25" s="298"/>
    </row>
    <row r="26" spans="1:15" ht="15" thickBot="1" x14ac:dyDescent="0.35">
      <c r="A26" s="298"/>
      <c r="B26" s="304"/>
      <c r="C26" s="301"/>
      <c r="D26" s="107">
        <v>2019</v>
      </c>
      <c r="E26" s="95">
        <v>19.5</v>
      </c>
      <c r="F26" s="96">
        <v>13</v>
      </c>
      <c r="G26" s="96">
        <v>19.5</v>
      </c>
      <c r="H26" s="96">
        <v>13</v>
      </c>
      <c r="I26" s="12"/>
      <c r="J26" s="11"/>
      <c r="K26" s="11"/>
      <c r="L26" s="11"/>
      <c r="M26" s="11"/>
      <c r="N26" s="11"/>
      <c r="O26" s="298"/>
    </row>
    <row r="27" spans="1:15" ht="15" thickBot="1" x14ac:dyDescent="0.35">
      <c r="A27" s="298"/>
      <c r="B27" s="304"/>
      <c r="C27" s="301"/>
      <c r="D27" s="107">
        <v>2020</v>
      </c>
      <c r="E27" s="95">
        <v>19.5</v>
      </c>
      <c r="F27" s="96">
        <v>13</v>
      </c>
      <c r="G27" s="96">
        <v>19.5</v>
      </c>
      <c r="H27" s="96">
        <v>13</v>
      </c>
      <c r="I27" s="12"/>
      <c r="J27" s="11"/>
      <c r="K27" s="11"/>
      <c r="L27" s="11"/>
      <c r="M27" s="11"/>
      <c r="N27" s="11"/>
      <c r="O27" s="298"/>
    </row>
    <row r="28" spans="1:15" ht="15.75" customHeight="1" thickBot="1" x14ac:dyDescent="0.35">
      <c r="A28" s="299"/>
      <c r="B28" s="295" t="s">
        <v>56</v>
      </c>
      <c r="C28" s="299" t="s">
        <v>200</v>
      </c>
      <c r="D28" s="108" t="s">
        <v>116</v>
      </c>
      <c r="E28" s="88">
        <f>SUM(E29:E32)</f>
        <v>258.5</v>
      </c>
      <c r="F28" s="88">
        <f>SUM(F29:F32)</f>
        <v>52</v>
      </c>
      <c r="G28" s="88">
        <f>SUM(G29:G32)</f>
        <v>258.5</v>
      </c>
      <c r="H28" s="88">
        <f>SUM(H29:H32)</f>
        <v>52</v>
      </c>
      <c r="I28" s="12"/>
      <c r="J28" s="11"/>
      <c r="K28" s="13"/>
      <c r="L28" s="13"/>
      <c r="M28" s="11"/>
      <c r="N28" s="11"/>
      <c r="O28" s="297"/>
    </row>
    <row r="29" spans="1:15" ht="15" thickBot="1" x14ac:dyDescent="0.35">
      <c r="A29" s="300"/>
      <c r="B29" s="296"/>
      <c r="C29" s="300"/>
      <c r="D29" s="109">
        <v>2017</v>
      </c>
      <c r="E29" s="97">
        <v>200</v>
      </c>
      <c r="F29" s="98">
        <v>13</v>
      </c>
      <c r="G29" s="98">
        <v>200</v>
      </c>
      <c r="H29" s="98">
        <v>13</v>
      </c>
      <c r="I29" s="12"/>
      <c r="J29" s="11"/>
      <c r="K29" s="11"/>
      <c r="L29" s="11"/>
      <c r="M29" s="11"/>
      <c r="N29" s="11"/>
      <c r="O29" s="298"/>
    </row>
    <row r="30" spans="1:15" ht="15" thickBot="1" x14ac:dyDescent="0.35">
      <c r="A30" s="300"/>
      <c r="B30" s="296"/>
      <c r="C30" s="300"/>
      <c r="D30" s="109">
        <v>2018</v>
      </c>
      <c r="E30" s="99">
        <v>19.5</v>
      </c>
      <c r="F30" s="100">
        <v>13</v>
      </c>
      <c r="G30" s="100">
        <v>19.5</v>
      </c>
      <c r="H30" s="100">
        <v>13</v>
      </c>
      <c r="I30" s="12"/>
      <c r="J30" s="11"/>
      <c r="K30" s="11"/>
      <c r="L30" s="11"/>
      <c r="M30" s="11"/>
      <c r="N30" s="11"/>
      <c r="O30" s="298"/>
    </row>
    <row r="31" spans="1:15" ht="15" thickBot="1" x14ac:dyDescent="0.35">
      <c r="A31" s="300"/>
      <c r="B31" s="296"/>
      <c r="C31" s="300"/>
      <c r="D31" s="109">
        <v>2019</v>
      </c>
      <c r="E31" s="99">
        <v>19.5</v>
      </c>
      <c r="F31" s="100">
        <v>13</v>
      </c>
      <c r="G31" s="100">
        <v>19.5</v>
      </c>
      <c r="H31" s="100">
        <v>13</v>
      </c>
      <c r="I31" s="12"/>
      <c r="J31" s="11"/>
      <c r="K31" s="11"/>
      <c r="L31" s="11"/>
      <c r="M31" s="11"/>
      <c r="N31" s="11"/>
      <c r="O31" s="298"/>
    </row>
    <row r="32" spans="1:15" ht="15" thickBot="1" x14ac:dyDescent="0.35">
      <c r="A32" s="300"/>
      <c r="B32" s="296"/>
      <c r="C32" s="300"/>
      <c r="D32" s="109">
        <v>2020</v>
      </c>
      <c r="E32" s="99">
        <v>19.5</v>
      </c>
      <c r="F32" s="100">
        <v>13</v>
      </c>
      <c r="G32" s="100">
        <v>19.5</v>
      </c>
      <c r="H32" s="100">
        <v>13</v>
      </c>
      <c r="I32" s="12"/>
      <c r="J32" s="11"/>
      <c r="K32" s="11"/>
      <c r="L32" s="11"/>
      <c r="M32" s="11"/>
      <c r="N32" s="11"/>
      <c r="O32" s="298"/>
    </row>
    <row r="33" spans="1:15" ht="15" customHeight="1" thickBot="1" x14ac:dyDescent="0.35">
      <c r="A33" s="297" t="s">
        <v>110</v>
      </c>
      <c r="B33" s="322" t="s">
        <v>16</v>
      </c>
      <c r="C33" s="302"/>
      <c r="D33" s="106" t="s">
        <v>116</v>
      </c>
      <c r="E33" s="83">
        <f>SUM(E34:E37)</f>
        <v>0</v>
      </c>
      <c r="F33" s="83">
        <f>SUM(F34:F37)</f>
        <v>0</v>
      </c>
      <c r="G33" s="83">
        <f>SUM(G34:G37)</f>
        <v>0</v>
      </c>
      <c r="H33" s="83">
        <f>SUM(H34:H37)</f>
        <v>0</v>
      </c>
      <c r="I33" s="12"/>
      <c r="J33" s="11"/>
      <c r="K33" s="13"/>
      <c r="L33" s="13"/>
      <c r="M33" s="11"/>
      <c r="N33" s="11"/>
      <c r="O33" s="297" t="s">
        <v>55</v>
      </c>
    </row>
    <row r="34" spans="1:15" ht="15" thickBot="1" x14ac:dyDescent="0.35">
      <c r="A34" s="298"/>
      <c r="B34" s="304"/>
      <c r="C34" s="301"/>
      <c r="D34" s="107">
        <v>2017</v>
      </c>
      <c r="E34" s="86">
        <v>0</v>
      </c>
      <c r="F34" s="86">
        <v>0</v>
      </c>
      <c r="G34" s="86">
        <v>0</v>
      </c>
      <c r="H34" s="86">
        <v>0</v>
      </c>
      <c r="I34" s="12"/>
      <c r="J34" s="11"/>
      <c r="K34" s="11"/>
      <c r="L34" s="11"/>
      <c r="M34" s="11"/>
      <c r="N34" s="11"/>
      <c r="O34" s="298"/>
    </row>
    <row r="35" spans="1:15" ht="15" thickBot="1" x14ac:dyDescent="0.35">
      <c r="A35" s="298"/>
      <c r="B35" s="304"/>
      <c r="C35" s="301"/>
      <c r="D35" s="107">
        <v>2018</v>
      </c>
      <c r="E35" s="86">
        <v>0</v>
      </c>
      <c r="F35" s="86">
        <v>0</v>
      </c>
      <c r="G35" s="86">
        <v>0</v>
      </c>
      <c r="H35" s="86">
        <v>0</v>
      </c>
      <c r="I35" s="12"/>
      <c r="J35" s="11"/>
      <c r="K35" s="11"/>
      <c r="L35" s="11"/>
      <c r="M35" s="11"/>
      <c r="N35" s="11"/>
      <c r="O35" s="298"/>
    </row>
    <row r="36" spans="1:15" ht="15" thickBot="1" x14ac:dyDescent="0.35">
      <c r="A36" s="298"/>
      <c r="B36" s="304"/>
      <c r="C36" s="301"/>
      <c r="D36" s="107">
        <v>2019</v>
      </c>
      <c r="E36" s="86">
        <v>0</v>
      </c>
      <c r="F36" s="86">
        <v>0</v>
      </c>
      <c r="G36" s="86">
        <v>0</v>
      </c>
      <c r="H36" s="86">
        <v>0</v>
      </c>
      <c r="I36" s="12"/>
      <c r="J36" s="11"/>
      <c r="K36" s="11"/>
      <c r="L36" s="11"/>
      <c r="M36" s="11"/>
      <c r="N36" s="11"/>
      <c r="O36" s="298"/>
    </row>
    <row r="37" spans="1:15" ht="15" thickBot="1" x14ac:dyDescent="0.35">
      <c r="A37" s="298"/>
      <c r="B37" s="304"/>
      <c r="C37" s="301"/>
      <c r="D37" s="107">
        <v>2020</v>
      </c>
      <c r="E37" s="86">
        <v>0</v>
      </c>
      <c r="F37" s="86">
        <v>0</v>
      </c>
      <c r="G37" s="86">
        <v>0</v>
      </c>
      <c r="H37" s="86">
        <v>0</v>
      </c>
      <c r="I37" s="12"/>
      <c r="J37" s="11"/>
      <c r="K37" s="11"/>
      <c r="L37" s="11"/>
      <c r="M37" s="11"/>
      <c r="N37" s="11"/>
      <c r="O37" s="298"/>
    </row>
    <row r="38" spans="1:15" ht="15" customHeight="1" thickBot="1" x14ac:dyDescent="0.35">
      <c r="A38" s="297" t="s">
        <v>111</v>
      </c>
      <c r="B38" s="303" t="s">
        <v>17</v>
      </c>
      <c r="C38" s="302"/>
      <c r="D38" s="106" t="s">
        <v>116</v>
      </c>
      <c r="E38" s="83">
        <f>SUM(E39:E42)</f>
        <v>0</v>
      </c>
      <c r="F38" s="83">
        <f>SUM(F39:F42)</f>
        <v>0</v>
      </c>
      <c r="G38" s="83">
        <f>SUM(G39:G42)</f>
        <v>0</v>
      </c>
      <c r="H38" s="83">
        <f>SUM(H39:H42)</f>
        <v>0</v>
      </c>
      <c r="I38" s="12"/>
      <c r="J38" s="11"/>
      <c r="K38" s="13"/>
      <c r="L38" s="13"/>
      <c r="M38" s="11"/>
      <c r="N38" s="11"/>
      <c r="O38" s="297" t="s">
        <v>182</v>
      </c>
    </row>
    <row r="39" spans="1:15" ht="15" thickBot="1" x14ac:dyDescent="0.35">
      <c r="A39" s="298"/>
      <c r="B39" s="304"/>
      <c r="C39" s="301"/>
      <c r="D39" s="107">
        <v>2017</v>
      </c>
      <c r="E39" s="86">
        <v>0</v>
      </c>
      <c r="F39" s="86">
        <v>0</v>
      </c>
      <c r="G39" s="86">
        <v>0</v>
      </c>
      <c r="H39" s="86">
        <v>0</v>
      </c>
      <c r="I39" s="12"/>
      <c r="J39" s="11"/>
      <c r="K39" s="11"/>
      <c r="L39" s="11"/>
      <c r="M39" s="11"/>
      <c r="N39" s="11"/>
      <c r="O39" s="298"/>
    </row>
    <row r="40" spans="1:15" ht="15" thickBot="1" x14ac:dyDescent="0.35">
      <c r="A40" s="298"/>
      <c r="B40" s="304"/>
      <c r="C40" s="301"/>
      <c r="D40" s="107">
        <v>2018</v>
      </c>
      <c r="E40" s="86">
        <v>0</v>
      </c>
      <c r="F40" s="86">
        <v>0</v>
      </c>
      <c r="G40" s="86">
        <v>0</v>
      </c>
      <c r="H40" s="86">
        <v>0</v>
      </c>
      <c r="I40" s="12"/>
      <c r="J40" s="11"/>
      <c r="K40" s="11"/>
      <c r="L40" s="11"/>
      <c r="M40" s="11"/>
      <c r="N40" s="11"/>
      <c r="O40" s="298"/>
    </row>
    <row r="41" spans="1:15" ht="15" thickBot="1" x14ac:dyDescent="0.35">
      <c r="A41" s="298"/>
      <c r="B41" s="304"/>
      <c r="C41" s="301"/>
      <c r="D41" s="107">
        <v>2019</v>
      </c>
      <c r="E41" s="86">
        <v>0</v>
      </c>
      <c r="F41" s="86">
        <v>0</v>
      </c>
      <c r="G41" s="86">
        <v>0</v>
      </c>
      <c r="H41" s="86">
        <v>0</v>
      </c>
      <c r="I41" s="12"/>
      <c r="J41" s="11"/>
      <c r="K41" s="11"/>
      <c r="L41" s="11"/>
      <c r="M41" s="11"/>
      <c r="N41" s="11"/>
      <c r="O41" s="298"/>
    </row>
    <row r="42" spans="1:15" ht="15" thickBot="1" x14ac:dyDescent="0.35">
      <c r="A42" s="298"/>
      <c r="B42" s="304"/>
      <c r="C42" s="301"/>
      <c r="D42" s="107">
        <v>2020</v>
      </c>
      <c r="E42" s="86">
        <v>0</v>
      </c>
      <c r="F42" s="86">
        <v>0</v>
      </c>
      <c r="G42" s="86">
        <v>0</v>
      </c>
      <c r="H42" s="86">
        <v>0</v>
      </c>
      <c r="I42" s="12"/>
      <c r="J42" s="11"/>
      <c r="K42" s="11"/>
      <c r="L42" s="11"/>
      <c r="M42" s="11"/>
      <c r="N42" s="11"/>
      <c r="O42" s="298"/>
    </row>
    <row r="43" spans="1:15" ht="15" customHeight="1" thickBot="1" x14ac:dyDescent="0.35">
      <c r="A43" s="297" t="s">
        <v>8</v>
      </c>
      <c r="B43" s="322" t="s">
        <v>18</v>
      </c>
      <c r="C43" s="302"/>
      <c r="D43" s="106" t="s">
        <v>116</v>
      </c>
      <c r="E43" s="83">
        <f>SUM(E44:E47)</f>
        <v>0</v>
      </c>
      <c r="F43" s="83">
        <f>SUM(F44:F47)</f>
        <v>0</v>
      </c>
      <c r="G43" s="83">
        <f>SUM(G44:G47)</f>
        <v>0</v>
      </c>
      <c r="H43" s="83">
        <f>SUM(H44:H47)</f>
        <v>0</v>
      </c>
      <c r="I43" s="12"/>
      <c r="J43" s="11"/>
      <c r="K43" s="13"/>
      <c r="L43" s="13"/>
      <c r="M43" s="11"/>
      <c r="N43" s="11"/>
      <c r="O43" s="297" t="s">
        <v>157</v>
      </c>
    </row>
    <row r="44" spans="1:15" ht="15" thickBot="1" x14ac:dyDescent="0.35">
      <c r="A44" s="298"/>
      <c r="B44" s="304"/>
      <c r="C44" s="301"/>
      <c r="D44" s="107">
        <v>2017</v>
      </c>
      <c r="E44" s="86">
        <v>0</v>
      </c>
      <c r="F44" s="86">
        <v>0</v>
      </c>
      <c r="G44" s="86">
        <v>0</v>
      </c>
      <c r="H44" s="86">
        <v>0</v>
      </c>
      <c r="I44" s="12"/>
      <c r="J44" s="11"/>
      <c r="K44" s="11"/>
      <c r="L44" s="11"/>
      <c r="M44" s="11"/>
      <c r="N44" s="11"/>
      <c r="O44" s="298"/>
    </row>
    <row r="45" spans="1:15" ht="15" thickBot="1" x14ac:dyDescent="0.35">
      <c r="A45" s="298"/>
      <c r="B45" s="304"/>
      <c r="C45" s="301"/>
      <c r="D45" s="107">
        <v>2018</v>
      </c>
      <c r="E45" s="86">
        <v>0</v>
      </c>
      <c r="F45" s="86">
        <v>0</v>
      </c>
      <c r="G45" s="86">
        <v>0</v>
      </c>
      <c r="H45" s="86">
        <v>0</v>
      </c>
      <c r="I45" s="12"/>
      <c r="J45" s="11"/>
      <c r="K45" s="11"/>
      <c r="L45" s="11"/>
      <c r="M45" s="11"/>
      <c r="N45" s="11"/>
      <c r="O45" s="298"/>
    </row>
    <row r="46" spans="1:15" ht="15" thickBot="1" x14ac:dyDescent="0.35">
      <c r="A46" s="298"/>
      <c r="B46" s="304"/>
      <c r="C46" s="301"/>
      <c r="D46" s="107">
        <v>2019</v>
      </c>
      <c r="E46" s="86">
        <v>0</v>
      </c>
      <c r="F46" s="86">
        <v>0</v>
      </c>
      <c r="G46" s="86">
        <v>0</v>
      </c>
      <c r="H46" s="86">
        <v>0</v>
      </c>
      <c r="I46" s="12"/>
      <c r="J46" s="11"/>
      <c r="K46" s="11"/>
      <c r="L46" s="11"/>
      <c r="M46" s="11"/>
      <c r="N46" s="11"/>
      <c r="O46" s="298"/>
    </row>
    <row r="47" spans="1:15" ht="24.6" customHeight="1" thickBot="1" x14ac:dyDescent="0.35">
      <c r="A47" s="298"/>
      <c r="B47" s="304"/>
      <c r="C47" s="301"/>
      <c r="D47" s="107">
        <v>2020</v>
      </c>
      <c r="E47" s="86">
        <v>0</v>
      </c>
      <c r="F47" s="86">
        <v>0</v>
      </c>
      <c r="G47" s="86">
        <v>0</v>
      </c>
      <c r="H47" s="86">
        <v>0</v>
      </c>
      <c r="I47" s="12"/>
      <c r="J47" s="11"/>
      <c r="K47" s="11"/>
      <c r="L47" s="11"/>
      <c r="M47" s="11"/>
      <c r="N47" s="11"/>
      <c r="O47" s="298"/>
    </row>
    <row r="48" spans="1:15" ht="15" customHeight="1" thickBot="1" x14ac:dyDescent="0.35">
      <c r="A48" s="297" t="s">
        <v>9</v>
      </c>
      <c r="B48" s="322" t="s">
        <v>19</v>
      </c>
      <c r="C48" s="302"/>
      <c r="D48" s="106" t="s">
        <v>116</v>
      </c>
      <c r="E48" s="83">
        <f>SUM(E49:E52)</f>
        <v>0</v>
      </c>
      <c r="F48" s="83">
        <f>SUM(F49:F52)</f>
        <v>0</v>
      </c>
      <c r="G48" s="83">
        <f>SUM(G49:G52)</f>
        <v>0</v>
      </c>
      <c r="H48" s="83">
        <f>SUM(H49:H52)</f>
        <v>0</v>
      </c>
      <c r="I48" s="12"/>
      <c r="J48" s="11"/>
      <c r="K48" s="13"/>
      <c r="L48" s="13"/>
      <c r="M48" s="11"/>
      <c r="N48" s="11"/>
      <c r="O48" s="297" t="s">
        <v>158</v>
      </c>
    </row>
    <row r="49" spans="1:15" ht="15" thickBot="1" x14ac:dyDescent="0.35">
      <c r="A49" s="298"/>
      <c r="B49" s="304"/>
      <c r="C49" s="301"/>
      <c r="D49" s="107">
        <v>2017</v>
      </c>
      <c r="E49" s="86">
        <v>0</v>
      </c>
      <c r="F49" s="86">
        <v>0</v>
      </c>
      <c r="G49" s="86">
        <v>0</v>
      </c>
      <c r="H49" s="86">
        <v>0</v>
      </c>
      <c r="I49" s="12"/>
      <c r="J49" s="11"/>
      <c r="K49" s="11"/>
      <c r="L49" s="11"/>
      <c r="M49" s="11"/>
      <c r="N49" s="11"/>
      <c r="O49" s="298"/>
    </row>
    <row r="50" spans="1:15" ht="15" thickBot="1" x14ac:dyDescent="0.35">
      <c r="A50" s="298"/>
      <c r="B50" s="304"/>
      <c r="C50" s="301"/>
      <c r="D50" s="107">
        <v>2018</v>
      </c>
      <c r="E50" s="86">
        <v>0</v>
      </c>
      <c r="F50" s="86">
        <v>0</v>
      </c>
      <c r="G50" s="86">
        <v>0</v>
      </c>
      <c r="H50" s="86">
        <v>0</v>
      </c>
      <c r="I50" s="12"/>
      <c r="J50" s="11"/>
      <c r="K50" s="11"/>
      <c r="L50" s="11"/>
      <c r="M50" s="11"/>
      <c r="N50" s="11"/>
      <c r="O50" s="298"/>
    </row>
    <row r="51" spans="1:15" ht="15" thickBot="1" x14ac:dyDescent="0.35">
      <c r="A51" s="298"/>
      <c r="B51" s="304"/>
      <c r="C51" s="301"/>
      <c r="D51" s="107">
        <v>2019</v>
      </c>
      <c r="E51" s="86">
        <v>0</v>
      </c>
      <c r="F51" s="86">
        <v>0</v>
      </c>
      <c r="G51" s="86">
        <v>0</v>
      </c>
      <c r="H51" s="86">
        <v>0</v>
      </c>
      <c r="I51" s="12"/>
      <c r="J51" s="11"/>
      <c r="K51" s="11"/>
      <c r="L51" s="11"/>
      <c r="M51" s="11"/>
      <c r="N51" s="11"/>
      <c r="O51" s="298"/>
    </row>
    <row r="52" spans="1:15" ht="15" thickBot="1" x14ac:dyDescent="0.35">
      <c r="A52" s="298"/>
      <c r="B52" s="304"/>
      <c r="C52" s="301"/>
      <c r="D52" s="107">
        <v>2020</v>
      </c>
      <c r="E52" s="86">
        <v>0</v>
      </c>
      <c r="F52" s="86">
        <v>0</v>
      </c>
      <c r="G52" s="86">
        <v>0</v>
      </c>
      <c r="H52" s="86">
        <v>0</v>
      </c>
      <c r="I52" s="12"/>
      <c r="J52" s="11"/>
      <c r="K52" s="11"/>
      <c r="L52" s="11"/>
      <c r="M52" s="11"/>
      <c r="N52" s="11"/>
      <c r="O52" s="298"/>
    </row>
    <row r="53" spans="1:15" ht="15" thickBot="1" x14ac:dyDescent="0.35">
      <c r="A53" s="297" t="s">
        <v>10</v>
      </c>
      <c r="B53" s="322" t="s">
        <v>20</v>
      </c>
      <c r="C53" s="302"/>
      <c r="D53" s="106" t="s">
        <v>116</v>
      </c>
      <c r="E53" s="83">
        <f>SUM(E54:E57)</f>
        <v>0</v>
      </c>
      <c r="F53" s="83">
        <f>SUM(F54:F57)</f>
        <v>0</v>
      </c>
      <c r="G53" s="83">
        <f>SUM(G54:G57)</f>
        <v>0</v>
      </c>
      <c r="H53" s="83">
        <f>SUM(H54:H57)</f>
        <v>0</v>
      </c>
      <c r="I53" s="12"/>
      <c r="J53" s="11"/>
      <c r="K53" s="13"/>
      <c r="L53" s="13"/>
      <c r="M53" s="11"/>
      <c r="N53" s="11"/>
      <c r="O53" s="297" t="s">
        <v>159</v>
      </c>
    </row>
    <row r="54" spans="1:15" ht="15" thickBot="1" x14ac:dyDescent="0.35">
      <c r="A54" s="298"/>
      <c r="B54" s="304"/>
      <c r="C54" s="301"/>
      <c r="D54" s="107">
        <v>2017</v>
      </c>
      <c r="E54" s="86">
        <v>0</v>
      </c>
      <c r="F54" s="86">
        <v>0</v>
      </c>
      <c r="G54" s="86">
        <v>0</v>
      </c>
      <c r="H54" s="86">
        <v>0</v>
      </c>
      <c r="I54" s="12"/>
      <c r="J54" s="11"/>
      <c r="K54" s="11"/>
      <c r="L54" s="11"/>
      <c r="M54" s="11"/>
      <c r="N54" s="11"/>
      <c r="O54" s="298"/>
    </row>
    <row r="55" spans="1:15" ht="15" thickBot="1" x14ac:dyDescent="0.35">
      <c r="A55" s="298"/>
      <c r="B55" s="304"/>
      <c r="C55" s="301"/>
      <c r="D55" s="107">
        <v>2018</v>
      </c>
      <c r="E55" s="86">
        <v>0</v>
      </c>
      <c r="F55" s="86">
        <v>0</v>
      </c>
      <c r="G55" s="86">
        <v>0</v>
      </c>
      <c r="H55" s="86">
        <v>0</v>
      </c>
      <c r="I55" s="12"/>
      <c r="J55" s="11"/>
      <c r="K55" s="11"/>
      <c r="L55" s="11"/>
      <c r="M55" s="11"/>
      <c r="N55" s="11"/>
      <c r="O55" s="298"/>
    </row>
    <row r="56" spans="1:15" ht="15" thickBot="1" x14ac:dyDescent="0.35">
      <c r="A56" s="298"/>
      <c r="B56" s="304"/>
      <c r="C56" s="301"/>
      <c r="D56" s="107">
        <v>2019</v>
      </c>
      <c r="E56" s="86">
        <v>0</v>
      </c>
      <c r="F56" s="86">
        <v>0</v>
      </c>
      <c r="G56" s="86">
        <v>0</v>
      </c>
      <c r="H56" s="86">
        <v>0</v>
      </c>
      <c r="I56" s="12"/>
      <c r="J56" s="11"/>
      <c r="K56" s="11"/>
      <c r="L56" s="11"/>
      <c r="M56" s="11"/>
      <c r="N56" s="11"/>
      <c r="O56" s="298"/>
    </row>
    <row r="57" spans="1:15" ht="15" thickBot="1" x14ac:dyDescent="0.35">
      <c r="A57" s="298"/>
      <c r="B57" s="304"/>
      <c r="C57" s="301"/>
      <c r="D57" s="107">
        <v>2020</v>
      </c>
      <c r="E57" s="86">
        <v>0</v>
      </c>
      <c r="F57" s="86">
        <v>0</v>
      </c>
      <c r="G57" s="86">
        <v>0</v>
      </c>
      <c r="H57" s="86">
        <v>0</v>
      </c>
      <c r="I57" s="12"/>
      <c r="J57" s="11"/>
      <c r="K57" s="11"/>
      <c r="L57" s="11"/>
      <c r="M57" s="11"/>
      <c r="N57" s="11"/>
      <c r="O57" s="298"/>
    </row>
    <row r="58" spans="1:15" ht="15" thickBot="1" x14ac:dyDescent="0.35">
      <c r="A58" s="297" t="s">
        <v>11</v>
      </c>
      <c r="B58" s="322" t="s">
        <v>43</v>
      </c>
      <c r="C58" s="302"/>
      <c r="D58" s="106" t="s">
        <v>116</v>
      </c>
      <c r="E58" s="101">
        <v>0</v>
      </c>
      <c r="F58" s="101">
        <v>0</v>
      </c>
      <c r="G58" s="101">
        <v>0</v>
      </c>
      <c r="H58" s="101">
        <v>0</v>
      </c>
      <c r="I58" s="12"/>
      <c r="J58" s="11"/>
      <c r="K58" s="13"/>
      <c r="L58" s="13"/>
      <c r="M58" s="11"/>
      <c r="N58" s="11"/>
      <c r="O58" s="297" t="s">
        <v>158</v>
      </c>
    </row>
    <row r="59" spans="1:15" ht="15" thickBot="1" x14ac:dyDescent="0.35">
      <c r="A59" s="298"/>
      <c r="B59" s="304"/>
      <c r="C59" s="301"/>
      <c r="D59" s="107">
        <v>2017</v>
      </c>
      <c r="E59" s="102">
        <v>0</v>
      </c>
      <c r="F59" s="102">
        <v>0</v>
      </c>
      <c r="G59" s="102">
        <v>0</v>
      </c>
      <c r="H59" s="102">
        <v>0</v>
      </c>
      <c r="I59" s="12"/>
      <c r="J59" s="11"/>
      <c r="K59" s="11"/>
      <c r="L59" s="11"/>
      <c r="M59" s="11"/>
      <c r="N59" s="11"/>
      <c r="O59" s="298"/>
    </row>
    <row r="60" spans="1:15" ht="15" thickBot="1" x14ac:dyDescent="0.35">
      <c r="A60" s="298"/>
      <c r="B60" s="304"/>
      <c r="C60" s="301"/>
      <c r="D60" s="107">
        <v>2018</v>
      </c>
      <c r="E60" s="102">
        <v>0</v>
      </c>
      <c r="F60" s="102">
        <v>0</v>
      </c>
      <c r="G60" s="102">
        <v>0</v>
      </c>
      <c r="H60" s="102">
        <v>0</v>
      </c>
      <c r="I60" s="12"/>
      <c r="J60" s="11"/>
      <c r="K60" s="11"/>
      <c r="L60" s="11"/>
      <c r="M60" s="11"/>
      <c r="N60" s="11"/>
      <c r="O60" s="298"/>
    </row>
    <row r="61" spans="1:15" ht="15" thickBot="1" x14ac:dyDescent="0.35">
      <c r="A61" s="298"/>
      <c r="B61" s="304"/>
      <c r="C61" s="301"/>
      <c r="D61" s="107">
        <v>2019</v>
      </c>
      <c r="E61" s="102">
        <v>0</v>
      </c>
      <c r="F61" s="102">
        <v>0</v>
      </c>
      <c r="G61" s="102">
        <v>0</v>
      </c>
      <c r="H61" s="102">
        <v>0</v>
      </c>
      <c r="I61" s="12"/>
      <c r="J61" s="11"/>
      <c r="K61" s="11"/>
      <c r="L61" s="11"/>
      <c r="M61" s="11"/>
      <c r="N61" s="11"/>
      <c r="O61" s="298"/>
    </row>
    <row r="62" spans="1:15" ht="51.6" customHeight="1" thickBot="1" x14ac:dyDescent="0.35">
      <c r="A62" s="298"/>
      <c r="B62" s="304"/>
      <c r="C62" s="301"/>
      <c r="D62" s="110">
        <v>2020</v>
      </c>
      <c r="E62" s="102">
        <v>0</v>
      </c>
      <c r="F62" s="102">
        <v>0</v>
      </c>
      <c r="G62" s="102">
        <v>0</v>
      </c>
      <c r="H62" s="102">
        <v>0</v>
      </c>
      <c r="I62" s="12"/>
      <c r="J62" s="11"/>
      <c r="K62" s="11"/>
      <c r="L62" s="11"/>
      <c r="M62" s="11"/>
      <c r="N62" s="11"/>
      <c r="O62" s="298"/>
    </row>
    <row r="63" spans="1:15" ht="15" thickBot="1" x14ac:dyDescent="0.35">
      <c r="A63" s="297" t="s">
        <v>12</v>
      </c>
      <c r="B63" s="303" t="s">
        <v>188</v>
      </c>
      <c r="C63" s="297" t="s">
        <v>202</v>
      </c>
      <c r="D63" s="106" t="s">
        <v>116</v>
      </c>
      <c r="E63" s="83">
        <f>SUM(E64:E67)</f>
        <v>6001.6</v>
      </c>
      <c r="F63" s="83">
        <f>SUM(F64:F67)</f>
        <v>424</v>
      </c>
      <c r="G63" s="83">
        <f>SUM(G64:G67)</f>
        <v>6001.6</v>
      </c>
      <c r="H63" s="83">
        <f>SUM(H64:H67)</f>
        <v>424</v>
      </c>
      <c r="I63" s="12"/>
      <c r="J63" s="11"/>
      <c r="K63" s="13"/>
      <c r="L63" s="13"/>
      <c r="M63" s="11"/>
      <c r="N63" s="11"/>
      <c r="O63" s="297" t="s">
        <v>157</v>
      </c>
    </row>
    <row r="64" spans="1:15" ht="15" thickBot="1" x14ac:dyDescent="0.35">
      <c r="A64" s="298"/>
      <c r="B64" s="304"/>
      <c r="C64" s="298"/>
      <c r="D64" s="107">
        <v>2017</v>
      </c>
      <c r="E64" s="84">
        <v>1951.6</v>
      </c>
      <c r="F64" s="84">
        <v>424</v>
      </c>
      <c r="G64" s="84">
        <v>1951.6</v>
      </c>
      <c r="H64" s="103">
        <v>424</v>
      </c>
      <c r="I64" s="12"/>
      <c r="J64" s="11"/>
      <c r="K64" s="11"/>
      <c r="L64" s="11"/>
      <c r="M64" s="11"/>
      <c r="N64" s="11"/>
      <c r="O64" s="298"/>
    </row>
    <row r="65" spans="1:15" ht="15" thickBot="1" x14ac:dyDescent="0.35">
      <c r="A65" s="298"/>
      <c r="B65" s="304"/>
      <c r="C65" s="298"/>
      <c r="D65" s="107">
        <v>2018</v>
      </c>
      <c r="E65" s="86">
        <v>1350</v>
      </c>
      <c r="F65" s="86">
        <v>0</v>
      </c>
      <c r="G65" s="86">
        <v>1350</v>
      </c>
      <c r="H65" s="86">
        <v>0</v>
      </c>
      <c r="I65" s="12"/>
      <c r="J65" s="11"/>
      <c r="K65" s="11"/>
      <c r="L65" s="11"/>
      <c r="M65" s="11"/>
      <c r="N65" s="11"/>
      <c r="O65" s="298"/>
    </row>
    <row r="66" spans="1:15" ht="15" thickBot="1" x14ac:dyDescent="0.35">
      <c r="A66" s="298"/>
      <c r="B66" s="304"/>
      <c r="C66" s="298"/>
      <c r="D66" s="107">
        <v>2019</v>
      </c>
      <c r="E66" s="86">
        <v>1350</v>
      </c>
      <c r="F66" s="86">
        <v>0</v>
      </c>
      <c r="G66" s="86">
        <v>1350</v>
      </c>
      <c r="H66" s="86">
        <v>0</v>
      </c>
      <c r="I66" s="12"/>
      <c r="J66" s="11"/>
      <c r="K66" s="11"/>
      <c r="L66" s="11"/>
      <c r="M66" s="11"/>
      <c r="N66" s="11"/>
      <c r="O66" s="298"/>
    </row>
    <row r="67" spans="1:15" ht="62.4" customHeight="1" thickBot="1" x14ac:dyDescent="0.35">
      <c r="A67" s="298"/>
      <c r="B67" s="304"/>
      <c r="C67" s="298"/>
      <c r="D67" s="110">
        <v>2020</v>
      </c>
      <c r="E67" s="95">
        <v>1350</v>
      </c>
      <c r="F67" s="95">
        <v>0</v>
      </c>
      <c r="G67" s="95">
        <v>1350</v>
      </c>
      <c r="H67" s="95">
        <v>0</v>
      </c>
      <c r="I67" s="12"/>
      <c r="J67" s="11"/>
      <c r="K67" s="11"/>
      <c r="L67" s="11"/>
      <c r="M67" s="11"/>
      <c r="N67" s="11"/>
      <c r="O67" s="298"/>
    </row>
    <row r="68" spans="1:15" ht="15.75" customHeight="1" thickBot="1" x14ac:dyDescent="0.35">
      <c r="A68" s="297"/>
      <c r="B68" s="295" t="s">
        <v>56</v>
      </c>
      <c r="C68" s="299" t="s">
        <v>202</v>
      </c>
      <c r="D68" s="109" t="s">
        <v>116</v>
      </c>
      <c r="E68" s="88">
        <f>SUM(E69:E72)</f>
        <v>6001.6</v>
      </c>
      <c r="F68" s="88">
        <f>SUM(F69:F72)</f>
        <v>424</v>
      </c>
      <c r="G68" s="88">
        <f>SUM(G69:G72)</f>
        <v>6001.6</v>
      </c>
      <c r="H68" s="88">
        <f>SUM(H69:H72)</f>
        <v>424</v>
      </c>
      <c r="I68" s="12"/>
      <c r="J68" s="11"/>
      <c r="K68" s="13"/>
      <c r="L68" s="13"/>
      <c r="M68" s="11"/>
      <c r="N68" s="11"/>
      <c r="O68" s="297"/>
    </row>
    <row r="69" spans="1:15" ht="15" thickBot="1" x14ac:dyDescent="0.35">
      <c r="A69" s="298"/>
      <c r="B69" s="296"/>
      <c r="C69" s="300"/>
      <c r="D69" s="109">
        <v>2017</v>
      </c>
      <c r="E69" s="89">
        <v>1951.6</v>
      </c>
      <c r="F69" s="89">
        <v>424</v>
      </c>
      <c r="G69" s="89">
        <v>1951.6</v>
      </c>
      <c r="H69" s="104">
        <v>424</v>
      </c>
      <c r="I69" s="12"/>
      <c r="J69" s="11"/>
      <c r="K69" s="11"/>
      <c r="L69" s="11"/>
      <c r="M69" s="11"/>
      <c r="N69" s="11"/>
      <c r="O69" s="298"/>
    </row>
    <row r="70" spans="1:15" ht="15" thickBot="1" x14ac:dyDescent="0.35">
      <c r="A70" s="298"/>
      <c r="B70" s="296"/>
      <c r="C70" s="300"/>
      <c r="D70" s="109">
        <v>2018</v>
      </c>
      <c r="E70" s="91">
        <v>1350</v>
      </c>
      <c r="F70" s="91">
        <v>0</v>
      </c>
      <c r="G70" s="91">
        <v>1350</v>
      </c>
      <c r="H70" s="91">
        <v>0</v>
      </c>
      <c r="I70" s="12"/>
      <c r="J70" s="11"/>
      <c r="K70" s="11"/>
      <c r="L70" s="11"/>
      <c r="M70" s="11"/>
      <c r="N70" s="11"/>
      <c r="O70" s="298"/>
    </row>
    <row r="71" spans="1:15" ht="15" thickBot="1" x14ac:dyDescent="0.35">
      <c r="A71" s="298"/>
      <c r="B71" s="296"/>
      <c r="C71" s="300"/>
      <c r="D71" s="109">
        <v>2019</v>
      </c>
      <c r="E71" s="91">
        <v>1350</v>
      </c>
      <c r="F71" s="91">
        <v>0</v>
      </c>
      <c r="G71" s="91">
        <v>1350</v>
      </c>
      <c r="H71" s="91">
        <v>0</v>
      </c>
      <c r="I71" s="12"/>
      <c r="J71" s="11"/>
      <c r="K71" s="11"/>
      <c r="L71" s="11"/>
      <c r="M71" s="11"/>
      <c r="N71" s="11"/>
      <c r="O71" s="298"/>
    </row>
    <row r="72" spans="1:15" ht="15" thickBot="1" x14ac:dyDescent="0.35">
      <c r="A72" s="298"/>
      <c r="B72" s="296"/>
      <c r="C72" s="300"/>
      <c r="D72" s="109">
        <v>2020</v>
      </c>
      <c r="E72" s="91">
        <v>1350</v>
      </c>
      <c r="F72" s="91">
        <v>0</v>
      </c>
      <c r="G72" s="91">
        <v>1350</v>
      </c>
      <c r="H72" s="91">
        <v>0</v>
      </c>
      <c r="I72" s="12"/>
      <c r="J72" s="11"/>
      <c r="K72" s="11"/>
      <c r="L72" s="11"/>
      <c r="M72" s="11"/>
      <c r="N72" s="11"/>
      <c r="O72" s="298"/>
    </row>
    <row r="73" spans="1:15" ht="15" customHeight="1" thickBot="1" x14ac:dyDescent="0.35">
      <c r="A73" s="297"/>
      <c r="B73" s="323" t="s">
        <v>59</v>
      </c>
      <c r="C73" s="302"/>
      <c r="D73" s="106" t="s">
        <v>116</v>
      </c>
      <c r="E73" s="81">
        <f>SUM(E74:E77)</f>
        <v>7174.1</v>
      </c>
      <c r="F73" s="81">
        <f>SUM(F74:F77)</f>
        <v>1304</v>
      </c>
      <c r="G73" s="81">
        <f>SUM(G74:G77)</f>
        <v>7174.1</v>
      </c>
      <c r="H73" s="81">
        <f>SUM(H74:H77)</f>
        <v>1304</v>
      </c>
      <c r="I73" s="79"/>
      <c r="J73" s="80"/>
      <c r="K73" s="80"/>
      <c r="L73" s="80"/>
      <c r="M73" s="80"/>
      <c r="N73" s="80"/>
      <c r="O73" s="297"/>
    </row>
    <row r="74" spans="1:15" ht="15" thickBot="1" x14ac:dyDescent="0.35">
      <c r="A74" s="298"/>
      <c r="B74" s="324"/>
      <c r="C74" s="301"/>
      <c r="D74" s="107">
        <v>2017</v>
      </c>
      <c r="E74" s="82">
        <f>E14+E24+E34+E39+E44+E49+E54+E59+E64</f>
        <v>2358.6</v>
      </c>
      <c r="F74" s="82">
        <f>F14+F24+F34+F39+F44+F49+F54+F59+F64</f>
        <v>644</v>
      </c>
      <c r="G74" s="82">
        <f>G14+G24+G34+G39+G44+G49+G54+G59+G64</f>
        <v>2358.6</v>
      </c>
      <c r="H74" s="82">
        <f>H14+H24+H34+H39+H44+H49+H54+H59+H64</f>
        <v>644</v>
      </c>
      <c r="I74" s="12"/>
      <c r="J74" s="11"/>
      <c r="K74" s="11"/>
      <c r="L74" s="11"/>
      <c r="M74" s="11"/>
      <c r="N74" s="11"/>
      <c r="O74" s="298"/>
    </row>
    <row r="75" spans="1:15" ht="15" thickBot="1" x14ac:dyDescent="0.35">
      <c r="A75" s="298"/>
      <c r="B75" s="324"/>
      <c r="C75" s="301"/>
      <c r="D75" s="107">
        <v>2018</v>
      </c>
      <c r="E75" s="82">
        <f t="shared" ref="E75:H77" si="0">E15+E25+E35+E40+E45+E50+E55+E60+E65</f>
        <v>1576.5</v>
      </c>
      <c r="F75" s="82">
        <f t="shared" si="0"/>
        <v>220</v>
      </c>
      <c r="G75" s="82">
        <f t="shared" si="0"/>
        <v>1576.5</v>
      </c>
      <c r="H75" s="82">
        <f t="shared" si="0"/>
        <v>220</v>
      </c>
      <c r="I75" s="12"/>
      <c r="J75" s="11"/>
      <c r="K75" s="11"/>
      <c r="L75" s="11"/>
      <c r="M75" s="11"/>
      <c r="N75" s="11"/>
      <c r="O75" s="298"/>
    </row>
    <row r="76" spans="1:15" ht="15" thickBot="1" x14ac:dyDescent="0.35">
      <c r="A76" s="298"/>
      <c r="B76" s="324"/>
      <c r="C76" s="301"/>
      <c r="D76" s="107">
        <v>2019</v>
      </c>
      <c r="E76" s="82">
        <f t="shared" si="0"/>
        <v>1619.5</v>
      </c>
      <c r="F76" s="82">
        <f t="shared" si="0"/>
        <v>220</v>
      </c>
      <c r="G76" s="82">
        <f t="shared" si="0"/>
        <v>1619.5</v>
      </c>
      <c r="H76" s="82">
        <f t="shared" si="0"/>
        <v>220</v>
      </c>
      <c r="I76" s="12"/>
      <c r="J76" s="11"/>
      <c r="K76" s="11"/>
      <c r="L76" s="11"/>
      <c r="M76" s="11"/>
      <c r="N76" s="11"/>
      <c r="O76" s="298"/>
    </row>
    <row r="77" spans="1:15" ht="15" thickBot="1" x14ac:dyDescent="0.35">
      <c r="A77" s="298"/>
      <c r="B77" s="324"/>
      <c r="C77" s="301"/>
      <c r="D77" s="107">
        <v>2020</v>
      </c>
      <c r="E77" s="82">
        <f t="shared" si="0"/>
        <v>1619.5</v>
      </c>
      <c r="F77" s="82">
        <f t="shared" si="0"/>
        <v>220</v>
      </c>
      <c r="G77" s="82">
        <f t="shared" si="0"/>
        <v>1619.5</v>
      </c>
      <c r="H77" s="82">
        <f t="shared" si="0"/>
        <v>220</v>
      </c>
      <c r="I77" s="12"/>
      <c r="J77" s="11"/>
      <c r="K77" s="11"/>
      <c r="L77" s="11"/>
      <c r="M77" s="11"/>
      <c r="N77" s="11"/>
      <c r="O77" s="298"/>
    </row>
    <row r="78" spans="1:15" ht="15" customHeight="1" thickBot="1" x14ac:dyDescent="0.35">
      <c r="A78" s="297"/>
      <c r="B78" s="323" t="s">
        <v>117</v>
      </c>
      <c r="C78" s="302"/>
      <c r="D78" s="106" t="s">
        <v>116</v>
      </c>
      <c r="E78" s="117">
        <f t="shared" ref="E78:H82" si="1">E73</f>
        <v>7174.1</v>
      </c>
      <c r="F78" s="117">
        <f t="shared" si="1"/>
        <v>1304</v>
      </c>
      <c r="G78" s="117">
        <f t="shared" si="1"/>
        <v>7174.1</v>
      </c>
      <c r="H78" s="117">
        <f t="shared" si="1"/>
        <v>1304</v>
      </c>
      <c r="I78" s="12"/>
      <c r="J78" s="11"/>
      <c r="K78" s="13"/>
      <c r="L78" s="13"/>
      <c r="M78" s="11"/>
      <c r="N78" s="11"/>
      <c r="O78" s="297"/>
    </row>
    <row r="79" spans="1:15" ht="15" thickBot="1" x14ac:dyDescent="0.35">
      <c r="A79" s="298"/>
      <c r="B79" s="324"/>
      <c r="C79" s="301"/>
      <c r="D79" s="107">
        <v>2017</v>
      </c>
      <c r="E79" s="82">
        <f t="shared" si="1"/>
        <v>2358.6</v>
      </c>
      <c r="F79" s="82">
        <f t="shared" si="1"/>
        <v>644</v>
      </c>
      <c r="G79" s="82">
        <f t="shared" si="1"/>
        <v>2358.6</v>
      </c>
      <c r="H79" s="82">
        <f t="shared" si="1"/>
        <v>644</v>
      </c>
      <c r="I79" s="12"/>
      <c r="J79" s="11"/>
      <c r="K79" s="11"/>
      <c r="L79" s="11"/>
      <c r="M79" s="11"/>
      <c r="N79" s="11"/>
      <c r="O79" s="298"/>
    </row>
    <row r="80" spans="1:15" ht="15" thickBot="1" x14ac:dyDescent="0.35">
      <c r="A80" s="298"/>
      <c r="B80" s="324"/>
      <c r="C80" s="301"/>
      <c r="D80" s="107">
        <v>2018</v>
      </c>
      <c r="E80" s="82">
        <f t="shared" si="1"/>
        <v>1576.5</v>
      </c>
      <c r="F80" s="82">
        <f t="shared" si="1"/>
        <v>220</v>
      </c>
      <c r="G80" s="82">
        <f t="shared" si="1"/>
        <v>1576.5</v>
      </c>
      <c r="H80" s="82">
        <f t="shared" si="1"/>
        <v>220</v>
      </c>
      <c r="I80" s="12"/>
      <c r="J80" s="11"/>
      <c r="K80" s="11"/>
      <c r="L80" s="11"/>
      <c r="M80" s="11"/>
      <c r="N80" s="11"/>
      <c r="O80" s="298"/>
    </row>
    <row r="81" spans="1:15" ht="15" thickBot="1" x14ac:dyDescent="0.35">
      <c r="A81" s="298"/>
      <c r="B81" s="324"/>
      <c r="C81" s="301"/>
      <c r="D81" s="107">
        <v>2019</v>
      </c>
      <c r="E81" s="82">
        <f t="shared" si="1"/>
        <v>1619.5</v>
      </c>
      <c r="F81" s="82">
        <f t="shared" si="1"/>
        <v>220</v>
      </c>
      <c r="G81" s="82">
        <f t="shared" si="1"/>
        <v>1619.5</v>
      </c>
      <c r="H81" s="82">
        <f t="shared" si="1"/>
        <v>220</v>
      </c>
      <c r="I81" s="12"/>
      <c r="J81" s="11"/>
      <c r="K81" s="11"/>
      <c r="L81" s="11"/>
      <c r="M81" s="11"/>
      <c r="N81" s="11"/>
      <c r="O81" s="298"/>
    </row>
    <row r="82" spans="1:15" ht="15" thickBot="1" x14ac:dyDescent="0.35">
      <c r="A82" s="298"/>
      <c r="B82" s="324"/>
      <c r="C82" s="301"/>
      <c r="D82" s="107">
        <v>2020</v>
      </c>
      <c r="E82" s="82">
        <f t="shared" si="1"/>
        <v>1619.5</v>
      </c>
      <c r="F82" s="82">
        <f t="shared" si="1"/>
        <v>220</v>
      </c>
      <c r="G82" s="82">
        <f t="shared" si="1"/>
        <v>1619.5</v>
      </c>
      <c r="H82" s="82">
        <f t="shared" si="1"/>
        <v>220</v>
      </c>
      <c r="I82" s="12"/>
      <c r="J82" s="11"/>
      <c r="K82" s="11"/>
      <c r="L82" s="11"/>
      <c r="M82" s="11"/>
      <c r="N82" s="11"/>
      <c r="O82" s="298"/>
    </row>
    <row r="83" spans="1:15" ht="15" customHeight="1" thickBot="1" x14ac:dyDescent="0.35">
      <c r="A83" s="297"/>
      <c r="B83" s="303" t="s">
        <v>161</v>
      </c>
      <c r="C83" s="302"/>
      <c r="D83" s="106" t="s">
        <v>116</v>
      </c>
      <c r="E83" s="83">
        <f t="shared" ref="E83:H87" si="2">SUM(E13+E23)</f>
        <v>1172.5</v>
      </c>
      <c r="F83" s="83">
        <f t="shared" si="2"/>
        <v>880</v>
      </c>
      <c r="G83" s="83">
        <f t="shared" si="2"/>
        <v>1172.5</v>
      </c>
      <c r="H83" s="83">
        <f t="shared" si="2"/>
        <v>880</v>
      </c>
      <c r="I83" s="12"/>
      <c r="J83" s="11"/>
      <c r="K83" s="13"/>
      <c r="L83" s="13"/>
      <c r="M83" s="11"/>
      <c r="N83" s="11"/>
      <c r="O83" s="297"/>
    </row>
    <row r="84" spans="1:15" ht="15" thickBot="1" x14ac:dyDescent="0.35">
      <c r="A84" s="298"/>
      <c r="B84" s="304"/>
      <c r="C84" s="301"/>
      <c r="D84" s="107">
        <v>2017</v>
      </c>
      <c r="E84" s="84">
        <f t="shared" si="2"/>
        <v>407</v>
      </c>
      <c r="F84" s="84">
        <f t="shared" si="2"/>
        <v>220</v>
      </c>
      <c r="G84" s="84">
        <f t="shared" si="2"/>
        <v>407</v>
      </c>
      <c r="H84" s="84">
        <f t="shared" si="2"/>
        <v>220</v>
      </c>
      <c r="I84" s="12"/>
      <c r="J84" s="11"/>
      <c r="K84" s="11"/>
      <c r="L84" s="11"/>
      <c r="M84" s="11"/>
      <c r="N84" s="11"/>
      <c r="O84" s="298"/>
    </row>
    <row r="85" spans="1:15" ht="15" thickBot="1" x14ac:dyDescent="0.35">
      <c r="A85" s="298"/>
      <c r="B85" s="304"/>
      <c r="C85" s="301"/>
      <c r="D85" s="107">
        <v>2018</v>
      </c>
      <c r="E85" s="84">
        <f t="shared" si="2"/>
        <v>226.5</v>
      </c>
      <c r="F85" s="84">
        <f t="shared" si="2"/>
        <v>220</v>
      </c>
      <c r="G85" s="84">
        <f t="shared" si="2"/>
        <v>226.5</v>
      </c>
      <c r="H85" s="84">
        <f t="shared" si="2"/>
        <v>220</v>
      </c>
      <c r="I85" s="12"/>
      <c r="J85" s="11"/>
      <c r="K85" s="11"/>
      <c r="L85" s="11"/>
      <c r="M85" s="11"/>
      <c r="N85" s="11"/>
      <c r="O85" s="298"/>
    </row>
    <row r="86" spans="1:15" ht="15" thickBot="1" x14ac:dyDescent="0.35">
      <c r="A86" s="298"/>
      <c r="B86" s="304"/>
      <c r="C86" s="301"/>
      <c r="D86" s="107">
        <v>2019</v>
      </c>
      <c r="E86" s="84">
        <f t="shared" si="2"/>
        <v>269.5</v>
      </c>
      <c r="F86" s="84">
        <f t="shared" si="2"/>
        <v>220</v>
      </c>
      <c r="G86" s="84">
        <f t="shared" si="2"/>
        <v>269.5</v>
      </c>
      <c r="H86" s="84">
        <f t="shared" si="2"/>
        <v>220</v>
      </c>
      <c r="I86" s="12"/>
      <c r="J86" s="11"/>
      <c r="K86" s="11"/>
      <c r="L86" s="11"/>
      <c r="M86" s="11"/>
      <c r="N86" s="11"/>
      <c r="O86" s="298"/>
    </row>
    <row r="87" spans="1:15" ht="15" thickBot="1" x14ac:dyDescent="0.35">
      <c r="A87" s="298"/>
      <c r="B87" s="304"/>
      <c r="C87" s="301"/>
      <c r="D87" s="107">
        <v>2020</v>
      </c>
      <c r="E87" s="84">
        <f t="shared" si="2"/>
        <v>269.5</v>
      </c>
      <c r="F87" s="84">
        <f t="shared" si="2"/>
        <v>220</v>
      </c>
      <c r="G87" s="84">
        <f t="shared" si="2"/>
        <v>269.5</v>
      </c>
      <c r="H87" s="84">
        <f t="shared" si="2"/>
        <v>220</v>
      </c>
      <c r="I87" s="12"/>
      <c r="J87" s="11"/>
      <c r="K87" s="11"/>
      <c r="L87" s="11"/>
      <c r="M87" s="11"/>
      <c r="N87" s="11"/>
      <c r="O87" s="298"/>
    </row>
    <row r="88" spans="1:15" ht="15" customHeight="1" thickBot="1" x14ac:dyDescent="0.35">
      <c r="A88" s="297"/>
      <c r="B88" s="322" t="s">
        <v>57</v>
      </c>
      <c r="C88" s="302"/>
      <c r="D88" s="106" t="s">
        <v>116</v>
      </c>
      <c r="E88" s="81">
        <f>SUM(E89:E92)</f>
        <v>471.2</v>
      </c>
      <c r="F88" s="81">
        <f>SUM(F89:F92)</f>
        <v>97.2</v>
      </c>
      <c r="G88" s="81">
        <f>SUM(G89:G92)</f>
        <v>471.2</v>
      </c>
      <c r="H88" s="81">
        <f>SUM(H89:H92)</f>
        <v>97.2</v>
      </c>
      <c r="I88" s="79"/>
      <c r="J88" s="80"/>
      <c r="K88" s="80"/>
      <c r="L88" s="80"/>
      <c r="M88" s="80"/>
      <c r="N88" s="80"/>
      <c r="O88" s="297"/>
    </row>
    <row r="89" spans="1:15" ht="15" thickBot="1" x14ac:dyDescent="0.35">
      <c r="A89" s="298"/>
      <c r="B89" s="304"/>
      <c r="C89" s="301"/>
      <c r="D89" s="107">
        <v>2017</v>
      </c>
      <c r="E89" s="84">
        <v>471.2</v>
      </c>
      <c r="F89" s="85">
        <v>97.2</v>
      </c>
      <c r="G89" s="85">
        <v>471.2</v>
      </c>
      <c r="H89" s="85">
        <v>97.2</v>
      </c>
      <c r="I89" s="12"/>
      <c r="J89" s="11"/>
      <c r="K89" s="11"/>
      <c r="L89" s="11"/>
      <c r="M89" s="11"/>
      <c r="N89" s="11"/>
      <c r="O89" s="298"/>
    </row>
    <row r="90" spans="1:15" ht="15" thickBot="1" x14ac:dyDescent="0.35">
      <c r="A90" s="298"/>
      <c r="B90" s="304"/>
      <c r="C90" s="301"/>
      <c r="D90" s="107">
        <v>2018</v>
      </c>
      <c r="E90" s="86">
        <v>0</v>
      </c>
      <c r="F90" s="86">
        <v>0</v>
      </c>
      <c r="G90" s="86">
        <v>0</v>
      </c>
      <c r="H90" s="86">
        <v>0</v>
      </c>
      <c r="I90" s="12"/>
      <c r="J90" s="11"/>
      <c r="K90" s="11"/>
      <c r="L90" s="11"/>
      <c r="M90" s="11"/>
      <c r="N90" s="11"/>
      <c r="O90" s="298"/>
    </row>
    <row r="91" spans="1:15" ht="15" thickBot="1" x14ac:dyDescent="0.35">
      <c r="A91" s="298"/>
      <c r="B91" s="304"/>
      <c r="C91" s="301"/>
      <c r="D91" s="107">
        <v>2019</v>
      </c>
      <c r="E91" s="86">
        <v>0</v>
      </c>
      <c r="F91" s="86">
        <v>0</v>
      </c>
      <c r="G91" s="86">
        <v>0</v>
      </c>
      <c r="H91" s="86">
        <v>0</v>
      </c>
      <c r="I91" s="12"/>
      <c r="J91" s="11"/>
      <c r="K91" s="11"/>
      <c r="L91" s="11"/>
      <c r="M91" s="11"/>
      <c r="N91" s="11"/>
      <c r="O91" s="298"/>
    </row>
    <row r="92" spans="1:15" ht="15" thickBot="1" x14ac:dyDescent="0.35">
      <c r="A92" s="298"/>
      <c r="B92" s="304"/>
      <c r="C92" s="301"/>
      <c r="D92" s="107">
        <v>2020</v>
      </c>
      <c r="E92" s="86">
        <v>0</v>
      </c>
      <c r="F92" s="86">
        <v>0</v>
      </c>
      <c r="G92" s="87">
        <v>0</v>
      </c>
      <c r="H92" s="86">
        <v>0</v>
      </c>
      <c r="I92" s="12"/>
      <c r="J92" s="11"/>
      <c r="K92" s="11"/>
      <c r="L92" s="11"/>
      <c r="M92" s="11"/>
      <c r="N92" s="11"/>
      <c r="O92" s="298"/>
    </row>
    <row r="93" spans="1:15" ht="15" customHeight="1" thickBot="1" x14ac:dyDescent="0.35">
      <c r="A93" s="297"/>
      <c r="B93" s="322" t="s">
        <v>58</v>
      </c>
      <c r="C93" s="302"/>
      <c r="D93" s="106" t="s">
        <v>116</v>
      </c>
      <c r="E93" s="83">
        <f>SUM(E94:E97)</f>
        <v>740.4</v>
      </c>
      <c r="F93" s="83">
        <f>SUM(F94:F97)</f>
        <v>326.8</v>
      </c>
      <c r="G93" s="83">
        <f>SUM(G94:G97)</f>
        <v>740.4</v>
      </c>
      <c r="H93" s="83">
        <f>SUM(H94:H97)</f>
        <v>326.8</v>
      </c>
      <c r="I93" s="12"/>
      <c r="J93" s="11"/>
      <c r="K93" s="13"/>
      <c r="L93" s="13"/>
      <c r="M93" s="11"/>
      <c r="N93" s="11"/>
      <c r="O93" s="297"/>
    </row>
    <row r="94" spans="1:15" ht="15" thickBot="1" x14ac:dyDescent="0.35">
      <c r="A94" s="298"/>
      <c r="B94" s="304"/>
      <c r="C94" s="301"/>
      <c r="D94" s="107">
        <v>2017</v>
      </c>
      <c r="E94" s="84">
        <v>740.4</v>
      </c>
      <c r="F94" s="85">
        <v>326.8</v>
      </c>
      <c r="G94" s="85">
        <v>740.4</v>
      </c>
      <c r="H94" s="85">
        <v>326.8</v>
      </c>
      <c r="I94" s="12"/>
      <c r="J94" s="11"/>
      <c r="K94" s="11"/>
      <c r="L94" s="11"/>
      <c r="M94" s="11"/>
      <c r="N94" s="11"/>
      <c r="O94" s="298"/>
    </row>
    <row r="95" spans="1:15" ht="15" thickBot="1" x14ac:dyDescent="0.35">
      <c r="A95" s="298"/>
      <c r="B95" s="304"/>
      <c r="C95" s="301"/>
      <c r="D95" s="107">
        <v>2018</v>
      </c>
      <c r="E95" s="86">
        <v>0</v>
      </c>
      <c r="F95" s="86">
        <v>0</v>
      </c>
      <c r="G95" s="86">
        <v>0</v>
      </c>
      <c r="H95" s="86">
        <v>0</v>
      </c>
      <c r="I95" s="12"/>
      <c r="J95" s="11"/>
      <c r="K95" s="11"/>
      <c r="L95" s="11"/>
      <c r="M95" s="11"/>
      <c r="N95" s="11"/>
      <c r="O95" s="298"/>
    </row>
    <row r="96" spans="1:15" ht="15" thickBot="1" x14ac:dyDescent="0.35">
      <c r="A96" s="298"/>
      <c r="B96" s="304"/>
      <c r="C96" s="301"/>
      <c r="D96" s="107">
        <v>2019</v>
      </c>
      <c r="E96" s="86">
        <v>0</v>
      </c>
      <c r="F96" s="86">
        <v>0</v>
      </c>
      <c r="G96" s="86">
        <v>0</v>
      </c>
      <c r="H96" s="86">
        <v>0</v>
      </c>
      <c r="I96" s="12"/>
      <c r="J96" s="11"/>
      <c r="K96" s="11"/>
      <c r="L96" s="11"/>
      <c r="M96" s="11"/>
      <c r="N96" s="11"/>
      <c r="O96" s="298"/>
    </row>
    <row r="97" spans="1:15" ht="15" thickBot="1" x14ac:dyDescent="0.35">
      <c r="A97" s="298"/>
      <c r="B97" s="304"/>
      <c r="C97" s="301"/>
      <c r="D97" s="107">
        <v>2020</v>
      </c>
      <c r="E97" s="86">
        <v>0</v>
      </c>
      <c r="F97" s="86">
        <v>0</v>
      </c>
      <c r="G97" s="87">
        <v>0</v>
      </c>
      <c r="H97" s="86">
        <v>0</v>
      </c>
      <c r="I97" s="12"/>
      <c r="J97" s="11"/>
      <c r="K97" s="11"/>
      <c r="L97" s="11"/>
      <c r="M97" s="11"/>
      <c r="N97" s="11"/>
      <c r="O97" s="298"/>
    </row>
    <row r="98" spans="1:15" ht="15" customHeight="1" thickBot="1" x14ac:dyDescent="0.35">
      <c r="A98" s="297"/>
      <c r="B98" s="303" t="s">
        <v>160</v>
      </c>
      <c r="C98" s="302"/>
      <c r="D98" s="106" t="s">
        <v>116</v>
      </c>
      <c r="E98" s="83">
        <f>SUM(E99:E102)</f>
        <v>370</v>
      </c>
      <c r="F98" s="83">
        <f>SUM(F99:F102)</f>
        <v>0</v>
      </c>
      <c r="G98" s="83">
        <f>SUM(G99:G102)</f>
        <v>370</v>
      </c>
      <c r="H98" s="83">
        <f>SUM(H99:H102)</f>
        <v>0</v>
      </c>
      <c r="I98" s="12"/>
      <c r="J98" s="11"/>
      <c r="K98" s="13"/>
      <c r="L98" s="13"/>
      <c r="M98" s="11"/>
      <c r="N98" s="11"/>
      <c r="O98" s="297"/>
    </row>
    <row r="99" spans="1:15" ht="15" thickBot="1" x14ac:dyDescent="0.35">
      <c r="A99" s="298"/>
      <c r="B99" s="304"/>
      <c r="C99" s="301"/>
      <c r="D99" s="107">
        <v>2017</v>
      </c>
      <c r="E99" s="84">
        <v>370</v>
      </c>
      <c r="F99" s="86">
        <v>0</v>
      </c>
      <c r="G99" s="85">
        <v>370</v>
      </c>
      <c r="H99" s="86">
        <v>0</v>
      </c>
      <c r="I99" s="12"/>
      <c r="J99" s="11"/>
      <c r="K99" s="11"/>
      <c r="L99" s="11"/>
      <c r="M99" s="11"/>
      <c r="N99" s="11"/>
      <c r="O99" s="298"/>
    </row>
    <row r="100" spans="1:15" ht="15" thickBot="1" x14ac:dyDescent="0.35">
      <c r="A100" s="298"/>
      <c r="B100" s="304"/>
      <c r="C100" s="301"/>
      <c r="D100" s="107">
        <v>2018</v>
      </c>
      <c r="E100" s="86">
        <v>0</v>
      </c>
      <c r="F100" s="86">
        <v>0</v>
      </c>
      <c r="G100" s="86">
        <v>0</v>
      </c>
      <c r="H100" s="86">
        <v>0</v>
      </c>
      <c r="I100" s="12"/>
      <c r="J100" s="11"/>
      <c r="K100" s="11"/>
      <c r="L100" s="11"/>
      <c r="M100" s="11"/>
      <c r="N100" s="11"/>
      <c r="O100" s="298"/>
    </row>
    <row r="101" spans="1:15" ht="15" thickBot="1" x14ac:dyDescent="0.35">
      <c r="A101" s="298"/>
      <c r="B101" s="304"/>
      <c r="C101" s="301"/>
      <c r="D101" s="107">
        <v>2019</v>
      </c>
      <c r="E101" s="86">
        <v>0</v>
      </c>
      <c r="F101" s="86">
        <v>0</v>
      </c>
      <c r="G101" s="86">
        <v>0</v>
      </c>
      <c r="H101" s="86">
        <v>0</v>
      </c>
      <c r="I101" s="12"/>
      <c r="J101" s="11"/>
      <c r="K101" s="11"/>
      <c r="L101" s="11"/>
      <c r="M101" s="11"/>
      <c r="N101" s="11"/>
      <c r="O101" s="298"/>
    </row>
    <row r="102" spans="1:15" ht="15" thickBot="1" x14ac:dyDescent="0.35">
      <c r="A102" s="298"/>
      <c r="B102" s="304"/>
      <c r="C102" s="301"/>
      <c r="D102" s="107">
        <v>2020</v>
      </c>
      <c r="E102" s="86">
        <v>0</v>
      </c>
      <c r="F102" s="86">
        <v>0</v>
      </c>
      <c r="G102" s="86">
        <v>0</v>
      </c>
      <c r="H102" s="86">
        <v>0</v>
      </c>
      <c r="I102" s="12"/>
      <c r="J102" s="11"/>
      <c r="K102" s="11"/>
      <c r="L102" s="11"/>
      <c r="M102" s="11"/>
      <c r="N102" s="11"/>
      <c r="O102" s="298"/>
    </row>
    <row r="103" spans="1:15" ht="15" customHeight="1" thickBot="1" x14ac:dyDescent="0.35">
      <c r="A103" s="297"/>
      <c r="B103" s="303" t="s">
        <v>4</v>
      </c>
      <c r="C103" s="302"/>
      <c r="D103" s="106" t="s">
        <v>116</v>
      </c>
      <c r="E103" s="83">
        <f>SUM(E104:E107)</f>
        <v>370</v>
      </c>
      <c r="F103" s="83">
        <f>SUM(F104:F107)</f>
        <v>0</v>
      </c>
      <c r="G103" s="83">
        <f>SUM(G104:G107)</f>
        <v>370</v>
      </c>
      <c r="H103" s="83">
        <f>SUM(H104:H107)</f>
        <v>0</v>
      </c>
      <c r="I103" s="12"/>
      <c r="J103" s="11"/>
      <c r="K103" s="13"/>
      <c r="L103" s="13"/>
      <c r="M103" s="11"/>
      <c r="N103" s="11"/>
      <c r="O103" s="297"/>
    </row>
    <row r="104" spans="1:15" ht="15" thickBot="1" x14ac:dyDescent="0.35">
      <c r="A104" s="298"/>
      <c r="B104" s="304"/>
      <c r="C104" s="301"/>
      <c r="D104" s="107">
        <v>2017</v>
      </c>
      <c r="E104" s="84">
        <v>370</v>
      </c>
      <c r="F104" s="86">
        <v>0</v>
      </c>
      <c r="G104" s="85">
        <v>370</v>
      </c>
      <c r="H104" s="86">
        <v>0</v>
      </c>
      <c r="I104" s="12"/>
      <c r="J104" s="11"/>
      <c r="K104" s="11"/>
      <c r="L104" s="11"/>
      <c r="M104" s="11"/>
      <c r="N104" s="11"/>
      <c r="O104" s="298"/>
    </row>
    <row r="105" spans="1:15" ht="15" thickBot="1" x14ac:dyDescent="0.35">
      <c r="A105" s="298"/>
      <c r="B105" s="304"/>
      <c r="C105" s="301"/>
      <c r="D105" s="107">
        <v>2018</v>
      </c>
      <c r="E105" s="86">
        <v>0</v>
      </c>
      <c r="F105" s="86">
        <v>0</v>
      </c>
      <c r="G105" s="86">
        <v>0</v>
      </c>
      <c r="H105" s="86">
        <v>0</v>
      </c>
      <c r="I105" s="12"/>
      <c r="J105" s="11"/>
      <c r="K105" s="11"/>
      <c r="L105" s="11"/>
      <c r="M105" s="11"/>
      <c r="N105" s="11"/>
      <c r="O105" s="298"/>
    </row>
    <row r="106" spans="1:15" ht="15" thickBot="1" x14ac:dyDescent="0.35">
      <c r="A106" s="298"/>
      <c r="B106" s="304"/>
      <c r="C106" s="301"/>
      <c r="D106" s="107">
        <v>2019</v>
      </c>
      <c r="E106" s="86">
        <v>0</v>
      </c>
      <c r="F106" s="86">
        <v>0</v>
      </c>
      <c r="G106" s="86">
        <v>0</v>
      </c>
      <c r="H106" s="86">
        <v>0</v>
      </c>
      <c r="I106" s="12"/>
      <c r="J106" s="11"/>
      <c r="K106" s="11"/>
      <c r="L106" s="11"/>
      <c r="M106" s="11"/>
      <c r="N106" s="11"/>
      <c r="O106" s="298"/>
    </row>
    <row r="107" spans="1:15" ht="15" thickBot="1" x14ac:dyDescent="0.35">
      <c r="A107" s="298"/>
      <c r="B107" s="304"/>
      <c r="C107" s="301"/>
      <c r="D107" s="107">
        <v>2020</v>
      </c>
      <c r="E107" s="86">
        <v>0</v>
      </c>
      <c r="F107" s="86">
        <v>0</v>
      </c>
      <c r="G107" s="86">
        <v>0</v>
      </c>
      <c r="H107" s="86">
        <v>0</v>
      </c>
      <c r="I107" s="12"/>
      <c r="J107" s="11"/>
      <c r="K107" s="11"/>
      <c r="L107" s="11"/>
      <c r="M107" s="11"/>
      <c r="N107" s="11"/>
      <c r="O107" s="298"/>
    </row>
    <row r="108" spans="1:15" ht="15" customHeight="1" thickBot="1" x14ac:dyDescent="0.35">
      <c r="A108" s="297"/>
      <c r="B108" s="303" t="s">
        <v>162</v>
      </c>
      <c r="C108" s="302"/>
      <c r="D108" s="106" t="s">
        <v>116</v>
      </c>
      <c r="E108" s="83">
        <f>SUM(E109:E112)</f>
        <v>0</v>
      </c>
      <c r="F108" s="83">
        <f t="shared" ref="F108:H108" si="3">SUM(F109:F112)</f>
        <v>0</v>
      </c>
      <c r="G108" s="83">
        <f t="shared" si="3"/>
        <v>0</v>
      </c>
      <c r="H108" s="83">
        <f t="shared" si="3"/>
        <v>0</v>
      </c>
      <c r="I108" s="12"/>
      <c r="J108" s="11"/>
      <c r="K108" s="13"/>
      <c r="L108" s="13"/>
      <c r="M108" s="11"/>
      <c r="N108" s="11"/>
      <c r="O108" s="297"/>
    </row>
    <row r="109" spans="1:15" ht="15" thickBot="1" x14ac:dyDescent="0.35">
      <c r="A109" s="298"/>
      <c r="B109" s="304"/>
      <c r="C109" s="301"/>
      <c r="D109" s="107">
        <v>2017</v>
      </c>
      <c r="E109" s="84">
        <f>E34+E54</f>
        <v>0</v>
      </c>
      <c r="F109" s="84">
        <f t="shared" ref="F109:H109" si="4">F34+F54</f>
        <v>0</v>
      </c>
      <c r="G109" s="84">
        <f t="shared" si="4"/>
        <v>0</v>
      </c>
      <c r="H109" s="84">
        <f t="shared" si="4"/>
        <v>0</v>
      </c>
      <c r="I109" s="12"/>
      <c r="J109" s="11"/>
      <c r="K109" s="11"/>
      <c r="L109" s="11"/>
      <c r="M109" s="11"/>
      <c r="N109" s="11"/>
      <c r="O109" s="298"/>
    </row>
    <row r="110" spans="1:15" ht="15" thickBot="1" x14ac:dyDescent="0.35">
      <c r="A110" s="298"/>
      <c r="B110" s="304"/>
      <c r="C110" s="301"/>
      <c r="D110" s="107">
        <v>2018</v>
      </c>
      <c r="E110" s="84">
        <f t="shared" ref="E110:H112" si="5">E35+E55</f>
        <v>0</v>
      </c>
      <c r="F110" s="84">
        <f t="shared" si="5"/>
        <v>0</v>
      </c>
      <c r="G110" s="84">
        <f t="shared" si="5"/>
        <v>0</v>
      </c>
      <c r="H110" s="84">
        <f t="shared" si="5"/>
        <v>0</v>
      </c>
      <c r="I110" s="12"/>
      <c r="J110" s="11"/>
      <c r="K110" s="11"/>
      <c r="L110" s="11"/>
      <c r="M110" s="11"/>
      <c r="N110" s="11"/>
      <c r="O110" s="298"/>
    </row>
    <row r="111" spans="1:15" ht="15" thickBot="1" x14ac:dyDescent="0.35">
      <c r="A111" s="298"/>
      <c r="B111" s="304"/>
      <c r="C111" s="301"/>
      <c r="D111" s="107">
        <v>2019</v>
      </c>
      <c r="E111" s="84">
        <f t="shared" si="5"/>
        <v>0</v>
      </c>
      <c r="F111" s="84">
        <f t="shared" si="5"/>
        <v>0</v>
      </c>
      <c r="G111" s="84">
        <f t="shared" si="5"/>
        <v>0</v>
      </c>
      <c r="H111" s="84">
        <f t="shared" si="5"/>
        <v>0</v>
      </c>
      <c r="I111" s="12"/>
      <c r="J111" s="11"/>
      <c r="K111" s="11"/>
      <c r="L111" s="11"/>
      <c r="M111" s="11"/>
      <c r="N111" s="11"/>
      <c r="O111" s="298"/>
    </row>
    <row r="112" spans="1:15" ht="15" thickBot="1" x14ac:dyDescent="0.35">
      <c r="A112" s="298"/>
      <c r="B112" s="304"/>
      <c r="C112" s="301"/>
      <c r="D112" s="107">
        <v>2020</v>
      </c>
      <c r="E112" s="84">
        <f t="shared" si="5"/>
        <v>0</v>
      </c>
      <c r="F112" s="84">
        <f t="shared" si="5"/>
        <v>0</v>
      </c>
      <c r="G112" s="84">
        <f t="shared" si="5"/>
        <v>0</v>
      </c>
      <c r="H112" s="84">
        <f t="shared" si="5"/>
        <v>0</v>
      </c>
      <c r="I112" s="12"/>
      <c r="J112" s="11"/>
      <c r="K112" s="11"/>
      <c r="L112" s="11"/>
      <c r="M112" s="11"/>
      <c r="N112" s="11"/>
      <c r="O112" s="298"/>
    </row>
    <row r="113" spans="1:15" ht="15" customHeight="1" thickBot="1" x14ac:dyDescent="0.35">
      <c r="A113" s="297"/>
      <c r="B113" s="303" t="s">
        <v>194</v>
      </c>
      <c r="C113" s="302"/>
      <c r="D113" s="106" t="s">
        <v>116</v>
      </c>
      <c r="E113" s="83">
        <f>SUM(E114:E117)</f>
        <v>4050</v>
      </c>
      <c r="F113" s="83">
        <f>SUM(F114:F117)</f>
        <v>0</v>
      </c>
      <c r="G113" s="83">
        <f>SUM(G114:G117)</f>
        <v>4050</v>
      </c>
      <c r="H113" s="83">
        <f>SUM(H114:H117)</f>
        <v>0</v>
      </c>
      <c r="I113" s="12"/>
      <c r="J113" s="11"/>
      <c r="K113" s="13"/>
      <c r="L113" s="13"/>
      <c r="M113" s="11"/>
      <c r="N113" s="11"/>
      <c r="O113" s="297"/>
    </row>
    <row r="114" spans="1:15" ht="15" thickBot="1" x14ac:dyDescent="0.35">
      <c r="A114" s="298"/>
      <c r="B114" s="304"/>
      <c r="C114" s="301"/>
      <c r="D114" s="107">
        <v>2017</v>
      </c>
      <c r="E114" s="84">
        <v>0</v>
      </c>
      <c r="F114" s="84">
        <v>0</v>
      </c>
      <c r="G114" s="84">
        <v>0</v>
      </c>
      <c r="H114" s="84">
        <v>0</v>
      </c>
      <c r="I114" s="12"/>
      <c r="J114" s="11"/>
      <c r="K114" s="11"/>
      <c r="L114" s="11"/>
      <c r="M114" s="11"/>
      <c r="N114" s="11"/>
      <c r="O114" s="298"/>
    </row>
    <row r="115" spans="1:15" ht="15" thickBot="1" x14ac:dyDescent="0.35">
      <c r="A115" s="298"/>
      <c r="B115" s="304"/>
      <c r="C115" s="301"/>
      <c r="D115" s="107">
        <v>2018</v>
      </c>
      <c r="E115" s="86">
        <v>1350</v>
      </c>
      <c r="F115" s="86">
        <v>0</v>
      </c>
      <c r="G115" s="86">
        <v>1350</v>
      </c>
      <c r="H115" s="86">
        <v>0</v>
      </c>
      <c r="I115" s="12"/>
      <c r="J115" s="11"/>
      <c r="K115" s="11"/>
      <c r="L115" s="11"/>
      <c r="M115" s="11"/>
      <c r="N115" s="11"/>
      <c r="O115" s="298"/>
    </row>
    <row r="116" spans="1:15" ht="15" thickBot="1" x14ac:dyDescent="0.35">
      <c r="A116" s="298"/>
      <c r="B116" s="304"/>
      <c r="C116" s="301"/>
      <c r="D116" s="107">
        <v>2019</v>
      </c>
      <c r="E116" s="86">
        <v>1350</v>
      </c>
      <c r="F116" s="86">
        <v>0</v>
      </c>
      <c r="G116" s="86">
        <v>1350</v>
      </c>
      <c r="H116" s="86">
        <v>0</v>
      </c>
      <c r="I116" s="12"/>
      <c r="J116" s="11"/>
      <c r="K116" s="11"/>
      <c r="L116" s="11"/>
      <c r="M116" s="11"/>
      <c r="N116" s="11"/>
      <c r="O116" s="298"/>
    </row>
    <row r="117" spans="1:15" ht="15" thickBot="1" x14ac:dyDescent="0.35">
      <c r="A117" s="298"/>
      <c r="B117" s="304"/>
      <c r="C117" s="301"/>
      <c r="D117" s="107">
        <v>2020</v>
      </c>
      <c r="E117" s="86">
        <v>1350</v>
      </c>
      <c r="F117" s="86">
        <v>0</v>
      </c>
      <c r="G117" s="86">
        <v>1350</v>
      </c>
      <c r="H117" s="86">
        <v>0</v>
      </c>
      <c r="I117" s="12"/>
      <c r="J117" s="11"/>
      <c r="K117" s="11"/>
      <c r="L117" s="11"/>
      <c r="M117" s="11"/>
      <c r="N117" s="11"/>
      <c r="O117" s="298"/>
    </row>
    <row r="121" spans="1:15" ht="15" thickBot="1" x14ac:dyDescent="0.35"/>
    <row r="122" spans="1:15" ht="15" customHeight="1" x14ac:dyDescent="0.3">
      <c r="A122" s="297"/>
      <c r="B122" s="323" t="s">
        <v>195</v>
      </c>
      <c r="C122" s="326"/>
      <c r="D122" s="169" t="s">
        <v>116</v>
      </c>
      <c r="E122" s="170">
        <f t="shared" ref="E122:H126" si="6">E83+E88+E93+E98+E103+E108+E113</f>
        <v>7174.1</v>
      </c>
      <c r="F122" s="170">
        <f t="shared" si="6"/>
        <v>1304</v>
      </c>
      <c r="G122" s="170">
        <f t="shared" si="6"/>
        <v>7174.1</v>
      </c>
      <c r="H122" s="170">
        <f t="shared" si="6"/>
        <v>1304</v>
      </c>
      <c r="I122" s="171"/>
      <c r="J122" s="171"/>
      <c r="K122" s="172"/>
      <c r="L122" s="172"/>
      <c r="M122" s="171"/>
      <c r="N122" s="173"/>
      <c r="O122" s="309"/>
    </row>
    <row r="123" spans="1:15" ht="15" thickBot="1" x14ac:dyDescent="0.35">
      <c r="A123" s="298"/>
      <c r="B123" s="324"/>
      <c r="C123" s="301"/>
      <c r="D123" s="107">
        <v>2017</v>
      </c>
      <c r="E123" s="127">
        <f t="shared" si="6"/>
        <v>2358.6</v>
      </c>
      <c r="F123" s="127">
        <f t="shared" si="6"/>
        <v>644</v>
      </c>
      <c r="G123" s="127">
        <f t="shared" si="6"/>
        <v>2358.6</v>
      </c>
      <c r="H123" s="127">
        <f t="shared" si="6"/>
        <v>644</v>
      </c>
      <c r="I123" s="12"/>
      <c r="J123" s="11"/>
      <c r="K123" s="11"/>
      <c r="L123" s="11"/>
      <c r="M123" s="11"/>
      <c r="N123" s="11"/>
      <c r="O123" s="314"/>
    </row>
    <row r="124" spans="1:15" ht="15" thickBot="1" x14ac:dyDescent="0.35">
      <c r="A124" s="298"/>
      <c r="B124" s="324"/>
      <c r="C124" s="301"/>
      <c r="D124" s="107">
        <v>2018</v>
      </c>
      <c r="E124" s="82">
        <f t="shared" si="6"/>
        <v>1576.5</v>
      </c>
      <c r="F124" s="82">
        <f t="shared" si="6"/>
        <v>220</v>
      </c>
      <c r="G124" s="82">
        <f t="shared" si="6"/>
        <v>1576.5</v>
      </c>
      <c r="H124" s="82">
        <f t="shared" si="6"/>
        <v>220</v>
      </c>
      <c r="I124" s="12"/>
      <c r="J124" s="11"/>
      <c r="K124" s="11"/>
      <c r="L124" s="11"/>
      <c r="M124" s="11"/>
      <c r="N124" s="11"/>
      <c r="O124" s="314"/>
    </row>
    <row r="125" spans="1:15" ht="15" thickBot="1" x14ac:dyDescent="0.35">
      <c r="A125" s="298"/>
      <c r="B125" s="324"/>
      <c r="C125" s="301"/>
      <c r="D125" s="107">
        <v>2019</v>
      </c>
      <c r="E125" s="82">
        <f t="shared" si="6"/>
        <v>1619.5</v>
      </c>
      <c r="F125" s="82">
        <f t="shared" si="6"/>
        <v>220</v>
      </c>
      <c r="G125" s="82">
        <f t="shared" si="6"/>
        <v>1619.5</v>
      </c>
      <c r="H125" s="82">
        <f t="shared" si="6"/>
        <v>220</v>
      </c>
      <c r="I125" s="12"/>
      <c r="J125" s="11"/>
      <c r="K125" s="11"/>
      <c r="L125" s="11"/>
      <c r="M125" s="11"/>
      <c r="N125" s="11"/>
      <c r="O125" s="314"/>
    </row>
    <row r="126" spans="1:15" ht="15" thickBot="1" x14ac:dyDescent="0.35">
      <c r="A126" s="318"/>
      <c r="B126" s="325"/>
      <c r="C126" s="327"/>
      <c r="D126" s="107">
        <v>2020</v>
      </c>
      <c r="E126" s="82">
        <f t="shared" si="6"/>
        <v>1619.5</v>
      </c>
      <c r="F126" s="82">
        <f t="shared" si="6"/>
        <v>220</v>
      </c>
      <c r="G126" s="82">
        <f t="shared" si="6"/>
        <v>1619.5</v>
      </c>
      <c r="H126" s="82">
        <f t="shared" si="6"/>
        <v>220</v>
      </c>
      <c r="I126" s="12"/>
      <c r="J126" s="11"/>
      <c r="K126" s="11"/>
      <c r="L126" s="11"/>
      <c r="M126" s="11"/>
      <c r="N126" s="11"/>
      <c r="O126" s="314"/>
    </row>
  </sheetData>
  <mergeCells count="105">
    <mergeCell ref="A93:A97"/>
    <mergeCell ref="B93:B97"/>
    <mergeCell ref="C93:C97"/>
    <mergeCell ref="A108:A112"/>
    <mergeCell ref="B108:B112"/>
    <mergeCell ref="C108:C112"/>
    <mergeCell ref="O108:O112"/>
    <mergeCell ref="A122:A126"/>
    <mergeCell ref="B122:B126"/>
    <mergeCell ref="C122:C126"/>
    <mergeCell ref="O122:O126"/>
    <mergeCell ref="A103:A107"/>
    <mergeCell ref="B103:B107"/>
    <mergeCell ref="C103:C107"/>
    <mergeCell ref="O103:O107"/>
    <mergeCell ref="A113:A117"/>
    <mergeCell ref="B113:B117"/>
    <mergeCell ref="C113:C117"/>
    <mergeCell ref="O113:O117"/>
    <mergeCell ref="O93:O97"/>
    <mergeCell ref="O98:O102"/>
    <mergeCell ref="A98:A102"/>
    <mergeCell ref="B98:B102"/>
    <mergeCell ref="C98:C102"/>
    <mergeCell ref="A88:A92"/>
    <mergeCell ref="B88:B92"/>
    <mergeCell ref="C88:C92"/>
    <mergeCell ref="A73:A77"/>
    <mergeCell ref="B73:B77"/>
    <mergeCell ref="A83:A87"/>
    <mergeCell ref="B83:B87"/>
    <mergeCell ref="C83:C87"/>
    <mergeCell ref="O83:O87"/>
    <mergeCell ref="A78:A82"/>
    <mergeCell ref="B78:B82"/>
    <mergeCell ref="C78:C82"/>
    <mergeCell ref="O88:O92"/>
    <mergeCell ref="O53:O57"/>
    <mergeCell ref="O78:O82"/>
    <mergeCell ref="O73:O77"/>
    <mergeCell ref="C58:C62"/>
    <mergeCell ref="O58:O62"/>
    <mergeCell ref="C73:C77"/>
    <mergeCell ref="A33:A37"/>
    <mergeCell ref="B33:B37"/>
    <mergeCell ref="A43:A47"/>
    <mergeCell ref="B43:B47"/>
    <mergeCell ref="A68:A72"/>
    <mergeCell ref="B68:B72"/>
    <mergeCell ref="A53:A57"/>
    <mergeCell ref="B53:B57"/>
    <mergeCell ref="A48:A52"/>
    <mergeCell ref="B48:B52"/>
    <mergeCell ref="A38:A42"/>
    <mergeCell ref="A63:A67"/>
    <mergeCell ref="B63:B67"/>
    <mergeCell ref="A58:A62"/>
    <mergeCell ref="B58:B62"/>
    <mergeCell ref="A28:A32"/>
    <mergeCell ref="A13:A17"/>
    <mergeCell ref="B13:B17"/>
    <mergeCell ref="A18:A22"/>
    <mergeCell ref="B18:B22"/>
    <mergeCell ref="A23:A27"/>
    <mergeCell ref="B23:B27"/>
    <mergeCell ref="C23:C27"/>
    <mergeCell ref="C28:C32"/>
    <mergeCell ref="A5:A8"/>
    <mergeCell ref="K6:L7"/>
    <mergeCell ref="A2:O2"/>
    <mergeCell ref="A3:O3"/>
    <mergeCell ref="A4:O4"/>
    <mergeCell ref="I6:J7"/>
    <mergeCell ref="E5:F7"/>
    <mergeCell ref="D5:D8"/>
    <mergeCell ref="B5:B8"/>
    <mergeCell ref="G5:N5"/>
    <mergeCell ref="O5:O8"/>
    <mergeCell ref="G6:H7"/>
    <mergeCell ref="M6:N7"/>
    <mergeCell ref="C5:C8"/>
    <mergeCell ref="B12:O12"/>
    <mergeCell ref="B28:B32"/>
    <mergeCell ref="O13:O17"/>
    <mergeCell ref="O18:O22"/>
    <mergeCell ref="B10:O10"/>
    <mergeCell ref="B11:O11"/>
    <mergeCell ref="C68:C72"/>
    <mergeCell ref="O68:O72"/>
    <mergeCell ref="O23:O27"/>
    <mergeCell ref="O28:O32"/>
    <mergeCell ref="C13:C17"/>
    <mergeCell ref="C18:C22"/>
    <mergeCell ref="O33:O37"/>
    <mergeCell ref="C33:C37"/>
    <mergeCell ref="C38:C42"/>
    <mergeCell ref="O38:O42"/>
    <mergeCell ref="B38:B42"/>
    <mergeCell ref="C43:C47"/>
    <mergeCell ref="O43:O47"/>
    <mergeCell ref="C48:C52"/>
    <mergeCell ref="O48:O52"/>
    <mergeCell ref="C63:C67"/>
    <mergeCell ref="O63:O67"/>
    <mergeCell ref="C53:C57"/>
  </mergeCells>
  <phoneticPr fontId="18" type="noConversion"/>
  <pageMargins left="0.7" right="0.7" top="0.75" bottom="0.75" header="0.3" footer="0.3"/>
  <pageSetup paperSize="9" scale="62" orientation="landscape" r:id="rId1"/>
  <rowBreaks count="4" manualBreakCount="4">
    <brk id="27" max="14" man="1"/>
    <brk id="52" max="14" man="1"/>
    <brk id="77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view="pageBreakPreview" zoomScale="75" zoomScaleNormal="100" zoomScaleSheetLayoutView="100" workbookViewId="0">
      <selection activeCell="B13" sqref="B13"/>
    </sheetView>
  </sheetViews>
  <sheetFormatPr defaultRowHeight="14.4" x14ac:dyDescent="0.3"/>
  <cols>
    <col min="2" max="2" width="42.33203125" customWidth="1"/>
    <col min="3" max="3" width="14.109375" customWidth="1"/>
  </cols>
  <sheetData>
    <row r="2" spans="1:15" ht="15.6" x14ac:dyDescent="0.3">
      <c r="A2" s="210" t="s">
        <v>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5.6" x14ac:dyDescent="0.3">
      <c r="A3" s="209" t="s">
        <v>148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 thickBot="1" x14ac:dyDescent="0.35">
      <c r="A4" s="332" t="s">
        <v>96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s="17" customFormat="1" ht="32.4" customHeight="1" x14ac:dyDescent="0.3">
      <c r="A5" s="328" t="s">
        <v>99</v>
      </c>
      <c r="B5" s="328" t="s">
        <v>118</v>
      </c>
      <c r="C5" s="328" t="s">
        <v>119</v>
      </c>
      <c r="D5" s="335" t="s">
        <v>120</v>
      </c>
      <c r="E5" s="334"/>
      <c r="F5" s="334"/>
      <c r="G5" s="334"/>
      <c r="H5" s="334" t="s">
        <v>121</v>
      </c>
      <c r="I5" s="334"/>
      <c r="J5" s="334"/>
      <c r="K5" s="334"/>
      <c r="L5" s="334" t="s">
        <v>129</v>
      </c>
      <c r="M5" s="334"/>
      <c r="N5" s="334"/>
      <c r="O5" s="334"/>
    </row>
    <row r="6" spans="1:15" s="17" customFormat="1" ht="5.4" customHeight="1" thickBot="1" x14ac:dyDescent="0.35">
      <c r="A6" s="333"/>
      <c r="B6" s="333"/>
      <c r="C6" s="33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s="17" customFormat="1" ht="25.5" customHeight="1" thickBot="1" x14ac:dyDescent="0.35">
      <c r="A7" s="329"/>
      <c r="B7" s="329"/>
      <c r="C7" s="329"/>
      <c r="D7" s="16">
        <v>2017</v>
      </c>
      <c r="E7" s="16">
        <v>2018</v>
      </c>
      <c r="F7" s="16">
        <v>2019</v>
      </c>
      <c r="G7" s="16">
        <v>2020</v>
      </c>
      <c r="H7" s="16">
        <v>2017</v>
      </c>
      <c r="I7" s="16">
        <v>2018</v>
      </c>
      <c r="J7" s="16">
        <v>2019</v>
      </c>
      <c r="K7" s="16">
        <v>2020</v>
      </c>
      <c r="L7" s="16">
        <v>2017</v>
      </c>
      <c r="M7" s="16">
        <v>2018</v>
      </c>
      <c r="N7" s="16">
        <v>2019</v>
      </c>
      <c r="O7" s="16">
        <v>2020</v>
      </c>
    </row>
    <row r="8" spans="1:15" s="18" customFormat="1" ht="56.25" customHeight="1" thickBot="1" x14ac:dyDescent="0.35">
      <c r="A8" s="328">
        <v>1</v>
      </c>
      <c r="B8" s="330" t="s">
        <v>48</v>
      </c>
      <c r="C8" s="5" t="s">
        <v>50</v>
      </c>
      <c r="D8" s="16">
        <v>5</v>
      </c>
      <c r="E8" s="16">
        <v>5</v>
      </c>
      <c r="F8" s="16">
        <v>6</v>
      </c>
      <c r="G8" s="16">
        <v>6</v>
      </c>
      <c r="H8" s="58">
        <v>32.200000000000003</v>
      </c>
      <c r="I8" s="58">
        <v>32.200000000000003</v>
      </c>
      <c r="J8" s="58">
        <v>25</v>
      </c>
      <c r="K8" s="58">
        <v>25</v>
      </c>
      <c r="L8" s="58">
        <v>161</v>
      </c>
      <c r="M8" s="58">
        <v>161</v>
      </c>
      <c r="N8" s="58">
        <v>150</v>
      </c>
      <c r="O8" s="58">
        <v>150</v>
      </c>
    </row>
    <row r="9" spans="1:15" s="18" customFormat="1" ht="37.5" customHeight="1" thickBot="1" x14ac:dyDescent="0.35">
      <c r="A9" s="329"/>
      <c r="B9" s="331"/>
      <c r="C9" s="5" t="s">
        <v>49</v>
      </c>
      <c r="D9" s="16">
        <v>2</v>
      </c>
      <c r="E9" s="16">
        <v>2</v>
      </c>
      <c r="F9" s="16">
        <v>8</v>
      </c>
      <c r="G9" s="16">
        <v>8</v>
      </c>
      <c r="H9" s="58">
        <v>23</v>
      </c>
      <c r="I9" s="58">
        <v>23</v>
      </c>
      <c r="J9" s="58">
        <v>12.5</v>
      </c>
      <c r="K9" s="58">
        <v>12.5</v>
      </c>
      <c r="L9" s="58">
        <v>46</v>
      </c>
      <c r="M9" s="58">
        <v>46</v>
      </c>
      <c r="N9" s="58">
        <v>100</v>
      </c>
      <c r="O9" s="58">
        <v>100</v>
      </c>
    </row>
    <row r="10" spans="1:15" s="18" customFormat="1" ht="114.75" customHeight="1" thickBot="1" x14ac:dyDescent="0.35">
      <c r="A10" s="24">
        <v>2</v>
      </c>
      <c r="B10" s="74" t="s">
        <v>51</v>
      </c>
      <c r="C10" s="55" t="s">
        <v>122</v>
      </c>
      <c r="D10" s="16">
        <v>2000</v>
      </c>
      <c r="E10" s="16">
        <v>3000</v>
      </c>
      <c r="F10" s="16">
        <v>3000</v>
      </c>
      <c r="G10" s="16">
        <v>3000</v>
      </c>
      <c r="H10" s="59">
        <v>0.1</v>
      </c>
      <c r="I10" s="59">
        <v>0.1</v>
      </c>
      <c r="J10" s="69">
        <v>6.4999999999999997E-3</v>
      </c>
      <c r="K10" s="69">
        <v>6.4999999999999997E-3</v>
      </c>
      <c r="L10" s="59">
        <v>200</v>
      </c>
      <c r="M10" s="59">
        <v>19.5</v>
      </c>
      <c r="N10" s="59">
        <v>19.5</v>
      </c>
      <c r="O10" s="59">
        <v>19.5</v>
      </c>
    </row>
    <row r="11" spans="1:15" s="18" customFormat="1" ht="132" customHeight="1" thickBot="1" x14ac:dyDescent="0.35">
      <c r="A11" s="55">
        <v>3</v>
      </c>
      <c r="B11" s="75" t="s">
        <v>199</v>
      </c>
      <c r="C11" s="55" t="s">
        <v>60</v>
      </c>
      <c r="D11" s="56">
        <v>2</v>
      </c>
      <c r="E11" s="70">
        <v>2</v>
      </c>
      <c r="F11" s="70">
        <v>0</v>
      </c>
      <c r="G11" s="70">
        <v>0</v>
      </c>
      <c r="H11" s="71">
        <v>235.8</v>
      </c>
      <c r="I11" s="71">
        <v>450</v>
      </c>
      <c r="J11" s="71">
        <v>0</v>
      </c>
      <c r="K11" s="71">
        <v>0</v>
      </c>
      <c r="L11" s="71">
        <v>471.6</v>
      </c>
      <c r="M11" s="71">
        <v>900</v>
      </c>
      <c r="N11" s="59">
        <v>0</v>
      </c>
      <c r="O11" s="59">
        <v>0</v>
      </c>
    </row>
    <row r="12" spans="1:15" s="18" customFormat="1" ht="149.4" customHeight="1" thickBot="1" x14ac:dyDescent="0.35">
      <c r="A12" s="113"/>
      <c r="B12" s="75" t="s">
        <v>193</v>
      </c>
      <c r="C12" s="55" t="s">
        <v>60</v>
      </c>
      <c r="D12" s="114">
        <v>0</v>
      </c>
      <c r="E12" s="116">
        <v>1</v>
      </c>
      <c r="F12" s="116">
        <v>3</v>
      </c>
      <c r="G12" s="116">
        <v>3</v>
      </c>
      <c r="H12" s="59">
        <v>0</v>
      </c>
      <c r="I12" s="59">
        <v>450</v>
      </c>
      <c r="J12" s="59">
        <v>450</v>
      </c>
      <c r="K12" s="59">
        <v>450</v>
      </c>
      <c r="L12" s="59">
        <v>0</v>
      </c>
      <c r="M12" s="112">
        <v>450</v>
      </c>
      <c r="N12" s="112">
        <v>1350</v>
      </c>
      <c r="O12" s="112">
        <v>1350</v>
      </c>
    </row>
    <row r="13" spans="1:15" s="18" customFormat="1" ht="136.19999999999999" customHeight="1" thickBot="1" x14ac:dyDescent="0.35">
      <c r="A13" s="113"/>
      <c r="B13" s="75" t="s">
        <v>192</v>
      </c>
      <c r="C13" s="55" t="s">
        <v>60</v>
      </c>
      <c r="D13" s="56">
        <v>4</v>
      </c>
      <c r="E13" s="70">
        <v>0</v>
      </c>
      <c r="F13" s="70">
        <v>0</v>
      </c>
      <c r="G13" s="70">
        <v>0</v>
      </c>
      <c r="H13" s="71">
        <v>370</v>
      </c>
      <c r="I13" s="71">
        <v>0</v>
      </c>
      <c r="J13" s="71">
        <v>0</v>
      </c>
      <c r="K13" s="71">
        <v>0</v>
      </c>
      <c r="L13" s="71">
        <v>1480</v>
      </c>
      <c r="M13" s="59">
        <v>0</v>
      </c>
      <c r="N13" s="59">
        <v>0</v>
      </c>
      <c r="O13" s="59">
        <v>0</v>
      </c>
    </row>
  </sheetData>
  <mergeCells count="11">
    <mergeCell ref="A8:A9"/>
    <mergeCell ref="B8:B9"/>
    <mergeCell ref="A2:O2"/>
    <mergeCell ref="A4:O4"/>
    <mergeCell ref="A5:A7"/>
    <mergeCell ref="B5:B7"/>
    <mergeCell ref="C5:C7"/>
    <mergeCell ref="A3:O3"/>
    <mergeCell ref="L5:O5"/>
    <mergeCell ref="H5:K5"/>
    <mergeCell ref="D5:G5"/>
  </mergeCells>
  <phoneticPr fontId="18" type="noConversion"/>
  <pageMargins left="0.7" right="0.7" top="0.75" bottom="0.75" header="0.3" footer="0.3"/>
  <pageSetup paperSize="9" scale="39" orientation="landscape" r:id="rId1"/>
  <colBreaks count="1" manualBreakCount="1">
    <brk id="15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'Текстовая часть'!Область_печати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2018-08-15T13:25:44Z</cp:lastPrinted>
  <dcterms:created xsi:type="dcterms:W3CDTF">2006-09-28T05:33:49Z</dcterms:created>
  <dcterms:modified xsi:type="dcterms:W3CDTF">2018-11-01T10:42:41Z</dcterms:modified>
</cp:coreProperties>
</file>