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 name="Лист1 (2)" sheetId="2" r:id="rId2"/>
    <sheet name="Лист2" sheetId="3" r:id="rId3"/>
    <sheet name="Лист3" sheetId="4" r:id="rId4"/>
  </sheets>
  <definedNames>
    <definedName name="_xlnm.Print_Area" localSheetId="0">'Лист1'!$A$1:$AB$34</definedName>
    <definedName name="_xlnm.Print_Area" localSheetId="1">'Лист1 (2)'!$A$1:$AB$28</definedName>
  </definedNames>
  <calcPr fullCalcOnLoad="1" iterate="1" iterateCount="100" iterateDelta="0.001"/>
</workbook>
</file>

<file path=xl/comments1.xml><?xml version="1.0" encoding="utf-8"?>
<comments xmlns="http://schemas.openxmlformats.org/spreadsheetml/2006/main">
  <authors>
    <author>indukaev</author>
    <author>natasha</author>
    <author>Lena</author>
  </authors>
  <commentList>
    <comment ref="Q11" authorId="0">
      <text>
        <r>
          <rPr>
            <sz val="9"/>
            <rFont val="Tahoma"/>
            <family val="2"/>
          </rPr>
          <t xml:space="preserve">1) Водоснабжение пос. Наука - 12 704,0 м.
2) пос. Киргизка - 2 000,0 м.
3) с. Дзержинское  пер.Дзержинский - 530,0 м.
</t>
        </r>
      </text>
    </comment>
    <comment ref="U11" authorId="0">
      <text>
        <r>
          <rPr>
            <sz val="9"/>
            <rFont val="Tahoma"/>
            <family val="2"/>
          </rPr>
          <t>) Строительство объекта "Организация централизованного водоснабжения для жителей жилых домов №№ 1, 2, 3, 4 по ул. Мелиоративная в пос. Предтеченск (решение судов) - 1000,0 м
2) ул. Севастопольская, 11, 15, 17, 19, пер. Добролюбова, 20-49 - 3000,0 м.
3)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-600,0 м.
4) д. Лоскутово: пер. Ракетный; ул. Трактовая; ул. Новая - 500,0 м.</t>
        </r>
      </text>
    </comment>
    <comment ref="U12" authorId="0">
      <text>
        <r>
          <rPr>
            <sz val="9"/>
            <rFont val="Tahoma"/>
            <family val="2"/>
          </rPr>
          <t>1) Строительство сетей канализации по ул. Куйбышева, Григорьева, А. Невского (по решение судов) - 1500,0 м.</t>
        </r>
      </text>
    </comment>
    <comment ref="W12" authorId="0">
      <text>
        <r>
          <rPr>
            <sz val="9"/>
            <rFont val="Tahoma"/>
            <family val="2"/>
          </rPr>
          <t>С1)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5) Сети канализации по ул. Бакунина - 1 000,0 м.</t>
        </r>
      </text>
    </comment>
    <comment ref="W33"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U32"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4) Жилищное строительство территории, расположенной по адресу: г. Томск Кузовлевский тракт 2б (сети связи)</t>
        </r>
      </text>
    </comment>
    <comment ref="W34" authorId="1">
      <text>
        <r>
          <rPr>
            <b/>
            <sz val="9"/>
            <rFont val="Tahoma"/>
            <family val="2"/>
          </rPr>
          <t>natasha:</t>
        </r>
        <r>
          <rPr>
            <sz val="9"/>
            <rFont val="Tahoma"/>
            <family val="2"/>
          </rPr>
          <t xml:space="preserve">
1) Увеличение категорий надёжности электроснабжения объектов социальной сферы
2) Переключение абонентов с ведомственных сетей электроснабжения на сети электроснабжения электросетевых компаний </t>
        </r>
      </text>
    </comment>
    <comment ref="O33" authorId="1">
      <text>
        <r>
          <rPr>
            <b/>
            <sz val="9"/>
            <rFont val="Tahoma"/>
            <family val="2"/>
          </rPr>
          <t>natasha:</t>
        </r>
        <r>
          <rPr>
            <sz val="9"/>
            <rFont val="Tahoma"/>
            <family val="2"/>
          </rPr>
          <t xml:space="preserve">
1) Жилищное строительство территории, расположенной по адресу: г. Томск Кузовлевский тракт 2б (сети ВЛ 10)</t>
        </r>
      </text>
    </comment>
    <comment ref="O30" authorId="1">
      <text>
        <r>
          <rPr>
            <b/>
            <sz val="9"/>
            <rFont val="Tahoma"/>
            <family val="2"/>
          </rPr>
          <t>natasha:</t>
        </r>
        <r>
          <rPr>
            <sz val="9"/>
            <rFont val="Tahoma"/>
            <family val="2"/>
          </rPr>
          <t xml:space="preserve">
1) Переподключение жилых домов, запитанных от котельных по ул. Большая Подгорная, 153/1, ул. Севастопольская, 108 к сетям централизованного теплоснабжения 
2) Реконструкция тепловых сетей, расположеннных по пр. Комсомольский, 39т в г. Томске</t>
        </r>
      </text>
    </comment>
    <comment ref="U27"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t>
        </r>
      </text>
    </comment>
    <comment ref="W30"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t>
        </r>
      </text>
    </comment>
    <comment ref="U28" authorId="1">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O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30" authorId="1">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t>
        </r>
      </text>
    </comment>
    <comment ref="M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N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7"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U30"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M16" authorId="1">
      <text>
        <r>
          <rPr>
            <b/>
            <sz val="9"/>
            <rFont val="Tahoma"/>
            <family val="2"/>
          </rPr>
          <t>natasha:</t>
        </r>
        <r>
          <rPr>
            <sz val="9"/>
            <rFont val="Tahoma"/>
            <family val="2"/>
          </rPr>
          <t xml:space="preserve">
1) Строительство сетей водоснабжения в с. Дзержинское муниципального образования "Город Томск"
</t>
        </r>
      </text>
    </comment>
    <comment ref="N16" authorId="1">
      <text>
        <r>
          <rPr>
            <b/>
            <sz val="9"/>
            <rFont val="Tahoma"/>
            <family val="2"/>
          </rPr>
          <t>natasha:</t>
        </r>
        <r>
          <rPr>
            <sz val="9"/>
            <rFont val="Tahoma"/>
            <family val="2"/>
          </rPr>
          <t xml:space="preserve">
1) Строительство сетей водоснабжения в с. Дзержинское муниципального образования "Город Томск"
</t>
        </r>
      </text>
    </comment>
    <comment ref="Q16" authorId="1">
      <text>
        <r>
          <rPr>
            <b/>
            <sz val="9"/>
            <rFont val="Tahoma"/>
            <family val="2"/>
          </rPr>
          <t>natasha:</t>
        </r>
        <r>
          <rPr>
            <sz val="9"/>
            <rFont val="Tahoma"/>
            <family val="2"/>
          </rPr>
          <t xml:space="preserve">
1) 1-ая Усть-Киргизка,  2-ая Усть-Киргизка,  3-я Усть-Киргизка,  4-я Усть-Киргизка,   5-я Усть-Киргизка,  ул. Жигулевская, проезд Жигулевский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t>
        </r>
      </text>
    </comment>
    <comment ref="S16" authorId="1">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t>
        </r>
      </text>
    </comment>
    <comment ref="U16"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пос. Залесье
3) ул. Шпальная, ул. Строевая, пер. Строительный, пер. Ангарский, ул. Бийская 
4)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Строительство сетей водоснабжения до земельных участков, выделяемых льготным категориям граждан в районе Кузовлевского тракта
6) пос.Росинка, ул.Благовещенская, ул.Озёрная
7) пос.Кузовлево, пер.Тихий, ул.Советская, ул.Пионерская
8) дер. Киргизка
9) ул. Залоговая
10)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11) Жилищное строительство территории, расположенной по адресу: г. Томск Кузовлевский тракт 2б ( сети водоснабжения)
12) д. Аникино: ул. Басандайская; пер. 1-й Аникинский; пер. 2-й Аникинский; пер. 3-й Аникинский; тупик 4-й Аникин-ский; пер. 5-й Аникинский.
13) пр. Научный 
14) ул. Войлочная 
15) ул. Алтайская, 4, 6, 6 а, 17,    28 г, 30, 70; 
16) ул. Заливная, 4, 5, 6, 10, 16 а, 18, 19, 20, 21, 23, 24, 25, 25 а, 27, 31, 33; 
17) пер. 2-Казанский, 5, 6, 9; 
18) пер. 3-Казанский, 2, 6;
19) ул. Л. Толстого, 13, 18, 21, 60, 64; 
20) ул. Маяковского, 18, 20, 24 а, 26, 28, 30, 32, 34; 
21) пер. Мирный, 14, 19, 31, 39; 
22) пер. Овражный, 1, 2 а, 5; 
23) ул. О. Кошевого, 11, 17, 21, 28, 30, 35; 
24) пер. Орловский, 3, 5, 7, 10, 11, 12 а, 14, 19;
25) ул. Рузского, 2, 3, 6, 8, 9, 14; 
26) ул. С. Вицмана, 8, 18, 26;
27) пер. Энергетический, 3, 7;
28) пер. Юрточный, 5, 14, 20, 24, 24 а, 32;
29) проезд Кольцевой
30) ул. Ярославская, 13, 17, 19, 23, 25, 26, 29, 32;
31) пер. Стрелочный
32) ул. Нарымская
33) ул. Блок-Пост
34) пер. Обской
35) ул. Игарская
36) пер. Брусничный
37) пер. Ростовский
38) пер. Туристский
39) ул. Оренбургская
40) ул. Мостовая
41) пер. Просторный
42) пер. Камский
43) пер. Светлый
44) пер. Новостанционный
45) пер. Целинный
46) пер. Зеленый
47) пер. Парабельский
48) пос. Предтеченск, ул. Вокзальная, 4,5,7,10,11,12
49)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t>
        </r>
      </text>
    </comment>
    <comment ref="W16" authorId="1">
      <text>
        <r>
          <rPr>
            <b/>
            <sz val="9"/>
            <rFont val="Tahoma"/>
            <family val="2"/>
          </rPr>
          <t>natasha:</t>
        </r>
        <r>
          <rPr>
            <sz val="9"/>
            <rFont val="Tahoma"/>
            <family val="2"/>
          </rPr>
          <t xml:space="preserve">
1) ул.Первомайская до домов 171, 173, 109, 110, 113
2) пос. Хромовка
3) п. Апрель:
ул. Успенского; ул. Листопадная; ул. Кибернетиков; проезд Ягодный; ул. М. Орлова; проезд Горный; проезд Геологов 
4) пер. Чаинский, ул. Крымская
5) п. Нижний Склад:
ул.Нижне-Складская; пер. Нижне-Складской; пр. Нижне-Складской; ул. Сплавная; пер. 2-ой Сплавной; пер. 3-й Сплавной; ул. Левобережная; пер. Левобережный 
6)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7) пос.Штамово
8) ул. Ленинградская,  пер. Ставропольский, ул. Томская, ул.Центральная, пер.Шегарский, ул.Усть-Керепеть
9) пос.Сосновый бор  ул. Лесная, ул.1-ая Лесная, ул.2-ая Лесная, ул.3-ая Лесная, ул.Кутузова, пер.Дунайский, ул.Садовая
10) ул. Чулымский тракт 11) пер. Днепровский 12) пер. Путевой 13) ул. Научная 14) пер. Рабочий 15) ул. Северо-Каштачная 16) пер. Ботанический 17) ул. Достоевского, 1, 3, 9; 18) ул. 2-Заречная, 3, 13, 22,23, 35; 19) ул. 3-Заречная, 1, 9; 20) пер. Инженерный, 1, 2, 3; 21) пер. Инженерный, 1, 2, 3; 22) ул. Петропавловская, 8, 10, 12, 17, 18, 20, 24, 35, 46; 23) ул. С. Разина, 1, 15 а;
24) ул. Татарская, 44, 47;
25) пер. Украинский, 8, 10, 11, 15, 33;
26) пер. Фруктовый, 19, 21;
27) ул. Пропиточная
28) ул. Крепежная
29) ул. Новороссийская
30) пер. Тупиковый
31) ул. Героев Чубаровцев
32) ул. Кубанская
33) Мероприятия по приведению качества питьевой воды от одиночных скважин в соответствии с установленными требованиями </t>
        </r>
      </text>
    </comment>
    <comment ref="Y16" authorId="1">
      <text>
        <r>
          <rPr>
            <b/>
            <sz val="9"/>
            <rFont val="Tahoma"/>
            <family val="2"/>
          </rPr>
          <t>natasha:</t>
        </r>
        <r>
          <rPr>
            <sz val="9"/>
            <rFont val="Tahoma"/>
            <family val="2"/>
          </rPr>
          <t xml:space="preserve">
1) ул. Юргинская
2) ул. Географическая
3) д. Эушта:
ул. Береговая; ул. Фрунзе; ул. Школьная; ул. Совхозная; пер. Новый; пер. Рабочий; ул. Тояна; пер. Кооперативный; ул. Клубная
4) пер. Березовский,  пер.Барабинский, пер. Донской, ул. Обская
5) п. Геологов
6) ул. Красногвардейская, ул. Павлова, ул. Калинина, ул. Победы, пер. Революционный, ул. Революционная
7) ул. Аэродромная, 2, 3, 6, 7, 10, 12;
8) ул. Восточная, 2 а, 6, 8, 14;
9) ул. Дальняя, 10, 23;
10) ул. 1-Заречная, 31, 35;
11) ул. Некрасова, 7, 29, 31;
12) пер. Смоленский, 3 а, 7 б, 10, 20, 22;
13) ул. Украинская, 1/1, 1 б, 12;
14) ул. Челюскинцев, 9 а, 14, 17, 22, 23, 24, 25 а, 27, 29, 37, 43;
15) пер. Шумихинский, 6, 16, 20, 26, 26/1
16) пер. Заварзинский</t>
        </r>
      </text>
    </comment>
    <comment ref="O17" authorId="1">
      <text>
        <r>
          <rPr>
            <b/>
            <sz val="9"/>
            <rFont val="Tahoma"/>
            <family val="2"/>
          </rPr>
          <t>natasha:</t>
        </r>
        <r>
          <rPr>
            <sz val="9"/>
            <rFont val="Tahoma"/>
            <family val="2"/>
          </rPr>
          <t xml:space="preserve">
1) ул. 2-ой пос.ЛПК, 109/1</t>
        </r>
      </text>
    </comment>
    <comment ref="Q17" authorId="1">
      <text>
        <r>
          <rPr>
            <b/>
            <sz val="9"/>
            <rFont val="Tahoma"/>
            <family val="2"/>
          </rPr>
          <t>natasha:</t>
        </r>
        <r>
          <rPr>
            <sz val="9"/>
            <rFont val="Tahoma"/>
            <family val="2"/>
          </rPr>
          <t xml:space="preserve">
1) ул. Амурская,  (технологическое присоединение)
2) Переключение мкр. Академгородок на сети централизованного водоснабжения (технологическое присоединение)          </t>
        </r>
      </text>
    </comment>
    <comment ref="S17" authorId="1">
      <text>
        <r>
          <rPr>
            <b/>
            <sz val="9"/>
            <rFont val="Tahoma"/>
            <family val="2"/>
          </rPr>
          <t>natasha:</t>
        </r>
        <r>
          <rPr>
            <sz val="9"/>
            <rFont val="Tahoma"/>
            <family val="2"/>
          </rPr>
          <t xml:space="preserve">
1) Строительство сетей водоснабжения в районе п. Светлый (мкр. Народный, мкр. Реженка, ж.д. ст. Копылово)</t>
        </r>
      </text>
    </comment>
    <comment ref="O18" authorId="1">
      <text>
        <r>
          <rPr>
            <b/>
            <sz val="9"/>
            <rFont val="Tahoma"/>
            <family val="2"/>
          </rPr>
          <t>natasha:</t>
        </r>
        <r>
          <rPr>
            <sz val="9"/>
            <rFont val="Tahoma"/>
            <family val="2"/>
          </rPr>
          <t xml:space="preserve">
1) ул. Черноморская  (в сторону жилого дома № 28/2)
2) ул. Омская
3) с. Дзержинское ул.Малая Больничная,
4) Строительство станции водоподготовки в д. Лоскутово</t>
        </r>
      </text>
    </comment>
    <comment ref="Q18" authorId="1">
      <text>
        <r>
          <rPr>
            <b/>
            <sz val="9"/>
            <rFont val="Tahoma"/>
            <family val="2"/>
          </rPr>
          <t>natasha:</t>
        </r>
        <r>
          <rPr>
            <sz val="9"/>
            <rFont val="Tahoma"/>
            <family val="2"/>
          </rPr>
          <t xml:space="preserve">
1) Водоснабжение пос. Наука
2) пос. Киргизка
3) с. Дзержинское  пер.Дзержинский       </t>
        </r>
      </text>
    </comment>
    <comment ref="U18"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2) ул. Севастопольская, 11, 15, 17, 19, пер. Добролюбова, 20-49
3)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4) д. Лоскутово: пер. Ракетный; ул. Трактовая; ул. Новая</t>
        </r>
      </text>
    </comment>
    <comment ref="W18" authorId="1">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-400,0м.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8" authorId="1">
      <text>
        <r>
          <rPr>
            <b/>
            <sz val="9"/>
            <rFont val="Tahoma"/>
            <family val="2"/>
          </rPr>
          <t>natasha: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- 130,0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AA18" authorId="1">
      <text>
        <r>
          <rPr>
            <b/>
            <sz val="9"/>
            <rFont val="Tahoma"/>
            <family val="2"/>
          </rPr>
          <t>natasha: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9" authorId="1">
      <text>
        <r>
          <rPr>
            <b/>
            <sz val="9"/>
            <rFont val="Tahoma"/>
            <family val="2"/>
          </rPr>
          <t>natasha:</t>
        </r>
        <r>
          <rPr>
            <sz val="9"/>
            <rFont val="Tahoma"/>
            <family val="2"/>
          </rPr>
          <t xml:space="preserve">
1) Строительство канализационной насосной станции №4а 
2) Реконструкция КНС-4 и строительство канализационных коллекторов
3)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4) Строительство локальных очистных сооружений по ул.Логовая, ул.Фабричная в с.Дзержинское
5) Техническое перевооружение канализационно-насосной станции по ул. Угрюмова, 4а в г. Томске 
6)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7)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8) Жилищное строительство территории, расположенной по адресу: г. Томск Кузовлевский тракт 2б (сети канализации)</t>
        </r>
      </text>
    </comment>
    <comment ref="U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W21" authorId="1">
      <text>
        <r>
          <rPr>
            <b/>
            <sz val="9"/>
            <rFont val="Tahoma"/>
            <family val="2"/>
          </rPr>
          <t>natasha:</t>
        </r>
        <r>
          <rPr>
            <sz val="9"/>
            <rFont val="Tahoma"/>
            <family val="2"/>
          </rPr>
          <t xml:space="preserve">
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5) Сети канализации по ул. Бакунина - 1 000,0 м.</t>
        </r>
      </text>
    </comment>
    <comment ref="Y21" authorId="2">
      <text>
        <r>
          <rPr>
            <b/>
            <sz val="9"/>
            <rFont val="Tahoma"/>
            <family val="0"/>
          </rPr>
          <t>natasha:</t>
        </r>
        <r>
          <rPr>
            <sz val="9"/>
            <rFont val="Tahoma"/>
            <family val="0"/>
          </rPr>
          <t xml:space="preserve">
1) Техническое перевооружение канализационно-насосной станции по ул. Угрюмова, 4а в г. Томске - 1 шт. 
2)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W19" authorId="2">
      <text>
        <r>
          <rPr>
            <b/>
            <sz val="9"/>
            <rFont val="Tahoma"/>
            <family val="0"/>
          </rPr>
          <t>natasha:</t>
        </r>
        <r>
          <rPr>
            <sz val="9"/>
            <rFont val="Tahoma"/>
            <family val="0"/>
          </rPr>
          <t xml:space="preserve">
1)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M19" authorId="2">
      <text>
        <r>
          <rPr>
            <b/>
            <sz val="9"/>
            <rFont val="Tahoma"/>
            <family val="0"/>
          </rPr>
          <t>Lena:</t>
        </r>
        <r>
          <rPr>
            <sz val="9"/>
            <rFont val="Tahoma"/>
            <family val="0"/>
          </rPr>
          <t xml:space="preserve">
1) г. Томск, ул. Алтайская, д. 5 (решение судов)</t>
        </r>
      </text>
    </comment>
    <comment ref="N19" authorId="2">
      <text>
        <r>
          <rPr>
            <b/>
            <sz val="9"/>
            <rFont val="Tahoma"/>
            <family val="0"/>
          </rPr>
          <t>Lena:</t>
        </r>
        <r>
          <rPr>
            <sz val="9"/>
            <rFont val="Tahoma"/>
            <family val="0"/>
          </rPr>
          <t xml:space="preserve">
1) г. Томск, ул. Алтайская, д. 5 (решение судов)</t>
        </r>
      </text>
    </comment>
    <comment ref="M20" authorId="2">
      <text>
        <r>
          <rPr>
            <b/>
            <sz val="9"/>
            <rFont val="Tahoma"/>
            <family val="0"/>
          </rPr>
          <t>Lena:</t>
        </r>
        <r>
          <rPr>
            <sz val="9"/>
            <rFont val="Tahoma"/>
            <family val="0"/>
          </rPr>
          <t xml:space="preserve">
1) г. Томск, ул. Московский тракт, 82 (решение судов)</t>
        </r>
      </text>
    </comment>
    <comment ref="N20" authorId="2">
      <text>
        <r>
          <rPr>
            <b/>
            <sz val="9"/>
            <rFont val="Tahoma"/>
            <family val="0"/>
          </rPr>
          <t>Lena:</t>
        </r>
        <r>
          <rPr>
            <sz val="9"/>
            <rFont val="Tahoma"/>
            <family val="0"/>
          </rPr>
          <t xml:space="preserve">
1) г. Томск, ул. Московский тракт, 82 (решение судов)</t>
        </r>
      </text>
    </comment>
    <comment ref="M21" authorId="2">
      <text>
        <r>
          <rPr>
            <b/>
            <sz val="9"/>
            <rFont val="Tahoma"/>
            <family val="0"/>
          </rPr>
          <t>Lena:</t>
        </r>
        <r>
          <rPr>
            <sz val="9"/>
            <rFont val="Tahoma"/>
            <family val="0"/>
          </rPr>
          <t xml:space="preserve">
1) Реконструкция канализационных очистных сооружений в с. Тимирязевское (решение судов)</t>
        </r>
      </text>
    </comment>
    <comment ref="N21" authorId="2">
      <text>
        <r>
          <rPr>
            <b/>
            <sz val="9"/>
            <rFont val="Tahoma"/>
            <family val="0"/>
          </rPr>
          <t>Lena:</t>
        </r>
        <r>
          <rPr>
            <sz val="9"/>
            <rFont val="Tahoma"/>
            <family val="0"/>
          </rPr>
          <t xml:space="preserve">
1) Реконструкция канализационных очистных сооружений в с. Тимирязевское (решение судов)</t>
        </r>
      </text>
    </comment>
    <comment ref="O19" authorId="2">
      <text>
        <r>
          <rPr>
            <b/>
            <sz val="9"/>
            <rFont val="Tahoma"/>
            <family val="0"/>
          </rPr>
          <t>Lena:</t>
        </r>
        <r>
          <rPr>
            <sz val="9"/>
            <rFont val="Tahoma"/>
            <family val="0"/>
          </rPr>
          <t xml:space="preserve">
1) Сети канализации по ул. Бакунина
</t>
        </r>
      </text>
    </comment>
    <comment ref="U22" authorId="2">
      <text>
        <r>
          <rPr>
            <b/>
            <sz val="9"/>
            <rFont val="Tahoma"/>
            <family val="0"/>
          </rPr>
          <t>Lena:</t>
        </r>
        <r>
          <rPr>
            <sz val="9"/>
            <rFont val="Tahoma"/>
            <family val="0"/>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системы отвода поверхностных вод от жилых домов по ул. Бирюкова, 6, 12
16) Жилищное строительство территории, расположенной по адресу: г. Томск Кузовлевский тракт 2б (сети ливневой канализации)
17)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t>
        </r>
      </text>
    </comment>
    <comment ref="W23" authorId="2">
      <text>
        <r>
          <rPr>
            <b/>
            <sz val="9"/>
            <rFont val="Tahoma"/>
            <family val="0"/>
          </rPr>
          <t>Lena:</t>
        </r>
        <r>
          <rPr>
            <sz val="9"/>
            <rFont val="Tahoma"/>
            <family val="0"/>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P22" authorId="2">
      <text>
        <r>
          <rPr>
            <b/>
            <sz val="9"/>
            <rFont val="Tahoma"/>
            <family val="0"/>
          </rPr>
          <t>Lena:</t>
        </r>
        <r>
          <rPr>
            <sz val="9"/>
            <rFont val="Tahoma"/>
            <family val="0"/>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O22" authorId="2">
      <text>
        <r>
          <rPr>
            <b/>
            <sz val="9"/>
            <rFont val="Tahoma"/>
            <family val="0"/>
          </rPr>
          <t>Lena:</t>
        </r>
        <r>
          <rPr>
            <sz val="9"/>
            <rFont val="Tahoma"/>
            <family val="0"/>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Q23" authorId="2">
      <text>
        <r>
          <rPr>
            <b/>
            <sz val="9"/>
            <rFont val="Tahoma"/>
            <family val="0"/>
          </rPr>
          <t>Lena:</t>
        </r>
        <r>
          <rPr>
            <sz val="9"/>
            <rFont val="Tahoma"/>
            <family val="0"/>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U23" authorId="2">
      <text>
        <r>
          <rPr>
            <b/>
            <sz val="9"/>
            <rFont val="Tahoma"/>
            <family val="0"/>
          </rPr>
          <t>Lena:</t>
        </r>
        <r>
          <rPr>
            <sz val="9"/>
            <rFont val="Tahoma"/>
            <family val="0"/>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 ref="O11" authorId="2">
      <text>
        <r>
          <rPr>
            <b/>
            <sz val="9"/>
            <rFont val="Tahoma"/>
            <family val="2"/>
          </rPr>
          <t>Lena:</t>
        </r>
        <r>
          <rPr>
            <sz val="9"/>
            <rFont val="Tahoma"/>
            <family val="2"/>
          </rPr>
          <t xml:space="preserve">
1) ул. Черноморская  (в сторону жилого дома № 28/2) - 100,0 м
2) ул. Омская 96,0 м
3) с. Дзержинское ул.Малая Больничная, 1060,0/2=530,0 м
4) Строительство станции водоподготовки в д. Лоскутово - 986,5 м3</t>
        </r>
      </text>
    </comment>
    <comment ref="W11" authorId="2">
      <text>
        <r>
          <rPr>
            <b/>
            <sz val="9"/>
            <rFont val="Tahoma"/>
            <family val="2"/>
          </rPr>
          <t>Lena: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-400,0м.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1" authorId="2">
      <text>
        <r>
          <rPr>
            <b/>
            <sz val="9"/>
            <rFont val="Tahoma"/>
            <family val="2"/>
          </rPr>
          <t>Lena: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- 130,0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Y12" authorId="2">
      <text>
        <r>
          <rPr>
            <b/>
            <sz val="9"/>
            <rFont val="Tahoma"/>
            <family val="2"/>
          </rPr>
          <t>Lena:</t>
        </r>
        <r>
          <rPr>
            <sz val="9"/>
            <rFont val="Tahoma"/>
            <family val="2"/>
          </rPr>
          <t xml:space="preserve">
1)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AA11" authorId="2">
      <text>
        <r>
          <rPr>
            <b/>
            <sz val="9"/>
            <rFont val="Tahoma"/>
            <family val="2"/>
          </rPr>
          <t>Lena: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3" authorId="2">
      <text>
        <r>
          <rPr>
            <b/>
            <sz val="9"/>
            <rFont val="Tahoma"/>
            <family val="2"/>
          </rPr>
          <t>Lena: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 ref="W1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List>
</comments>
</file>

<file path=xl/comments2.xml><?xml version="1.0" encoding="utf-8"?>
<comments xmlns="http://schemas.openxmlformats.org/spreadsheetml/2006/main">
  <authors>
    <author>natasha</author>
  </authors>
  <commentList>
    <comment ref="Q16" authorId="0">
      <text>
        <r>
          <rPr>
            <b/>
            <sz val="9"/>
            <rFont val="Tahoma"/>
            <family val="2"/>
          </rPr>
          <t>natasha:</t>
        </r>
        <r>
          <rPr>
            <sz val="9"/>
            <rFont val="Tahoma"/>
            <family val="2"/>
          </rPr>
          <t xml:space="preserve">
1) Водоснабжение пос. Наука
2) с. Дзержинское ул.Малая Больничная, пер.Дзержинский       </t>
        </r>
      </text>
    </comment>
    <comment ref="O16" authorId="0">
      <text>
        <r>
          <rPr>
            <b/>
            <sz val="9"/>
            <rFont val="Tahoma"/>
            <family val="2"/>
          </rPr>
          <t>natasha:</t>
        </r>
        <r>
          <rPr>
            <sz val="9"/>
            <rFont val="Tahoma"/>
            <family val="2"/>
          </rPr>
          <t xml:space="preserve">
1) пос. Киргизка
2) ул. Черноморская  (в сторону жилого дома № 28/2)
3) ул. Омская
4) 1-ая Усть-Киргизка,  2-ая Усть-Киргизка,  3-я Усть-Киргизка,  4-я Усть-Киргизка,   5-я Усть-Киргизка,  ул. Жигулевская, проезд Жигулевский 
5) с. Дзержинское ул.Малая Больничная, пер.Дзержинский               </t>
        </r>
      </text>
    </comment>
    <comment ref="O15" authorId="0">
      <text>
        <r>
          <rPr>
            <b/>
            <sz val="9"/>
            <rFont val="Tahoma"/>
            <family val="2"/>
          </rPr>
          <t>natasha:</t>
        </r>
        <r>
          <rPr>
            <sz val="9"/>
            <rFont val="Tahoma"/>
            <family val="2"/>
          </rPr>
          <t xml:space="preserve">
1) ул. Амурская,  (технологическое присоединение)
2) пос. Степановка - новые участки
(ул. Поляночная, ул. Урманская, ул. Черемуховская, пер. Ермаковский, пер. Урочинский), пос.Ново-Карьерный 
3) пос. Залесье
4) ул. Шпальная, ул. Строевая, пер. Строительный, пер. Ангарский, ул. Бийская 
5) Тех. присоединение  "Строительство сетей водоснабжения в районе п. Светлый (мкр. Народный, мкр. Реженка, ж.д. ст. Копылово)"</t>
        </r>
      </text>
    </comment>
    <comment ref="M16"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t>
        </r>
      </text>
    </comment>
    <comment ref="N16"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t>
        </r>
      </text>
    </comment>
    <comment ref="S15" authorId="0">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3) Тех. присоединение  "Строительство сетей водоснабжения в районе п. Светлый (мкр. Народный, мкр. Реженка, ж.д. ст. Копылово)"
</t>
        </r>
      </text>
    </comment>
    <comment ref="U16" authorId="0">
      <text>
        <r>
          <rPr>
            <b/>
            <sz val="9"/>
            <rFont val="Tahoma"/>
            <family val="2"/>
          </rPr>
          <t>natasha:</t>
        </r>
        <r>
          <rPr>
            <sz val="9"/>
            <rFont val="Tahoma"/>
            <family val="2"/>
          </rPr>
          <t xml:space="preserve">
1)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t>
        </r>
      </text>
    </comment>
    <comment ref="Q15" authorId="0">
      <text>
        <r>
          <rPr>
            <b/>
            <sz val="9"/>
            <rFont val="Tahoma"/>
            <family val="2"/>
          </rPr>
          <t>natasha:</t>
        </r>
        <r>
          <rPr>
            <sz val="9"/>
            <rFont val="Tahoma"/>
            <family val="2"/>
          </rPr>
          <t xml:space="preserve">
1) Тех. присоединение  "Строительство сетей водоснабжения в районе п. Светлый (мкр. Народный, мкр. Реженка, ж.д. ст. Копылово)"
2) Строительство сетей водоснабжения до земельных участков, выделяемых льготным категориям граждан в районе Кузовлевского тракта</t>
        </r>
      </text>
    </comment>
  </commentList>
</comments>
</file>

<file path=xl/sharedStrings.xml><?xml version="1.0" encoding="utf-8"?>
<sst xmlns="http://schemas.openxmlformats.org/spreadsheetml/2006/main" count="272" uniqueCount="78">
  <si>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</si>
  <si>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</si>
  <si>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</si>
  <si>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</si>
  <si>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Плановые значения показателей по годам реализации подпрограммы</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</si>
  <si>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</si>
  <si>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</si>
  <si>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</si>
  <si>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</si>
  <si>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</si>
  <si>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</si>
  <si>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</si>
  <si>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</si>
  <si>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</si>
  <si>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Департамент городского хозяйства администрации Города Томска</t>
  </si>
  <si>
    <r>
      <t>1. Протяженность вновь построенных, реконструированных  сетей водоснабжения, км</t>
    </r>
    <r>
      <rPr>
        <sz val="8"/>
        <color indexed="8"/>
        <rFont val="Times New Roman"/>
        <family val="1"/>
      </rPr>
      <t xml:space="preserve"> </t>
    </r>
  </si>
  <si>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</si>
  <si>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</si>
  <si>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3. Количество построенных и реконструированных объектов очистки стоков, шт.</t>
  </si>
  <si>
    <t>4. Доля жилых домов, обеспеченных питьевой водой надлежащего качества, %</t>
  </si>
  <si>
    <t>Количество объектов с разработанной проектно-сметной документацией, предусмотренных муниципальной программой, шт.</t>
  </si>
  <si>
    <t>Количество объектов построенных,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</si>
  <si>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</si>
  <si>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</si>
  <si>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</si>
  <si>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</si>
  <si>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Количество объектов, построенных, предусмотренных муниципальной программой, шт.</t>
  </si>
  <si>
    <t>Задача 3: обеспечение  населения надёжным электроснабжением</t>
  </si>
  <si>
    <t>Количество объектов построенных и введенных в эксплуатацию, предусмотренных муниципальной программой, шт.</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</si>
  <si>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</si>
  <si>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</si>
  <si>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</si>
  <si>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</si>
  <si>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</si>
  <si>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</si>
  <si>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</si>
  <si>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</si>
  <si>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</si>
  <si>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</si>
  <si>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</si>
  <si>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</si>
  <si>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</si>
  <si>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</si>
  <si>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Мероприятие 1:Строительство (реконструкция) объектов водоснабжения:</t>
  </si>
  <si>
    <t>Мероприятие 2:Строительство (реконструкция) объектов водоотведения:</t>
  </si>
  <si>
    <t>Мероприятие 3:Строительство (реконструкция) объектов ливневой канализации:</t>
  </si>
  <si>
    <t>Мероприятие 1:Строительство (реконструкция) объектов теплоснабжения:</t>
  </si>
  <si>
    <t>Мероприятие 1: Строительство (реконструкция) объектов электроснабжения:</t>
  </si>
  <si>
    <t>ПСД</t>
  </si>
  <si>
    <t>СМР</t>
  </si>
  <si>
    <t>потребн</t>
  </si>
  <si>
    <t>утверж</t>
  </si>
  <si>
    <t>потреб</t>
  </si>
  <si>
    <t>2020 г.</t>
  </si>
  <si>
    <t>2021 г.</t>
  </si>
  <si>
    <t>2022 г.</t>
  </si>
  <si>
    <t>2023 г.</t>
  </si>
  <si>
    <t>2024 г.</t>
  </si>
  <si>
    <t>2025 г.</t>
  </si>
  <si>
    <t xml:space="preserve">Приложение 1 к подпрограмме 
«Развитие инженерной инфраструктуры на 2015-2025 годы»  </t>
  </si>
  <si>
    <t>"Развитие инженерной инфраструктуры на 2015-2025 годы"</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</si>
  <si>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</si>
  <si>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</si>
  <si>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</si>
  <si>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</si>
  <si>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</si>
  <si>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</si>
  <si>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Количество объектов построенных (реконструированных), предусмотренных муниципальной программой, шт.</t>
  </si>
  <si>
    <t>Количество объектов построенных (реконструированных) и введенных в эксплуатацию, предусмотренных муниципальной программой, шт.</t>
  </si>
  <si>
    <t>Количество объектов, построенных (реконструированных), предусмотренных муниципальной программой, шт.</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</si>
  <si>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</si>
  <si>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</si>
  <si>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</si>
  <si>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</si>
  <si>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</si>
  <si>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</si>
  <si>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r>
      <t>1. Протяженность вновь построенных, реконструированных  сетей водоснабжения, км</t>
    </r>
    <r>
      <rPr>
        <sz val="8"/>
        <rFont val="Times New Roman"/>
        <family val="1"/>
      </rPr>
      <t xml:space="preserve"> </t>
    </r>
  </si>
  <si>
    <t>Показатель введен с 2018 года</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</si>
</sst>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0">
    <font>
      <sz val="11"/>
      <color theme="1"/>
      <name val="Calibri"/>
      <family val="2"/>
    </font>
    <font>
      <sz val="11"/>
      <color indexed="8"/>
      <name val="Calibri"/>
      <family val="2"/>
    </font>
    <font>
      <sz val="8"/>
      <color indexed="8"/>
      <name val="Times New Roman"/>
      <family val="1"/>
    </font>
    <font>
      <sz val="9"/>
      <name val="Tahoma"/>
      <family val="2"/>
    </font>
    <font>
      <b/>
      <sz val="9"/>
      <name val="Tahoma"/>
      <family val="2"/>
    </font>
    <font>
      <i/>
      <sz val="8"/>
      <name val="Times New Roman"/>
      <family val="1"/>
    </font>
    <font>
      <sz val="8"/>
      <name val="Times New Roman"/>
      <family val="1"/>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i/>
      <sz val="8"/>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8"/>
      <color theme="1"/>
      <name val="Times New Roman"/>
      <family val="1"/>
    </font>
    <font>
      <i/>
      <sz val="8"/>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border>
    <border>
      <left style="thin"/>
      <right style="thin"/>
      <top/>
      <bottom style="medium"/>
    </border>
    <border>
      <left style="thin"/>
      <right>
        <color indexed="63"/>
      </right>
      <top style="medium"/>
      <bottom/>
    </border>
    <border>
      <left style="thin"/>
      <right>
        <color indexed="63"/>
      </right>
      <top/>
      <bottom/>
    </border>
    <border>
      <left style="thin"/>
      <right>
        <color indexed="63"/>
      </right>
      <top/>
      <bottom style="medium"/>
    </border>
    <border>
      <left style="medium"/>
      <right style="thin"/>
      <top style="medium"/>
      <bottom/>
    </border>
    <border>
      <left style="medium"/>
      <right style="thin"/>
      <top/>
      <bottom style="medium"/>
    </border>
    <border>
      <left style="medium"/>
      <right>
        <color indexed="63"/>
      </right>
      <top style="medium"/>
      <bottom/>
    </border>
    <border>
      <left style="medium"/>
      <right>
        <color indexed="63"/>
      </right>
      <top/>
      <bottom/>
    </border>
    <border>
      <left style="medium"/>
      <right>
        <color indexed="63"/>
      </right>
      <top/>
      <bottom style="mediu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39">
    <xf numFmtId="0" fontId="0" fillId="0" borderId="0" xfId="0" applyFont="1" applyAlignment="1">
      <alignment/>
    </xf>
    <xf numFmtId="0" fontId="45" fillId="33" borderId="0" xfId="0" applyFont="1" applyFill="1" applyAlignment="1">
      <alignment wrapText="1"/>
    </xf>
    <xf numFmtId="0" fontId="46" fillId="0" borderId="0" xfId="0" applyFont="1" applyAlignment="1">
      <alignment/>
    </xf>
    <xf numFmtId="0" fontId="47" fillId="33" borderId="10" xfId="0" applyFont="1" applyFill="1" applyBorder="1" applyAlignment="1">
      <alignment textRotation="90" wrapText="1"/>
    </xf>
    <xf numFmtId="0" fontId="48" fillId="33" borderId="10" xfId="0" applyFont="1" applyFill="1" applyBorder="1" applyAlignment="1">
      <alignment vertical="top" wrapText="1"/>
    </xf>
    <xf numFmtId="0" fontId="48" fillId="33" borderId="10" xfId="0" applyFont="1" applyFill="1" applyBorder="1" applyAlignment="1">
      <alignment wrapText="1"/>
    </xf>
    <xf numFmtId="0" fontId="0" fillId="0" borderId="10" xfId="0" applyBorder="1" applyAlignment="1">
      <alignment/>
    </xf>
    <xf numFmtId="0" fontId="0" fillId="0" borderId="0" xfId="0" applyFill="1" applyAlignment="1">
      <alignment/>
    </xf>
    <xf numFmtId="0" fontId="47" fillId="0" borderId="10" xfId="0" applyFont="1" applyFill="1" applyBorder="1" applyAlignment="1">
      <alignment textRotation="90" wrapText="1"/>
    </xf>
    <xf numFmtId="0" fontId="45" fillId="0" borderId="0" xfId="0" applyFont="1" applyFill="1" applyAlignment="1">
      <alignment wrapText="1"/>
    </xf>
    <xf numFmtId="0" fontId="47" fillId="0" borderId="10" xfId="0" applyFont="1" applyBorder="1" applyAlignment="1">
      <alignment/>
    </xf>
    <xf numFmtId="164" fontId="47" fillId="33" borderId="10" xfId="0" applyNumberFormat="1" applyFont="1" applyFill="1" applyBorder="1" applyAlignment="1">
      <alignment horizontal="center" wrapText="1"/>
    </xf>
    <xf numFmtId="0" fontId="48" fillId="33" borderId="10" xfId="0" applyFont="1" applyFill="1" applyBorder="1" applyAlignment="1">
      <alignment horizontal="left" wrapText="1"/>
    </xf>
    <xf numFmtId="0" fontId="48" fillId="33" borderId="10" xfId="0" applyFont="1" applyFill="1" applyBorder="1" applyAlignment="1">
      <alignment horizontal="left" vertical="top" wrapText="1"/>
    </xf>
    <xf numFmtId="0" fontId="47" fillId="33" borderId="10" xfId="0" applyFont="1" applyFill="1" applyBorder="1" applyAlignment="1">
      <alignment horizontal="center" wrapText="1"/>
    </xf>
    <xf numFmtId="0" fontId="47" fillId="0" borderId="10" xfId="0" applyFont="1" applyFill="1" applyBorder="1" applyAlignment="1">
      <alignment horizontal="center" wrapText="1"/>
    </xf>
    <xf numFmtId="0" fontId="48" fillId="4" borderId="10" xfId="0" applyFont="1" applyFill="1" applyBorder="1" applyAlignment="1">
      <alignment vertical="top" wrapText="1"/>
    </xf>
    <xf numFmtId="0" fontId="48" fillId="4" borderId="10" xfId="0" applyFont="1" applyFill="1" applyBorder="1" applyAlignment="1">
      <alignment horizontal="left" vertical="top" wrapText="1"/>
    </xf>
    <xf numFmtId="0" fontId="47" fillId="4" borderId="10" xfId="0" applyFont="1" applyFill="1" applyBorder="1" applyAlignment="1">
      <alignment horizontal="center" wrapText="1"/>
    </xf>
    <xf numFmtId="0" fontId="47" fillId="4" borderId="10" xfId="0" applyFont="1" applyFill="1" applyBorder="1" applyAlignment="1">
      <alignment/>
    </xf>
    <xf numFmtId="0" fontId="0" fillId="4" borderId="0" xfId="0" applyFill="1" applyAlignment="1">
      <alignment/>
    </xf>
    <xf numFmtId="0" fontId="5" fillId="4" borderId="10" xfId="0" applyFont="1" applyFill="1" applyBorder="1" applyAlignment="1">
      <alignment horizontal="left" wrapText="1"/>
    </xf>
    <xf numFmtId="0" fontId="47" fillId="4" borderId="10" xfId="0" applyFont="1" applyFill="1" applyBorder="1" applyAlignment="1">
      <alignment horizontal="center" vertical="center" wrapText="1"/>
    </xf>
    <xf numFmtId="14" fontId="47" fillId="4" borderId="10" xfId="0" applyNumberFormat="1" applyFont="1" applyFill="1" applyBorder="1" applyAlignment="1">
      <alignment horizontal="center" wrapText="1"/>
    </xf>
    <xf numFmtId="0" fontId="48" fillId="4" borderId="10" xfId="0" applyFont="1" applyFill="1" applyBorder="1" applyAlignment="1">
      <alignment wrapText="1"/>
    </xf>
    <xf numFmtId="16" fontId="47" fillId="4" borderId="10" xfId="0" applyNumberFormat="1" applyFont="1" applyFill="1" applyBorder="1" applyAlignment="1">
      <alignment horizontal="center" wrapText="1"/>
    </xf>
    <xf numFmtId="0" fontId="47" fillId="4" borderId="10" xfId="0" applyFont="1" applyFill="1" applyBorder="1" applyAlignment="1">
      <alignment horizontal="center" vertical="top" wrapText="1"/>
    </xf>
    <xf numFmtId="0" fontId="48" fillId="34" borderId="10" xfId="0" applyFont="1" applyFill="1" applyBorder="1" applyAlignment="1">
      <alignment vertical="top" wrapText="1"/>
    </xf>
    <xf numFmtId="0" fontId="5" fillId="34" borderId="10" xfId="0" applyFont="1" applyFill="1" applyBorder="1" applyAlignment="1">
      <alignment horizontal="left" wrapText="1"/>
    </xf>
    <xf numFmtId="0" fontId="47" fillId="34" borderId="10" xfId="0" applyFont="1" applyFill="1" applyBorder="1" applyAlignment="1">
      <alignment horizontal="center" vertical="center" wrapText="1"/>
    </xf>
    <xf numFmtId="0" fontId="47" fillId="34" borderId="10" xfId="0" applyFont="1" applyFill="1" applyBorder="1" applyAlignment="1">
      <alignment horizontal="center" wrapText="1"/>
    </xf>
    <xf numFmtId="0" fontId="0" fillId="34" borderId="0" xfId="0" applyFill="1" applyAlignment="1">
      <alignment/>
    </xf>
    <xf numFmtId="0" fontId="47" fillId="34" borderId="10" xfId="0" applyFont="1" applyFill="1" applyBorder="1" applyAlignment="1">
      <alignment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8" fillId="0" borderId="0" xfId="0" applyFont="1" applyFill="1" applyAlignment="1">
      <alignment/>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6" xfId="0" applyFont="1" applyFill="1" applyBorder="1" applyAlignment="1">
      <alignment horizontal="center" wrapText="1"/>
    </xf>
    <xf numFmtId="0" fontId="6" fillId="0" borderId="10" xfId="0" applyFont="1" applyFill="1" applyBorder="1" applyAlignment="1">
      <alignment textRotation="90" wrapText="1"/>
    </xf>
    <xf numFmtId="0" fontId="6" fillId="0" borderId="10" xfId="0" applyFont="1" applyFill="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18" xfId="0" applyFont="1" applyFill="1" applyBorder="1" applyAlignment="1">
      <alignment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5" fillId="0" borderId="11" xfId="0" applyFont="1" applyFill="1" applyBorder="1" applyAlignment="1">
      <alignment vertical="center" wrapText="1"/>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164" fontId="6" fillId="0" borderId="10"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0" fontId="5" fillId="0" borderId="12" xfId="0" applyFont="1" applyFill="1" applyBorder="1" applyAlignment="1">
      <alignment vertical="center" wrapText="1"/>
    </xf>
    <xf numFmtId="0" fontId="6" fillId="0" borderId="12"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64" fontId="6" fillId="0" borderId="21" xfId="0" applyNumberFormat="1" applyFont="1" applyFill="1" applyBorder="1" applyAlignment="1">
      <alignment horizontal="center" vertical="center" wrapText="1"/>
    </xf>
    <xf numFmtId="0" fontId="5" fillId="0" borderId="14" xfId="0" applyFont="1" applyFill="1" applyBorder="1" applyAlignment="1">
      <alignment horizontal="left" vertical="top" wrapText="1"/>
    </xf>
    <xf numFmtId="0" fontId="6" fillId="0" borderId="12"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22" xfId="0" applyFont="1" applyFill="1" applyBorder="1" applyAlignment="1">
      <alignment vertical="center" wrapText="1"/>
    </xf>
    <xf numFmtId="0" fontId="5" fillId="0" borderId="15" xfId="0" applyFont="1" applyFill="1" applyBorder="1" applyAlignment="1">
      <alignment vertical="center" wrapText="1"/>
    </xf>
    <xf numFmtId="0" fontId="5" fillId="0" borderId="23" xfId="0" applyFont="1" applyFill="1" applyBorder="1" applyAlignment="1">
      <alignment vertical="center" wrapText="1"/>
    </xf>
    <xf numFmtId="14" fontId="6" fillId="0" borderId="24" xfId="0" applyNumberFormat="1"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13"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16" fontId="6" fillId="0" borderId="26" xfId="0"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6" fillId="0" borderId="14" xfId="0" applyFont="1" applyFill="1" applyBorder="1" applyAlignment="1">
      <alignment horizontal="center" vertical="center"/>
    </xf>
    <xf numFmtId="0" fontId="6" fillId="0" borderId="27" xfId="0" applyFont="1" applyFill="1" applyBorder="1" applyAlignment="1">
      <alignment horizontal="center" vertical="center"/>
    </xf>
    <xf numFmtId="0" fontId="7" fillId="0" borderId="0" xfId="0" applyFont="1" applyFill="1" applyAlignment="1">
      <alignment wrapText="1"/>
    </xf>
    <xf numFmtId="0" fontId="8" fillId="0" borderId="0" xfId="0" applyFont="1" applyFill="1" applyAlignment="1">
      <alignment/>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1" xfId="0" applyFont="1" applyFill="1" applyBorder="1" applyAlignment="1">
      <alignment horizontal="center" wrapText="1"/>
    </xf>
    <xf numFmtId="0" fontId="6" fillId="0" borderId="20" xfId="0" applyFont="1" applyFill="1" applyBorder="1" applyAlignment="1">
      <alignment horizontal="center" wrapText="1"/>
    </xf>
    <xf numFmtId="0" fontId="5" fillId="0" borderId="31"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36" xfId="0" applyNumberFormat="1" applyFont="1" applyFill="1" applyBorder="1" applyAlignment="1">
      <alignment horizontal="center" vertical="center" wrapText="1"/>
    </xf>
    <xf numFmtId="14" fontId="6" fillId="0" borderId="26" xfId="0" applyNumberFormat="1" applyFont="1" applyFill="1" applyBorder="1" applyAlignment="1">
      <alignment horizontal="center" vertical="center" wrapText="1"/>
    </xf>
    <xf numFmtId="14" fontId="6" fillId="0" borderId="37" xfId="0" applyNumberFormat="1" applyFont="1" applyFill="1" applyBorder="1" applyAlignment="1">
      <alignment horizontal="center" vertical="center" wrapText="1"/>
    </xf>
    <xf numFmtId="0" fontId="5" fillId="0" borderId="22"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23" xfId="0" applyFont="1" applyFill="1" applyBorder="1" applyAlignment="1">
      <alignment horizontal="left" vertical="top" wrapText="1"/>
    </xf>
    <xf numFmtId="16" fontId="6" fillId="0" borderId="38" xfId="0" applyNumberFormat="1" applyFont="1" applyFill="1" applyBorder="1" applyAlignment="1">
      <alignment horizontal="center" vertical="center" wrapText="1"/>
    </xf>
    <xf numFmtId="16" fontId="6" fillId="0" borderId="39" xfId="0" applyNumberFormat="1" applyFont="1" applyFill="1" applyBorder="1" applyAlignment="1">
      <alignment horizontal="center" vertical="center" wrapText="1"/>
    </xf>
    <xf numFmtId="16" fontId="6" fillId="0" borderId="40" xfId="0" applyNumberFormat="1" applyFont="1" applyFill="1" applyBorder="1" applyAlignment="1">
      <alignment horizontal="center" vertical="center" wrapText="1"/>
    </xf>
    <xf numFmtId="0" fontId="28" fillId="0" borderId="0" xfId="0" applyFont="1" applyFill="1" applyAlignment="1">
      <alignment horizontal="right" wrapText="1"/>
    </xf>
    <xf numFmtId="0" fontId="28" fillId="0" borderId="0" xfId="0" applyFont="1" applyFill="1" applyAlignment="1">
      <alignment horizontal="right"/>
    </xf>
    <xf numFmtId="0" fontId="6" fillId="0" borderId="16" xfId="0" applyFont="1" applyFill="1" applyBorder="1" applyAlignment="1">
      <alignment horizontal="center" wrapText="1"/>
    </xf>
    <xf numFmtId="0" fontId="28" fillId="0" borderId="0" xfId="0" applyFont="1" applyFill="1" applyAlignment="1">
      <alignment horizontal="center"/>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22" xfId="0" applyFont="1" applyFill="1" applyBorder="1" applyAlignment="1">
      <alignment horizontal="center" wrapText="1"/>
    </xf>
    <xf numFmtId="0" fontId="6" fillId="0" borderId="15" xfId="0" applyFont="1" applyFill="1" applyBorder="1" applyAlignment="1">
      <alignment horizontal="center" wrapText="1"/>
    </xf>
    <xf numFmtId="0" fontId="47" fillId="33" borderId="10" xfId="0" applyFont="1" applyFill="1" applyBorder="1" applyAlignment="1">
      <alignment horizontal="center" wrapText="1"/>
    </xf>
    <xf numFmtId="0" fontId="0" fillId="0" borderId="0" xfId="0" applyAlignment="1">
      <alignment horizontal="right" wrapText="1"/>
    </xf>
    <xf numFmtId="0" fontId="0" fillId="0" borderId="0" xfId="0" applyAlignment="1">
      <alignment horizontal="right"/>
    </xf>
    <xf numFmtId="0" fontId="0" fillId="0" borderId="0" xfId="0" applyAlignment="1">
      <alignment horizontal="center"/>
    </xf>
    <xf numFmtId="0" fontId="47" fillId="33" borderId="18" xfId="0" applyFont="1" applyFill="1" applyBorder="1" applyAlignment="1">
      <alignment horizontal="center" wrapText="1"/>
    </xf>
    <xf numFmtId="0" fontId="47" fillId="33" borderId="14" xfId="0" applyFont="1" applyFill="1" applyBorder="1" applyAlignment="1">
      <alignment horizontal="center" wrapText="1"/>
    </xf>
    <xf numFmtId="0" fontId="47" fillId="33" borderId="41" xfId="0" applyFont="1" applyFill="1" applyBorder="1" applyAlignment="1">
      <alignment horizontal="center" wrapText="1"/>
    </xf>
    <xf numFmtId="16" fontId="47" fillId="33" borderId="18" xfId="0" applyNumberFormat="1" applyFont="1" applyFill="1" applyBorder="1" applyAlignment="1">
      <alignment horizontal="center" vertical="center" wrapText="1"/>
    </xf>
    <xf numFmtId="16" fontId="47" fillId="33" borderId="14" xfId="0" applyNumberFormat="1" applyFont="1" applyFill="1" applyBorder="1" applyAlignment="1">
      <alignment horizontal="center" vertical="center" wrapText="1"/>
    </xf>
    <xf numFmtId="16" fontId="47" fillId="33" borderId="41" xfId="0" applyNumberFormat="1" applyFont="1" applyFill="1" applyBorder="1" applyAlignment="1">
      <alignment horizontal="center" vertical="center" wrapText="1"/>
    </xf>
    <xf numFmtId="0" fontId="48" fillId="33" borderId="10" xfId="0" applyFont="1" applyFill="1" applyBorder="1" applyAlignment="1">
      <alignment horizontal="center" vertical="top" wrapText="1"/>
    </xf>
    <xf numFmtId="0" fontId="47" fillId="0" borderId="10" xfId="0" applyFont="1" applyFill="1" applyBorder="1" applyAlignment="1">
      <alignment horizontal="center" wrapText="1"/>
    </xf>
    <xf numFmtId="14" fontId="47" fillId="4" borderId="10" xfId="0" applyNumberFormat="1" applyFont="1" applyFill="1" applyBorder="1" applyAlignment="1">
      <alignment horizontal="center" wrapText="1"/>
    </xf>
    <xf numFmtId="0" fontId="48" fillId="4" borderId="18" xfId="0" applyFont="1" applyFill="1" applyBorder="1" applyAlignment="1">
      <alignment horizontal="left" vertical="top" wrapText="1"/>
    </xf>
    <xf numFmtId="0" fontId="48" fillId="4" borderId="41" xfId="0" applyFont="1" applyFill="1" applyBorder="1" applyAlignment="1">
      <alignment horizontal="left" vertical="top" wrapText="1"/>
    </xf>
    <xf numFmtId="14" fontId="47" fillId="34" borderId="10" xfId="0" applyNumberFormat="1" applyFont="1" applyFill="1" applyBorder="1" applyAlignment="1">
      <alignment horizontal="center" wrapText="1"/>
    </xf>
    <xf numFmtId="0" fontId="48" fillId="34" borderId="18" xfId="0" applyFont="1" applyFill="1" applyBorder="1" applyAlignment="1">
      <alignment horizontal="left" vertical="top" wrapText="1"/>
    </xf>
    <xf numFmtId="0" fontId="48" fillId="34" borderId="41" xfId="0" applyFont="1" applyFill="1" applyBorder="1" applyAlignment="1">
      <alignment horizontal="left" vertical="top" wrapText="1"/>
    </xf>
    <xf numFmtId="0" fontId="48" fillId="4" borderId="18" xfId="0" applyFont="1" applyFill="1" applyBorder="1" applyAlignment="1">
      <alignment horizontal="center" vertical="top" wrapText="1"/>
    </xf>
    <xf numFmtId="0" fontId="48" fillId="4" borderId="41" xfId="0" applyFont="1" applyFill="1" applyBorder="1" applyAlignment="1">
      <alignment horizontal="center" vertical="top" wrapText="1"/>
    </xf>
    <xf numFmtId="0" fontId="0" fillId="0" borderId="10" xfId="0" applyBorder="1" applyAlignment="1">
      <alignment horizontal="center"/>
    </xf>
    <xf numFmtId="0" fontId="28" fillId="35"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36"/>
  <sheetViews>
    <sheetView tabSelected="1" zoomScaleSheetLayoutView="90" zoomScalePageLayoutView="0" workbookViewId="0" topLeftCell="A4">
      <pane ySplit="6" topLeftCell="A10" activePane="bottomLeft" state="frozen"/>
      <selection pane="topLeft" activeCell="C4" sqref="C4"/>
      <selection pane="bottomLeft" activeCell="E32" sqref="E32"/>
    </sheetView>
  </sheetViews>
  <sheetFormatPr defaultColWidth="9.140625" defaultRowHeight="15"/>
  <cols>
    <col min="1" max="1" width="9.140625" style="38" customWidth="1"/>
    <col min="2" max="2" width="20.421875" style="38" customWidth="1"/>
    <col min="3" max="4" width="23.8515625" style="38" customWidth="1"/>
    <col min="5" max="5" width="17.00390625" style="38" customWidth="1"/>
    <col min="6" max="6" width="13.00390625" style="38" customWidth="1"/>
    <col min="7" max="12" width="9.140625" style="38" customWidth="1"/>
    <col min="13" max="13" width="10.00390625" style="38" bestFit="1" customWidth="1"/>
    <col min="14" max="16384" width="9.140625" style="38" customWidth="1"/>
  </cols>
  <sheetData>
    <row r="1" spans="24:28" ht="45.75" customHeight="1">
      <c r="X1" s="108" t="s">
        <v>59</v>
      </c>
      <c r="Y1" s="109"/>
      <c r="Z1" s="109"/>
      <c r="AA1" s="109"/>
      <c r="AB1" s="109"/>
    </row>
    <row r="2" ht="15"/>
    <row r="3" spans="1:28" ht="15">
      <c r="A3" s="111" t="s">
        <v>31</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row>
    <row r="4" spans="1:28" ht="15">
      <c r="A4" s="111" t="s">
        <v>60</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row>
    <row r="5" ht="15.75" thickBot="1"/>
    <row r="6" spans="1:28" ht="36" customHeight="1">
      <c r="A6" s="115" t="s">
        <v>0</v>
      </c>
      <c r="B6" s="97" t="s">
        <v>66</v>
      </c>
      <c r="C6" s="97" t="s">
        <v>1</v>
      </c>
      <c r="D6" s="112" t="s">
        <v>61</v>
      </c>
      <c r="E6" s="97" t="s">
        <v>2</v>
      </c>
      <c r="F6" s="97" t="s">
        <v>3</v>
      </c>
      <c r="G6" s="89" t="s">
        <v>4</v>
      </c>
      <c r="H6" s="89"/>
      <c r="I6" s="89"/>
      <c r="J6" s="89"/>
      <c r="K6" s="89"/>
      <c r="L6" s="89"/>
      <c r="M6" s="89"/>
      <c r="N6" s="89"/>
      <c r="O6" s="89"/>
      <c r="P6" s="89"/>
      <c r="Q6" s="89"/>
      <c r="R6" s="89"/>
      <c r="S6" s="89"/>
      <c r="T6" s="89"/>
      <c r="U6" s="89"/>
      <c r="V6" s="89"/>
      <c r="W6" s="89"/>
      <c r="X6" s="89"/>
      <c r="Y6" s="89"/>
      <c r="Z6" s="89"/>
      <c r="AA6" s="89"/>
      <c r="AB6" s="90"/>
    </row>
    <row r="7" spans="1:28" ht="15">
      <c r="A7" s="116"/>
      <c r="B7" s="98"/>
      <c r="C7" s="98"/>
      <c r="D7" s="113"/>
      <c r="E7" s="98"/>
      <c r="F7" s="98"/>
      <c r="G7" s="88" t="s">
        <v>5</v>
      </c>
      <c r="H7" s="88"/>
      <c r="I7" s="88" t="s">
        <v>6</v>
      </c>
      <c r="J7" s="88"/>
      <c r="K7" s="88" t="s">
        <v>7</v>
      </c>
      <c r="L7" s="88"/>
      <c r="M7" s="88" t="s">
        <v>8</v>
      </c>
      <c r="N7" s="88"/>
      <c r="O7" s="88" t="s">
        <v>9</v>
      </c>
      <c r="P7" s="88"/>
      <c r="Q7" s="88" t="s">
        <v>53</v>
      </c>
      <c r="R7" s="88"/>
      <c r="S7" s="88" t="s">
        <v>54</v>
      </c>
      <c r="T7" s="88"/>
      <c r="U7" s="88" t="s">
        <v>55</v>
      </c>
      <c r="V7" s="88"/>
      <c r="W7" s="88" t="s">
        <v>56</v>
      </c>
      <c r="X7" s="88"/>
      <c r="Y7" s="88" t="s">
        <v>57</v>
      </c>
      <c r="Z7" s="88"/>
      <c r="AA7" s="88" t="s">
        <v>58</v>
      </c>
      <c r="AB7" s="110"/>
    </row>
    <row r="8" spans="1:28" ht="105" customHeight="1">
      <c r="A8" s="116"/>
      <c r="B8" s="98"/>
      <c r="C8" s="98"/>
      <c r="D8" s="114"/>
      <c r="E8" s="98"/>
      <c r="F8" s="98"/>
      <c r="G8" s="45" t="s">
        <v>10</v>
      </c>
      <c r="H8" s="45" t="s">
        <v>11</v>
      </c>
      <c r="I8" s="45" t="s">
        <v>10</v>
      </c>
      <c r="J8" s="45" t="s">
        <v>11</v>
      </c>
      <c r="K8" s="45" t="s">
        <v>10</v>
      </c>
      <c r="L8" s="45" t="s">
        <v>11</v>
      </c>
      <c r="M8" s="46" t="s">
        <v>10</v>
      </c>
      <c r="N8" s="46" t="s">
        <v>11</v>
      </c>
      <c r="O8" s="46" t="s">
        <v>10</v>
      </c>
      <c r="P8" s="46" t="s">
        <v>11</v>
      </c>
      <c r="Q8" s="46" t="s">
        <v>10</v>
      </c>
      <c r="R8" s="46" t="s">
        <v>11</v>
      </c>
      <c r="S8" s="46" t="s">
        <v>10</v>
      </c>
      <c r="T8" s="46" t="s">
        <v>11</v>
      </c>
      <c r="U8" s="46" t="s">
        <v>10</v>
      </c>
      <c r="V8" s="46" t="s">
        <v>11</v>
      </c>
      <c r="W8" s="46" t="s">
        <v>10</v>
      </c>
      <c r="X8" s="46" t="s">
        <v>11</v>
      </c>
      <c r="Y8" s="46" t="s">
        <v>10</v>
      </c>
      <c r="Z8" s="46" t="s">
        <v>11</v>
      </c>
      <c r="AA8" s="46" t="s">
        <v>10</v>
      </c>
      <c r="AB8" s="47" t="s">
        <v>11</v>
      </c>
    </row>
    <row r="9" spans="1:28" ht="15">
      <c r="A9" s="40">
        <v>1</v>
      </c>
      <c r="B9" s="43">
        <v>2</v>
      </c>
      <c r="C9" s="43">
        <v>3</v>
      </c>
      <c r="D9" s="43"/>
      <c r="E9" s="43">
        <v>4</v>
      </c>
      <c r="F9" s="43">
        <v>5</v>
      </c>
      <c r="G9" s="43">
        <v>6</v>
      </c>
      <c r="H9" s="43">
        <v>7</v>
      </c>
      <c r="I9" s="43">
        <v>8</v>
      </c>
      <c r="J9" s="43">
        <v>9</v>
      </c>
      <c r="K9" s="43">
        <v>10</v>
      </c>
      <c r="L9" s="43">
        <v>11</v>
      </c>
      <c r="M9" s="43">
        <v>12</v>
      </c>
      <c r="N9" s="43">
        <v>13</v>
      </c>
      <c r="O9" s="43">
        <v>14</v>
      </c>
      <c r="P9" s="43">
        <v>15</v>
      </c>
      <c r="Q9" s="43">
        <v>16</v>
      </c>
      <c r="R9" s="43">
        <v>17</v>
      </c>
      <c r="S9" s="43">
        <v>18</v>
      </c>
      <c r="T9" s="43">
        <v>19</v>
      </c>
      <c r="U9" s="43">
        <v>20</v>
      </c>
      <c r="V9" s="43">
        <v>21</v>
      </c>
      <c r="W9" s="43">
        <v>22</v>
      </c>
      <c r="X9" s="43">
        <v>23</v>
      </c>
      <c r="Y9" s="43">
        <v>24</v>
      </c>
      <c r="Z9" s="43">
        <v>25</v>
      </c>
      <c r="AA9" s="43">
        <v>26</v>
      </c>
      <c r="AB9" s="44">
        <v>27</v>
      </c>
    </row>
    <row r="10" spans="1:28" s="138" customFormat="1" ht="85.5" customHeight="1" thickBot="1">
      <c r="A10" s="48">
        <v>1</v>
      </c>
      <c r="B10" s="49" t="s">
        <v>12</v>
      </c>
      <c r="C10" s="50" t="s">
        <v>13</v>
      </c>
      <c r="D10" s="51" t="s">
        <v>62</v>
      </c>
      <c r="E10" s="52" t="s">
        <v>14</v>
      </c>
      <c r="F10" s="52">
        <v>1</v>
      </c>
      <c r="G10" s="52">
        <v>0.74</v>
      </c>
      <c r="H10" s="52">
        <v>0.74</v>
      </c>
      <c r="I10" s="52">
        <v>2.19</v>
      </c>
      <c r="J10" s="52">
        <v>2.19</v>
      </c>
      <c r="K10" s="52">
        <v>2.53</v>
      </c>
      <c r="L10" s="52">
        <v>2.53</v>
      </c>
      <c r="M10" s="52">
        <v>2.87</v>
      </c>
      <c r="N10" s="52">
        <v>2.87</v>
      </c>
      <c r="O10" s="52">
        <v>3.22</v>
      </c>
      <c r="P10" s="52">
        <v>0.86</v>
      </c>
      <c r="Q10" s="53">
        <v>2.71</v>
      </c>
      <c r="R10" s="53">
        <v>0.33</v>
      </c>
      <c r="S10" s="53">
        <v>1.46</v>
      </c>
      <c r="T10" s="53">
        <v>0</v>
      </c>
      <c r="U10" s="53">
        <v>20.93</v>
      </c>
      <c r="V10" s="53">
        <v>0</v>
      </c>
      <c r="W10" s="53">
        <v>3.5</v>
      </c>
      <c r="X10" s="53">
        <v>0</v>
      </c>
      <c r="Y10" s="53">
        <v>2.7</v>
      </c>
      <c r="Z10" s="53">
        <v>0</v>
      </c>
      <c r="AA10" s="53">
        <v>0.6</v>
      </c>
      <c r="AB10" s="54">
        <v>0</v>
      </c>
    </row>
    <row r="11" spans="1:28" s="138" customFormat="1" ht="79.5" customHeight="1">
      <c r="A11" s="105" t="s">
        <v>33</v>
      </c>
      <c r="B11" s="102" t="s">
        <v>32</v>
      </c>
      <c r="C11" s="55" t="s">
        <v>76</v>
      </c>
      <c r="D11" s="34" t="s">
        <v>62</v>
      </c>
      <c r="E11" s="39" t="s">
        <v>16</v>
      </c>
      <c r="F11" s="39">
        <v>7.38</v>
      </c>
      <c r="G11" s="39">
        <v>0.42</v>
      </c>
      <c r="H11" s="39">
        <v>0.42</v>
      </c>
      <c r="I11" s="39">
        <v>0</v>
      </c>
      <c r="J11" s="39">
        <v>0</v>
      </c>
      <c r="K11" s="39">
        <v>2.418</v>
      </c>
      <c r="L11" s="39">
        <v>2.418</v>
      </c>
      <c r="M11" s="39">
        <v>0</v>
      </c>
      <c r="N11" s="39">
        <v>0</v>
      </c>
      <c r="O11" s="39">
        <f>(100+96+530)/1000</f>
        <v>0.726</v>
      </c>
      <c r="P11" s="39">
        <v>0</v>
      </c>
      <c r="Q11" s="56">
        <f>(12704+2000+530)/1000</f>
        <v>15.234</v>
      </c>
      <c r="R11" s="56">
        <v>0</v>
      </c>
      <c r="S11" s="56">
        <v>0</v>
      </c>
      <c r="T11" s="56">
        <v>0</v>
      </c>
      <c r="U11" s="56">
        <f>(1000+3000+600+500)/1000</f>
        <v>5.1</v>
      </c>
      <c r="V11" s="56">
        <v>0</v>
      </c>
      <c r="W11" s="56">
        <f>(5000+650+3000+12000+1400+400+240+250+250+60+50+50+60+70+100+100+100+130+100+50+90+1000+80+180+240+500+110+1130+60+550+210+230+206+180+810+340+670+320+200+350+850)/1000</f>
        <v>32.366</v>
      </c>
      <c r="X11" s="56">
        <v>0</v>
      </c>
      <c r="Y11" s="56">
        <f>(2150+500+2100+5000+300+1300+4500+3000+1350+1400+500+480+360+400+50+240+275+60+70+50+60+150+130+50+50+30+240+160+80+100+550+400)/1000</f>
        <v>26.085</v>
      </c>
      <c r="Z11" s="56">
        <v>0</v>
      </c>
      <c r="AA11" s="56">
        <f>(210+1300+1700+700+360+300+170+50+70+50+130+50+80+60+220)/1000</f>
        <v>5.45</v>
      </c>
      <c r="AB11" s="57">
        <v>0</v>
      </c>
    </row>
    <row r="12" spans="1:28" s="138" customFormat="1" ht="62.25" customHeight="1">
      <c r="A12" s="106"/>
      <c r="B12" s="103"/>
      <c r="C12" s="58" t="s">
        <v>17</v>
      </c>
      <c r="D12" s="33" t="s">
        <v>62</v>
      </c>
      <c r="E12" s="41" t="s">
        <v>16</v>
      </c>
      <c r="F12" s="41">
        <v>1.6</v>
      </c>
      <c r="G12" s="41">
        <v>0.7</v>
      </c>
      <c r="H12" s="41">
        <v>0.7</v>
      </c>
      <c r="I12" s="41">
        <v>1.87</v>
      </c>
      <c r="J12" s="41">
        <v>1.87</v>
      </c>
      <c r="K12" s="41">
        <v>0.638</v>
      </c>
      <c r="L12" s="41">
        <v>0.638</v>
      </c>
      <c r="M12" s="41">
        <v>0</v>
      </c>
      <c r="N12" s="41">
        <v>0</v>
      </c>
      <c r="O12" s="41">
        <v>0</v>
      </c>
      <c r="P12" s="41">
        <v>0</v>
      </c>
      <c r="Q12" s="59">
        <v>0</v>
      </c>
      <c r="R12" s="59">
        <v>0</v>
      </c>
      <c r="S12" s="59">
        <v>0</v>
      </c>
      <c r="T12" s="59">
        <v>0</v>
      </c>
      <c r="U12" s="59">
        <f>1500/1000</f>
        <v>1.5</v>
      </c>
      <c r="V12" s="59">
        <v>0</v>
      </c>
      <c r="W12" s="59">
        <f>(5800+1000+440+1000)/1000</f>
        <v>8.24</v>
      </c>
      <c r="X12" s="59">
        <v>0</v>
      </c>
      <c r="Y12" s="59">
        <f>800/1000</f>
        <v>0.8</v>
      </c>
      <c r="Z12" s="59">
        <v>0</v>
      </c>
      <c r="AA12" s="59">
        <v>0</v>
      </c>
      <c r="AB12" s="60">
        <v>0</v>
      </c>
    </row>
    <row r="13" spans="1:28" s="138" customFormat="1" ht="62.25" customHeight="1">
      <c r="A13" s="106"/>
      <c r="B13" s="103"/>
      <c r="C13" s="58" t="s">
        <v>73</v>
      </c>
      <c r="D13" s="33" t="s">
        <v>62</v>
      </c>
      <c r="E13" s="41" t="s">
        <v>16</v>
      </c>
      <c r="F13" s="85" t="s">
        <v>77</v>
      </c>
      <c r="G13" s="86"/>
      <c r="H13" s="86"/>
      <c r="I13" s="86"/>
      <c r="J13" s="86"/>
      <c r="K13" s="86"/>
      <c r="L13" s="87"/>
      <c r="M13" s="41">
        <v>0</v>
      </c>
      <c r="N13" s="41">
        <v>0</v>
      </c>
      <c r="O13" s="41">
        <v>0</v>
      </c>
      <c r="P13" s="41">
        <v>0</v>
      </c>
      <c r="Q13" s="59">
        <v>0</v>
      </c>
      <c r="R13" s="59">
        <v>0</v>
      </c>
      <c r="S13" s="59">
        <v>0</v>
      </c>
      <c r="T13" s="59">
        <v>0</v>
      </c>
      <c r="U13" s="61">
        <f>1000/1000</f>
        <v>1</v>
      </c>
      <c r="V13" s="59">
        <v>0</v>
      </c>
      <c r="W13" s="59">
        <f>(1160+1000+4000+3300+300+1000+2100+12500+1000+250+2000+700+500+200)/1000</f>
        <v>30.01</v>
      </c>
      <c r="X13" s="59">
        <v>0</v>
      </c>
      <c r="Y13" s="59">
        <v>0</v>
      </c>
      <c r="Z13" s="59">
        <v>0</v>
      </c>
      <c r="AA13" s="59">
        <v>0</v>
      </c>
      <c r="AB13" s="60">
        <v>0</v>
      </c>
    </row>
    <row r="14" spans="1:28" s="138" customFormat="1" ht="63" customHeight="1">
      <c r="A14" s="106"/>
      <c r="B14" s="103"/>
      <c r="C14" s="58" t="s">
        <v>71</v>
      </c>
      <c r="D14" s="33" t="s">
        <v>65</v>
      </c>
      <c r="E14" s="41" t="s">
        <v>16</v>
      </c>
      <c r="F14" s="41">
        <v>0</v>
      </c>
      <c r="G14" s="41">
        <v>0</v>
      </c>
      <c r="H14" s="41">
        <v>0</v>
      </c>
      <c r="I14" s="41">
        <v>1</v>
      </c>
      <c r="J14" s="41">
        <v>1</v>
      </c>
      <c r="K14" s="41">
        <v>1</v>
      </c>
      <c r="L14" s="41">
        <v>1</v>
      </c>
      <c r="M14" s="41">
        <f aca="true" t="shared" si="0" ref="M14:AB14">M18+M21+M23</f>
        <v>1</v>
      </c>
      <c r="N14" s="41">
        <f t="shared" si="0"/>
        <v>1</v>
      </c>
      <c r="O14" s="41">
        <f t="shared" si="0"/>
        <v>4</v>
      </c>
      <c r="P14" s="41">
        <f t="shared" si="0"/>
        <v>0</v>
      </c>
      <c r="Q14" s="41">
        <f t="shared" si="0"/>
        <v>4</v>
      </c>
      <c r="R14" s="41">
        <f t="shared" si="0"/>
        <v>0</v>
      </c>
      <c r="S14" s="41">
        <f t="shared" si="0"/>
        <v>0</v>
      </c>
      <c r="T14" s="41">
        <f t="shared" si="0"/>
        <v>0</v>
      </c>
      <c r="U14" s="41">
        <f t="shared" si="0"/>
        <v>6</v>
      </c>
      <c r="V14" s="41">
        <f t="shared" si="0"/>
        <v>0</v>
      </c>
      <c r="W14" s="41">
        <f t="shared" si="0"/>
        <v>62</v>
      </c>
      <c r="X14" s="41">
        <f t="shared" si="0"/>
        <v>0</v>
      </c>
      <c r="Y14" s="41">
        <f t="shared" si="0"/>
        <v>35</v>
      </c>
      <c r="Z14" s="41">
        <f t="shared" si="0"/>
        <v>0</v>
      </c>
      <c r="AA14" s="41">
        <f t="shared" si="0"/>
        <v>16</v>
      </c>
      <c r="AB14" s="62">
        <f t="shared" si="0"/>
        <v>0</v>
      </c>
    </row>
    <row r="15" spans="1:28" s="138" customFormat="1" ht="45.75" thickBot="1">
      <c r="A15" s="107"/>
      <c r="B15" s="104"/>
      <c r="C15" s="63" t="s">
        <v>72</v>
      </c>
      <c r="D15" s="35" t="s">
        <v>63</v>
      </c>
      <c r="E15" s="64" t="s">
        <v>14</v>
      </c>
      <c r="F15" s="64">
        <v>92.5</v>
      </c>
      <c r="G15" s="64">
        <v>92.5</v>
      </c>
      <c r="H15" s="64">
        <v>92.5</v>
      </c>
      <c r="I15" s="64">
        <v>92.9</v>
      </c>
      <c r="J15" s="64">
        <v>92.5</v>
      </c>
      <c r="K15" s="64">
        <v>93.3</v>
      </c>
      <c r="L15" s="64">
        <v>92.5</v>
      </c>
      <c r="M15" s="65">
        <v>93.70172228202367</v>
      </c>
      <c r="N15" s="65">
        <v>92.5</v>
      </c>
      <c r="O15" s="65">
        <v>94.10517426170944</v>
      </c>
      <c r="P15" s="65">
        <v>92.5</v>
      </c>
      <c r="Q15" s="65">
        <v>94.51036338662529</v>
      </c>
      <c r="R15" s="65">
        <v>92.5</v>
      </c>
      <c r="S15" s="65">
        <v>94.91729713640622</v>
      </c>
      <c r="T15" s="65">
        <v>92.5</v>
      </c>
      <c r="U15" s="65">
        <v>95.32598302289234</v>
      </c>
      <c r="V15" s="65">
        <v>92.5</v>
      </c>
      <c r="W15" s="65">
        <v>95.73642859026754</v>
      </c>
      <c r="X15" s="65">
        <v>92.5</v>
      </c>
      <c r="Y15" s="65">
        <v>96.1486414151987</v>
      </c>
      <c r="Z15" s="65">
        <v>92.5</v>
      </c>
      <c r="AA15" s="65">
        <v>96.56262910697563</v>
      </c>
      <c r="AB15" s="66">
        <v>92.5</v>
      </c>
    </row>
    <row r="16" spans="1:28" ht="77.25" customHeight="1">
      <c r="A16" s="99" t="s">
        <v>34</v>
      </c>
      <c r="B16" s="91" t="s">
        <v>43</v>
      </c>
      <c r="C16" s="55" t="s">
        <v>20</v>
      </c>
      <c r="D16" s="34" t="s">
        <v>65</v>
      </c>
      <c r="E16" s="39" t="s">
        <v>16</v>
      </c>
      <c r="F16" s="39">
        <v>16</v>
      </c>
      <c r="G16" s="39">
        <v>2</v>
      </c>
      <c r="H16" s="39">
        <v>2</v>
      </c>
      <c r="I16" s="39">
        <v>2</v>
      </c>
      <c r="J16" s="39">
        <v>2</v>
      </c>
      <c r="K16" s="39">
        <v>2</v>
      </c>
      <c r="L16" s="39">
        <v>2</v>
      </c>
      <c r="M16" s="39">
        <v>1</v>
      </c>
      <c r="N16" s="39">
        <v>1</v>
      </c>
      <c r="O16" s="39">
        <v>0</v>
      </c>
      <c r="P16" s="39">
        <v>0</v>
      </c>
      <c r="Q16" s="56">
        <v>3</v>
      </c>
      <c r="R16" s="56">
        <v>0</v>
      </c>
      <c r="S16" s="56">
        <v>1</v>
      </c>
      <c r="T16" s="56">
        <v>0</v>
      </c>
      <c r="U16" s="56">
        <v>49</v>
      </c>
      <c r="V16" s="56">
        <v>0</v>
      </c>
      <c r="W16" s="56">
        <v>33</v>
      </c>
      <c r="X16" s="56">
        <v>0</v>
      </c>
      <c r="Y16" s="56">
        <v>16</v>
      </c>
      <c r="Z16" s="56">
        <v>0</v>
      </c>
      <c r="AA16" s="56">
        <v>0</v>
      </c>
      <c r="AB16" s="57">
        <v>0</v>
      </c>
    </row>
    <row r="17" spans="1:28" ht="63.75" customHeight="1">
      <c r="A17" s="100"/>
      <c r="B17" s="92"/>
      <c r="C17" s="58" t="s">
        <v>74</v>
      </c>
      <c r="D17" s="33" t="s">
        <v>65</v>
      </c>
      <c r="E17" s="41" t="s">
        <v>16</v>
      </c>
      <c r="F17" s="85" t="s">
        <v>77</v>
      </c>
      <c r="G17" s="86"/>
      <c r="H17" s="86"/>
      <c r="I17" s="86"/>
      <c r="J17" s="86"/>
      <c r="K17" s="86"/>
      <c r="L17" s="87"/>
      <c r="M17" s="41">
        <v>0</v>
      </c>
      <c r="N17" s="41">
        <v>0</v>
      </c>
      <c r="O17" s="41">
        <v>1</v>
      </c>
      <c r="P17" s="41">
        <v>0</v>
      </c>
      <c r="Q17" s="41">
        <v>2</v>
      </c>
      <c r="R17" s="59">
        <v>0</v>
      </c>
      <c r="S17" s="59">
        <v>1</v>
      </c>
      <c r="T17" s="59">
        <v>0</v>
      </c>
      <c r="U17" s="59">
        <v>0</v>
      </c>
      <c r="V17" s="59">
        <v>0</v>
      </c>
      <c r="W17" s="59">
        <v>0</v>
      </c>
      <c r="X17" s="59">
        <v>0</v>
      </c>
      <c r="Y17" s="59">
        <v>0</v>
      </c>
      <c r="Z17" s="59">
        <v>0</v>
      </c>
      <c r="AA17" s="59">
        <v>0</v>
      </c>
      <c r="AB17" s="60">
        <v>0</v>
      </c>
    </row>
    <row r="18" spans="1:28" ht="78.75" customHeight="1" thickBot="1">
      <c r="A18" s="101"/>
      <c r="B18" s="93"/>
      <c r="C18" s="63" t="s">
        <v>67</v>
      </c>
      <c r="D18" s="35" t="s">
        <v>65</v>
      </c>
      <c r="E18" s="64" t="s">
        <v>16</v>
      </c>
      <c r="F18" s="64">
        <v>7</v>
      </c>
      <c r="G18" s="64">
        <v>1</v>
      </c>
      <c r="H18" s="64">
        <v>1</v>
      </c>
      <c r="I18" s="64">
        <v>1</v>
      </c>
      <c r="J18" s="64">
        <v>1</v>
      </c>
      <c r="K18" s="64">
        <v>2</v>
      </c>
      <c r="L18" s="64">
        <v>2</v>
      </c>
      <c r="M18" s="64">
        <v>0</v>
      </c>
      <c r="N18" s="64">
        <v>0</v>
      </c>
      <c r="O18" s="64">
        <v>4</v>
      </c>
      <c r="P18" s="64">
        <v>0</v>
      </c>
      <c r="Q18" s="68">
        <v>3</v>
      </c>
      <c r="R18" s="68">
        <v>0</v>
      </c>
      <c r="S18" s="68">
        <v>0</v>
      </c>
      <c r="T18" s="68">
        <v>0</v>
      </c>
      <c r="U18" s="68">
        <v>4</v>
      </c>
      <c r="V18" s="68">
        <v>0</v>
      </c>
      <c r="W18" s="68">
        <v>41</v>
      </c>
      <c r="X18" s="68">
        <v>0</v>
      </c>
      <c r="Y18" s="68">
        <v>33</v>
      </c>
      <c r="Z18" s="68">
        <v>0</v>
      </c>
      <c r="AA18" s="68">
        <v>16</v>
      </c>
      <c r="AB18" s="69">
        <v>0</v>
      </c>
    </row>
    <row r="19" spans="1:28" ht="56.25">
      <c r="A19" s="99" t="s">
        <v>35</v>
      </c>
      <c r="B19" s="94" t="s">
        <v>44</v>
      </c>
      <c r="C19" s="70" t="s">
        <v>20</v>
      </c>
      <c r="D19" s="34" t="s">
        <v>65</v>
      </c>
      <c r="E19" s="39" t="s">
        <v>16</v>
      </c>
      <c r="F19" s="39">
        <v>4</v>
      </c>
      <c r="G19" s="39">
        <v>2</v>
      </c>
      <c r="H19" s="39">
        <v>2</v>
      </c>
      <c r="I19" s="39">
        <v>2</v>
      </c>
      <c r="J19" s="39">
        <v>2</v>
      </c>
      <c r="K19" s="39">
        <v>3</v>
      </c>
      <c r="L19" s="39">
        <v>3</v>
      </c>
      <c r="M19" s="39">
        <v>1</v>
      </c>
      <c r="N19" s="39">
        <v>1</v>
      </c>
      <c r="O19" s="39">
        <v>1</v>
      </c>
      <c r="P19" s="39">
        <v>0</v>
      </c>
      <c r="Q19" s="56">
        <v>0</v>
      </c>
      <c r="R19" s="56">
        <v>0</v>
      </c>
      <c r="S19" s="56">
        <v>0</v>
      </c>
      <c r="T19" s="56">
        <v>0</v>
      </c>
      <c r="U19" s="56">
        <v>7</v>
      </c>
      <c r="V19" s="56">
        <v>0</v>
      </c>
      <c r="W19" s="56">
        <v>1</v>
      </c>
      <c r="X19" s="56">
        <v>0</v>
      </c>
      <c r="Y19" s="56">
        <v>0</v>
      </c>
      <c r="Z19" s="56">
        <v>0</v>
      </c>
      <c r="AA19" s="56">
        <v>0</v>
      </c>
      <c r="AB19" s="57">
        <v>0</v>
      </c>
    </row>
    <row r="20" spans="1:28" ht="63.75" customHeight="1">
      <c r="A20" s="100"/>
      <c r="B20" s="95"/>
      <c r="C20" s="71" t="s">
        <v>74</v>
      </c>
      <c r="D20" s="33" t="s">
        <v>65</v>
      </c>
      <c r="E20" s="41" t="s">
        <v>16</v>
      </c>
      <c r="F20" s="85" t="s">
        <v>77</v>
      </c>
      <c r="G20" s="86"/>
      <c r="H20" s="86"/>
      <c r="I20" s="86"/>
      <c r="J20" s="86"/>
      <c r="K20" s="86"/>
      <c r="L20" s="87"/>
      <c r="M20" s="41">
        <v>1</v>
      </c>
      <c r="N20" s="41">
        <v>1</v>
      </c>
      <c r="O20" s="41">
        <v>0</v>
      </c>
      <c r="P20" s="41">
        <v>0</v>
      </c>
      <c r="Q20" s="41">
        <v>0</v>
      </c>
      <c r="R20" s="59">
        <v>0</v>
      </c>
      <c r="S20" s="59">
        <v>0</v>
      </c>
      <c r="T20" s="59">
        <v>0</v>
      </c>
      <c r="U20" s="59">
        <v>0</v>
      </c>
      <c r="V20" s="59">
        <v>0</v>
      </c>
      <c r="W20" s="59">
        <v>0</v>
      </c>
      <c r="X20" s="59">
        <v>0</v>
      </c>
      <c r="Y20" s="59">
        <v>0</v>
      </c>
      <c r="Z20" s="59">
        <v>0</v>
      </c>
      <c r="AA20" s="59">
        <v>0</v>
      </c>
      <c r="AB20" s="60">
        <v>0</v>
      </c>
    </row>
    <row r="21" spans="1:28" ht="57" thickBot="1">
      <c r="A21" s="101"/>
      <c r="B21" s="96"/>
      <c r="C21" s="72" t="s">
        <v>67</v>
      </c>
      <c r="D21" s="35" t="s">
        <v>65</v>
      </c>
      <c r="E21" s="64" t="s">
        <v>16</v>
      </c>
      <c r="F21" s="64">
        <v>4</v>
      </c>
      <c r="G21" s="64">
        <v>0</v>
      </c>
      <c r="H21" s="64">
        <v>0</v>
      </c>
      <c r="I21" s="64">
        <v>4</v>
      </c>
      <c r="J21" s="64">
        <v>4</v>
      </c>
      <c r="K21" s="64">
        <v>6</v>
      </c>
      <c r="L21" s="64">
        <v>6</v>
      </c>
      <c r="M21" s="64">
        <v>1</v>
      </c>
      <c r="N21" s="64">
        <v>1</v>
      </c>
      <c r="O21" s="64">
        <v>0</v>
      </c>
      <c r="P21" s="64">
        <v>0</v>
      </c>
      <c r="Q21" s="68">
        <v>0</v>
      </c>
      <c r="R21" s="68">
        <v>0</v>
      </c>
      <c r="S21" s="68">
        <v>0</v>
      </c>
      <c r="T21" s="68">
        <v>0</v>
      </c>
      <c r="U21" s="68">
        <v>1</v>
      </c>
      <c r="V21" s="68">
        <v>0</v>
      </c>
      <c r="W21" s="68">
        <v>5</v>
      </c>
      <c r="X21" s="68">
        <v>0</v>
      </c>
      <c r="Y21" s="68">
        <v>2</v>
      </c>
      <c r="Z21" s="68">
        <v>0</v>
      </c>
      <c r="AA21" s="68">
        <v>0</v>
      </c>
      <c r="AB21" s="69">
        <v>0</v>
      </c>
    </row>
    <row r="22" spans="1:28" ht="56.25">
      <c r="A22" s="99" t="s">
        <v>36</v>
      </c>
      <c r="B22" s="91" t="s">
        <v>45</v>
      </c>
      <c r="C22" s="55" t="s">
        <v>20</v>
      </c>
      <c r="D22" s="34" t="s">
        <v>65</v>
      </c>
      <c r="E22" s="39" t="s">
        <v>16</v>
      </c>
      <c r="F22" s="39">
        <v>1</v>
      </c>
      <c r="G22" s="39">
        <v>3</v>
      </c>
      <c r="H22" s="39">
        <v>3</v>
      </c>
      <c r="I22" s="39">
        <v>2</v>
      </c>
      <c r="J22" s="39">
        <v>2</v>
      </c>
      <c r="K22" s="39">
        <v>3</v>
      </c>
      <c r="L22" s="39">
        <v>3</v>
      </c>
      <c r="M22" s="39">
        <v>0</v>
      </c>
      <c r="N22" s="39">
        <v>0</v>
      </c>
      <c r="O22" s="39">
        <v>1</v>
      </c>
      <c r="P22" s="39">
        <v>1</v>
      </c>
      <c r="Q22" s="56">
        <v>0</v>
      </c>
      <c r="R22" s="56">
        <v>0</v>
      </c>
      <c r="S22" s="56">
        <v>0</v>
      </c>
      <c r="T22" s="56">
        <v>0</v>
      </c>
      <c r="U22" s="56">
        <v>17</v>
      </c>
      <c r="V22" s="56">
        <v>0</v>
      </c>
      <c r="W22" s="56">
        <v>0</v>
      </c>
      <c r="X22" s="56">
        <v>0</v>
      </c>
      <c r="Y22" s="56">
        <v>0</v>
      </c>
      <c r="Z22" s="56">
        <v>0</v>
      </c>
      <c r="AA22" s="56">
        <v>0</v>
      </c>
      <c r="AB22" s="57">
        <v>0</v>
      </c>
    </row>
    <row r="23" spans="1:28" ht="57" thickBot="1">
      <c r="A23" s="101"/>
      <c r="B23" s="93"/>
      <c r="C23" s="63" t="s">
        <v>67</v>
      </c>
      <c r="D23" s="35" t="s">
        <v>65</v>
      </c>
      <c r="E23" s="64" t="s">
        <v>16</v>
      </c>
      <c r="F23" s="64">
        <v>2</v>
      </c>
      <c r="G23" s="64">
        <v>6</v>
      </c>
      <c r="H23" s="64">
        <v>6</v>
      </c>
      <c r="I23" s="64">
        <v>0</v>
      </c>
      <c r="J23" s="64">
        <v>0</v>
      </c>
      <c r="K23" s="64">
        <v>2</v>
      </c>
      <c r="L23" s="64">
        <v>2</v>
      </c>
      <c r="M23" s="64">
        <v>0</v>
      </c>
      <c r="N23" s="64">
        <v>0</v>
      </c>
      <c r="O23" s="64">
        <v>0</v>
      </c>
      <c r="P23" s="64">
        <v>0</v>
      </c>
      <c r="Q23" s="68">
        <v>1</v>
      </c>
      <c r="R23" s="68">
        <v>0</v>
      </c>
      <c r="S23" s="68">
        <v>0</v>
      </c>
      <c r="T23" s="68">
        <v>0</v>
      </c>
      <c r="U23" s="68">
        <v>1</v>
      </c>
      <c r="V23" s="68">
        <v>0</v>
      </c>
      <c r="W23" s="68">
        <v>16</v>
      </c>
      <c r="X23" s="68">
        <v>0</v>
      </c>
      <c r="Y23" s="68">
        <v>0</v>
      </c>
      <c r="Z23" s="68">
        <v>0</v>
      </c>
      <c r="AA23" s="68">
        <v>0</v>
      </c>
      <c r="AB23" s="69">
        <v>0</v>
      </c>
    </row>
    <row r="24" spans="1:28" ht="57" thickBot="1">
      <c r="A24" s="73" t="s">
        <v>37</v>
      </c>
      <c r="B24" s="74" t="s">
        <v>29</v>
      </c>
      <c r="C24" s="75" t="s">
        <v>22</v>
      </c>
      <c r="D24" s="36" t="s">
        <v>65</v>
      </c>
      <c r="E24" s="76" t="s">
        <v>16</v>
      </c>
      <c r="F24" s="76">
        <v>0</v>
      </c>
      <c r="G24" s="76">
        <v>1</v>
      </c>
      <c r="H24" s="76">
        <v>1</v>
      </c>
      <c r="I24" s="76">
        <v>0</v>
      </c>
      <c r="J24" s="76">
        <v>0</v>
      </c>
      <c r="K24" s="76">
        <v>0</v>
      </c>
      <c r="L24" s="76">
        <v>0</v>
      </c>
      <c r="M24" s="76">
        <v>0</v>
      </c>
      <c r="N24" s="76">
        <v>0</v>
      </c>
      <c r="O24" s="76">
        <v>0</v>
      </c>
      <c r="P24" s="76">
        <v>0</v>
      </c>
      <c r="Q24" s="77">
        <v>0</v>
      </c>
      <c r="R24" s="77">
        <v>0</v>
      </c>
      <c r="S24" s="77">
        <v>0</v>
      </c>
      <c r="T24" s="77">
        <v>0</v>
      </c>
      <c r="U24" s="77">
        <v>0</v>
      </c>
      <c r="V24" s="77">
        <v>0</v>
      </c>
      <c r="W24" s="77">
        <v>0</v>
      </c>
      <c r="X24" s="77">
        <v>0</v>
      </c>
      <c r="Y24" s="77">
        <v>0</v>
      </c>
      <c r="Z24" s="77">
        <v>0</v>
      </c>
      <c r="AA24" s="77">
        <v>0</v>
      </c>
      <c r="AB24" s="78">
        <v>0</v>
      </c>
    </row>
    <row r="25" spans="1:28" ht="79.5" thickBot="1">
      <c r="A25" s="73" t="s">
        <v>38</v>
      </c>
      <c r="B25" s="74" t="s">
        <v>30</v>
      </c>
      <c r="C25" s="75" t="s">
        <v>23</v>
      </c>
      <c r="D25" s="36" t="s">
        <v>65</v>
      </c>
      <c r="E25" s="76" t="s">
        <v>14</v>
      </c>
      <c r="F25" s="76">
        <v>0</v>
      </c>
      <c r="G25" s="76">
        <v>0</v>
      </c>
      <c r="H25" s="76">
        <v>0</v>
      </c>
      <c r="I25" s="76">
        <v>1</v>
      </c>
      <c r="J25" s="76">
        <v>0</v>
      </c>
      <c r="K25" s="76">
        <v>0</v>
      </c>
      <c r="L25" s="76">
        <v>0</v>
      </c>
      <c r="M25" s="76">
        <v>0</v>
      </c>
      <c r="N25" s="76">
        <v>0</v>
      </c>
      <c r="O25" s="76">
        <v>0</v>
      </c>
      <c r="P25" s="76">
        <v>0</v>
      </c>
      <c r="Q25" s="77">
        <v>0</v>
      </c>
      <c r="R25" s="77">
        <v>0</v>
      </c>
      <c r="S25" s="77">
        <v>0</v>
      </c>
      <c r="T25" s="77">
        <v>0</v>
      </c>
      <c r="U25" s="77">
        <v>0</v>
      </c>
      <c r="V25" s="77">
        <v>0</v>
      </c>
      <c r="W25" s="77">
        <v>0</v>
      </c>
      <c r="X25" s="77">
        <v>0</v>
      </c>
      <c r="Y25" s="77">
        <v>0</v>
      </c>
      <c r="Z25" s="77">
        <v>0</v>
      </c>
      <c r="AA25" s="77">
        <v>0</v>
      </c>
      <c r="AB25" s="78">
        <v>0</v>
      </c>
    </row>
    <row r="26" spans="1:28" s="138" customFormat="1" ht="68.25" thickBot="1">
      <c r="A26" s="79" t="s">
        <v>41</v>
      </c>
      <c r="B26" s="67" t="s">
        <v>24</v>
      </c>
      <c r="C26" s="80" t="s">
        <v>25</v>
      </c>
      <c r="D26" s="37" t="s">
        <v>63</v>
      </c>
      <c r="E26" s="42" t="s">
        <v>14</v>
      </c>
      <c r="F26" s="42">
        <v>3</v>
      </c>
      <c r="G26" s="42">
        <v>0</v>
      </c>
      <c r="H26" s="42">
        <v>2</v>
      </c>
      <c r="I26" s="42">
        <v>0</v>
      </c>
      <c r="J26" s="42">
        <v>2</v>
      </c>
      <c r="K26" s="42">
        <v>2</v>
      </c>
      <c r="L26" s="42">
        <v>2</v>
      </c>
      <c r="M26" s="42">
        <v>2</v>
      </c>
      <c r="N26" s="42">
        <v>2</v>
      </c>
      <c r="O26" s="42">
        <v>2</v>
      </c>
      <c r="P26" s="42">
        <v>2</v>
      </c>
      <c r="Q26" s="81">
        <v>2</v>
      </c>
      <c r="R26" s="81">
        <v>2</v>
      </c>
      <c r="S26" s="81">
        <v>2</v>
      </c>
      <c r="T26" s="81">
        <v>2</v>
      </c>
      <c r="U26" s="81">
        <v>2</v>
      </c>
      <c r="V26" s="81">
        <v>2</v>
      </c>
      <c r="W26" s="81">
        <v>2</v>
      </c>
      <c r="X26" s="81">
        <v>2</v>
      </c>
      <c r="Y26" s="81">
        <v>2</v>
      </c>
      <c r="Z26" s="81">
        <v>2</v>
      </c>
      <c r="AA26" s="81">
        <v>2</v>
      </c>
      <c r="AB26" s="82">
        <v>2</v>
      </c>
    </row>
    <row r="27" spans="1:28" ht="56.25">
      <c r="A27" s="99" t="s">
        <v>42</v>
      </c>
      <c r="B27" s="91" t="s">
        <v>46</v>
      </c>
      <c r="C27" s="55" t="s">
        <v>20</v>
      </c>
      <c r="D27" s="34" t="s">
        <v>65</v>
      </c>
      <c r="E27" s="39" t="s">
        <v>16</v>
      </c>
      <c r="F27" s="39">
        <v>7</v>
      </c>
      <c r="G27" s="39">
        <v>1</v>
      </c>
      <c r="H27" s="39">
        <v>1</v>
      </c>
      <c r="I27" s="39">
        <v>1</v>
      </c>
      <c r="J27" s="39">
        <v>1</v>
      </c>
      <c r="K27" s="39">
        <v>1</v>
      </c>
      <c r="L27" s="39">
        <v>1</v>
      </c>
      <c r="M27" s="39">
        <v>0</v>
      </c>
      <c r="N27" s="39">
        <v>0</v>
      </c>
      <c r="O27" s="39">
        <v>1</v>
      </c>
      <c r="P27" s="39">
        <v>0</v>
      </c>
      <c r="Q27" s="56">
        <v>0</v>
      </c>
      <c r="R27" s="56">
        <v>0</v>
      </c>
      <c r="S27" s="56">
        <v>0</v>
      </c>
      <c r="T27" s="56">
        <v>0</v>
      </c>
      <c r="U27" s="56">
        <v>8</v>
      </c>
      <c r="V27" s="56">
        <v>0</v>
      </c>
      <c r="W27" s="56">
        <v>0</v>
      </c>
      <c r="X27" s="56">
        <v>0</v>
      </c>
      <c r="Y27" s="56">
        <v>0</v>
      </c>
      <c r="Z27" s="56">
        <v>0</v>
      </c>
      <c r="AA27" s="56">
        <v>0</v>
      </c>
      <c r="AB27" s="57">
        <v>0</v>
      </c>
    </row>
    <row r="28" spans="1:28" ht="56.25">
      <c r="A28" s="100"/>
      <c r="B28" s="92"/>
      <c r="C28" s="58" t="s">
        <v>75</v>
      </c>
      <c r="D28" s="33" t="s">
        <v>65</v>
      </c>
      <c r="E28" s="41" t="s">
        <v>70</v>
      </c>
      <c r="F28" s="85" t="s">
        <v>77</v>
      </c>
      <c r="G28" s="86"/>
      <c r="H28" s="86"/>
      <c r="I28" s="86"/>
      <c r="J28" s="86"/>
      <c r="K28" s="86"/>
      <c r="L28" s="87"/>
      <c r="M28" s="41">
        <v>0</v>
      </c>
      <c r="N28" s="41">
        <v>0</v>
      </c>
      <c r="O28" s="41">
        <v>0</v>
      </c>
      <c r="P28" s="41">
        <v>0</v>
      </c>
      <c r="Q28" s="59">
        <v>0</v>
      </c>
      <c r="R28" s="59">
        <v>0</v>
      </c>
      <c r="S28" s="59">
        <v>0</v>
      </c>
      <c r="T28" s="59">
        <v>0</v>
      </c>
      <c r="U28" s="59">
        <v>1</v>
      </c>
      <c r="V28" s="59">
        <v>0</v>
      </c>
      <c r="W28" s="59">
        <v>0</v>
      </c>
      <c r="X28" s="59">
        <v>0</v>
      </c>
      <c r="Y28" s="59">
        <v>0</v>
      </c>
      <c r="Z28" s="59">
        <v>0</v>
      </c>
      <c r="AA28" s="59">
        <v>0</v>
      </c>
      <c r="AB28" s="60">
        <v>0</v>
      </c>
    </row>
    <row r="29" spans="1:28" ht="63.75" customHeight="1">
      <c r="A29" s="100"/>
      <c r="B29" s="92"/>
      <c r="C29" s="58" t="s">
        <v>74</v>
      </c>
      <c r="D29" s="33" t="s">
        <v>65</v>
      </c>
      <c r="E29" s="41" t="s">
        <v>16</v>
      </c>
      <c r="F29" s="85" t="s">
        <v>77</v>
      </c>
      <c r="G29" s="86"/>
      <c r="H29" s="86"/>
      <c r="I29" s="86"/>
      <c r="J29" s="86"/>
      <c r="K29" s="86"/>
      <c r="L29" s="87"/>
      <c r="M29" s="41">
        <v>0</v>
      </c>
      <c r="N29" s="41">
        <v>0</v>
      </c>
      <c r="O29" s="41">
        <v>1</v>
      </c>
      <c r="P29" s="41">
        <v>0</v>
      </c>
      <c r="Q29" s="41">
        <v>1</v>
      </c>
      <c r="R29" s="59">
        <v>0</v>
      </c>
      <c r="S29" s="59">
        <v>0</v>
      </c>
      <c r="T29" s="59">
        <v>0</v>
      </c>
      <c r="U29" s="59">
        <v>0</v>
      </c>
      <c r="V29" s="59">
        <v>0</v>
      </c>
      <c r="W29" s="59">
        <v>0</v>
      </c>
      <c r="X29" s="59">
        <v>0</v>
      </c>
      <c r="Y29" s="59">
        <v>0</v>
      </c>
      <c r="Z29" s="59">
        <v>0</v>
      </c>
      <c r="AA29" s="59">
        <v>0</v>
      </c>
      <c r="AB29" s="60">
        <v>0</v>
      </c>
    </row>
    <row r="30" spans="1:28" ht="57" thickBot="1">
      <c r="A30" s="101"/>
      <c r="B30" s="93"/>
      <c r="C30" s="63" t="s">
        <v>69</v>
      </c>
      <c r="D30" s="35" t="s">
        <v>65</v>
      </c>
      <c r="E30" s="64" t="s">
        <v>16</v>
      </c>
      <c r="F30" s="64">
        <v>7</v>
      </c>
      <c r="G30" s="64">
        <v>1</v>
      </c>
      <c r="H30" s="64">
        <v>1</v>
      </c>
      <c r="I30" s="64">
        <v>1</v>
      </c>
      <c r="J30" s="64">
        <v>1</v>
      </c>
      <c r="K30" s="64">
        <v>1</v>
      </c>
      <c r="L30" s="64">
        <v>1</v>
      </c>
      <c r="M30" s="64">
        <v>1</v>
      </c>
      <c r="N30" s="64">
        <v>1</v>
      </c>
      <c r="O30" s="64">
        <v>2</v>
      </c>
      <c r="P30" s="64">
        <v>0</v>
      </c>
      <c r="Q30" s="68">
        <v>1</v>
      </c>
      <c r="R30" s="68">
        <v>0</v>
      </c>
      <c r="S30" s="68">
        <v>0</v>
      </c>
      <c r="T30" s="68">
        <v>0</v>
      </c>
      <c r="U30" s="68">
        <v>1</v>
      </c>
      <c r="V30" s="68">
        <v>0</v>
      </c>
      <c r="W30" s="68">
        <v>7</v>
      </c>
      <c r="X30" s="68">
        <v>0</v>
      </c>
      <c r="Y30" s="68">
        <v>0</v>
      </c>
      <c r="Z30" s="68">
        <v>0</v>
      </c>
      <c r="AA30" s="68">
        <v>0</v>
      </c>
      <c r="AB30" s="69">
        <v>0</v>
      </c>
    </row>
    <row r="31" spans="1:28" s="138" customFormat="1" ht="66" customHeight="1" thickBot="1">
      <c r="A31" s="79" t="s">
        <v>39</v>
      </c>
      <c r="B31" s="67" t="s">
        <v>27</v>
      </c>
      <c r="C31" s="80" t="s">
        <v>64</v>
      </c>
      <c r="D31" s="37" t="s">
        <v>65</v>
      </c>
      <c r="E31" s="42" t="s">
        <v>14</v>
      </c>
      <c r="F31" s="42">
        <v>0</v>
      </c>
      <c r="G31" s="42">
        <v>1</v>
      </c>
      <c r="H31" s="42">
        <v>1</v>
      </c>
      <c r="I31" s="42">
        <v>0</v>
      </c>
      <c r="J31" s="42">
        <v>0</v>
      </c>
      <c r="K31" s="42">
        <v>0</v>
      </c>
      <c r="L31" s="42">
        <v>0</v>
      </c>
      <c r="M31" s="42">
        <v>0</v>
      </c>
      <c r="N31" s="42">
        <v>0</v>
      </c>
      <c r="O31" s="42">
        <v>0</v>
      </c>
      <c r="P31" s="42">
        <v>0</v>
      </c>
      <c r="Q31" s="81">
        <v>0</v>
      </c>
      <c r="R31" s="81">
        <v>0</v>
      </c>
      <c r="S31" s="81">
        <v>0</v>
      </c>
      <c r="T31" s="81">
        <v>0</v>
      </c>
      <c r="U31" s="81">
        <v>5</v>
      </c>
      <c r="V31" s="81">
        <v>0</v>
      </c>
      <c r="W31" s="81">
        <v>0</v>
      </c>
      <c r="X31" s="81">
        <v>0</v>
      </c>
      <c r="Y31" s="81">
        <v>0</v>
      </c>
      <c r="Z31" s="81">
        <v>0</v>
      </c>
      <c r="AA31" s="81">
        <v>0</v>
      </c>
      <c r="AB31" s="82">
        <v>0</v>
      </c>
    </row>
    <row r="32" spans="1:28" ht="56.25">
      <c r="A32" s="99" t="s">
        <v>40</v>
      </c>
      <c r="B32" s="91" t="s">
        <v>47</v>
      </c>
      <c r="C32" s="55" t="s">
        <v>20</v>
      </c>
      <c r="D32" s="34" t="s">
        <v>65</v>
      </c>
      <c r="E32" s="39" t="s">
        <v>16</v>
      </c>
      <c r="F32" s="39">
        <v>0</v>
      </c>
      <c r="G32" s="39">
        <v>0</v>
      </c>
      <c r="H32" s="39">
        <v>0</v>
      </c>
      <c r="I32" s="39">
        <v>0</v>
      </c>
      <c r="J32" s="39">
        <v>0</v>
      </c>
      <c r="K32" s="39">
        <v>0</v>
      </c>
      <c r="L32" s="39">
        <v>0</v>
      </c>
      <c r="M32" s="39">
        <v>0</v>
      </c>
      <c r="N32" s="39">
        <v>0</v>
      </c>
      <c r="O32" s="39">
        <v>0</v>
      </c>
      <c r="P32" s="39">
        <v>0</v>
      </c>
      <c r="Q32" s="56">
        <v>0</v>
      </c>
      <c r="R32" s="56">
        <v>0</v>
      </c>
      <c r="S32" s="56">
        <v>0</v>
      </c>
      <c r="T32" s="56">
        <v>0</v>
      </c>
      <c r="U32" s="56">
        <v>4</v>
      </c>
      <c r="V32" s="56">
        <v>0</v>
      </c>
      <c r="W32" s="56">
        <v>0</v>
      </c>
      <c r="X32" s="56">
        <v>0</v>
      </c>
      <c r="Y32" s="56">
        <v>0</v>
      </c>
      <c r="Z32" s="56">
        <v>0</v>
      </c>
      <c r="AA32" s="56">
        <v>0</v>
      </c>
      <c r="AB32" s="57">
        <v>0</v>
      </c>
    </row>
    <row r="33" spans="1:28" ht="63.75" customHeight="1">
      <c r="A33" s="100"/>
      <c r="B33" s="92"/>
      <c r="C33" s="58" t="s">
        <v>74</v>
      </c>
      <c r="D33" s="33" t="s">
        <v>65</v>
      </c>
      <c r="E33" s="41" t="s">
        <v>16</v>
      </c>
      <c r="F33" s="85" t="s">
        <v>77</v>
      </c>
      <c r="G33" s="86"/>
      <c r="H33" s="86"/>
      <c r="I33" s="86"/>
      <c r="J33" s="86"/>
      <c r="K33" s="86"/>
      <c r="L33" s="87"/>
      <c r="M33" s="41">
        <v>0</v>
      </c>
      <c r="N33" s="41">
        <v>0</v>
      </c>
      <c r="O33" s="41">
        <v>1</v>
      </c>
      <c r="P33" s="41">
        <v>0</v>
      </c>
      <c r="Q33" s="59">
        <v>0</v>
      </c>
      <c r="R33" s="59">
        <v>0</v>
      </c>
      <c r="S33" s="59">
        <v>0</v>
      </c>
      <c r="T33" s="59">
        <v>0</v>
      </c>
      <c r="U33" s="59">
        <v>0</v>
      </c>
      <c r="V33" s="59">
        <v>0</v>
      </c>
      <c r="W33" s="59">
        <v>1</v>
      </c>
      <c r="X33" s="59">
        <v>0</v>
      </c>
      <c r="Y33" s="59">
        <v>0</v>
      </c>
      <c r="Z33" s="59">
        <v>0</v>
      </c>
      <c r="AA33" s="59">
        <v>0</v>
      </c>
      <c r="AB33" s="60">
        <v>0</v>
      </c>
    </row>
    <row r="34" spans="1:28" ht="79.5" thickBot="1">
      <c r="A34" s="101"/>
      <c r="B34" s="93"/>
      <c r="C34" s="63" t="s">
        <v>68</v>
      </c>
      <c r="D34" s="35" t="s">
        <v>65</v>
      </c>
      <c r="E34" s="64" t="s">
        <v>16</v>
      </c>
      <c r="F34" s="64">
        <v>0</v>
      </c>
      <c r="G34" s="64">
        <v>1</v>
      </c>
      <c r="H34" s="64">
        <v>1</v>
      </c>
      <c r="I34" s="64">
        <v>0</v>
      </c>
      <c r="J34" s="64">
        <v>0</v>
      </c>
      <c r="K34" s="64">
        <v>0</v>
      </c>
      <c r="L34" s="64">
        <v>0</v>
      </c>
      <c r="M34" s="64">
        <v>0</v>
      </c>
      <c r="N34" s="64">
        <v>0</v>
      </c>
      <c r="O34" s="64">
        <v>0</v>
      </c>
      <c r="P34" s="64">
        <v>0</v>
      </c>
      <c r="Q34" s="68">
        <v>0</v>
      </c>
      <c r="R34" s="68">
        <v>0</v>
      </c>
      <c r="S34" s="68">
        <v>0</v>
      </c>
      <c r="T34" s="68">
        <v>0</v>
      </c>
      <c r="U34" s="68">
        <v>0</v>
      </c>
      <c r="V34" s="68">
        <v>0</v>
      </c>
      <c r="W34" s="68">
        <v>2</v>
      </c>
      <c r="X34" s="68">
        <v>0</v>
      </c>
      <c r="Y34" s="68">
        <v>0</v>
      </c>
      <c r="Z34" s="68">
        <v>0</v>
      </c>
      <c r="AA34" s="68">
        <v>0</v>
      </c>
      <c r="AB34" s="69">
        <v>0</v>
      </c>
    </row>
    <row r="35" spans="1:16" ht="15">
      <c r="A35" s="83"/>
      <c r="B35" s="83"/>
      <c r="C35" s="83"/>
      <c r="D35" s="83"/>
      <c r="E35" s="83"/>
      <c r="F35" s="83"/>
      <c r="G35" s="83"/>
      <c r="H35" s="83"/>
      <c r="I35" s="83"/>
      <c r="J35" s="83"/>
      <c r="K35" s="83"/>
      <c r="L35" s="83"/>
      <c r="M35" s="83"/>
      <c r="N35" s="83"/>
      <c r="O35" s="83"/>
      <c r="P35" s="83"/>
    </row>
    <row r="36" ht="15.75">
      <c r="A36" s="84"/>
    </row>
  </sheetData>
  <sheetProtection/>
  <mergeCells count="39">
    <mergeCell ref="X1:AB1"/>
    <mergeCell ref="AA7:AB7"/>
    <mergeCell ref="A3:AB3"/>
    <mergeCell ref="A4:AB4"/>
    <mergeCell ref="D6:D8"/>
    <mergeCell ref="K7:L7"/>
    <mergeCell ref="A6:A8"/>
    <mergeCell ref="S7:T7"/>
    <mergeCell ref="U7:V7"/>
    <mergeCell ref="M7:N7"/>
    <mergeCell ref="A32:A34"/>
    <mergeCell ref="B11:B15"/>
    <mergeCell ref="A11:A15"/>
    <mergeCell ref="A27:A30"/>
    <mergeCell ref="G7:H7"/>
    <mergeCell ref="I7:J7"/>
    <mergeCell ref="A22:A23"/>
    <mergeCell ref="A16:A18"/>
    <mergeCell ref="A19:A21"/>
    <mergeCell ref="B6:B8"/>
    <mergeCell ref="Q7:R7"/>
    <mergeCell ref="Y7:Z7"/>
    <mergeCell ref="B16:B18"/>
    <mergeCell ref="B19:B21"/>
    <mergeCell ref="B22:B23"/>
    <mergeCell ref="W7:X7"/>
    <mergeCell ref="C6:C8"/>
    <mergeCell ref="E6:E8"/>
    <mergeCell ref="F6:F8"/>
    <mergeCell ref="F33:L33"/>
    <mergeCell ref="O7:P7"/>
    <mergeCell ref="G6:AB6"/>
    <mergeCell ref="B27:B30"/>
    <mergeCell ref="F13:L13"/>
    <mergeCell ref="F17:L17"/>
    <mergeCell ref="F20:L20"/>
    <mergeCell ref="F28:L28"/>
    <mergeCell ref="F29:L29"/>
    <mergeCell ref="B32:B34"/>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4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30"/>
  <sheetViews>
    <sheetView zoomScale="110" zoomScaleNormal="110" zoomScaleSheetLayoutView="90" zoomScalePageLayoutView="0" workbookViewId="0" topLeftCell="B4">
      <pane ySplit="6" topLeftCell="A13" activePane="bottomLeft" state="frozen"/>
      <selection pane="topLeft" activeCell="C4" sqref="C4"/>
      <selection pane="bottomLeft" activeCell="R15" sqref="R15"/>
    </sheetView>
  </sheetViews>
  <sheetFormatPr defaultColWidth="9.140625" defaultRowHeight="15"/>
  <cols>
    <col min="2" max="2" width="20.421875" style="0" customWidth="1"/>
    <col min="3" max="4" width="23.8515625" style="0" customWidth="1"/>
    <col min="5" max="5" width="17.00390625" style="0" customWidth="1"/>
    <col min="7" max="10" width="9.140625" style="0" hidden="1" customWidth="1"/>
    <col min="11" max="12" width="9.140625" style="7" hidden="1" customWidth="1"/>
    <col min="13" max="13" width="10.00390625" style="0" bestFit="1" customWidth="1"/>
  </cols>
  <sheetData>
    <row r="1" spans="24:28" ht="45.75" customHeight="1">
      <c r="X1" s="118" t="s">
        <v>59</v>
      </c>
      <c r="Y1" s="119"/>
      <c r="Z1" s="119"/>
      <c r="AA1" s="119"/>
      <c r="AB1" s="119"/>
    </row>
    <row r="3" spans="1:28" ht="15">
      <c r="A3" s="120" t="s">
        <v>31</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row>
    <row r="4" spans="1:28" ht="15">
      <c r="A4" s="120" t="s">
        <v>60</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row>
    <row r="6" spans="1:28" ht="36" customHeight="1">
      <c r="A6" s="117" t="s">
        <v>0</v>
      </c>
      <c r="B6" s="117" t="s">
        <v>66</v>
      </c>
      <c r="C6" s="117" t="s">
        <v>1</v>
      </c>
      <c r="D6" s="121" t="s">
        <v>61</v>
      </c>
      <c r="E6" s="117" t="s">
        <v>2</v>
      </c>
      <c r="F6" s="117" t="s">
        <v>3</v>
      </c>
      <c r="G6" s="117" t="s">
        <v>4</v>
      </c>
      <c r="H6" s="117"/>
      <c r="I6" s="117"/>
      <c r="J6" s="117"/>
      <c r="K6" s="117"/>
      <c r="L6" s="117"/>
      <c r="M6" s="117"/>
      <c r="N6" s="117"/>
      <c r="O6" s="117"/>
      <c r="P6" s="117"/>
      <c r="Q6" s="117"/>
      <c r="R6" s="117"/>
      <c r="S6" s="117"/>
      <c r="T6" s="117"/>
      <c r="U6" s="117"/>
      <c r="V6" s="117"/>
      <c r="W6" s="117"/>
      <c r="X6" s="117"/>
      <c r="Y6" s="117"/>
      <c r="Z6" s="117"/>
      <c r="AA6" s="117"/>
      <c r="AB6" s="117"/>
    </row>
    <row r="7" spans="1:28" ht="15">
      <c r="A7" s="117"/>
      <c r="B7" s="117"/>
      <c r="C7" s="117"/>
      <c r="D7" s="122"/>
      <c r="E7" s="117"/>
      <c r="F7" s="117"/>
      <c r="G7" s="117" t="s">
        <v>5</v>
      </c>
      <c r="H7" s="117"/>
      <c r="I7" s="117" t="s">
        <v>6</v>
      </c>
      <c r="J7" s="117"/>
      <c r="K7" s="128" t="s">
        <v>7</v>
      </c>
      <c r="L7" s="128"/>
      <c r="M7" s="117" t="s">
        <v>8</v>
      </c>
      <c r="N7" s="117"/>
      <c r="O7" s="117" t="s">
        <v>9</v>
      </c>
      <c r="P7" s="117"/>
      <c r="Q7" s="117" t="s">
        <v>53</v>
      </c>
      <c r="R7" s="117"/>
      <c r="S7" s="117" t="s">
        <v>54</v>
      </c>
      <c r="T7" s="117"/>
      <c r="U7" s="117" t="s">
        <v>55</v>
      </c>
      <c r="V7" s="117"/>
      <c r="W7" s="117" t="s">
        <v>56</v>
      </c>
      <c r="X7" s="117"/>
      <c r="Y7" s="117" t="s">
        <v>57</v>
      </c>
      <c r="Z7" s="117"/>
      <c r="AA7" s="117" t="s">
        <v>58</v>
      </c>
      <c r="AB7" s="117"/>
    </row>
    <row r="8" spans="1:28" ht="67.5">
      <c r="A8" s="117"/>
      <c r="B8" s="117"/>
      <c r="C8" s="117"/>
      <c r="D8" s="123"/>
      <c r="E8" s="117"/>
      <c r="F8" s="117"/>
      <c r="G8" s="3" t="s">
        <v>10</v>
      </c>
      <c r="H8" s="3" t="s">
        <v>11</v>
      </c>
      <c r="I8" s="3" t="s">
        <v>10</v>
      </c>
      <c r="J8" s="3" t="s">
        <v>11</v>
      </c>
      <c r="K8" s="8" t="s">
        <v>10</v>
      </c>
      <c r="L8" s="8" t="s">
        <v>11</v>
      </c>
      <c r="M8" s="3" t="s">
        <v>10</v>
      </c>
      <c r="N8" s="3" t="s">
        <v>11</v>
      </c>
      <c r="O8" s="3" t="s">
        <v>10</v>
      </c>
      <c r="P8" s="3" t="s">
        <v>11</v>
      </c>
      <c r="Q8" s="3" t="s">
        <v>10</v>
      </c>
      <c r="R8" s="3" t="s">
        <v>11</v>
      </c>
      <c r="S8" s="3" t="s">
        <v>10</v>
      </c>
      <c r="T8" s="3" t="s">
        <v>11</v>
      </c>
      <c r="U8" s="3" t="s">
        <v>10</v>
      </c>
      <c r="V8" s="3" t="s">
        <v>11</v>
      </c>
      <c r="W8" s="3" t="s">
        <v>10</v>
      </c>
      <c r="X8" s="3" t="s">
        <v>11</v>
      </c>
      <c r="Y8" s="3" t="s">
        <v>10</v>
      </c>
      <c r="Z8" s="3" t="s">
        <v>11</v>
      </c>
      <c r="AA8" s="3" t="s">
        <v>10</v>
      </c>
      <c r="AB8" s="3" t="s">
        <v>11</v>
      </c>
    </row>
    <row r="9" spans="1:28" ht="15">
      <c r="A9" s="14">
        <v>1</v>
      </c>
      <c r="B9" s="14">
        <v>2</v>
      </c>
      <c r="C9" s="14">
        <v>3</v>
      </c>
      <c r="D9" s="14"/>
      <c r="E9" s="14">
        <v>4</v>
      </c>
      <c r="F9" s="14">
        <v>5</v>
      </c>
      <c r="G9" s="14">
        <v>6</v>
      </c>
      <c r="H9" s="14">
        <v>7</v>
      </c>
      <c r="I9" s="14">
        <v>8</v>
      </c>
      <c r="J9" s="14">
        <v>9</v>
      </c>
      <c r="K9" s="15">
        <v>10</v>
      </c>
      <c r="L9" s="15">
        <v>11</v>
      </c>
      <c r="M9" s="14">
        <v>12</v>
      </c>
      <c r="N9" s="14">
        <v>13</v>
      </c>
      <c r="O9" s="14">
        <v>14</v>
      </c>
      <c r="P9" s="14">
        <v>15</v>
      </c>
      <c r="Q9" s="14">
        <v>16</v>
      </c>
      <c r="R9" s="14">
        <v>17</v>
      </c>
      <c r="S9" s="14">
        <v>18</v>
      </c>
      <c r="T9" s="14">
        <v>19</v>
      </c>
      <c r="U9" s="14">
        <v>20</v>
      </c>
      <c r="V9" s="14">
        <v>21</v>
      </c>
      <c r="W9" s="14">
        <v>22</v>
      </c>
      <c r="X9" s="14">
        <v>23</v>
      </c>
      <c r="Y9" s="14">
        <v>24</v>
      </c>
      <c r="Z9" s="14">
        <v>25</v>
      </c>
      <c r="AA9" s="14">
        <v>26</v>
      </c>
      <c r="AB9" s="14">
        <v>27</v>
      </c>
    </row>
    <row r="10" spans="1:28" ht="85.5" customHeight="1">
      <c r="A10" s="14">
        <v>1</v>
      </c>
      <c r="B10" s="4" t="s">
        <v>12</v>
      </c>
      <c r="C10" s="5" t="s">
        <v>13</v>
      </c>
      <c r="D10" s="12" t="s">
        <v>62</v>
      </c>
      <c r="E10" s="14" t="s">
        <v>14</v>
      </c>
      <c r="F10" s="14">
        <v>1</v>
      </c>
      <c r="G10" s="14">
        <v>0.74</v>
      </c>
      <c r="H10" s="14">
        <v>0.74</v>
      </c>
      <c r="I10" s="14">
        <v>2.19</v>
      </c>
      <c r="J10" s="14">
        <v>2.19</v>
      </c>
      <c r="K10" s="15">
        <v>2.53</v>
      </c>
      <c r="L10" s="15">
        <v>2.53</v>
      </c>
      <c r="M10" s="14">
        <v>2.87</v>
      </c>
      <c r="N10" s="14">
        <v>2.87</v>
      </c>
      <c r="O10" s="14">
        <v>3.22</v>
      </c>
      <c r="P10" s="14">
        <v>0.86</v>
      </c>
      <c r="Q10" s="10">
        <v>2.71</v>
      </c>
      <c r="R10" s="10">
        <v>0.33</v>
      </c>
      <c r="S10" s="10">
        <v>1.46</v>
      </c>
      <c r="T10" s="10">
        <v>0</v>
      </c>
      <c r="U10" s="10">
        <v>20.93</v>
      </c>
      <c r="V10" s="10">
        <v>0</v>
      </c>
      <c r="W10" s="10">
        <v>3.5</v>
      </c>
      <c r="X10" s="10">
        <v>0</v>
      </c>
      <c r="Y10" s="10">
        <v>2.7</v>
      </c>
      <c r="Z10" s="10">
        <v>0</v>
      </c>
      <c r="AA10" s="10">
        <v>0.6</v>
      </c>
      <c r="AB10" s="10">
        <v>0</v>
      </c>
    </row>
    <row r="11" spans="1:28" s="20" customFormat="1" ht="79.5" customHeight="1">
      <c r="A11" s="124" t="s">
        <v>33</v>
      </c>
      <c r="B11" s="127" t="s">
        <v>32</v>
      </c>
      <c r="C11" s="16" t="s">
        <v>15</v>
      </c>
      <c r="D11" s="17" t="s">
        <v>62</v>
      </c>
      <c r="E11" s="22" t="s">
        <v>16</v>
      </c>
      <c r="F11" s="18">
        <v>7.38</v>
      </c>
      <c r="G11" s="18">
        <v>0.42</v>
      </c>
      <c r="H11" s="18">
        <v>0.42</v>
      </c>
      <c r="I11" s="18">
        <v>0</v>
      </c>
      <c r="J11" s="18">
        <v>0</v>
      </c>
      <c r="K11" s="18">
        <v>2.418</v>
      </c>
      <c r="L11" s="18">
        <v>2.418</v>
      </c>
      <c r="M11" s="18"/>
      <c r="N11" s="18"/>
      <c r="O11" s="18"/>
      <c r="P11" s="18"/>
      <c r="Q11" s="19"/>
      <c r="R11" s="19"/>
      <c r="S11" s="19"/>
      <c r="T11" s="19"/>
      <c r="U11" s="19"/>
      <c r="V11" s="19"/>
      <c r="W11" s="19"/>
      <c r="X11" s="19"/>
      <c r="Y11" s="19"/>
      <c r="Z11" s="19"/>
      <c r="AA11" s="19"/>
      <c r="AB11" s="19"/>
    </row>
    <row r="12" spans="1:28" s="20" customFormat="1" ht="62.25" customHeight="1">
      <c r="A12" s="125"/>
      <c r="B12" s="127"/>
      <c r="C12" s="16" t="s">
        <v>17</v>
      </c>
      <c r="D12" s="17" t="s">
        <v>62</v>
      </c>
      <c r="E12" s="18" t="s">
        <v>16</v>
      </c>
      <c r="F12" s="18">
        <v>1.6</v>
      </c>
      <c r="G12" s="18">
        <v>0.7</v>
      </c>
      <c r="H12" s="18">
        <v>0.7</v>
      </c>
      <c r="I12" s="18">
        <v>1.87</v>
      </c>
      <c r="J12" s="18">
        <v>1.87</v>
      </c>
      <c r="K12" s="18">
        <v>0.638</v>
      </c>
      <c r="L12" s="18">
        <v>0.638</v>
      </c>
      <c r="M12" s="18"/>
      <c r="N12" s="18"/>
      <c r="O12" s="18"/>
      <c r="P12" s="18"/>
      <c r="Q12" s="19"/>
      <c r="R12" s="19"/>
      <c r="S12" s="19"/>
      <c r="T12" s="19"/>
      <c r="U12" s="19"/>
      <c r="V12" s="19"/>
      <c r="W12" s="19"/>
      <c r="X12" s="19"/>
      <c r="Y12" s="19"/>
      <c r="Z12" s="19"/>
      <c r="AA12" s="19"/>
      <c r="AB12" s="19"/>
    </row>
    <row r="13" spans="1:28" s="20" customFormat="1" ht="63" customHeight="1">
      <c r="A13" s="125"/>
      <c r="B13" s="127"/>
      <c r="C13" s="16" t="s">
        <v>18</v>
      </c>
      <c r="D13" s="21" t="s">
        <v>65</v>
      </c>
      <c r="E13" s="18" t="s">
        <v>16</v>
      </c>
      <c r="F13" s="18">
        <v>0</v>
      </c>
      <c r="G13" s="18">
        <v>0</v>
      </c>
      <c r="H13" s="18">
        <v>0</v>
      </c>
      <c r="I13" s="18">
        <v>1</v>
      </c>
      <c r="J13" s="18">
        <v>1</v>
      </c>
      <c r="K13" s="18">
        <v>1</v>
      </c>
      <c r="L13" s="18">
        <v>1</v>
      </c>
      <c r="M13" s="18"/>
      <c r="N13" s="18"/>
      <c r="O13" s="18"/>
      <c r="P13" s="18"/>
      <c r="Q13" s="19"/>
      <c r="R13" s="19"/>
      <c r="S13" s="19"/>
      <c r="T13" s="19"/>
      <c r="U13" s="19"/>
      <c r="V13" s="19"/>
      <c r="W13" s="19"/>
      <c r="X13" s="19"/>
      <c r="Y13" s="19"/>
      <c r="Z13" s="19"/>
      <c r="AA13" s="19"/>
      <c r="AB13" s="19"/>
    </row>
    <row r="14" spans="1:28" ht="45">
      <c r="A14" s="126"/>
      <c r="B14" s="127"/>
      <c r="C14" s="4" t="s">
        <v>19</v>
      </c>
      <c r="D14" s="13" t="s">
        <v>63</v>
      </c>
      <c r="E14" s="14" t="s">
        <v>14</v>
      </c>
      <c r="F14" s="14">
        <v>92.5</v>
      </c>
      <c r="G14" s="14">
        <v>92.5</v>
      </c>
      <c r="H14" s="14">
        <v>92.5</v>
      </c>
      <c r="I14" s="14">
        <v>92.9</v>
      </c>
      <c r="J14" s="14">
        <v>92.5</v>
      </c>
      <c r="K14" s="15">
        <v>93.3</v>
      </c>
      <c r="L14" s="15">
        <v>92.5</v>
      </c>
      <c r="M14" s="11">
        <v>93.70172228202367</v>
      </c>
      <c r="N14" s="11">
        <v>92.5</v>
      </c>
      <c r="O14" s="11">
        <v>94.10517426170944</v>
      </c>
      <c r="P14" s="11">
        <v>92.5</v>
      </c>
      <c r="Q14" s="11">
        <v>94.51036338662529</v>
      </c>
      <c r="R14" s="11">
        <v>92.5</v>
      </c>
      <c r="S14" s="11">
        <v>94.91729713640622</v>
      </c>
      <c r="T14" s="11">
        <v>92.5</v>
      </c>
      <c r="U14" s="11">
        <v>95.32598302289234</v>
      </c>
      <c r="V14" s="11">
        <v>92.5</v>
      </c>
      <c r="W14" s="11">
        <v>95.73642859026754</v>
      </c>
      <c r="X14" s="11">
        <v>92.5</v>
      </c>
      <c r="Y14" s="11">
        <v>96.1486414151987</v>
      </c>
      <c r="Z14" s="11">
        <v>92.5</v>
      </c>
      <c r="AA14" s="11">
        <v>96.56262910697563</v>
      </c>
      <c r="AB14" s="11">
        <v>92.5</v>
      </c>
    </row>
    <row r="15" spans="1:28" s="31" customFormat="1" ht="56.25">
      <c r="A15" s="132" t="s">
        <v>34</v>
      </c>
      <c r="B15" s="133" t="s">
        <v>43</v>
      </c>
      <c r="C15" s="27" t="s">
        <v>20</v>
      </c>
      <c r="D15" s="28" t="s">
        <v>65</v>
      </c>
      <c r="E15" s="29" t="s">
        <v>16</v>
      </c>
      <c r="F15" s="30">
        <v>16</v>
      </c>
      <c r="G15" s="30">
        <v>2</v>
      </c>
      <c r="H15" s="30">
        <v>2</v>
      </c>
      <c r="I15" s="30">
        <v>2</v>
      </c>
      <c r="J15" s="30">
        <v>2</v>
      </c>
      <c r="K15" s="30">
        <v>2</v>
      </c>
      <c r="L15" s="30">
        <v>2</v>
      </c>
      <c r="M15" s="29"/>
      <c r="N15" s="29"/>
      <c r="O15" s="29">
        <v>5</v>
      </c>
      <c r="P15" s="29"/>
      <c r="Q15" s="32">
        <v>2</v>
      </c>
      <c r="R15" s="32"/>
      <c r="S15" s="32">
        <v>3</v>
      </c>
      <c r="T15" s="32"/>
      <c r="U15" s="32"/>
      <c r="V15" s="32"/>
      <c r="W15" s="32"/>
      <c r="X15" s="32"/>
      <c r="Y15" s="32"/>
      <c r="Z15" s="32"/>
      <c r="AA15" s="32"/>
      <c r="AB15" s="32"/>
    </row>
    <row r="16" spans="1:28" s="31" customFormat="1" ht="56.25">
      <c r="A16" s="132"/>
      <c r="B16" s="134"/>
      <c r="C16" s="27" t="s">
        <v>67</v>
      </c>
      <c r="D16" s="28" t="s">
        <v>65</v>
      </c>
      <c r="E16" s="30" t="s">
        <v>16</v>
      </c>
      <c r="F16" s="30">
        <v>7</v>
      </c>
      <c r="G16" s="30">
        <v>1</v>
      </c>
      <c r="H16" s="30">
        <v>1</v>
      </c>
      <c r="I16" s="30">
        <v>1</v>
      </c>
      <c r="J16" s="30">
        <v>1</v>
      </c>
      <c r="K16" s="30">
        <v>2</v>
      </c>
      <c r="L16" s="30">
        <v>2</v>
      </c>
      <c r="M16" s="29">
        <v>1</v>
      </c>
      <c r="N16" s="29">
        <v>1</v>
      </c>
      <c r="O16" s="29">
        <v>5</v>
      </c>
      <c r="P16" s="29"/>
      <c r="Q16" s="32">
        <v>2</v>
      </c>
      <c r="R16" s="32"/>
      <c r="S16" s="32"/>
      <c r="T16" s="32"/>
      <c r="U16" s="32">
        <v>2</v>
      </c>
      <c r="V16" s="32"/>
      <c r="W16" s="32"/>
      <c r="X16" s="32"/>
      <c r="Y16" s="32"/>
      <c r="Z16" s="32"/>
      <c r="AA16" s="32"/>
      <c r="AB16" s="32"/>
    </row>
    <row r="17" spans="1:28" s="20" customFormat="1" ht="56.25">
      <c r="A17" s="129" t="s">
        <v>35</v>
      </c>
      <c r="B17" s="130" t="s">
        <v>44</v>
      </c>
      <c r="C17" s="16" t="s">
        <v>20</v>
      </c>
      <c r="D17" s="21" t="s">
        <v>65</v>
      </c>
      <c r="E17" s="18" t="s">
        <v>16</v>
      </c>
      <c r="F17" s="18">
        <v>4</v>
      </c>
      <c r="G17" s="18">
        <v>2</v>
      </c>
      <c r="H17" s="18">
        <v>2</v>
      </c>
      <c r="I17" s="18">
        <v>2</v>
      </c>
      <c r="J17" s="18">
        <v>2</v>
      </c>
      <c r="K17" s="18">
        <v>3</v>
      </c>
      <c r="L17" s="18">
        <v>3</v>
      </c>
      <c r="M17" s="18"/>
      <c r="N17" s="18"/>
      <c r="O17" s="18"/>
      <c r="P17" s="18"/>
      <c r="Q17" s="19"/>
      <c r="R17" s="19"/>
      <c r="S17" s="19"/>
      <c r="T17" s="19"/>
      <c r="U17" s="19"/>
      <c r="V17" s="19"/>
      <c r="W17" s="19"/>
      <c r="X17" s="19"/>
      <c r="Y17" s="19"/>
      <c r="Z17" s="19"/>
      <c r="AA17" s="19"/>
      <c r="AB17" s="19"/>
    </row>
    <row r="18" spans="1:28" s="20" customFormat="1" ht="57">
      <c r="A18" s="129"/>
      <c r="B18" s="131"/>
      <c r="C18" s="16" t="s">
        <v>21</v>
      </c>
      <c r="D18" s="21" t="s">
        <v>65</v>
      </c>
      <c r="E18" s="18" t="s">
        <v>16</v>
      </c>
      <c r="F18" s="18">
        <v>4</v>
      </c>
      <c r="G18" s="18">
        <v>0</v>
      </c>
      <c r="H18" s="18">
        <v>0</v>
      </c>
      <c r="I18" s="18">
        <v>4</v>
      </c>
      <c r="J18" s="18">
        <v>4</v>
      </c>
      <c r="K18" s="18">
        <v>6</v>
      </c>
      <c r="L18" s="18">
        <v>6</v>
      </c>
      <c r="M18" s="18"/>
      <c r="N18" s="18"/>
      <c r="O18" s="18"/>
      <c r="P18" s="18"/>
      <c r="Q18" s="19"/>
      <c r="R18" s="19"/>
      <c r="S18" s="19"/>
      <c r="T18" s="19"/>
      <c r="U18" s="19"/>
      <c r="V18" s="19"/>
      <c r="W18" s="19"/>
      <c r="X18" s="19"/>
      <c r="Y18" s="19"/>
      <c r="Z18" s="19"/>
      <c r="AA18" s="19"/>
      <c r="AB18" s="19"/>
    </row>
    <row r="19" spans="1:28" s="20" customFormat="1" ht="67.5">
      <c r="A19" s="129" t="s">
        <v>36</v>
      </c>
      <c r="B19" s="135" t="s">
        <v>45</v>
      </c>
      <c r="C19" s="16" t="s">
        <v>20</v>
      </c>
      <c r="D19" s="21" t="s">
        <v>65</v>
      </c>
      <c r="E19" s="18" t="s">
        <v>16</v>
      </c>
      <c r="F19" s="18">
        <v>1</v>
      </c>
      <c r="G19" s="18">
        <v>3</v>
      </c>
      <c r="H19" s="18">
        <v>3</v>
      </c>
      <c r="I19" s="18">
        <v>2</v>
      </c>
      <c r="J19" s="18">
        <v>2</v>
      </c>
      <c r="K19" s="18">
        <v>3</v>
      </c>
      <c r="L19" s="18">
        <v>3</v>
      </c>
      <c r="M19" s="18"/>
      <c r="N19" s="18"/>
      <c r="O19" s="18"/>
      <c r="P19" s="18"/>
      <c r="Q19" s="19"/>
      <c r="R19" s="19"/>
      <c r="S19" s="19"/>
      <c r="T19" s="19"/>
      <c r="U19" s="19"/>
      <c r="V19" s="19"/>
      <c r="W19" s="19"/>
      <c r="X19" s="19"/>
      <c r="Y19" s="19"/>
      <c r="Z19" s="19"/>
      <c r="AA19" s="19"/>
      <c r="AB19" s="19"/>
    </row>
    <row r="20" spans="1:28" s="20" customFormat="1" ht="57">
      <c r="A20" s="129"/>
      <c r="B20" s="136"/>
      <c r="C20" s="16" t="s">
        <v>21</v>
      </c>
      <c r="D20" s="21" t="s">
        <v>65</v>
      </c>
      <c r="E20" s="18" t="s">
        <v>16</v>
      </c>
      <c r="F20" s="18">
        <v>2</v>
      </c>
      <c r="G20" s="18">
        <v>6</v>
      </c>
      <c r="H20" s="18">
        <v>6</v>
      </c>
      <c r="I20" s="18">
        <v>0</v>
      </c>
      <c r="J20" s="18">
        <v>0</v>
      </c>
      <c r="K20" s="18">
        <v>2</v>
      </c>
      <c r="L20" s="18">
        <v>2</v>
      </c>
      <c r="M20" s="18"/>
      <c r="N20" s="18"/>
      <c r="O20" s="18"/>
      <c r="P20" s="18"/>
      <c r="Q20" s="19"/>
      <c r="R20" s="19"/>
      <c r="S20" s="19"/>
      <c r="T20" s="19"/>
      <c r="U20" s="19"/>
      <c r="V20" s="19"/>
      <c r="W20" s="19"/>
      <c r="X20" s="19"/>
      <c r="Y20" s="19"/>
      <c r="Z20" s="19"/>
      <c r="AA20" s="19"/>
      <c r="AB20" s="19"/>
    </row>
    <row r="21" spans="1:28" s="20" customFormat="1" ht="67.5">
      <c r="A21" s="23" t="s">
        <v>37</v>
      </c>
      <c r="B21" s="16" t="s">
        <v>29</v>
      </c>
      <c r="C21" s="24" t="s">
        <v>22</v>
      </c>
      <c r="D21" s="21" t="s">
        <v>65</v>
      </c>
      <c r="E21" s="18" t="s">
        <v>16</v>
      </c>
      <c r="F21" s="18">
        <v>0</v>
      </c>
      <c r="G21" s="18">
        <v>1</v>
      </c>
      <c r="H21" s="18">
        <v>1</v>
      </c>
      <c r="I21" s="18">
        <v>0</v>
      </c>
      <c r="J21" s="18">
        <v>0</v>
      </c>
      <c r="K21" s="18">
        <v>0</v>
      </c>
      <c r="L21" s="18">
        <v>0</v>
      </c>
      <c r="M21" s="18"/>
      <c r="N21" s="18"/>
      <c r="O21" s="18"/>
      <c r="P21" s="18"/>
      <c r="Q21" s="19"/>
      <c r="R21" s="19"/>
      <c r="S21" s="19"/>
      <c r="T21" s="19"/>
      <c r="U21" s="19"/>
      <c r="V21" s="19"/>
      <c r="W21" s="19"/>
      <c r="X21" s="19"/>
      <c r="Y21" s="19"/>
      <c r="Z21" s="19"/>
      <c r="AA21" s="19"/>
      <c r="AB21" s="19"/>
    </row>
    <row r="22" spans="1:28" s="20" customFormat="1" ht="90">
      <c r="A22" s="23" t="s">
        <v>38</v>
      </c>
      <c r="B22" s="16" t="s">
        <v>30</v>
      </c>
      <c r="C22" s="24" t="s">
        <v>23</v>
      </c>
      <c r="D22" s="21" t="s">
        <v>65</v>
      </c>
      <c r="E22" s="18" t="s">
        <v>16</v>
      </c>
      <c r="F22" s="18">
        <v>0</v>
      </c>
      <c r="G22" s="18">
        <v>0</v>
      </c>
      <c r="H22" s="18">
        <v>0</v>
      </c>
      <c r="I22" s="18">
        <v>1</v>
      </c>
      <c r="J22" s="18">
        <v>0</v>
      </c>
      <c r="K22" s="18">
        <v>0</v>
      </c>
      <c r="L22" s="18">
        <v>0</v>
      </c>
      <c r="M22" s="18"/>
      <c r="N22" s="18"/>
      <c r="O22" s="18"/>
      <c r="P22" s="18"/>
      <c r="Q22" s="19"/>
      <c r="R22" s="19"/>
      <c r="S22" s="19"/>
      <c r="T22" s="19"/>
      <c r="U22" s="19"/>
      <c r="V22" s="19"/>
      <c r="W22" s="19"/>
      <c r="X22" s="19"/>
      <c r="Y22" s="19"/>
      <c r="Z22" s="19"/>
      <c r="AA22" s="19"/>
      <c r="AB22" s="19"/>
    </row>
    <row r="23" spans="1:28" s="20" customFormat="1" ht="67.5">
      <c r="A23" s="25" t="s">
        <v>41</v>
      </c>
      <c r="B23" s="16" t="s">
        <v>24</v>
      </c>
      <c r="C23" s="16" t="s">
        <v>25</v>
      </c>
      <c r="D23" s="17" t="s">
        <v>63</v>
      </c>
      <c r="E23" s="18" t="s">
        <v>16</v>
      </c>
      <c r="F23" s="18">
        <v>3</v>
      </c>
      <c r="G23" s="18">
        <v>0</v>
      </c>
      <c r="H23" s="18">
        <v>2</v>
      </c>
      <c r="I23" s="18">
        <v>0</v>
      </c>
      <c r="J23" s="18">
        <v>2</v>
      </c>
      <c r="K23" s="18">
        <v>2</v>
      </c>
      <c r="L23" s="18">
        <v>2</v>
      </c>
      <c r="M23" s="18"/>
      <c r="N23" s="18"/>
      <c r="O23" s="18"/>
      <c r="P23" s="18"/>
      <c r="Q23" s="19"/>
      <c r="R23" s="19"/>
      <c r="S23" s="19"/>
      <c r="T23" s="19"/>
      <c r="U23" s="19"/>
      <c r="V23" s="19"/>
      <c r="W23" s="19"/>
      <c r="X23" s="19"/>
      <c r="Y23" s="19"/>
      <c r="Z23" s="19"/>
      <c r="AA23" s="19"/>
      <c r="AB23" s="19"/>
    </row>
    <row r="24" spans="1:28" s="20" customFormat="1" ht="67.5">
      <c r="A24" s="129" t="s">
        <v>42</v>
      </c>
      <c r="B24" s="130" t="s">
        <v>46</v>
      </c>
      <c r="C24" s="16" t="s">
        <v>20</v>
      </c>
      <c r="D24" s="21" t="s">
        <v>65</v>
      </c>
      <c r="E24" s="26" t="s">
        <v>16</v>
      </c>
      <c r="F24" s="18">
        <v>7</v>
      </c>
      <c r="G24" s="18">
        <v>1</v>
      </c>
      <c r="H24" s="18">
        <v>1</v>
      </c>
      <c r="I24" s="18">
        <v>1</v>
      </c>
      <c r="J24" s="18">
        <v>1</v>
      </c>
      <c r="K24" s="18">
        <v>1</v>
      </c>
      <c r="L24" s="18">
        <v>1</v>
      </c>
      <c r="M24" s="18"/>
      <c r="N24" s="18"/>
      <c r="O24" s="18"/>
      <c r="P24" s="18"/>
      <c r="Q24" s="19"/>
      <c r="R24" s="19"/>
      <c r="S24" s="19"/>
      <c r="T24" s="19"/>
      <c r="U24" s="19"/>
      <c r="V24" s="19"/>
      <c r="W24" s="19"/>
      <c r="X24" s="19"/>
      <c r="Y24" s="19"/>
      <c r="Z24" s="19"/>
      <c r="AA24" s="19"/>
      <c r="AB24" s="19"/>
    </row>
    <row r="25" spans="1:28" s="20" customFormat="1" ht="56.25">
      <c r="A25" s="129"/>
      <c r="B25" s="131"/>
      <c r="C25" s="16" t="s">
        <v>26</v>
      </c>
      <c r="D25" s="21" t="s">
        <v>65</v>
      </c>
      <c r="E25" s="26" t="s">
        <v>16</v>
      </c>
      <c r="F25" s="18">
        <v>7</v>
      </c>
      <c r="G25" s="18">
        <v>1</v>
      </c>
      <c r="H25" s="18">
        <v>1</v>
      </c>
      <c r="I25" s="18">
        <v>1</v>
      </c>
      <c r="J25" s="18">
        <v>1</v>
      </c>
      <c r="K25" s="18">
        <v>1</v>
      </c>
      <c r="L25" s="18">
        <v>1</v>
      </c>
      <c r="M25" s="18"/>
      <c r="N25" s="18"/>
      <c r="O25" s="18"/>
      <c r="P25" s="18"/>
      <c r="Q25" s="19"/>
      <c r="R25" s="19"/>
      <c r="S25" s="19"/>
      <c r="T25" s="19"/>
      <c r="U25" s="19"/>
      <c r="V25" s="19"/>
      <c r="W25" s="19"/>
      <c r="X25" s="19"/>
      <c r="Y25" s="19"/>
      <c r="Z25" s="19"/>
      <c r="AA25" s="19"/>
      <c r="AB25" s="19"/>
    </row>
    <row r="26" spans="1:28" s="20" customFormat="1" ht="57">
      <c r="A26" s="25" t="s">
        <v>39</v>
      </c>
      <c r="B26" s="16" t="s">
        <v>27</v>
      </c>
      <c r="C26" s="16" t="s">
        <v>64</v>
      </c>
      <c r="D26" s="21" t="s">
        <v>65</v>
      </c>
      <c r="E26" s="18" t="s">
        <v>16</v>
      </c>
      <c r="F26" s="18">
        <v>0</v>
      </c>
      <c r="G26" s="18">
        <v>1</v>
      </c>
      <c r="H26" s="18">
        <v>1</v>
      </c>
      <c r="I26" s="18">
        <v>0</v>
      </c>
      <c r="J26" s="18">
        <v>0</v>
      </c>
      <c r="K26" s="18">
        <v>0</v>
      </c>
      <c r="L26" s="18">
        <v>0</v>
      </c>
      <c r="M26" s="18"/>
      <c r="N26" s="18"/>
      <c r="O26" s="18"/>
      <c r="P26" s="18"/>
      <c r="Q26" s="19"/>
      <c r="R26" s="19"/>
      <c r="S26" s="19"/>
      <c r="T26" s="19"/>
      <c r="U26" s="19"/>
      <c r="V26" s="19"/>
      <c r="W26" s="19"/>
      <c r="X26" s="19"/>
      <c r="Y26" s="19"/>
      <c r="Z26" s="19"/>
      <c r="AA26" s="19"/>
      <c r="AB26" s="19"/>
    </row>
    <row r="27" spans="1:28" s="20" customFormat="1" ht="67.5">
      <c r="A27" s="129" t="s">
        <v>40</v>
      </c>
      <c r="B27" s="130" t="s">
        <v>47</v>
      </c>
      <c r="C27" s="16" t="s">
        <v>20</v>
      </c>
      <c r="D27" s="21" t="s">
        <v>65</v>
      </c>
      <c r="E27" s="26" t="s">
        <v>16</v>
      </c>
      <c r="F27" s="18">
        <v>0</v>
      </c>
      <c r="G27" s="18">
        <v>0</v>
      </c>
      <c r="H27" s="18">
        <v>0</v>
      </c>
      <c r="I27" s="18">
        <v>0</v>
      </c>
      <c r="J27" s="18">
        <v>0</v>
      </c>
      <c r="K27" s="18">
        <v>0</v>
      </c>
      <c r="L27" s="18">
        <v>0</v>
      </c>
      <c r="M27" s="18"/>
      <c r="N27" s="18"/>
      <c r="O27" s="18"/>
      <c r="P27" s="18"/>
      <c r="Q27" s="19"/>
      <c r="R27" s="19"/>
      <c r="S27" s="19"/>
      <c r="T27" s="19"/>
      <c r="U27" s="19"/>
      <c r="V27" s="19"/>
      <c r="W27" s="19"/>
      <c r="X27" s="19"/>
      <c r="Y27" s="19"/>
      <c r="Z27" s="19"/>
      <c r="AA27" s="19"/>
      <c r="AB27" s="19"/>
    </row>
    <row r="28" spans="1:28" s="20" customFormat="1" ht="67.5">
      <c r="A28" s="129"/>
      <c r="B28" s="131"/>
      <c r="C28" s="16" t="s">
        <v>28</v>
      </c>
      <c r="D28" s="21" t="s">
        <v>65</v>
      </c>
      <c r="E28" s="26" t="s">
        <v>16</v>
      </c>
      <c r="F28" s="18">
        <v>0</v>
      </c>
      <c r="G28" s="18">
        <v>1</v>
      </c>
      <c r="H28" s="18">
        <v>1</v>
      </c>
      <c r="I28" s="18">
        <v>0</v>
      </c>
      <c r="J28" s="18">
        <v>0</v>
      </c>
      <c r="K28" s="18">
        <v>0</v>
      </c>
      <c r="L28" s="18">
        <v>0</v>
      </c>
      <c r="M28" s="18"/>
      <c r="N28" s="18"/>
      <c r="O28" s="18"/>
      <c r="P28" s="18"/>
      <c r="Q28" s="19"/>
      <c r="R28" s="19"/>
      <c r="S28" s="19"/>
      <c r="T28" s="19"/>
      <c r="U28" s="19"/>
      <c r="V28" s="19"/>
      <c r="W28" s="19"/>
      <c r="X28" s="19"/>
      <c r="Y28" s="19"/>
      <c r="Z28" s="19"/>
      <c r="AA28" s="19"/>
      <c r="AB28" s="19"/>
    </row>
    <row r="29" spans="1:16" ht="15">
      <c r="A29" s="1"/>
      <c r="B29" s="1"/>
      <c r="C29" s="1"/>
      <c r="D29" s="1"/>
      <c r="E29" s="1"/>
      <c r="F29" s="1"/>
      <c r="G29" s="1"/>
      <c r="H29" s="1"/>
      <c r="I29" s="1"/>
      <c r="J29" s="1"/>
      <c r="K29" s="9"/>
      <c r="L29" s="9"/>
      <c r="M29" s="1"/>
      <c r="N29" s="1"/>
      <c r="O29" s="1"/>
      <c r="P29" s="1"/>
    </row>
    <row r="30" ht="15.75">
      <c r="A30" s="2"/>
    </row>
  </sheetData>
  <sheetProtection/>
  <mergeCells count="33">
    <mergeCell ref="B24:B25"/>
    <mergeCell ref="E6:E8"/>
    <mergeCell ref="Q7:R7"/>
    <mergeCell ref="F6:F8"/>
    <mergeCell ref="G6:AB6"/>
    <mergeCell ref="A27:A28"/>
    <mergeCell ref="B27:B28"/>
    <mergeCell ref="A15:A16"/>
    <mergeCell ref="B15:B16"/>
    <mergeCell ref="A17:A18"/>
    <mergeCell ref="C6:C8"/>
    <mergeCell ref="B17:B18"/>
    <mergeCell ref="A19:A20"/>
    <mergeCell ref="B19:B20"/>
    <mergeCell ref="A24:A25"/>
    <mergeCell ref="W7:X7"/>
    <mergeCell ref="D6:D8"/>
    <mergeCell ref="A11:A14"/>
    <mergeCell ref="B11:B14"/>
    <mergeCell ref="G7:H7"/>
    <mergeCell ref="I7:J7"/>
    <mergeCell ref="K7:L7"/>
    <mergeCell ref="S7:T7"/>
    <mergeCell ref="O7:P7"/>
    <mergeCell ref="M7:N7"/>
    <mergeCell ref="Y7:Z7"/>
    <mergeCell ref="AA7:AB7"/>
    <mergeCell ref="X1:AB1"/>
    <mergeCell ref="A3:AB3"/>
    <mergeCell ref="A4:AB4"/>
    <mergeCell ref="A6:A8"/>
    <mergeCell ref="B6:B8"/>
    <mergeCell ref="U7:V7"/>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46" r:id="rId3"/>
  <legacyDrawing r:id="rId2"/>
</worksheet>
</file>

<file path=xl/worksheets/sheet3.xml><?xml version="1.0" encoding="utf-8"?>
<worksheet xmlns="http://schemas.openxmlformats.org/spreadsheetml/2006/main" xmlns:r="http://schemas.openxmlformats.org/officeDocument/2006/relationships">
  <dimension ref="A1:E11"/>
  <sheetViews>
    <sheetView zoomScalePageLayoutView="0" workbookViewId="0" topLeftCell="A1">
      <selection activeCell="C5" sqref="C5"/>
    </sheetView>
  </sheetViews>
  <sheetFormatPr defaultColWidth="9.140625" defaultRowHeight="15"/>
  <cols>
    <col min="2" max="5" width="23.421875" style="0" customWidth="1"/>
  </cols>
  <sheetData>
    <row r="1" spans="1:5" ht="15">
      <c r="A1" s="6"/>
      <c r="B1" s="137" t="s">
        <v>48</v>
      </c>
      <c r="C1" s="137"/>
      <c r="D1" s="137" t="s">
        <v>49</v>
      </c>
      <c r="E1" s="137"/>
    </row>
    <row r="2" spans="1:5" ht="15">
      <c r="A2" s="6"/>
      <c r="B2" s="6" t="s">
        <v>50</v>
      </c>
      <c r="C2" s="6" t="s">
        <v>51</v>
      </c>
      <c r="D2" s="6" t="s">
        <v>52</v>
      </c>
      <c r="E2" s="6" t="s">
        <v>51</v>
      </c>
    </row>
    <row r="3" spans="1:5" ht="45" customHeight="1">
      <c r="A3" s="6">
        <v>2017</v>
      </c>
      <c r="B3" s="6"/>
      <c r="C3" s="6"/>
      <c r="D3" s="6"/>
      <c r="E3" s="6"/>
    </row>
    <row r="4" spans="1:5" ht="45" customHeight="1">
      <c r="A4" s="6">
        <v>2018</v>
      </c>
      <c r="B4" s="6"/>
      <c r="C4" s="6"/>
      <c r="D4" s="6"/>
      <c r="E4" s="6"/>
    </row>
    <row r="5" spans="1:5" ht="45" customHeight="1">
      <c r="A5" s="6">
        <v>2019</v>
      </c>
      <c r="B5" s="6"/>
      <c r="C5" s="6"/>
      <c r="D5" s="6"/>
      <c r="E5" s="6"/>
    </row>
    <row r="6" spans="1:5" ht="45" customHeight="1">
      <c r="A6" s="6">
        <v>2020</v>
      </c>
      <c r="B6" s="6"/>
      <c r="C6" s="6"/>
      <c r="D6" s="6"/>
      <c r="E6" s="6"/>
    </row>
    <row r="7" spans="1:5" ht="45" customHeight="1">
      <c r="A7" s="6">
        <v>2021</v>
      </c>
      <c r="B7" s="6"/>
      <c r="C7" s="6"/>
      <c r="D7" s="6"/>
      <c r="E7" s="6"/>
    </row>
    <row r="8" spans="1:5" ht="45" customHeight="1">
      <c r="A8" s="6">
        <v>2022</v>
      </c>
      <c r="B8" s="6"/>
      <c r="C8" s="6"/>
      <c r="D8" s="6"/>
      <c r="E8" s="6"/>
    </row>
    <row r="9" spans="1:5" ht="45" customHeight="1">
      <c r="A9" s="6">
        <v>2023</v>
      </c>
      <c r="B9" s="6"/>
      <c r="C9" s="6"/>
      <c r="D9" s="6"/>
      <c r="E9" s="6"/>
    </row>
    <row r="10" spans="1:5" ht="45" customHeight="1">
      <c r="A10" s="6">
        <v>2024</v>
      </c>
      <c r="B10" s="6"/>
      <c r="C10" s="6"/>
      <c r="D10" s="6"/>
      <c r="E10" s="6"/>
    </row>
    <row r="11" spans="1:5" ht="45" customHeight="1">
      <c r="A11" s="6">
        <v>2025</v>
      </c>
      <c r="B11" s="6"/>
      <c r="C11" s="6"/>
      <c r="D11" s="6"/>
      <c r="E11" s="6"/>
    </row>
  </sheetData>
  <sheetProtection/>
  <mergeCells count="2">
    <mergeCell ref="B1:C1"/>
    <mergeCell ref="D1:E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indukaev</cp:lastModifiedBy>
  <cp:lastPrinted>2017-12-20T08:02:13Z</cp:lastPrinted>
  <dcterms:created xsi:type="dcterms:W3CDTF">2017-07-11T08:28:14Z</dcterms:created>
  <dcterms:modified xsi:type="dcterms:W3CDTF">2018-11-16T08:24:40Z</dcterms:modified>
  <cp:category/>
  <cp:version/>
  <cp:contentType/>
  <cp:contentStatus/>
</cp:coreProperties>
</file>