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7490" windowHeight="9525" firstSheet="1" activeTab="1"/>
  </bookViews>
  <sheets>
    <sheet name="паспорт подпрограммы" sheetId="1" r:id="rId1"/>
    <sheet name="Перечень мероприятий..." sheetId="2" r:id="rId2"/>
  </sheets>
  <definedNames>
    <definedName name="_xlnm.Print_Titles" localSheetId="1">'Перечень мероприятий...'!$3:$8</definedName>
    <definedName name="_xlnm.Print_Area" localSheetId="1">'Перечень мероприятий...'!$A$1:$O$132</definedName>
  </definedNames>
  <calcPr fullCalcOnLoad="1"/>
</workbook>
</file>

<file path=xl/sharedStrings.xml><?xml version="1.0" encoding="utf-8"?>
<sst xmlns="http://schemas.openxmlformats.org/spreadsheetml/2006/main" count="145" uniqueCount="87">
  <si>
    <t>№ п/п</t>
  </si>
  <si>
    <t>Наименования целей, задач, мероприятий подпрограммы</t>
  </si>
  <si>
    <t>Код бюджетной классификации (КЦСР, КВР)</t>
  </si>
  <si>
    <t>В том числе за счет средств</t>
  </si>
  <si>
    <t>местного бюджета</t>
  </si>
  <si>
    <t>областной бюджет</t>
  </si>
  <si>
    <t>потребность</t>
  </si>
  <si>
    <t>утверждено</t>
  </si>
  <si>
    <t>план</t>
  </si>
  <si>
    <t>всего</t>
  </si>
  <si>
    <t>Итого по задаче 1</t>
  </si>
  <si>
    <t>1.1.</t>
  </si>
  <si>
    <t>2.1.</t>
  </si>
  <si>
    <t>2.2.</t>
  </si>
  <si>
    <t>Управление дорожной деятельности, благоустройства и транспорта администрации Города Томска</t>
  </si>
  <si>
    <t>ИТОГО ПО ПОДПРОГРАММЕ</t>
  </si>
  <si>
    <t>в соответствии с потребностью</t>
  </si>
  <si>
    <t>в соответствии с утвержденным финансированием</t>
  </si>
  <si>
    <t>Куратор подпрограммы</t>
  </si>
  <si>
    <t>Заместитель Мэра Города Томска – начальник управления дорожной деятельности, благоустройства и транспорта администрации Города Томска</t>
  </si>
  <si>
    <t>Ответственный исполнитель Подпрограммы</t>
  </si>
  <si>
    <t>Соисполнители</t>
  </si>
  <si>
    <t>Участники</t>
  </si>
  <si>
    <t>Цель Подпрограммы                                                                                       Задачи Подпрограммы</t>
  </si>
  <si>
    <t>Показатели цели Подпрограммы, единицы измерения</t>
  </si>
  <si>
    <t>Показатели задач Подпрограммы, единицы  измерения</t>
  </si>
  <si>
    <t>Показатели задачи 1:</t>
  </si>
  <si>
    <t>Показатели задачи 2:</t>
  </si>
  <si>
    <t>Срок исполнения</t>
  </si>
  <si>
    <t>Объем финансирования (тыс. рублей)</t>
  </si>
  <si>
    <t>федерального бюджета</t>
  </si>
  <si>
    <t>внебюджетных источников</t>
  </si>
  <si>
    <t>Объемы и источники финансирования подпрограммы (с разбивкой по годам, тыс. рублей)</t>
  </si>
  <si>
    <t>Годы:</t>
  </si>
  <si>
    <t>Всего по источникам</t>
  </si>
  <si>
    <t>местный бюджет</t>
  </si>
  <si>
    <t>федеральный бюджет</t>
  </si>
  <si>
    <t>внебюджетные источники</t>
  </si>
  <si>
    <t>Итого</t>
  </si>
  <si>
    <t xml:space="preserve">Сроки реализации Подпрограммы </t>
  </si>
  <si>
    <t>Укрупненный перечень мероприятий</t>
  </si>
  <si>
    <t>Организация управления Подпрограммой и контроль за её реализацией:</t>
  </si>
  <si>
    <t>текущий контроль и мониторинг реализации Подпрограммы  осуществляют</t>
  </si>
  <si>
    <t>2015-2020 гг.</t>
  </si>
  <si>
    <t>управление Подпрограммой осуществляет</t>
  </si>
  <si>
    <t>I.ПАСПОРТ ПОДПРОГРАММЫ</t>
  </si>
  <si>
    <t>Департамент капитального строительства администрации Города Томска</t>
  </si>
  <si>
    <t>ООО «Горсети» (по согласованию)</t>
  </si>
  <si>
    <t xml:space="preserve">Цель: Повышение качества и комфортности  инфраструктуры городской среды посредством обеспечения уличного освещения  и повышения энергетической эффективности установок наружного освещения на территории муниципального образования «Город Томск»
Задача 1: Обеспечение функционирования сетей наружного освещения города Томска в соответствии с нормативными требованиями
Задача 2: Развитие сетей наружного освещения
</t>
  </si>
  <si>
    <t xml:space="preserve">Цель: Повышение качества и комфортности  инфраструктуры городской среды посредством обеспечения уличного освещения  и повышения энергетической эффективности установок наружного освещения на территории муниципального образования «Город Томск» </t>
  </si>
  <si>
    <t>Показатель цели 1: Снижение ДТП в темное время суток (по отношению к прошлому году), %</t>
  </si>
  <si>
    <t xml:space="preserve">Показатель цели 2: 
Доля протяженности освещенных частей улиц, проездов, набережных в их общей протяженности, %
</t>
  </si>
  <si>
    <t xml:space="preserve">Задача 1: Обеспечение функционирования сетей наружного освещения города Томска в соответствии с нормативными требованиями </t>
  </si>
  <si>
    <t>Доля функционирующих ламп светильников наружного освещения, %</t>
  </si>
  <si>
    <t>Задача 2: Развитие сетей наружного освещения</t>
  </si>
  <si>
    <t>Протяженность сетей наружного освещения, муниципального образования «Город Томск» (нарастающим итогом), км</t>
  </si>
  <si>
    <t xml:space="preserve">Проведение мероприятий по обеспечению наружным освещением территории города </t>
  </si>
  <si>
    <t>Задача 1 подпрограммы: Обеспечение функционирования сетей наружного освещения города Томска в соответствии с нормативными требованиями</t>
  </si>
  <si>
    <t>Установка и подключение осветительных приборов на территории муниципального образования «Город Томск»</t>
  </si>
  <si>
    <t>IV.I. ПОДПРОГРАММА «Обеспечение наружного освещения» на 2015-2020 годы</t>
  </si>
  <si>
    <t>«Обеспечение наружного освещения» на 2015-2020 годы</t>
  </si>
  <si>
    <t xml:space="preserve">Приложение 6 к постановлению администрации Города Томска от 24.05.2017 № 404
</t>
  </si>
  <si>
    <t>Задача 2 подпрограммы: Развитие сетей наружного освещения</t>
  </si>
  <si>
    <t>2.3.</t>
  </si>
  <si>
    <t>2.4.</t>
  </si>
  <si>
    <t>2.5.</t>
  </si>
  <si>
    <t>Строительство сетей наружного освещения аллеи, расположенной по адресу: г. Томск, от дома Иркутский тракт, 44 до пер. Курганский</t>
  </si>
  <si>
    <t>Итого по задаче 2</t>
  </si>
  <si>
    <t xml:space="preserve">    </t>
  </si>
  <si>
    <t>Содержание и техническое обслуживание объектов уличного освещения (в т.ч. светоточек, дополнительно подключенных к сетям наружного освещения)</t>
  </si>
  <si>
    <t>ДДДиБ</t>
  </si>
  <si>
    <t>ДКС</t>
  </si>
  <si>
    <t>Строительство сетей наружного освещения в мкр. Наука (I этап) по ул. Кащенко (от дома № 1 до дома № 25), по ул. Воробьева (от дома № 3 до дома № 51)"</t>
  </si>
  <si>
    <t>Строительство сетей наружного освещения в мкр. Наука (II этап) по ул. Кучина (от дома ул. Братьев Троновых, 24 до дома по ул. Кучина, 83)</t>
  </si>
  <si>
    <t>Строительство сетей наружного освещения в мкр. Наука (II этап) по ул. Стрельникова (от дома № 72 до дома № 48)"</t>
  </si>
  <si>
    <t>Строительство сетей наружного освещения в мкр. Наука (III этап) по ул. Академика Сахарова (от дома № 15 до дома № 77)</t>
  </si>
  <si>
    <t>1.2.</t>
  </si>
  <si>
    <t xml:space="preserve">Приложение 2 к Подпрограмме "Обеспечение наружного освещения" </t>
  </si>
  <si>
    <t xml:space="preserve">ПЕРЕЧЕНЬ МЕРОПРИЯТИЙ И РЕСУРСНОЕ ОБЕСПЕЧЕНИЕ ПОДПРОГРАММЫ «Обеспечение наружного освещения» </t>
  </si>
  <si>
    <t xml:space="preserve">Финансирование мероприятий подпрограммы осуществляется за счет средств бюджета муниципального образования «Город Томск». Объемы финансирования в период с 2019 по 2025 годы носят прогнозный характер и подлежат ежегодному уточнению в установленном порядке при формировании проекта бюджета на соответствующий год, исходя из возможностей бюджета муниципального образования «Город Томск». Экономические расчеты распределения средств при планировании мероприятий производятся в соответствии с Градостроительным кодексом РФ, Федеральным законом от 23.11.2009 № 261-ФЗ «Об энергосбережении и о повышении энергетической эффективности и о внесении изменений в отдельные законодательные акты Российской Федерации», СНиП 23-05-95 «Естественное и искусственное освещение», СНиП 2.07.01-89 "Градостроительство. Планировка и застройка городских и сельских поселений". </t>
  </si>
  <si>
    <t>Ответственный исполнитель, соисполнители</t>
  </si>
  <si>
    <t>1.1.1.</t>
  </si>
  <si>
    <t>Содержание и техническое обслуживание объектов праздничного освещения МО «Город Томск»</t>
  </si>
  <si>
    <t xml:space="preserve">Укрупненное (основное) мероприятие 1: Проведение мероприятий по обеспечению наружным освещением территории города </t>
  </si>
  <si>
    <t>Цель подпрограммы: Повышение качества и комфортности  инфраструктуры городской среды посредством обеспечения уличного освещения  и повышения эффективности установок наружного освещения на территории муниципального образования «Город Томск»</t>
  </si>
  <si>
    <t>0503, 10 4 01 20460, 244, 310, 001</t>
  </si>
  <si>
    <t>0503, 10 4 01 20460, 244, 229 и 225, 001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</si>
</sst>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7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7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color indexed="8"/>
      <name val="Calibri"/>
      <family val="2"/>
    </font>
    <font>
      <i/>
      <sz val="10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7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7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rgb="FF000000"/>
      <name val="Times New Roman"/>
      <family val="1"/>
    </font>
    <font>
      <sz val="12"/>
      <color rgb="FF000000"/>
      <name val="Times New Roman"/>
      <family val="1"/>
    </font>
    <font>
      <i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i/>
      <sz val="11"/>
      <color theme="1"/>
      <name val="Times New Roman"/>
      <family val="1"/>
    </font>
    <font>
      <b/>
      <i/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4"/>
      <color theme="1"/>
      <name val="Calibri"/>
      <family val="2"/>
    </font>
    <font>
      <i/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medium"/>
    </border>
    <border>
      <left/>
      <right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64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50" fillId="0" borderId="10" xfId="0" applyFont="1" applyBorder="1" applyAlignment="1">
      <alignment/>
    </xf>
    <xf numFmtId="4" fontId="50" fillId="0" borderId="10" xfId="0" applyNumberFormat="1" applyFont="1" applyBorder="1" applyAlignment="1">
      <alignment/>
    </xf>
    <xf numFmtId="4" fontId="51" fillId="0" borderId="10" xfId="0" applyNumberFormat="1" applyFont="1" applyFill="1" applyBorder="1" applyAlignment="1">
      <alignment/>
    </xf>
    <xf numFmtId="0" fontId="50" fillId="0" borderId="10" xfId="0" applyFont="1" applyBorder="1" applyAlignment="1">
      <alignment horizontal="center"/>
    </xf>
    <xf numFmtId="0" fontId="50" fillId="0" borderId="10" xfId="0" applyFont="1" applyBorder="1" applyAlignment="1">
      <alignment/>
    </xf>
    <xf numFmtId="4" fontId="52" fillId="0" borderId="10" xfId="0" applyNumberFormat="1" applyFont="1" applyBorder="1" applyAlignment="1">
      <alignment/>
    </xf>
    <xf numFmtId="0" fontId="53" fillId="33" borderId="10" xfId="0" applyFont="1" applyFill="1" applyBorder="1" applyAlignment="1">
      <alignment horizontal="justify" vertical="top" wrapText="1"/>
    </xf>
    <xf numFmtId="0" fontId="53" fillId="33" borderId="10" xfId="0" applyFont="1" applyFill="1" applyBorder="1" applyAlignment="1">
      <alignment vertical="top" wrapText="1"/>
    </xf>
    <xf numFmtId="0" fontId="50" fillId="0" borderId="10" xfId="0" applyFont="1" applyBorder="1" applyAlignment="1">
      <alignment wrapText="1"/>
    </xf>
    <xf numFmtId="0" fontId="50" fillId="0" borderId="10" xfId="0" applyFont="1" applyBorder="1" applyAlignment="1">
      <alignment vertical="top" wrapText="1"/>
    </xf>
    <xf numFmtId="0" fontId="52" fillId="0" borderId="10" xfId="0" applyFont="1" applyBorder="1" applyAlignment="1">
      <alignment/>
    </xf>
    <xf numFmtId="0" fontId="50" fillId="0" borderId="10" xfId="0" applyFont="1" applyBorder="1" applyAlignment="1">
      <alignment vertical="top" wrapText="1"/>
    </xf>
    <xf numFmtId="0" fontId="50" fillId="0" borderId="10" xfId="0" applyFont="1" applyBorder="1" applyAlignment="1">
      <alignment wrapText="1"/>
    </xf>
    <xf numFmtId="0" fontId="54" fillId="0" borderId="10" xfId="0" applyNumberFormat="1" applyFont="1" applyFill="1" applyBorder="1" applyAlignment="1">
      <alignment horizontal="right"/>
    </xf>
    <xf numFmtId="4" fontId="53" fillId="0" borderId="10" xfId="0" applyNumberFormat="1" applyFont="1" applyFill="1" applyBorder="1" applyAlignment="1">
      <alignment horizontal="right" vertical="top" wrapText="1"/>
    </xf>
    <xf numFmtId="0" fontId="51" fillId="0" borderId="10" xfId="0" applyNumberFormat="1" applyFont="1" applyFill="1" applyBorder="1" applyAlignment="1">
      <alignment horizontal="right"/>
    </xf>
    <xf numFmtId="4" fontId="51" fillId="0" borderId="10" xfId="0" applyNumberFormat="1" applyFont="1" applyFill="1" applyBorder="1" applyAlignment="1">
      <alignment/>
    </xf>
    <xf numFmtId="0" fontId="51" fillId="0" borderId="11" xfId="0" applyNumberFormat="1" applyFont="1" applyFill="1" applyBorder="1" applyAlignment="1">
      <alignment horizontal="right"/>
    </xf>
    <xf numFmtId="4" fontId="51" fillId="0" borderId="12" xfId="0" applyNumberFormat="1" applyFont="1" applyFill="1" applyBorder="1" applyAlignment="1">
      <alignment/>
    </xf>
    <xf numFmtId="0" fontId="50" fillId="0" borderId="0" xfId="0" applyFont="1" applyFill="1" applyAlignment="1">
      <alignment/>
    </xf>
    <xf numFmtId="0" fontId="51" fillId="0" borderId="0" xfId="0" applyNumberFormat="1" applyFont="1" applyFill="1" applyAlignment="1">
      <alignment horizontal="right"/>
    </xf>
    <xf numFmtId="0" fontId="53" fillId="0" borderId="13" xfId="0" applyFont="1" applyFill="1" applyBorder="1" applyAlignment="1">
      <alignment vertical="top" wrapText="1"/>
    </xf>
    <xf numFmtId="0" fontId="53" fillId="0" borderId="13" xfId="0" applyFont="1" applyFill="1" applyBorder="1" applyAlignment="1">
      <alignment horizontal="justify" vertical="top" wrapText="1"/>
    </xf>
    <xf numFmtId="4" fontId="54" fillId="0" borderId="10" xfId="0" applyNumberFormat="1" applyFont="1" applyFill="1" applyBorder="1" applyAlignment="1">
      <alignment horizontal="right"/>
    </xf>
    <xf numFmtId="0" fontId="51" fillId="0" borderId="0" xfId="0" applyFont="1" applyFill="1" applyAlignment="1">
      <alignment/>
    </xf>
    <xf numFmtId="0" fontId="55" fillId="0" borderId="10" xfId="0" applyFont="1" applyFill="1" applyBorder="1" applyAlignment="1">
      <alignment horizontal="right" vertical="top" wrapText="1"/>
    </xf>
    <xf numFmtId="0" fontId="53" fillId="0" borderId="10" xfId="0" applyFont="1" applyFill="1" applyBorder="1" applyAlignment="1">
      <alignment horizontal="right" vertical="top" wrapText="1"/>
    </xf>
    <xf numFmtId="0" fontId="51" fillId="0" borderId="12" xfId="0" applyFont="1" applyFill="1" applyBorder="1" applyAlignment="1">
      <alignment/>
    </xf>
    <xf numFmtId="4" fontId="54" fillId="0" borderId="10" xfId="0" applyNumberFormat="1" applyFont="1" applyFill="1" applyBorder="1" applyAlignment="1">
      <alignment/>
    </xf>
    <xf numFmtId="4" fontId="51" fillId="0" borderId="10" xfId="0" applyNumberFormat="1" applyFont="1" applyFill="1" applyBorder="1" applyAlignment="1">
      <alignment horizontal="right"/>
    </xf>
    <xf numFmtId="164" fontId="54" fillId="0" borderId="10" xfId="0" applyNumberFormat="1" applyFont="1" applyFill="1" applyBorder="1" applyAlignment="1">
      <alignment horizontal="right"/>
    </xf>
    <xf numFmtId="164" fontId="51" fillId="0" borderId="10" xfId="0" applyNumberFormat="1" applyFont="1" applyFill="1" applyBorder="1" applyAlignment="1">
      <alignment horizontal="right"/>
    </xf>
    <xf numFmtId="164" fontId="54" fillId="0" borderId="10" xfId="0" applyNumberFormat="1" applyFont="1" applyFill="1" applyBorder="1" applyAlignment="1">
      <alignment/>
    </xf>
    <xf numFmtId="164" fontId="51" fillId="0" borderId="10" xfId="0" applyNumberFormat="1" applyFont="1" applyFill="1" applyBorder="1" applyAlignment="1">
      <alignment/>
    </xf>
    <xf numFmtId="164" fontId="54" fillId="0" borderId="10" xfId="0" applyNumberFormat="1" applyFont="1" applyFill="1" applyBorder="1" applyAlignment="1">
      <alignment/>
    </xf>
    <xf numFmtId="164" fontId="51" fillId="0" borderId="10" xfId="0" applyNumberFormat="1" applyFont="1" applyFill="1" applyBorder="1" applyAlignment="1">
      <alignment/>
    </xf>
    <xf numFmtId="164" fontId="55" fillId="0" borderId="10" xfId="0" applyNumberFormat="1" applyFont="1" applyFill="1" applyBorder="1" applyAlignment="1">
      <alignment horizontal="right" vertical="top" wrapText="1"/>
    </xf>
    <xf numFmtId="0" fontId="54" fillId="0" borderId="11" xfId="0" applyNumberFormat="1" applyFont="1" applyFill="1" applyBorder="1" applyAlignment="1">
      <alignment horizontal="right"/>
    </xf>
    <xf numFmtId="0" fontId="56" fillId="0" borderId="10" xfId="0" applyFont="1" applyFill="1" applyBorder="1" applyAlignment="1">
      <alignment horizontal="right" vertical="top" wrapText="1"/>
    </xf>
    <xf numFmtId="0" fontId="51" fillId="0" borderId="10" xfId="0" applyFont="1" applyFill="1" applyBorder="1" applyAlignment="1">
      <alignment/>
    </xf>
    <xf numFmtId="0" fontId="53" fillId="0" borderId="13" xfId="0" applyFont="1" applyFill="1" applyBorder="1" applyAlignment="1">
      <alignment horizontal="center" vertical="top" wrapText="1"/>
    </xf>
    <xf numFmtId="0" fontId="53" fillId="0" borderId="14" xfId="0" applyFont="1" applyFill="1" applyBorder="1" applyAlignment="1">
      <alignment horizontal="center" vertical="top" wrapText="1"/>
    </xf>
    <xf numFmtId="0" fontId="50" fillId="0" borderId="10" xfId="0" applyFont="1" applyFill="1" applyBorder="1" applyAlignment="1">
      <alignment horizontal="center"/>
    </xf>
    <xf numFmtId="0" fontId="51" fillId="0" borderId="13" xfId="0" applyNumberFormat="1" applyFont="1" applyFill="1" applyBorder="1" applyAlignment="1">
      <alignment horizontal="right" vertical="top" wrapText="1"/>
    </xf>
    <xf numFmtId="0" fontId="51" fillId="0" borderId="13" xfId="0" applyFont="1" applyFill="1" applyBorder="1" applyAlignment="1">
      <alignment horizontal="center" vertical="top" wrapText="1"/>
    </xf>
    <xf numFmtId="0" fontId="51" fillId="0" borderId="10" xfId="0" applyFont="1" applyFill="1" applyBorder="1" applyAlignment="1">
      <alignment/>
    </xf>
    <xf numFmtId="0" fontId="51" fillId="0" borderId="10" xfId="0" applyFont="1" applyFill="1" applyBorder="1" applyAlignment="1">
      <alignment/>
    </xf>
    <xf numFmtId="0" fontId="50" fillId="0" borderId="10" xfId="0" applyFont="1" applyBorder="1" applyAlignment="1">
      <alignment/>
    </xf>
    <xf numFmtId="0" fontId="50" fillId="0" borderId="10" xfId="0" applyFont="1" applyBorder="1" applyAlignment="1">
      <alignment vertical="top" wrapText="1"/>
    </xf>
    <xf numFmtId="0" fontId="50" fillId="0" borderId="10" xfId="0" applyFont="1" applyBorder="1" applyAlignment="1">
      <alignment horizontal="center"/>
    </xf>
    <xf numFmtId="0" fontId="53" fillId="33" borderId="10" xfId="0" applyFont="1" applyFill="1" applyBorder="1" applyAlignment="1">
      <alignment horizontal="justify" vertical="top" wrapText="1"/>
    </xf>
    <xf numFmtId="0" fontId="50" fillId="0" borderId="11" xfId="0" applyFont="1" applyBorder="1" applyAlignment="1">
      <alignment wrapText="1"/>
    </xf>
    <xf numFmtId="0" fontId="50" fillId="0" borderId="15" xfId="0" applyFont="1" applyBorder="1" applyAlignment="1">
      <alignment wrapText="1"/>
    </xf>
    <xf numFmtId="0" fontId="50" fillId="0" borderId="16" xfId="0" applyFont="1" applyBorder="1" applyAlignment="1">
      <alignment wrapText="1"/>
    </xf>
    <xf numFmtId="0" fontId="50" fillId="0" borderId="10" xfId="0" applyFont="1" applyBorder="1" applyAlignment="1">
      <alignment horizontal="left" vertical="center" wrapText="1"/>
    </xf>
    <xf numFmtId="0" fontId="50" fillId="0" borderId="11" xfId="0" applyFont="1" applyBorder="1" applyAlignment="1">
      <alignment horizontal="left" vertical="center" wrapText="1"/>
    </xf>
    <xf numFmtId="0" fontId="50" fillId="0" borderId="15" xfId="0" applyFont="1" applyBorder="1" applyAlignment="1">
      <alignment horizontal="left" vertical="center" wrapText="1"/>
    </xf>
    <xf numFmtId="0" fontId="50" fillId="0" borderId="16" xfId="0" applyFont="1" applyBorder="1" applyAlignment="1">
      <alignment horizontal="left" vertical="center" wrapText="1"/>
    </xf>
    <xf numFmtId="0" fontId="5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54" fillId="0" borderId="0" xfId="0" applyFont="1" applyAlignment="1">
      <alignment horizontal="center"/>
    </xf>
    <xf numFmtId="0" fontId="50" fillId="0" borderId="11" xfId="0" applyFont="1" applyBorder="1" applyAlignment="1">
      <alignment vertical="center" wrapText="1"/>
    </xf>
    <xf numFmtId="0" fontId="50" fillId="0" borderId="15" xfId="0" applyFont="1" applyBorder="1" applyAlignment="1">
      <alignment vertical="center" wrapText="1"/>
    </xf>
    <xf numFmtId="0" fontId="50" fillId="0" borderId="16" xfId="0" applyFont="1" applyBorder="1" applyAlignment="1">
      <alignment vertical="center" wrapText="1"/>
    </xf>
    <xf numFmtId="0" fontId="50" fillId="0" borderId="11" xfId="0" applyFont="1" applyBorder="1" applyAlignment="1">
      <alignment horizontal="left" vertical="top" wrapText="1"/>
    </xf>
    <xf numFmtId="0" fontId="50" fillId="0" borderId="15" xfId="0" applyFont="1" applyBorder="1" applyAlignment="1">
      <alignment horizontal="left" vertical="top" wrapText="1"/>
    </xf>
    <xf numFmtId="0" fontId="50" fillId="0" borderId="16" xfId="0" applyFont="1" applyBorder="1" applyAlignment="1">
      <alignment horizontal="left" vertical="top" wrapText="1"/>
    </xf>
    <xf numFmtId="0" fontId="50" fillId="0" borderId="0" xfId="0" applyFont="1" applyAlignment="1">
      <alignment horizontal="right" wrapText="1"/>
    </xf>
    <xf numFmtId="0" fontId="50" fillId="0" borderId="0" xfId="0" applyFont="1" applyAlignment="1">
      <alignment horizontal="right"/>
    </xf>
    <xf numFmtId="0" fontId="50" fillId="0" borderId="10" xfId="0" applyFont="1" applyBorder="1" applyAlignment="1">
      <alignment wrapText="1"/>
    </xf>
    <xf numFmtId="0" fontId="50" fillId="0" borderId="10" xfId="0" applyFont="1" applyBorder="1" applyAlignment="1">
      <alignment horizontal="left" vertical="top" wrapText="1"/>
    </xf>
    <xf numFmtId="0" fontId="50" fillId="0" borderId="11" xfId="0" applyFont="1" applyBorder="1" applyAlignment="1">
      <alignment vertical="top" wrapText="1"/>
    </xf>
    <xf numFmtId="0" fontId="50" fillId="0" borderId="15" xfId="0" applyFont="1" applyBorder="1" applyAlignment="1">
      <alignment vertical="top" wrapText="1"/>
    </xf>
    <xf numFmtId="0" fontId="50" fillId="0" borderId="16" xfId="0" applyFont="1" applyBorder="1" applyAlignment="1">
      <alignment vertical="top" wrapText="1"/>
    </xf>
    <xf numFmtId="0" fontId="50" fillId="0" borderId="10" xfId="0" applyFont="1" applyBorder="1" applyAlignment="1">
      <alignment horizontal="left"/>
    </xf>
    <xf numFmtId="0" fontId="50" fillId="0" borderId="10" xfId="0" applyFont="1" applyFill="1" applyBorder="1" applyAlignment="1">
      <alignment/>
    </xf>
    <xf numFmtId="0" fontId="51" fillId="0" borderId="17" xfId="0" applyFont="1" applyFill="1" applyBorder="1" applyAlignment="1">
      <alignment vertical="top" wrapText="1"/>
    </xf>
    <xf numFmtId="0" fontId="51" fillId="0" borderId="18" xfId="0" applyFont="1" applyFill="1" applyBorder="1" applyAlignment="1">
      <alignment vertical="top"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0" fontId="51" fillId="34" borderId="17" xfId="0" applyFont="1" applyFill="1" applyBorder="1" applyAlignment="1">
      <alignment horizontal="left" vertical="top" wrapText="1"/>
    </xf>
    <xf numFmtId="0" fontId="51" fillId="34" borderId="18" xfId="0" applyFont="1" applyFill="1" applyBorder="1" applyAlignment="1">
      <alignment horizontal="left" vertical="top" wrapText="1"/>
    </xf>
    <xf numFmtId="0" fontId="51" fillId="34" borderId="12" xfId="0" applyFont="1" applyFill="1" applyBorder="1" applyAlignment="1">
      <alignment horizontal="left" vertical="top" wrapText="1"/>
    </xf>
    <xf numFmtId="16" fontId="50" fillId="0" borderId="17" xfId="0" applyNumberFormat="1" applyFont="1" applyFill="1" applyBorder="1" applyAlignment="1">
      <alignment horizontal="right" vertical="top"/>
    </xf>
    <xf numFmtId="0" fontId="50" fillId="0" borderId="18" xfId="0" applyFont="1" applyFill="1" applyBorder="1" applyAlignment="1">
      <alignment horizontal="right" vertical="top"/>
    </xf>
    <xf numFmtId="0" fontId="0" fillId="0" borderId="18" xfId="0" applyBorder="1" applyAlignment="1">
      <alignment vertical="top"/>
    </xf>
    <xf numFmtId="0" fontId="0" fillId="0" borderId="12" xfId="0" applyBorder="1" applyAlignment="1">
      <alignment vertical="top"/>
    </xf>
    <xf numFmtId="0" fontId="57" fillId="0" borderId="17" xfId="0" applyFont="1" applyFill="1" applyBorder="1" applyAlignment="1">
      <alignment horizontal="left" vertical="top" wrapText="1"/>
    </xf>
    <xf numFmtId="0" fontId="57" fillId="0" borderId="18" xfId="0" applyFont="1" applyFill="1" applyBorder="1" applyAlignment="1">
      <alignment horizontal="left" vertical="top" wrapText="1"/>
    </xf>
    <xf numFmtId="0" fontId="51" fillId="0" borderId="17" xfId="0" applyFont="1" applyFill="1" applyBorder="1" applyAlignment="1">
      <alignment/>
    </xf>
    <xf numFmtId="0" fontId="51" fillId="0" borderId="17" xfId="0" applyFont="1" applyFill="1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50" fillId="0" borderId="17" xfId="0" applyFont="1" applyBorder="1" applyAlignment="1">
      <alignment vertical="top" wrapText="1"/>
    </xf>
    <xf numFmtId="0" fontId="50" fillId="0" borderId="18" xfId="0" applyFont="1" applyBorder="1" applyAlignment="1">
      <alignment vertical="top" wrapText="1"/>
    </xf>
    <xf numFmtId="0" fontId="50" fillId="0" borderId="12" xfId="0" applyFont="1" applyBorder="1" applyAlignment="1">
      <alignment vertical="top" wrapText="1"/>
    </xf>
    <xf numFmtId="0" fontId="51" fillId="0" borderId="0" xfId="0" applyFont="1" applyFill="1" applyAlignment="1">
      <alignment horizontal="right" vertical="center" wrapText="1"/>
    </xf>
    <xf numFmtId="0" fontId="0" fillId="0" borderId="0" xfId="0" applyAlignment="1">
      <alignment/>
    </xf>
    <xf numFmtId="0" fontId="51" fillId="0" borderId="10" xfId="0" applyFont="1" applyFill="1" applyBorder="1" applyAlignment="1">
      <alignment vertical="top" wrapText="1"/>
    </xf>
    <xf numFmtId="0" fontId="51" fillId="0" borderId="10" xfId="0" applyFont="1" applyFill="1" applyBorder="1" applyAlignment="1">
      <alignment vertical="top"/>
    </xf>
    <xf numFmtId="0" fontId="51" fillId="0" borderId="10" xfId="0" applyFont="1" applyFill="1" applyBorder="1" applyAlignment="1">
      <alignment horizontal="center"/>
    </xf>
    <xf numFmtId="0" fontId="51" fillId="0" borderId="10" xfId="0" applyFont="1" applyFill="1" applyBorder="1" applyAlignment="1">
      <alignment/>
    </xf>
    <xf numFmtId="0" fontId="58" fillId="0" borderId="11" xfId="0" applyFont="1" applyFill="1" applyBorder="1" applyAlignment="1">
      <alignment horizontal="center" wrapText="1"/>
    </xf>
    <xf numFmtId="0" fontId="54" fillId="0" borderId="15" xfId="0" applyFont="1" applyFill="1" applyBorder="1" applyAlignment="1">
      <alignment horizontal="center"/>
    </xf>
    <xf numFmtId="0" fontId="54" fillId="0" borderId="16" xfId="0" applyFont="1" applyFill="1" applyBorder="1" applyAlignment="1">
      <alignment horizontal="center"/>
    </xf>
    <xf numFmtId="0" fontId="50" fillId="0" borderId="17" xfId="0" applyFont="1" applyFill="1" applyBorder="1" applyAlignment="1">
      <alignment horizontal="center"/>
    </xf>
    <xf numFmtId="0" fontId="51" fillId="0" borderId="17" xfId="0" applyFont="1" applyFill="1" applyBorder="1" applyAlignment="1">
      <alignment horizontal="left" vertical="center" wrapText="1"/>
    </xf>
    <xf numFmtId="0" fontId="51" fillId="0" borderId="18" xfId="0" applyFont="1" applyFill="1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57" fillId="0" borderId="19" xfId="0" applyFont="1" applyFill="1" applyBorder="1" applyAlignment="1">
      <alignment horizontal="center"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59" fillId="0" borderId="17" xfId="0" applyFont="1" applyFill="1" applyBorder="1" applyAlignment="1">
      <alignment horizontal="left" vertical="top" wrapText="1"/>
    </xf>
    <xf numFmtId="0" fontId="59" fillId="0" borderId="18" xfId="0" applyFont="1" applyFill="1" applyBorder="1" applyAlignment="1">
      <alignment horizontal="left" vertical="top" wrapText="1"/>
    </xf>
    <xf numFmtId="0" fontId="50" fillId="0" borderId="18" xfId="0" applyFont="1" applyBorder="1" applyAlignment="1">
      <alignment vertical="top"/>
    </xf>
    <xf numFmtId="0" fontId="50" fillId="0" borderId="12" xfId="0" applyFont="1" applyBorder="1" applyAlignment="1">
      <alignment vertical="top"/>
    </xf>
    <xf numFmtId="0" fontId="53" fillId="0" borderId="22" xfId="0" applyFont="1" applyFill="1" applyBorder="1" applyAlignment="1">
      <alignment horizontal="center" vertical="top" wrapText="1"/>
    </xf>
    <xf numFmtId="0" fontId="53" fillId="0" borderId="23" xfId="0" applyFont="1" applyFill="1" applyBorder="1" applyAlignment="1">
      <alignment horizontal="center" vertical="top" wrapText="1"/>
    </xf>
    <xf numFmtId="0" fontId="0" fillId="0" borderId="24" xfId="0" applyFill="1" applyBorder="1" applyAlignment="1">
      <alignment vertical="top" wrapText="1"/>
    </xf>
    <xf numFmtId="0" fontId="0" fillId="0" borderId="25" xfId="0" applyFill="1" applyBorder="1" applyAlignment="1">
      <alignment vertical="top" wrapText="1"/>
    </xf>
    <xf numFmtId="0" fontId="0" fillId="0" borderId="26" xfId="0" applyFill="1" applyBorder="1" applyAlignment="1">
      <alignment vertical="top" wrapText="1"/>
    </xf>
    <xf numFmtId="0" fontId="0" fillId="0" borderId="13" xfId="0" applyFill="1" applyBorder="1" applyAlignment="1">
      <alignment vertical="top" wrapText="1"/>
    </xf>
    <xf numFmtId="0" fontId="0" fillId="0" borderId="26" xfId="0" applyFill="1" applyBorder="1" applyAlignment="1">
      <alignment horizontal="center" vertical="top" wrapText="1"/>
    </xf>
    <xf numFmtId="0" fontId="0" fillId="0" borderId="13" xfId="0" applyFill="1" applyBorder="1" applyAlignment="1">
      <alignment horizontal="center" vertical="top" wrapText="1"/>
    </xf>
    <xf numFmtId="0" fontId="0" fillId="0" borderId="17" xfId="0" applyBorder="1" applyAlignment="1">
      <alignment vertical="top"/>
    </xf>
    <xf numFmtId="0" fontId="51" fillId="0" borderId="0" xfId="0" applyFont="1" applyFill="1" applyAlignment="1">
      <alignment vertical="center" wrapText="1"/>
    </xf>
    <xf numFmtId="0" fontId="0" fillId="0" borderId="0" xfId="0" applyAlignment="1">
      <alignment vertical="center"/>
    </xf>
    <xf numFmtId="0" fontId="50" fillId="0" borderId="17" xfId="0" applyFont="1" applyFill="1" applyBorder="1" applyAlignment="1">
      <alignment/>
    </xf>
    <xf numFmtId="0" fontId="50" fillId="0" borderId="18" xfId="0" applyFont="1" applyFill="1" applyBorder="1" applyAlignment="1">
      <alignment/>
    </xf>
    <xf numFmtId="0" fontId="53" fillId="0" borderId="27" xfId="0" applyFont="1" applyFill="1" applyBorder="1" applyAlignment="1">
      <alignment horizontal="center" vertical="top" wrapText="1"/>
    </xf>
    <xf numFmtId="0" fontId="53" fillId="0" borderId="28" xfId="0" applyFont="1" applyFill="1" applyBorder="1" applyAlignment="1">
      <alignment horizontal="center" vertical="top" wrapText="1"/>
    </xf>
    <xf numFmtId="0" fontId="53" fillId="0" borderId="14" xfId="0" applyFont="1" applyFill="1" applyBorder="1" applyAlignment="1">
      <alignment horizontal="center" vertical="top" wrapText="1"/>
    </xf>
    <xf numFmtId="0" fontId="60" fillId="0" borderId="29" xfId="0" applyFont="1" applyFill="1" applyBorder="1" applyAlignment="1">
      <alignment horizontal="center" vertical="center" wrapText="1"/>
    </xf>
    <xf numFmtId="0" fontId="61" fillId="0" borderId="30" xfId="0" applyFont="1" applyFill="1" applyBorder="1" applyAlignment="1">
      <alignment vertical="center"/>
    </xf>
    <xf numFmtId="0" fontId="61" fillId="0" borderId="31" xfId="0" applyFont="1" applyFill="1" applyBorder="1" applyAlignment="1">
      <alignment vertical="center"/>
    </xf>
    <xf numFmtId="0" fontId="61" fillId="0" borderId="32" xfId="0" applyFont="1" applyFill="1" applyBorder="1" applyAlignment="1">
      <alignment vertical="center"/>
    </xf>
    <xf numFmtId="0" fontId="62" fillId="0" borderId="31" xfId="0" applyFont="1" applyBorder="1" applyAlignment="1">
      <alignment/>
    </xf>
    <xf numFmtId="0" fontId="62" fillId="0" borderId="32" xfId="0" applyFont="1" applyBorder="1" applyAlignment="1">
      <alignment/>
    </xf>
    <xf numFmtId="0" fontId="62" fillId="0" borderId="19" xfId="0" applyFont="1" applyBorder="1" applyAlignment="1">
      <alignment/>
    </xf>
    <xf numFmtId="0" fontId="62" fillId="0" borderId="21" xfId="0" applyFont="1" applyBorder="1" applyAlignment="1">
      <alignment/>
    </xf>
    <xf numFmtId="0" fontId="51" fillId="0" borderId="18" xfId="0" applyFont="1" applyFill="1" applyBorder="1" applyAlignment="1">
      <alignment/>
    </xf>
    <xf numFmtId="0" fontId="54" fillId="0" borderId="1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vertical="center"/>
    </xf>
    <xf numFmtId="0" fontId="51" fillId="0" borderId="27" xfId="0" applyFont="1" applyFill="1" applyBorder="1" applyAlignment="1">
      <alignment horizontal="center" vertical="top" wrapText="1"/>
    </xf>
    <xf numFmtId="0" fontId="0" fillId="0" borderId="28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60" fillId="0" borderId="10" xfId="0" applyFont="1" applyFill="1" applyBorder="1" applyAlignment="1">
      <alignment horizontal="center" vertical="center" wrapText="1"/>
    </xf>
    <xf numFmtId="0" fontId="61" fillId="0" borderId="10" xfId="0" applyFont="1" applyFill="1" applyBorder="1" applyAlignment="1">
      <alignment vertical="center"/>
    </xf>
    <xf numFmtId="0" fontId="62" fillId="0" borderId="10" xfId="0" applyFont="1" applyBorder="1" applyAlignment="1">
      <alignment/>
    </xf>
    <xf numFmtId="0" fontId="51" fillId="0" borderId="27" xfId="0" applyNumberFormat="1" applyFont="1" applyFill="1" applyBorder="1" applyAlignment="1">
      <alignment horizontal="center" vertical="top" wrapText="1"/>
    </xf>
    <xf numFmtId="0" fontId="0" fillId="0" borderId="28" xfId="0" applyFill="1" applyBorder="1" applyAlignment="1">
      <alignment horizontal="center" vertical="top" wrapText="1"/>
    </xf>
    <xf numFmtId="0" fontId="0" fillId="0" borderId="14" xfId="0" applyFill="1" applyBorder="1" applyAlignment="1">
      <alignment horizontal="center" vertical="top" wrapText="1"/>
    </xf>
    <xf numFmtId="0" fontId="52" fillId="0" borderId="33" xfId="0" applyFont="1" applyFill="1" applyBorder="1" applyAlignment="1">
      <alignment horizontal="center"/>
    </xf>
    <xf numFmtId="0" fontId="52" fillId="0" borderId="33" xfId="0" applyFont="1" applyFill="1" applyBorder="1" applyAlignment="1">
      <alignment/>
    </xf>
    <xf numFmtId="0" fontId="63" fillId="0" borderId="19" xfId="0" applyFont="1" applyFill="1" applyBorder="1" applyAlignment="1">
      <alignment horizontal="left" vertical="center" wrapText="1"/>
    </xf>
    <xf numFmtId="0" fontId="50" fillId="0" borderId="20" xfId="0" applyFont="1" applyFill="1" applyBorder="1" applyAlignment="1">
      <alignment horizontal="left" vertical="center" wrapText="1"/>
    </xf>
    <xf numFmtId="0" fontId="50" fillId="0" borderId="21" xfId="0" applyFont="1" applyFill="1" applyBorder="1" applyAlignment="1">
      <alignment horizontal="left" vertical="center" wrapText="1"/>
    </xf>
    <xf numFmtId="0" fontId="53" fillId="0" borderId="34" xfId="0" applyFont="1" applyFill="1" applyBorder="1" applyAlignment="1">
      <alignment horizontal="center" vertical="top" wrapText="1"/>
    </xf>
    <xf numFmtId="0" fontId="53" fillId="0" borderId="26" xfId="0" applyFont="1" applyFill="1" applyBorder="1" applyAlignment="1">
      <alignment horizontal="center" vertical="top" wrapText="1"/>
    </xf>
    <xf numFmtId="0" fontId="53" fillId="0" borderId="33" xfId="0" applyFont="1" applyFill="1" applyBorder="1" applyAlignment="1">
      <alignment horizontal="center" vertical="top" wrapText="1"/>
    </xf>
    <xf numFmtId="0" fontId="53" fillId="0" borderId="13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"/>
  <sheetViews>
    <sheetView zoomScale="70" zoomScaleNormal="70" zoomScalePageLayoutView="0" workbookViewId="0" topLeftCell="A16">
      <selection activeCell="A4" sqref="A4:N4"/>
    </sheetView>
  </sheetViews>
  <sheetFormatPr defaultColWidth="8.8515625" defaultRowHeight="15"/>
  <cols>
    <col min="1" max="1" width="38.421875" style="1" customWidth="1"/>
    <col min="2" max="2" width="11.28125" style="1" customWidth="1"/>
    <col min="3" max="3" width="18.28125" style="1" customWidth="1"/>
    <col min="4" max="4" width="16.57421875" style="1" customWidth="1"/>
    <col min="5" max="14" width="16.7109375" style="1" customWidth="1"/>
    <col min="15" max="16384" width="8.8515625" style="1" customWidth="1"/>
  </cols>
  <sheetData>
    <row r="1" spans="12:14" ht="45" customHeight="1">
      <c r="L1" s="69" t="s">
        <v>61</v>
      </c>
      <c r="M1" s="70"/>
      <c r="N1" s="70"/>
    </row>
    <row r="2" spans="1:14" ht="15.75">
      <c r="A2" s="62" t="s">
        <v>59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</row>
    <row r="3" spans="1:14" ht="15.75">
      <c r="A3" s="62" t="s">
        <v>45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</row>
    <row r="4" spans="1:14" ht="15.75">
      <c r="A4" s="62" t="s">
        <v>60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</row>
    <row r="6" spans="1:14" ht="31.5" customHeight="1">
      <c r="A6" s="8" t="s">
        <v>18</v>
      </c>
      <c r="B6" s="63" t="s">
        <v>19</v>
      </c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5"/>
    </row>
    <row r="7" spans="1:14" ht="23.25" customHeight="1">
      <c r="A7" s="8" t="s">
        <v>20</v>
      </c>
      <c r="B7" s="56" t="s">
        <v>14</v>
      </c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</row>
    <row r="8" spans="1:14" ht="22.5" customHeight="1">
      <c r="A8" s="8" t="s">
        <v>21</v>
      </c>
      <c r="B8" s="66" t="s">
        <v>46</v>
      </c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8"/>
    </row>
    <row r="9" spans="1:14" ht="20.25" customHeight="1">
      <c r="A9" s="8" t="s">
        <v>22</v>
      </c>
      <c r="B9" s="56" t="s">
        <v>47</v>
      </c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</row>
    <row r="10" spans="1:14" ht="66" customHeight="1">
      <c r="A10" s="9" t="s">
        <v>23</v>
      </c>
      <c r="B10" s="57" t="s">
        <v>48</v>
      </c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9"/>
    </row>
    <row r="11" spans="1:14" ht="15">
      <c r="A11" s="52" t="s">
        <v>24</v>
      </c>
      <c r="B11" s="5">
        <v>2014</v>
      </c>
      <c r="C11" s="51">
        <v>2015</v>
      </c>
      <c r="D11" s="51"/>
      <c r="E11" s="51">
        <v>2016</v>
      </c>
      <c r="F11" s="51"/>
      <c r="G11" s="51">
        <v>2017</v>
      </c>
      <c r="H11" s="51"/>
      <c r="I11" s="51">
        <v>2018</v>
      </c>
      <c r="J11" s="51"/>
      <c r="K11" s="51">
        <v>2019</v>
      </c>
      <c r="L11" s="51"/>
      <c r="M11" s="51">
        <v>2020</v>
      </c>
      <c r="N11" s="51"/>
    </row>
    <row r="12" spans="1:14" ht="51" customHeight="1">
      <c r="A12" s="49"/>
      <c r="B12" s="2"/>
      <c r="C12" s="11" t="s">
        <v>16</v>
      </c>
      <c r="D12" s="11" t="s">
        <v>17</v>
      </c>
      <c r="E12" s="11" t="s">
        <v>16</v>
      </c>
      <c r="F12" s="11" t="s">
        <v>17</v>
      </c>
      <c r="G12" s="11" t="s">
        <v>16</v>
      </c>
      <c r="H12" s="11" t="s">
        <v>17</v>
      </c>
      <c r="I12" s="11" t="s">
        <v>16</v>
      </c>
      <c r="J12" s="11" t="s">
        <v>17</v>
      </c>
      <c r="K12" s="11" t="s">
        <v>16</v>
      </c>
      <c r="L12" s="11" t="s">
        <v>17</v>
      </c>
      <c r="M12" s="11" t="s">
        <v>16</v>
      </c>
      <c r="N12" s="11" t="s">
        <v>17</v>
      </c>
    </row>
    <row r="13" spans="1:14" ht="21.75" customHeight="1">
      <c r="A13" s="53" t="s">
        <v>49</v>
      </c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5"/>
    </row>
    <row r="14" spans="1:14" ht="96.75" customHeight="1">
      <c r="A14" s="13" t="s">
        <v>50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</row>
    <row r="15" spans="1:14" ht="105" customHeight="1">
      <c r="A15" s="13" t="s">
        <v>51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</row>
    <row r="16" spans="1:14" ht="15">
      <c r="A16" s="50" t="s">
        <v>25</v>
      </c>
      <c r="B16" s="2">
        <v>2014</v>
      </c>
      <c r="C16" s="49">
        <v>2015</v>
      </c>
      <c r="D16" s="49"/>
      <c r="E16" s="49">
        <v>2016</v>
      </c>
      <c r="F16" s="49"/>
      <c r="G16" s="49">
        <v>2017</v>
      </c>
      <c r="H16" s="49"/>
      <c r="I16" s="49">
        <v>2018</v>
      </c>
      <c r="J16" s="49"/>
      <c r="K16" s="49">
        <v>2019</v>
      </c>
      <c r="L16" s="49"/>
      <c r="M16" s="49">
        <v>2020</v>
      </c>
      <c r="N16" s="49"/>
    </row>
    <row r="17" spans="1:14" ht="63" customHeight="1">
      <c r="A17" s="50"/>
      <c r="B17" s="2"/>
      <c r="C17" s="11" t="s">
        <v>16</v>
      </c>
      <c r="D17" s="11" t="s">
        <v>17</v>
      </c>
      <c r="E17" s="11" t="s">
        <v>16</v>
      </c>
      <c r="F17" s="11" t="s">
        <v>17</v>
      </c>
      <c r="G17" s="11" t="s">
        <v>16</v>
      </c>
      <c r="H17" s="11" t="s">
        <v>17</v>
      </c>
      <c r="I17" s="11" t="s">
        <v>16</v>
      </c>
      <c r="J17" s="11" t="s">
        <v>17</v>
      </c>
      <c r="K17" s="11" t="s">
        <v>16</v>
      </c>
      <c r="L17" s="11" t="s">
        <v>17</v>
      </c>
      <c r="M17" s="11" t="s">
        <v>16</v>
      </c>
      <c r="N17" s="11" t="s">
        <v>17</v>
      </c>
    </row>
    <row r="18" spans="1:14" ht="15">
      <c r="A18" s="49" t="s">
        <v>52</v>
      </c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</row>
    <row r="19" spans="1:14" ht="15">
      <c r="A19" s="2" t="s">
        <v>26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</row>
    <row r="20" spans="1:14" ht="30">
      <c r="A20" s="14" t="s">
        <v>53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1:14" ht="25.5" customHeight="1">
      <c r="A21" s="71" t="s">
        <v>54</v>
      </c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</row>
    <row r="22" spans="1:14" ht="15">
      <c r="A22" s="2" t="s">
        <v>27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1:14" ht="60">
      <c r="A23" s="14" t="s">
        <v>55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pans="1:14" ht="15">
      <c r="A24" s="10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1:14" ht="32.25" customHeight="1">
      <c r="A25" s="50" t="s">
        <v>32</v>
      </c>
      <c r="B25" s="50"/>
      <c r="C25" s="61"/>
      <c r="D25" s="49" t="s">
        <v>33</v>
      </c>
      <c r="E25" s="60" t="s">
        <v>34</v>
      </c>
      <c r="F25" s="60"/>
      <c r="G25" s="60" t="s">
        <v>35</v>
      </c>
      <c r="H25" s="60"/>
      <c r="I25" s="60" t="s">
        <v>36</v>
      </c>
      <c r="J25" s="60"/>
      <c r="K25" s="60" t="s">
        <v>5</v>
      </c>
      <c r="L25" s="60"/>
      <c r="M25" s="60" t="s">
        <v>37</v>
      </c>
      <c r="N25" s="60"/>
    </row>
    <row r="26" spans="1:14" ht="15">
      <c r="A26" s="50"/>
      <c r="B26" s="50"/>
      <c r="C26" s="61"/>
      <c r="D26" s="49"/>
      <c r="E26" s="6" t="s">
        <v>6</v>
      </c>
      <c r="F26" s="6" t="s">
        <v>7</v>
      </c>
      <c r="G26" s="6" t="s">
        <v>6</v>
      </c>
      <c r="H26" s="6" t="s">
        <v>7</v>
      </c>
      <c r="I26" s="6" t="s">
        <v>6</v>
      </c>
      <c r="J26" s="6" t="s">
        <v>7</v>
      </c>
      <c r="K26" s="6" t="s">
        <v>6</v>
      </c>
      <c r="L26" s="6" t="s">
        <v>7</v>
      </c>
      <c r="M26" s="6" t="s">
        <v>6</v>
      </c>
      <c r="N26" s="6" t="s">
        <v>7</v>
      </c>
    </row>
    <row r="27" spans="1:14" ht="15">
      <c r="A27" s="50"/>
      <c r="B27" s="50"/>
      <c r="C27" s="61"/>
      <c r="D27" s="2">
        <v>2015</v>
      </c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14" ht="15">
      <c r="A28" s="50"/>
      <c r="B28" s="50"/>
      <c r="C28" s="61"/>
      <c r="D28" s="2">
        <v>2016</v>
      </c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1:14" ht="15">
      <c r="A29" s="50"/>
      <c r="B29" s="50"/>
      <c r="C29" s="61"/>
      <c r="D29" s="2">
        <v>2017</v>
      </c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14" ht="15">
      <c r="A30" s="50"/>
      <c r="B30" s="50"/>
      <c r="C30" s="61"/>
      <c r="D30" s="2">
        <v>2018</v>
      </c>
      <c r="E30" s="3"/>
      <c r="F30" s="3"/>
      <c r="G30" s="3"/>
      <c r="H30" s="3"/>
      <c r="I30" s="3"/>
      <c r="J30" s="3"/>
      <c r="K30" s="3"/>
      <c r="L30" s="3"/>
      <c r="M30" s="3"/>
      <c r="N30" s="3"/>
    </row>
    <row r="31" spans="1:14" ht="15">
      <c r="A31" s="50"/>
      <c r="B31" s="50"/>
      <c r="C31" s="61"/>
      <c r="D31" s="2">
        <v>2019</v>
      </c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14" ht="15">
      <c r="A32" s="50"/>
      <c r="B32" s="50"/>
      <c r="C32" s="61"/>
      <c r="D32" s="2">
        <v>2020</v>
      </c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1:14" ht="15">
      <c r="A33" s="50"/>
      <c r="B33" s="50"/>
      <c r="C33" s="61"/>
      <c r="D33" s="12" t="s">
        <v>38</v>
      </c>
      <c r="E33" s="7"/>
      <c r="F33" s="7"/>
      <c r="G33" s="7"/>
      <c r="H33" s="7"/>
      <c r="I33" s="7"/>
      <c r="J33" s="7"/>
      <c r="K33" s="7"/>
      <c r="L33" s="7"/>
      <c r="M33" s="7"/>
      <c r="N33" s="7"/>
    </row>
    <row r="34" spans="1:14" ht="15">
      <c r="A34" s="49" t="s">
        <v>39</v>
      </c>
      <c r="B34" s="49"/>
      <c r="C34" s="49"/>
      <c r="D34" s="49" t="s">
        <v>43</v>
      </c>
      <c r="E34" s="49"/>
      <c r="F34" s="49"/>
      <c r="G34" s="49"/>
      <c r="H34" s="49"/>
      <c r="I34" s="49"/>
      <c r="J34" s="49"/>
      <c r="K34" s="49"/>
      <c r="L34" s="49"/>
      <c r="M34" s="49"/>
      <c r="N34" s="49"/>
    </row>
    <row r="35" spans="1:14" ht="15">
      <c r="A35" s="49" t="s">
        <v>40</v>
      </c>
      <c r="B35" s="49"/>
      <c r="C35" s="49"/>
      <c r="D35" s="49" t="s">
        <v>56</v>
      </c>
      <c r="E35" s="49"/>
      <c r="F35" s="49"/>
      <c r="G35" s="49"/>
      <c r="H35" s="49"/>
      <c r="I35" s="49"/>
      <c r="J35" s="49"/>
      <c r="K35" s="49"/>
      <c r="L35" s="49"/>
      <c r="M35" s="49"/>
      <c r="N35" s="49"/>
    </row>
    <row r="36" spans="1:14" ht="15">
      <c r="A36" s="49" t="s">
        <v>41</v>
      </c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</row>
    <row r="37" spans="1:14" ht="15">
      <c r="A37" s="76" t="s">
        <v>44</v>
      </c>
      <c r="B37" s="76"/>
      <c r="C37" s="76"/>
      <c r="D37" s="49" t="s">
        <v>14</v>
      </c>
      <c r="E37" s="49"/>
      <c r="F37" s="49"/>
      <c r="G37" s="49"/>
      <c r="H37" s="49"/>
      <c r="I37" s="49"/>
      <c r="J37" s="49"/>
      <c r="K37" s="49"/>
      <c r="L37" s="49"/>
      <c r="M37" s="49"/>
      <c r="N37" s="49"/>
    </row>
    <row r="38" spans="1:14" ht="24" customHeight="1">
      <c r="A38" s="72" t="s">
        <v>42</v>
      </c>
      <c r="B38" s="72"/>
      <c r="C38" s="72"/>
      <c r="D38" s="73" t="s">
        <v>46</v>
      </c>
      <c r="E38" s="74"/>
      <c r="F38" s="74"/>
      <c r="G38" s="74"/>
      <c r="H38" s="74"/>
      <c r="I38" s="74"/>
      <c r="J38" s="74"/>
      <c r="K38" s="74"/>
      <c r="L38" s="74"/>
      <c r="M38" s="74"/>
      <c r="N38" s="75"/>
    </row>
  </sheetData>
  <sheetProtection/>
  <mergeCells count="43">
    <mergeCell ref="A38:C38"/>
    <mergeCell ref="D34:N34"/>
    <mergeCell ref="D35:N35"/>
    <mergeCell ref="D36:N36"/>
    <mergeCell ref="D37:N37"/>
    <mergeCell ref="A18:N18"/>
    <mergeCell ref="D38:N38"/>
    <mergeCell ref="A35:C35"/>
    <mergeCell ref="A36:C36"/>
    <mergeCell ref="A37:C37"/>
    <mergeCell ref="L1:N1"/>
    <mergeCell ref="D25:D26"/>
    <mergeCell ref="A34:C34"/>
    <mergeCell ref="A21:N21"/>
    <mergeCell ref="E25:F25"/>
    <mergeCell ref="G25:H25"/>
    <mergeCell ref="I25:J25"/>
    <mergeCell ref="E16:F16"/>
    <mergeCell ref="G16:H16"/>
    <mergeCell ref="I16:J16"/>
    <mergeCell ref="A2:N2"/>
    <mergeCell ref="A3:N3"/>
    <mergeCell ref="A4:N4"/>
    <mergeCell ref="B6:N6"/>
    <mergeCell ref="B7:N7"/>
    <mergeCell ref="B8:N8"/>
    <mergeCell ref="B9:N9"/>
    <mergeCell ref="B10:N10"/>
    <mergeCell ref="K25:L25"/>
    <mergeCell ref="M25:N25"/>
    <mergeCell ref="A25:C33"/>
    <mergeCell ref="I11:J11"/>
    <mergeCell ref="K11:L11"/>
    <mergeCell ref="C11:D11"/>
    <mergeCell ref="E11:F11"/>
    <mergeCell ref="G11:H11"/>
    <mergeCell ref="K16:L16"/>
    <mergeCell ref="M16:N16"/>
    <mergeCell ref="A16:A17"/>
    <mergeCell ref="M11:N11"/>
    <mergeCell ref="A11:A12"/>
    <mergeCell ref="A13:N13"/>
    <mergeCell ref="C16:D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4"/>
  <sheetViews>
    <sheetView tabSelected="1" view="pageBreakPreview" zoomScale="70" zoomScaleNormal="55" zoomScaleSheetLayoutView="70" zoomScalePageLayoutView="40" workbookViewId="0" topLeftCell="A7">
      <selection activeCell="Z20" sqref="Z20"/>
    </sheetView>
  </sheetViews>
  <sheetFormatPr defaultColWidth="8.8515625" defaultRowHeight="15"/>
  <cols>
    <col min="1" max="1" width="6.28125" style="21" customWidth="1"/>
    <col min="2" max="2" width="24.421875" style="21" customWidth="1"/>
    <col min="3" max="3" width="19.421875" style="21" customWidth="1"/>
    <col min="4" max="4" width="11.140625" style="22" customWidth="1"/>
    <col min="5" max="5" width="14.8515625" style="21" customWidth="1"/>
    <col min="6" max="6" width="12.28125" style="21" customWidth="1"/>
    <col min="7" max="7" width="15.57421875" style="21" customWidth="1"/>
    <col min="8" max="8" width="12.28125" style="21" customWidth="1"/>
    <col min="9" max="9" width="12.57421875" style="21" customWidth="1"/>
    <col min="10" max="10" width="13.00390625" style="21" customWidth="1"/>
    <col min="11" max="11" width="12.00390625" style="21" customWidth="1"/>
    <col min="12" max="12" width="10.57421875" style="21" customWidth="1"/>
    <col min="13" max="13" width="11.57421875" style="21" customWidth="1"/>
    <col min="14" max="14" width="10.57421875" style="21" customWidth="1"/>
    <col min="15" max="15" width="36.7109375" style="26" customWidth="1"/>
    <col min="16" max="16384" width="8.8515625" style="21" customWidth="1"/>
  </cols>
  <sheetData>
    <row r="1" spans="13:15" ht="54" customHeight="1">
      <c r="M1" s="98" t="s">
        <v>77</v>
      </c>
      <c r="N1" s="99"/>
      <c r="O1" s="99"/>
    </row>
    <row r="2" spans="1:15" ht="15.75" thickBot="1">
      <c r="A2" s="155" t="s">
        <v>78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</row>
    <row r="3" spans="1:15" ht="15">
      <c r="A3" s="132" t="s">
        <v>0</v>
      </c>
      <c r="B3" s="132" t="s">
        <v>1</v>
      </c>
      <c r="C3" s="132" t="s">
        <v>2</v>
      </c>
      <c r="D3" s="152" t="s">
        <v>28</v>
      </c>
      <c r="E3" s="119" t="s">
        <v>29</v>
      </c>
      <c r="F3" s="120"/>
      <c r="G3" s="119" t="s">
        <v>3</v>
      </c>
      <c r="H3" s="160"/>
      <c r="I3" s="160"/>
      <c r="J3" s="160"/>
      <c r="K3" s="160"/>
      <c r="L3" s="160"/>
      <c r="M3" s="160"/>
      <c r="N3" s="120"/>
      <c r="O3" s="146" t="s">
        <v>80</v>
      </c>
    </row>
    <row r="4" spans="1:15" ht="15.75" thickBot="1">
      <c r="A4" s="133"/>
      <c r="B4" s="133"/>
      <c r="C4" s="133"/>
      <c r="D4" s="153"/>
      <c r="E4" s="121"/>
      <c r="F4" s="122"/>
      <c r="G4" s="161"/>
      <c r="H4" s="162"/>
      <c r="I4" s="162"/>
      <c r="J4" s="162"/>
      <c r="K4" s="162"/>
      <c r="L4" s="162"/>
      <c r="M4" s="162"/>
      <c r="N4" s="163"/>
      <c r="O4" s="147"/>
    </row>
    <row r="5" spans="1:15" ht="15">
      <c r="A5" s="133"/>
      <c r="B5" s="133"/>
      <c r="C5" s="133"/>
      <c r="D5" s="153"/>
      <c r="E5" s="121"/>
      <c r="F5" s="122"/>
      <c r="G5" s="119" t="s">
        <v>4</v>
      </c>
      <c r="H5" s="120"/>
      <c r="I5" s="119" t="s">
        <v>30</v>
      </c>
      <c r="J5" s="120"/>
      <c r="K5" s="119" t="s">
        <v>5</v>
      </c>
      <c r="L5" s="120"/>
      <c r="M5" s="119" t="s">
        <v>31</v>
      </c>
      <c r="N5" s="120"/>
      <c r="O5" s="147"/>
    </row>
    <row r="6" spans="1:15" ht="15.75" thickBot="1">
      <c r="A6" s="133"/>
      <c r="B6" s="133"/>
      <c r="C6" s="133"/>
      <c r="D6" s="153"/>
      <c r="E6" s="123"/>
      <c r="F6" s="124"/>
      <c r="G6" s="161"/>
      <c r="H6" s="163"/>
      <c r="I6" s="125"/>
      <c r="J6" s="126"/>
      <c r="K6" s="161"/>
      <c r="L6" s="163"/>
      <c r="M6" s="125"/>
      <c r="N6" s="126"/>
      <c r="O6" s="147"/>
    </row>
    <row r="7" spans="1:15" ht="15.75" thickBot="1">
      <c r="A7" s="134"/>
      <c r="B7" s="134"/>
      <c r="C7" s="134"/>
      <c r="D7" s="154"/>
      <c r="E7" s="23" t="s">
        <v>6</v>
      </c>
      <c r="F7" s="23" t="s">
        <v>7</v>
      </c>
      <c r="G7" s="23" t="s">
        <v>6</v>
      </c>
      <c r="H7" s="23" t="s">
        <v>7</v>
      </c>
      <c r="I7" s="42" t="s">
        <v>6</v>
      </c>
      <c r="J7" s="42" t="s">
        <v>7</v>
      </c>
      <c r="K7" s="23" t="s">
        <v>6</v>
      </c>
      <c r="L7" s="24" t="s">
        <v>7</v>
      </c>
      <c r="M7" s="24" t="s">
        <v>6</v>
      </c>
      <c r="N7" s="24" t="s">
        <v>8</v>
      </c>
      <c r="O7" s="148"/>
    </row>
    <row r="8" spans="1:15" ht="15" customHeight="1" thickBot="1">
      <c r="A8" s="43">
        <v>1</v>
      </c>
      <c r="B8" s="42">
        <v>2</v>
      </c>
      <c r="C8" s="42">
        <v>3</v>
      </c>
      <c r="D8" s="45">
        <v>4</v>
      </c>
      <c r="E8" s="42">
        <v>5</v>
      </c>
      <c r="F8" s="42">
        <v>6</v>
      </c>
      <c r="G8" s="42">
        <v>7</v>
      </c>
      <c r="H8" s="42">
        <v>8</v>
      </c>
      <c r="I8" s="42">
        <v>9</v>
      </c>
      <c r="J8" s="42">
        <v>10</v>
      </c>
      <c r="K8" s="42">
        <v>11</v>
      </c>
      <c r="L8" s="42">
        <v>12</v>
      </c>
      <c r="M8" s="42">
        <v>13</v>
      </c>
      <c r="N8" s="42">
        <v>14</v>
      </c>
      <c r="O8" s="46">
        <v>15</v>
      </c>
    </row>
    <row r="9" spans="1:15" ht="33" customHeight="1">
      <c r="A9" s="157" t="s">
        <v>84</v>
      </c>
      <c r="B9" s="158"/>
      <c r="C9" s="158"/>
      <c r="D9" s="158"/>
      <c r="E9" s="158"/>
      <c r="F9" s="158"/>
      <c r="G9" s="158"/>
      <c r="H9" s="158"/>
      <c r="I9" s="158"/>
      <c r="J9" s="158"/>
      <c r="K9" s="158"/>
      <c r="L9" s="158"/>
      <c r="M9" s="158"/>
      <c r="N9" s="158"/>
      <c r="O9" s="159"/>
    </row>
    <row r="10" spans="1:15" s="26" customFormat="1" ht="24.75" customHeight="1">
      <c r="A10" s="107">
        <v>1</v>
      </c>
      <c r="B10" s="100" t="s">
        <v>83</v>
      </c>
      <c r="C10" s="101"/>
      <c r="D10" s="15" t="s">
        <v>9</v>
      </c>
      <c r="E10" s="32">
        <f>SUM(E11:E18)</f>
        <v>1658238.3319181867</v>
      </c>
      <c r="F10" s="32">
        <f>SUM(F11:F18)</f>
        <v>467267.2</v>
      </c>
      <c r="G10" s="32">
        <f>SUM(G11:G18)</f>
        <v>1658238.3319181867</v>
      </c>
      <c r="H10" s="32">
        <f>SUM(H11:H18)</f>
        <v>467267.2</v>
      </c>
      <c r="I10" s="32"/>
      <c r="J10" s="32"/>
      <c r="K10" s="25"/>
      <c r="L10" s="25"/>
      <c r="M10" s="25"/>
      <c r="N10" s="25"/>
      <c r="O10" s="102"/>
    </row>
    <row r="11" spans="1:15" s="26" customFormat="1" ht="24.75" customHeight="1">
      <c r="A11" s="80"/>
      <c r="B11" s="100"/>
      <c r="C11" s="101"/>
      <c r="D11" s="17">
        <v>2018</v>
      </c>
      <c r="E11" s="33">
        <f>E112</f>
        <v>171745.6</v>
      </c>
      <c r="F11" s="33">
        <f>F112</f>
        <v>171745.6</v>
      </c>
      <c r="G11" s="33">
        <f>G112</f>
        <v>171745.6</v>
      </c>
      <c r="H11" s="33">
        <f>H112</f>
        <v>171745.6</v>
      </c>
      <c r="I11" s="33"/>
      <c r="J11" s="33"/>
      <c r="K11" s="31"/>
      <c r="L11" s="31"/>
      <c r="M11" s="31"/>
      <c r="N11" s="31"/>
      <c r="O11" s="103"/>
    </row>
    <row r="12" spans="1:15" s="26" customFormat="1" ht="24.75" customHeight="1">
      <c r="A12" s="80"/>
      <c r="B12" s="100"/>
      <c r="C12" s="101"/>
      <c r="D12" s="17">
        <v>2019</v>
      </c>
      <c r="E12" s="33">
        <f aca="true" t="shared" si="0" ref="E12:H18">E113</f>
        <v>191794.09999999998</v>
      </c>
      <c r="F12" s="33">
        <f t="shared" si="0"/>
        <v>154010.8</v>
      </c>
      <c r="G12" s="33">
        <f t="shared" si="0"/>
        <v>191794.09999999998</v>
      </c>
      <c r="H12" s="33">
        <f t="shared" si="0"/>
        <v>154010.8</v>
      </c>
      <c r="I12" s="33"/>
      <c r="J12" s="33"/>
      <c r="K12" s="31"/>
      <c r="L12" s="31"/>
      <c r="M12" s="31"/>
      <c r="N12" s="31"/>
      <c r="O12" s="103"/>
    </row>
    <row r="13" spans="1:15" s="26" customFormat="1" ht="24.75" customHeight="1">
      <c r="A13" s="80"/>
      <c r="B13" s="100"/>
      <c r="C13" s="101"/>
      <c r="D13" s="17">
        <v>2020</v>
      </c>
      <c r="E13" s="33">
        <f t="shared" si="0"/>
        <v>191970.65589999998</v>
      </c>
      <c r="F13" s="33">
        <f t="shared" si="0"/>
        <v>141510.8</v>
      </c>
      <c r="G13" s="33">
        <f t="shared" si="0"/>
        <v>191970.65589999998</v>
      </c>
      <c r="H13" s="33">
        <f t="shared" si="0"/>
        <v>141510.8</v>
      </c>
      <c r="I13" s="33"/>
      <c r="J13" s="33"/>
      <c r="K13" s="31"/>
      <c r="L13" s="31"/>
      <c r="M13" s="31"/>
      <c r="N13" s="31"/>
      <c r="O13" s="103"/>
    </row>
    <row r="14" spans="1:15" s="26" customFormat="1" ht="24.75" customHeight="1">
      <c r="A14" s="80"/>
      <c r="B14" s="61"/>
      <c r="C14" s="61"/>
      <c r="D14" s="17">
        <v>2021</v>
      </c>
      <c r="E14" s="33">
        <f t="shared" si="0"/>
        <v>200843.18746269998</v>
      </c>
      <c r="F14" s="33">
        <f t="shared" si="0"/>
        <v>0</v>
      </c>
      <c r="G14" s="33">
        <f t="shared" si="0"/>
        <v>200843.18746269998</v>
      </c>
      <c r="H14" s="33">
        <f t="shared" si="0"/>
        <v>0</v>
      </c>
      <c r="I14" s="33"/>
      <c r="J14" s="33"/>
      <c r="K14" s="31"/>
      <c r="L14" s="31"/>
      <c r="M14" s="31"/>
      <c r="N14" s="31"/>
      <c r="O14" s="61"/>
    </row>
    <row r="15" spans="1:15" s="26" customFormat="1" ht="24.75" customHeight="1">
      <c r="A15" s="80"/>
      <c r="B15" s="61"/>
      <c r="C15" s="61"/>
      <c r="D15" s="17">
        <v>2022</v>
      </c>
      <c r="E15" s="33">
        <f t="shared" si="0"/>
        <v>210185.96319822306</v>
      </c>
      <c r="F15" s="33">
        <f t="shared" si="0"/>
        <v>0</v>
      </c>
      <c r="G15" s="33">
        <f t="shared" si="0"/>
        <v>210185.96319822306</v>
      </c>
      <c r="H15" s="33">
        <f t="shared" si="0"/>
        <v>0</v>
      </c>
      <c r="I15" s="33"/>
      <c r="J15" s="33"/>
      <c r="K15" s="31"/>
      <c r="L15" s="31"/>
      <c r="M15" s="31"/>
      <c r="N15" s="31"/>
      <c r="O15" s="61"/>
    </row>
    <row r="16" spans="1:15" s="26" customFormat="1" ht="24.75" customHeight="1">
      <c r="A16" s="80"/>
      <c r="B16" s="61"/>
      <c r="C16" s="61"/>
      <c r="D16" s="17">
        <v>2023</v>
      </c>
      <c r="E16" s="33">
        <f t="shared" si="0"/>
        <v>220023.90604772887</v>
      </c>
      <c r="F16" s="33">
        <f t="shared" si="0"/>
        <v>0</v>
      </c>
      <c r="G16" s="33">
        <f t="shared" si="0"/>
        <v>220023.90604772887</v>
      </c>
      <c r="H16" s="33">
        <f t="shared" si="0"/>
        <v>0</v>
      </c>
      <c r="I16" s="33"/>
      <c r="J16" s="33"/>
      <c r="K16" s="31"/>
      <c r="L16" s="31"/>
      <c r="M16" s="31"/>
      <c r="N16" s="31"/>
      <c r="O16" s="61"/>
    </row>
    <row r="17" spans="1:15" s="26" customFormat="1" ht="24.75" customHeight="1">
      <c r="A17" s="80"/>
      <c r="B17" s="61"/>
      <c r="C17" s="61"/>
      <c r="D17" s="17">
        <v>2024</v>
      </c>
      <c r="E17" s="33">
        <f t="shared" si="0"/>
        <v>230383.2598682585</v>
      </c>
      <c r="F17" s="33">
        <f t="shared" si="0"/>
        <v>0</v>
      </c>
      <c r="G17" s="33">
        <f t="shared" si="0"/>
        <v>230383.2598682585</v>
      </c>
      <c r="H17" s="33">
        <f t="shared" si="0"/>
        <v>0</v>
      </c>
      <c r="I17" s="33"/>
      <c r="J17" s="33"/>
      <c r="K17" s="31"/>
      <c r="L17" s="31"/>
      <c r="M17" s="31"/>
      <c r="N17" s="31"/>
      <c r="O17" s="61"/>
    </row>
    <row r="18" spans="1:15" s="26" customFormat="1" ht="24.75" customHeight="1">
      <c r="A18" s="81"/>
      <c r="B18" s="61"/>
      <c r="C18" s="61"/>
      <c r="D18" s="17">
        <v>2025</v>
      </c>
      <c r="E18" s="33">
        <f t="shared" si="0"/>
        <v>241291.6594412762</v>
      </c>
      <c r="F18" s="33">
        <f t="shared" si="0"/>
        <v>0</v>
      </c>
      <c r="G18" s="33">
        <f t="shared" si="0"/>
        <v>241291.6594412762</v>
      </c>
      <c r="H18" s="33">
        <f t="shared" si="0"/>
        <v>0</v>
      </c>
      <c r="I18" s="33"/>
      <c r="J18" s="33"/>
      <c r="K18" s="31"/>
      <c r="L18" s="31"/>
      <c r="M18" s="31"/>
      <c r="N18" s="31"/>
      <c r="O18" s="61"/>
    </row>
    <row r="19" spans="1:15" ht="15.75" customHeight="1">
      <c r="A19" s="112" t="s">
        <v>57</v>
      </c>
      <c r="B19" s="113"/>
      <c r="C19" s="113"/>
      <c r="D19" s="113"/>
      <c r="E19" s="113"/>
      <c r="F19" s="113"/>
      <c r="G19" s="113"/>
      <c r="H19" s="113"/>
      <c r="I19" s="113"/>
      <c r="J19" s="113"/>
      <c r="K19" s="113"/>
      <c r="L19" s="113"/>
      <c r="M19" s="113"/>
      <c r="N19" s="113"/>
      <c r="O19" s="114"/>
    </row>
    <row r="20" spans="1:15" ht="24.75" customHeight="1">
      <c r="A20" s="85" t="s">
        <v>11</v>
      </c>
      <c r="B20" s="115" t="s">
        <v>69</v>
      </c>
      <c r="C20" s="92" t="s">
        <v>86</v>
      </c>
      <c r="D20" s="39" t="s">
        <v>9</v>
      </c>
      <c r="E20" s="34">
        <f>SUM(E21:E28)</f>
        <v>1445431.4319181866</v>
      </c>
      <c r="F20" s="34">
        <f>SUM(F21:F23)</f>
        <v>385531.69999999995</v>
      </c>
      <c r="G20" s="34">
        <f>SUM(G21:G28)</f>
        <v>1445431.4319181866</v>
      </c>
      <c r="H20" s="34">
        <f>SUM(H21:H23)</f>
        <v>385531.69999999995</v>
      </c>
      <c r="I20" s="40"/>
      <c r="J20" s="28"/>
      <c r="K20" s="28"/>
      <c r="L20" s="28"/>
      <c r="M20" s="28"/>
      <c r="N20" s="28"/>
      <c r="O20" s="108" t="s">
        <v>70</v>
      </c>
    </row>
    <row r="21" spans="1:15" ht="24.75" customHeight="1">
      <c r="A21" s="86"/>
      <c r="B21" s="116"/>
      <c r="C21" s="93"/>
      <c r="D21" s="19">
        <v>2018</v>
      </c>
      <c r="E21" s="35">
        <v>139138.9</v>
      </c>
      <c r="F21" s="35">
        <v>139138.9</v>
      </c>
      <c r="G21" s="35">
        <v>139138.9</v>
      </c>
      <c r="H21" s="35">
        <v>139138.9</v>
      </c>
      <c r="I21" s="41"/>
      <c r="J21" s="29"/>
      <c r="K21" s="29"/>
      <c r="L21" s="29"/>
      <c r="M21" s="29"/>
      <c r="N21" s="29"/>
      <c r="O21" s="109"/>
    </row>
    <row r="22" spans="1:15" ht="24.75" customHeight="1">
      <c r="A22" s="86"/>
      <c r="B22" s="116"/>
      <c r="C22" s="93"/>
      <c r="D22" s="19">
        <v>2019</v>
      </c>
      <c r="E22" s="35">
        <v>158980.3</v>
      </c>
      <c r="F22" s="35">
        <f>129446.4+F26</f>
        <v>129446.4</v>
      </c>
      <c r="G22" s="35">
        <v>158980.3</v>
      </c>
      <c r="H22" s="35">
        <f>129446.4+H26</f>
        <v>129446.4</v>
      </c>
      <c r="I22" s="41"/>
      <c r="J22" s="41"/>
      <c r="K22" s="41"/>
      <c r="L22" s="41"/>
      <c r="M22" s="41"/>
      <c r="N22" s="41"/>
      <c r="O22" s="109"/>
    </row>
    <row r="23" spans="1:15" ht="24.75" customHeight="1">
      <c r="A23" s="86"/>
      <c r="B23" s="116"/>
      <c r="C23" s="93"/>
      <c r="D23" s="19">
        <v>2020</v>
      </c>
      <c r="E23" s="35">
        <f aca="true" t="shared" si="1" ref="E23:E28">E22*1.053</f>
        <v>167406.2559</v>
      </c>
      <c r="F23" s="35">
        <f>116946.4+F27</f>
        <v>116946.4</v>
      </c>
      <c r="G23" s="35">
        <f aca="true" t="shared" si="2" ref="G23:G28">G22*1.053</f>
        <v>167406.2559</v>
      </c>
      <c r="H23" s="35">
        <f>116946.4+H27</f>
        <v>116946.4</v>
      </c>
      <c r="I23" s="41"/>
      <c r="J23" s="41"/>
      <c r="K23" s="41"/>
      <c r="L23" s="41"/>
      <c r="M23" s="41"/>
      <c r="N23" s="41"/>
      <c r="O23" s="109"/>
    </row>
    <row r="24" spans="1:15" ht="24.75" customHeight="1">
      <c r="A24" s="87"/>
      <c r="B24" s="117"/>
      <c r="C24" s="93"/>
      <c r="D24" s="17">
        <v>2021</v>
      </c>
      <c r="E24" s="35">
        <f t="shared" si="1"/>
        <v>176278.78746269998</v>
      </c>
      <c r="F24" s="37">
        <v>0</v>
      </c>
      <c r="G24" s="35">
        <f t="shared" si="2"/>
        <v>176278.78746269998</v>
      </c>
      <c r="H24" s="37">
        <v>0</v>
      </c>
      <c r="I24" s="47"/>
      <c r="J24" s="47"/>
      <c r="K24" s="47"/>
      <c r="L24" s="47"/>
      <c r="M24" s="47"/>
      <c r="N24" s="47"/>
      <c r="O24" s="110"/>
    </row>
    <row r="25" spans="1:15" ht="24.75" customHeight="1">
      <c r="A25" s="87"/>
      <c r="B25" s="117"/>
      <c r="C25" s="93"/>
      <c r="D25" s="17">
        <v>2022</v>
      </c>
      <c r="E25" s="35">
        <f t="shared" si="1"/>
        <v>185621.56319822307</v>
      </c>
      <c r="F25" s="37">
        <v>0</v>
      </c>
      <c r="G25" s="35">
        <f t="shared" si="2"/>
        <v>185621.56319822307</v>
      </c>
      <c r="H25" s="37">
        <v>0</v>
      </c>
      <c r="I25" s="47"/>
      <c r="J25" s="47"/>
      <c r="K25" s="47"/>
      <c r="L25" s="47"/>
      <c r="M25" s="47"/>
      <c r="N25" s="47"/>
      <c r="O25" s="110"/>
    </row>
    <row r="26" spans="1:15" ht="24.75" customHeight="1">
      <c r="A26" s="87"/>
      <c r="B26" s="117"/>
      <c r="C26" s="93"/>
      <c r="D26" s="17">
        <v>2023</v>
      </c>
      <c r="E26" s="35">
        <f t="shared" si="1"/>
        <v>195459.50604772888</v>
      </c>
      <c r="F26" s="37">
        <v>0</v>
      </c>
      <c r="G26" s="35">
        <f t="shared" si="2"/>
        <v>195459.50604772888</v>
      </c>
      <c r="H26" s="37">
        <v>0</v>
      </c>
      <c r="I26" s="47"/>
      <c r="J26" s="47"/>
      <c r="K26" s="47"/>
      <c r="L26" s="47"/>
      <c r="M26" s="47"/>
      <c r="N26" s="47"/>
      <c r="O26" s="110"/>
    </row>
    <row r="27" spans="1:15" ht="24.75" customHeight="1">
      <c r="A27" s="87"/>
      <c r="B27" s="117"/>
      <c r="C27" s="93"/>
      <c r="D27" s="17">
        <v>2024</v>
      </c>
      <c r="E27" s="35">
        <f t="shared" si="1"/>
        <v>205818.8598682585</v>
      </c>
      <c r="F27" s="37">
        <v>0</v>
      </c>
      <c r="G27" s="35">
        <f t="shared" si="2"/>
        <v>205818.8598682585</v>
      </c>
      <c r="H27" s="37">
        <v>0</v>
      </c>
      <c r="I27" s="47"/>
      <c r="J27" s="47"/>
      <c r="K27" s="47"/>
      <c r="L27" s="47"/>
      <c r="M27" s="47"/>
      <c r="N27" s="47"/>
      <c r="O27" s="110"/>
    </row>
    <row r="28" spans="1:15" ht="24.75" customHeight="1">
      <c r="A28" s="88"/>
      <c r="B28" s="118"/>
      <c r="C28" s="93"/>
      <c r="D28" s="17">
        <v>2025</v>
      </c>
      <c r="E28" s="35">
        <f t="shared" si="1"/>
        <v>216727.2594412762</v>
      </c>
      <c r="F28" s="37">
        <v>0</v>
      </c>
      <c r="G28" s="35">
        <f t="shared" si="2"/>
        <v>216727.2594412762</v>
      </c>
      <c r="H28" s="37">
        <v>0</v>
      </c>
      <c r="I28" s="47"/>
      <c r="J28" s="47"/>
      <c r="K28" s="47"/>
      <c r="L28" s="47"/>
      <c r="M28" s="47"/>
      <c r="N28" s="47"/>
      <c r="O28" s="110"/>
    </row>
    <row r="29" spans="1:15" ht="24.75" customHeight="1">
      <c r="A29" s="127" t="s">
        <v>81</v>
      </c>
      <c r="B29" s="95" t="s">
        <v>82</v>
      </c>
      <c r="C29" s="93"/>
      <c r="D29" s="39" t="s">
        <v>9</v>
      </c>
      <c r="E29" s="34">
        <f>SUM(E31:E37)</f>
        <v>50347.5</v>
      </c>
      <c r="F29" s="34">
        <f>SUM(F30:F37)</f>
        <v>14385</v>
      </c>
      <c r="G29" s="34">
        <f>SUM(G30:G37)</f>
        <v>50347.5</v>
      </c>
      <c r="H29" s="34">
        <f>SUM(H30:H37)</f>
        <v>14385</v>
      </c>
      <c r="I29" s="48"/>
      <c r="J29" s="48"/>
      <c r="K29" s="48"/>
      <c r="L29" s="48"/>
      <c r="M29" s="48"/>
      <c r="N29" s="48"/>
      <c r="O29" s="110"/>
    </row>
    <row r="30" spans="1:15" ht="24.75" customHeight="1">
      <c r="A30" s="87"/>
      <c r="B30" s="96"/>
      <c r="C30" s="93"/>
      <c r="D30" s="19">
        <v>2018</v>
      </c>
      <c r="E30" s="35">
        <v>0</v>
      </c>
      <c r="F30" s="35">
        <v>0</v>
      </c>
      <c r="G30" s="35">
        <v>0</v>
      </c>
      <c r="H30" s="35">
        <v>0</v>
      </c>
      <c r="I30" s="48"/>
      <c r="J30" s="48"/>
      <c r="K30" s="48"/>
      <c r="L30" s="48"/>
      <c r="M30" s="48"/>
      <c r="N30" s="48"/>
      <c r="O30" s="110"/>
    </row>
    <row r="31" spans="1:15" ht="24.75" customHeight="1">
      <c r="A31" s="87"/>
      <c r="B31" s="96"/>
      <c r="C31" s="93"/>
      <c r="D31" s="19">
        <v>2019</v>
      </c>
      <c r="E31" s="35">
        <v>7192.5</v>
      </c>
      <c r="F31" s="35">
        <v>7192.5</v>
      </c>
      <c r="G31" s="35">
        <v>7192.5</v>
      </c>
      <c r="H31" s="35">
        <v>7192.5</v>
      </c>
      <c r="I31" s="48"/>
      <c r="J31" s="48"/>
      <c r="K31" s="48"/>
      <c r="L31" s="48"/>
      <c r="M31" s="48"/>
      <c r="N31" s="48"/>
      <c r="O31" s="110"/>
    </row>
    <row r="32" spans="1:15" ht="24.75" customHeight="1">
      <c r="A32" s="87"/>
      <c r="B32" s="96"/>
      <c r="C32" s="93"/>
      <c r="D32" s="19">
        <v>2020</v>
      </c>
      <c r="E32" s="35">
        <v>7192.5</v>
      </c>
      <c r="F32" s="35">
        <v>7192.5</v>
      </c>
      <c r="G32" s="35">
        <v>7192.5</v>
      </c>
      <c r="H32" s="35">
        <v>7192.5</v>
      </c>
      <c r="I32" s="48"/>
      <c r="J32" s="48"/>
      <c r="K32" s="48"/>
      <c r="L32" s="48"/>
      <c r="M32" s="48"/>
      <c r="N32" s="48"/>
      <c r="O32" s="110"/>
    </row>
    <row r="33" spans="1:15" ht="24.75" customHeight="1">
      <c r="A33" s="87"/>
      <c r="B33" s="96"/>
      <c r="C33" s="93"/>
      <c r="D33" s="17">
        <v>2021</v>
      </c>
      <c r="E33" s="35">
        <v>7192.5</v>
      </c>
      <c r="F33" s="37">
        <v>0</v>
      </c>
      <c r="G33" s="35">
        <v>7192.5</v>
      </c>
      <c r="H33" s="37">
        <v>0</v>
      </c>
      <c r="I33" s="48"/>
      <c r="J33" s="48"/>
      <c r="K33" s="48"/>
      <c r="L33" s="48"/>
      <c r="M33" s="48"/>
      <c r="N33" s="48"/>
      <c r="O33" s="110"/>
    </row>
    <row r="34" spans="1:15" ht="24.75" customHeight="1">
      <c r="A34" s="87"/>
      <c r="B34" s="96"/>
      <c r="C34" s="93"/>
      <c r="D34" s="17">
        <v>2022</v>
      </c>
      <c r="E34" s="35">
        <v>7192.5</v>
      </c>
      <c r="F34" s="37">
        <v>0</v>
      </c>
      <c r="G34" s="35">
        <v>7192.5</v>
      </c>
      <c r="H34" s="37">
        <v>0</v>
      </c>
      <c r="I34" s="48"/>
      <c r="J34" s="48"/>
      <c r="K34" s="48"/>
      <c r="L34" s="48"/>
      <c r="M34" s="48"/>
      <c r="N34" s="48"/>
      <c r="O34" s="110"/>
    </row>
    <row r="35" spans="1:15" ht="24.75" customHeight="1">
      <c r="A35" s="87"/>
      <c r="B35" s="96"/>
      <c r="C35" s="93"/>
      <c r="D35" s="17">
        <v>2023</v>
      </c>
      <c r="E35" s="35">
        <v>7192.5</v>
      </c>
      <c r="F35" s="37">
        <v>0</v>
      </c>
      <c r="G35" s="35">
        <v>7192.5</v>
      </c>
      <c r="H35" s="37">
        <v>0</v>
      </c>
      <c r="I35" s="48"/>
      <c r="J35" s="48"/>
      <c r="K35" s="48"/>
      <c r="L35" s="48"/>
      <c r="M35" s="48"/>
      <c r="N35" s="48"/>
      <c r="O35" s="110"/>
    </row>
    <row r="36" spans="1:15" ht="24.75" customHeight="1">
      <c r="A36" s="87"/>
      <c r="B36" s="96"/>
      <c r="C36" s="93"/>
      <c r="D36" s="17">
        <v>2024</v>
      </c>
      <c r="E36" s="35">
        <v>7192.5</v>
      </c>
      <c r="F36" s="37">
        <v>0</v>
      </c>
      <c r="G36" s="35">
        <v>7192.5</v>
      </c>
      <c r="H36" s="37">
        <v>0</v>
      </c>
      <c r="I36" s="48"/>
      <c r="J36" s="48"/>
      <c r="K36" s="48"/>
      <c r="L36" s="48"/>
      <c r="M36" s="48"/>
      <c r="N36" s="48"/>
      <c r="O36" s="110"/>
    </row>
    <row r="37" spans="1:15" ht="24.75" customHeight="1">
      <c r="A37" s="88"/>
      <c r="B37" s="97"/>
      <c r="C37" s="94"/>
      <c r="D37" s="17">
        <v>2025</v>
      </c>
      <c r="E37" s="35">
        <v>7192.5</v>
      </c>
      <c r="F37" s="37">
        <v>0</v>
      </c>
      <c r="G37" s="35">
        <v>7192.5</v>
      </c>
      <c r="H37" s="37">
        <v>0</v>
      </c>
      <c r="I37" s="48"/>
      <c r="J37" s="48"/>
      <c r="K37" s="48"/>
      <c r="L37" s="48"/>
      <c r="M37" s="48"/>
      <c r="N37" s="48"/>
      <c r="O37" s="111"/>
    </row>
    <row r="38" spans="1:15" ht="27.75" customHeight="1">
      <c r="A38" s="85" t="s">
        <v>76</v>
      </c>
      <c r="B38" s="89" t="s">
        <v>58</v>
      </c>
      <c r="C38" s="92" t="s">
        <v>85</v>
      </c>
      <c r="D38" s="15" t="s">
        <v>9</v>
      </c>
      <c r="E38" s="34">
        <f>SUM(E39:E46)</f>
        <v>154209.99999999997</v>
      </c>
      <c r="F38" s="34">
        <f>SUM(F39:F41)</f>
        <v>67350.5</v>
      </c>
      <c r="G38" s="34">
        <f>SUM(G39:G46)</f>
        <v>154209.99999999997</v>
      </c>
      <c r="H38" s="34">
        <f>SUM(H39:H41)</f>
        <v>67350.5</v>
      </c>
      <c r="I38" s="38"/>
      <c r="J38" s="16"/>
      <c r="K38" s="16"/>
      <c r="L38" s="16"/>
      <c r="M38" s="16"/>
      <c r="N38" s="16"/>
      <c r="O38" s="78" t="s">
        <v>70</v>
      </c>
    </row>
    <row r="39" spans="1:15" ht="27.75" customHeight="1">
      <c r="A39" s="86"/>
      <c r="B39" s="90"/>
      <c r="C39" s="93"/>
      <c r="D39" s="19">
        <v>2018</v>
      </c>
      <c r="E39" s="37">
        <v>32606.7</v>
      </c>
      <c r="F39" s="37">
        <v>32606.7</v>
      </c>
      <c r="G39" s="37">
        <v>32606.7</v>
      </c>
      <c r="H39" s="37">
        <v>32606.7</v>
      </c>
      <c r="I39" s="35"/>
      <c r="J39" s="4"/>
      <c r="K39" s="20"/>
      <c r="L39" s="20"/>
      <c r="M39" s="20"/>
      <c r="N39" s="20"/>
      <c r="O39" s="79"/>
    </row>
    <row r="40" spans="1:15" ht="27.75" customHeight="1">
      <c r="A40" s="86"/>
      <c r="B40" s="90"/>
      <c r="C40" s="93"/>
      <c r="D40" s="19">
        <v>2019</v>
      </c>
      <c r="E40" s="37">
        <v>17371.9</v>
      </c>
      <c r="F40" s="37">
        <v>17371.9</v>
      </c>
      <c r="G40" s="37">
        <v>17371.9</v>
      </c>
      <c r="H40" s="37">
        <v>17371.9</v>
      </c>
      <c r="I40" s="35"/>
      <c r="J40" s="4"/>
      <c r="K40" s="4"/>
      <c r="L40" s="4"/>
      <c r="M40" s="4"/>
      <c r="N40" s="4"/>
      <c r="O40" s="79"/>
    </row>
    <row r="41" spans="1:15" ht="27.75" customHeight="1">
      <c r="A41" s="86"/>
      <c r="B41" s="90"/>
      <c r="C41" s="93"/>
      <c r="D41" s="19">
        <v>2020</v>
      </c>
      <c r="E41" s="37">
        <v>17371.9</v>
      </c>
      <c r="F41" s="37">
        <v>17371.9</v>
      </c>
      <c r="G41" s="37">
        <v>17371.9</v>
      </c>
      <c r="H41" s="37">
        <v>17371.9</v>
      </c>
      <c r="I41" s="35"/>
      <c r="J41" s="4"/>
      <c r="K41" s="4"/>
      <c r="L41" s="4"/>
      <c r="M41" s="4"/>
      <c r="N41" s="4"/>
      <c r="O41" s="79"/>
    </row>
    <row r="42" spans="1:15" ht="27.75" customHeight="1">
      <c r="A42" s="87"/>
      <c r="B42" s="87"/>
      <c r="C42" s="93"/>
      <c r="D42" s="17">
        <v>2021</v>
      </c>
      <c r="E42" s="37">
        <v>17371.9</v>
      </c>
      <c r="F42" s="37">
        <v>0</v>
      </c>
      <c r="G42" s="37">
        <v>17371.9</v>
      </c>
      <c r="H42" s="37">
        <v>0</v>
      </c>
      <c r="I42" s="35"/>
      <c r="J42" s="4"/>
      <c r="K42" s="4"/>
      <c r="L42" s="4"/>
      <c r="M42" s="4"/>
      <c r="N42" s="4"/>
      <c r="O42" s="87"/>
    </row>
    <row r="43" spans="1:15" ht="27.75" customHeight="1">
      <c r="A43" s="87"/>
      <c r="B43" s="87"/>
      <c r="C43" s="93"/>
      <c r="D43" s="17">
        <v>2022</v>
      </c>
      <c r="E43" s="37">
        <v>17371.9</v>
      </c>
      <c r="F43" s="37">
        <v>0</v>
      </c>
      <c r="G43" s="37">
        <v>17371.9</v>
      </c>
      <c r="H43" s="37">
        <v>0</v>
      </c>
      <c r="I43" s="35"/>
      <c r="J43" s="4"/>
      <c r="K43" s="4"/>
      <c r="L43" s="4"/>
      <c r="M43" s="4"/>
      <c r="N43" s="4"/>
      <c r="O43" s="87"/>
    </row>
    <row r="44" spans="1:15" ht="27.75" customHeight="1">
      <c r="A44" s="87"/>
      <c r="B44" s="87"/>
      <c r="C44" s="93"/>
      <c r="D44" s="17">
        <v>2023</v>
      </c>
      <c r="E44" s="37">
        <v>17371.9</v>
      </c>
      <c r="F44" s="37">
        <v>0</v>
      </c>
      <c r="G44" s="37">
        <v>17371.9</v>
      </c>
      <c r="H44" s="37">
        <v>0</v>
      </c>
      <c r="I44" s="35"/>
      <c r="J44" s="4"/>
      <c r="K44" s="4"/>
      <c r="L44" s="4"/>
      <c r="M44" s="4"/>
      <c r="N44" s="4"/>
      <c r="O44" s="87"/>
    </row>
    <row r="45" spans="1:15" ht="27.75" customHeight="1">
      <c r="A45" s="87"/>
      <c r="B45" s="87"/>
      <c r="C45" s="93"/>
      <c r="D45" s="17">
        <v>2024</v>
      </c>
      <c r="E45" s="37">
        <v>17371.9</v>
      </c>
      <c r="F45" s="37">
        <v>0</v>
      </c>
      <c r="G45" s="37">
        <v>17371.9</v>
      </c>
      <c r="H45" s="37">
        <v>0</v>
      </c>
      <c r="I45" s="35"/>
      <c r="J45" s="4"/>
      <c r="K45" s="4"/>
      <c r="L45" s="4"/>
      <c r="M45" s="4"/>
      <c r="N45" s="4"/>
      <c r="O45" s="87"/>
    </row>
    <row r="46" spans="1:15" ht="27.75" customHeight="1">
      <c r="A46" s="88"/>
      <c r="B46" s="88"/>
      <c r="C46" s="94"/>
      <c r="D46" s="17">
        <v>2025</v>
      </c>
      <c r="E46" s="37">
        <v>17371.9</v>
      </c>
      <c r="F46" s="37">
        <v>0</v>
      </c>
      <c r="G46" s="37">
        <v>17371.9</v>
      </c>
      <c r="H46" s="37">
        <v>0</v>
      </c>
      <c r="I46" s="35"/>
      <c r="J46" s="4"/>
      <c r="K46" s="4"/>
      <c r="L46" s="4"/>
      <c r="M46" s="4"/>
      <c r="N46" s="4"/>
      <c r="O46" s="88"/>
    </row>
    <row r="47" spans="1:15" ht="21.75" customHeight="1">
      <c r="A47" s="77" t="s">
        <v>68</v>
      </c>
      <c r="B47" s="149" t="s">
        <v>10</v>
      </c>
      <c r="C47" s="150"/>
      <c r="D47" s="15" t="s">
        <v>9</v>
      </c>
      <c r="E47" s="36">
        <f>SUM(E48:E55)</f>
        <v>1649988.9319181864</v>
      </c>
      <c r="F47" s="36">
        <f>SUM(F48:F50)</f>
        <v>467267.2</v>
      </c>
      <c r="G47" s="36">
        <f>SUM(G48:G55)</f>
        <v>1649988.9319181864</v>
      </c>
      <c r="H47" s="36">
        <f>SUM(H48:H50)</f>
        <v>467267.2</v>
      </c>
      <c r="I47" s="27"/>
      <c r="J47" s="28"/>
      <c r="K47" s="28"/>
      <c r="L47" s="28"/>
      <c r="M47" s="28"/>
      <c r="N47" s="28"/>
      <c r="O47" s="103"/>
    </row>
    <row r="48" spans="1:15" ht="21.75" customHeight="1">
      <c r="A48" s="77"/>
      <c r="B48" s="150"/>
      <c r="C48" s="150"/>
      <c r="D48" s="17">
        <v>2018</v>
      </c>
      <c r="E48" s="37">
        <f aca="true" t="shared" si="3" ref="E48:H55">E39+E21+E30</f>
        <v>171745.6</v>
      </c>
      <c r="F48" s="37">
        <f t="shared" si="3"/>
        <v>171745.6</v>
      </c>
      <c r="G48" s="37">
        <f t="shared" si="3"/>
        <v>171745.6</v>
      </c>
      <c r="H48" s="37">
        <f t="shared" si="3"/>
        <v>171745.6</v>
      </c>
      <c r="I48" s="47"/>
      <c r="J48" s="47"/>
      <c r="K48" s="47"/>
      <c r="L48" s="47"/>
      <c r="M48" s="47"/>
      <c r="N48" s="47"/>
      <c r="O48" s="103"/>
    </row>
    <row r="49" spans="1:15" ht="21.75" customHeight="1">
      <c r="A49" s="77"/>
      <c r="B49" s="150"/>
      <c r="C49" s="150"/>
      <c r="D49" s="17">
        <v>2019</v>
      </c>
      <c r="E49" s="37">
        <f t="shared" si="3"/>
        <v>183544.69999999998</v>
      </c>
      <c r="F49" s="37">
        <f t="shared" si="3"/>
        <v>154010.8</v>
      </c>
      <c r="G49" s="37">
        <f t="shared" si="3"/>
        <v>183544.69999999998</v>
      </c>
      <c r="H49" s="37">
        <f t="shared" si="3"/>
        <v>154010.8</v>
      </c>
      <c r="I49" s="47"/>
      <c r="J49" s="47"/>
      <c r="K49" s="47"/>
      <c r="L49" s="47"/>
      <c r="M49" s="47"/>
      <c r="N49" s="47"/>
      <c r="O49" s="103"/>
    </row>
    <row r="50" spans="1:15" ht="21.75" customHeight="1">
      <c r="A50" s="77"/>
      <c r="B50" s="150"/>
      <c r="C50" s="150"/>
      <c r="D50" s="17">
        <v>2020</v>
      </c>
      <c r="E50" s="37">
        <f t="shared" si="3"/>
        <v>191970.65589999998</v>
      </c>
      <c r="F50" s="37">
        <f t="shared" si="3"/>
        <v>141510.8</v>
      </c>
      <c r="G50" s="37">
        <f t="shared" si="3"/>
        <v>191970.65589999998</v>
      </c>
      <c r="H50" s="37">
        <f t="shared" si="3"/>
        <v>141510.8</v>
      </c>
      <c r="I50" s="47"/>
      <c r="J50" s="47"/>
      <c r="K50" s="47"/>
      <c r="L50" s="47"/>
      <c r="M50" s="47"/>
      <c r="N50" s="47"/>
      <c r="O50" s="103"/>
    </row>
    <row r="51" spans="1:15" ht="21.75" customHeight="1">
      <c r="A51" s="61"/>
      <c r="B51" s="151"/>
      <c r="C51" s="151"/>
      <c r="D51" s="17">
        <v>2021</v>
      </c>
      <c r="E51" s="37">
        <f t="shared" si="3"/>
        <v>200843.18746269998</v>
      </c>
      <c r="F51" s="37">
        <f t="shared" si="3"/>
        <v>0</v>
      </c>
      <c r="G51" s="37">
        <f t="shared" si="3"/>
        <v>200843.18746269998</v>
      </c>
      <c r="H51" s="37">
        <f t="shared" si="3"/>
        <v>0</v>
      </c>
      <c r="I51" s="47"/>
      <c r="J51" s="47"/>
      <c r="K51" s="47"/>
      <c r="L51" s="47"/>
      <c r="M51" s="47"/>
      <c r="N51" s="47"/>
      <c r="O51" s="61"/>
    </row>
    <row r="52" spans="1:15" ht="21.75" customHeight="1">
      <c r="A52" s="61"/>
      <c r="B52" s="151"/>
      <c r="C52" s="151"/>
      <c r="D52" s="17">
        <v>2022</v>
      </c>
      <c r="E52" s="37">
        <f t="shared" si="3"/>
        <v>210185.96319822306</v>
      </c>
      <c r="F52" s="37">
        <f t="shared" si="3"/>
        <v>0</v>
      </c>
      <c r="G52" s="37">
        <f t="shared" si="3"/>
        <v>210185.96319822306</v>
      </c>
      <c r="H52" s="37">
        <f t="shared" si="3"/>
        <v>0</v>
      </c>
      <c r="I52" s="47"/>
      <c r="J52" s="47"/>
      <c r="K52" s="47"/>
      <c r="L52" s="47"/>
      <c r="M52" s="47"/>
      <c r="N52" s="47"/>
      <c r="O52" s="61"/>
    </row>
    <row r="53" spans="1:15" ht="21.75" customHeight="1">
      <c r="A53" s="61"/>
      <c r="B53" s="151"/>
      <c r="C53" s="151"/>
      <c r="D53" s="17">
        <v>2023</v>
      </c>
      <c r="E53" s="37">
        <f t="shared" si="3"/>
        <v>220023.90604772887</v>
      </c>
      <c r="F53" s="37">
        <f t="shared" si="3"/>
        <v>0</v>
      </c>
      <c r="G53" s="37">
        <f t="shared" si="3"/>
        <v>220023.90604772887</v>
      </c>
      <c r="H53" s="37">
        <f t="shared" si="3"/>
        <v>0</v>
      </c>
      <c r="I53" s="47"/>
      <c r="J53" s="47"/>
      <c r="K53" s="47"/>
      <c r="L53" s="47"/>
      <c r="M53" s="47"/>
      <c r="N53" s="47"/>
      <c r="O53" s="61"/>
    </row>
    <row r="54" spans="1:15" ht="21.75" customHeight="1">
      <c r="A54" s="61"/>
      <c r="B54" s="151"/>
      <c r="C54" s="151"/>
      <c r="D54" s="17">
        <v>2024</v>
      </c>
      <c r="E54" s="37">
        <f t="shared" si="3"/>
        <v>230383.2598682585</v>
      </c>
      <c r="F54" s="37">
        <f t="shared" si="3"/>
        <v>0</v>
      </c>
      <c r="G54" s="37">
        <f t="shared" si="3"/>
        <v>230383.2598682585</v>
      </c>
      <c r="H54" s="37">
        <f t="shared" si="3"/>
        <v>0</v>
      </c>
      <c r="I54" s="47"/>
      <c r="J54" s="47"/>
      <c r="K54" s="47"/>
      <c r="L54" s="47"/>
      <c r="M54" s="47"/>
      <c r="N54" s="47"/>
      <c r="O54" s="61"/>
    </row>
    <row r="55" spans="1:15" ht="21.75" customHeight="1">
      <c r="A55" s="61"/>
      <c r="B55" s="151"/>
      <c r="C55" s="151"/>
      <c r="D55" s="17">
        <v>2025</v>
      </c>
      <c r="E55" s="37">
        <f t="shared" si="3"/>
        <v>241291.6594412762</v>
      </c>
      <c r="F55" s="37">
        <f t="shared" si="3"/>
        <v>0</v>
      </c>
      <c r="G55" s="37">
        <f t="shared" si="3"/>
        <v>241291.6594412762</v>
      </c>
      <c r="H55" s="37">
        <f t="shared" si="3"/>
        <v>0</v>
      </c>
      <c r="I55" s="47"/>
      <c r="J55" s="47"/>
      <c r="K55" s="47"/>
      <c r="L55" s="47"/>
      <c r="M55" s="47"/>
      <c r="N55" s="47"/>
      <c r="O55" s="61"/>
    </row>
    <row r="56" spans="1:15" ht="16.5" customHeight="1">
      <c r="A56" s="44">
        <v>2</v>
      </c>
      <c r="B56" s="104" t="s">
        <v>62</v>
      </c>
      <c r="C56" s="105"/>
      <c r="D56" s="105"/>
      <c r="E56" s="105"/>
      <c r="F56" s="105"/>
      <c r="G56" s="105"/>
      <c r="H56" s="105"/>
      <c r="I56" s="105"/>
      <c r="J56" s="105"/>
      <c r="K56" s="105"/>
      <c r="L56" s="105"/>
      <c r="M56" s="105"/>
      <c r="N56" s="105"/>
      <c r="O56" s="106"/>
    </row>
    <row r="57" spans="1:15" ht="24" customHeight="1">
      <c r="A57" s="85" t="s">
        <v>12</v>
      </c>
      <c r="B57" s="82" t="s">
        <v>72</v>
      </c>
      <c r="C57" s="91"/>
      <c r="D57" s="15" t="s">
        <v>9</v>
      </c>
      <c r="E57" s="34">
        <f>SUM(E58:E65)</f>
        <v>3173.1</v>
      </c>
      <c r="F57" s="34">
        <f>SUM(F58:F65)</f>
        <v>0</v>
      </c>
      <c r="G57" s="34">
        <f>SUM(G58:G65)</f>
        <v>3173.1</v>
      </c>
      <c r="H57" s="34">
        <f>SUM(H58:H65)</f>
        <v>0</v>
      </c>
      <c r="I57" s="38"/>
      <c r="J57" s="16"/>
      <c r="K57" s="16"/>
      <c r="L57" s="16"/>
      <c r="M57" s="16"/>
      <c r="N57" s="16"/>
      <c r="O57" s="78" t="s">
        <v>71</v>
      </c>
    </row>
    <row r="58" spans="1:15" ht="24" customHeight="1">
      <c r="A58" s="86"/>
      <c r="B58" s="83"/>
      <c r="C58" s="80"/>
      <c r="D58" s="19">
        <v>2018</v>
      </c>
      <c r="E58" s="37">
        <v>0</v>
      </c>
      <c r="F58" s="37">
        <v>0</v>
      </c>
      <c r="G58" s="37">
        <v>0</v>
      </c>
      <c r="H58" s="37">
        <v>0</v>
      </c>
      <c r="I58" s="35"/>
      <c r="J58" s="4"/>
      <c r="K58" s="20"/>
      <c r="L58" s="20"/>
      <c r="M58" s="20"/>
      <c r="N58" s="20"/>
      <c r="O58" s="79"/>
    </row>
    <row r="59" spans="1:15" ht="24" customHeight="1">
      <c r="A59" s="86"/>
      <c r="B59" s="83"/>
      <c r="C59" s="80"/>
      <c r="D59" s="19">
        <v>2019</v>
      </c>
      <c r="E59" s="37">
        <v>3173.1</v>
      </c>
      <c r="F59" s="37"/>
      <c r="G59" s="37">
        <v>3173.1</v>
      </c>
      <c r="H59" s="37"/>
      <c r="I59" s="35"/>
      <c r="J59" s="4"/>
      <c r="K59" s="4"/>
      <c r="L59" s="4"/>
      <c r="M59" s="4"/>
      <c r="N59" s="4"/>
      <c r="O59" s="79"/>
    </row>
    <row r="60" spans="1:15" ht="24" customHeight="1">
      <c r="A60" s="86"/>
      <c r="B60" s="83"/>
      <c r="C60" s="80"/>
      <c r="D60" s="19">
        <v>2020</v>
      </c>
      <c r="E60" s="37">
        <v>0</v>
      </c>
      <c r="F60" s="37"/>
      <c r="G60" s="37">
        <v>0</v>
      </c>
      <c r="H60" s="37"/>
      <c r="I60" s="35"/>
      <c r="J60" s="4"/>
      <c r="K60" s="4"/>
      <c r="L60" s="4"/>
      <c r="M60" s="4"/>
      <c r="N60" s="4"/>
      <c r="O60" s="79"/>
    </row>
    <row r="61" spans="1:15" ht="24" customHeight="1">
      <c r="A61" s="80"/>
      <c r="B61" s="83"/>
      <c r="C61" s="80"/>
      <c r="D61" s="17">
        <v>2021</v>
      </c>
      <c r="E61" s="37">
        <v>0</v>
      </c>
      <c r="F61" s="37"/>
      <c r="G61" s="37">
        <v>0</v>
      </c>
      <c r="H61" s="37"/>
      <c r="I61" s="35"/>
      <c r="J61" s="4"/>
      <c r="K61" s="4"/>
      <c r="L61" s="4"/>
      <c r="M61" s="4"/>
      <c r="N61" s="4"/>
      <c r="O61" s="80"/>
    </row>
    <row r="62" spans="1:15" ht="24" customHeight="1">
      <c r="A62" s="80"/>
      <c r="B62" s="83"/>
      <c r="C62" s="80"/>
      <c r="D62" s="17">
        <v>2022</v>
      </c>
      <c r="E62" s="37">
        <v>0</v>
      </c>
      <c r="F62" s="37"/>
      <c r="G62" s="37">
        <v>0</v>
      </c>
      <c r="H62" s="37"/>
      <c r="I62" s="35"/>
      <c r="J62" s="4"/>
      <c r="K62" s="4"/>
      <c r="L62" s="4"/>
      <c r="M62" s="4"/>
      <c r="N62" s="4"/>
      <c r="O62" s="80"/>
    </row>
    <row r="63" spans="1:15" ht="24" customHeight="1">
      <c r="A63" s="80"/>
      <c r="B63" s="83"/>
      <c r="C63" s="80"/>
      <c r="D63" s="17">
        <v>2023</v>
      </c>
      <c r="E63" s="37">
        <v>0</v>
      </c>
      <c r="F63" s="37"/>
      <c r="G63" s="37">
        <v>0</v>
      </c>
      <c r="H63" s="37"/>
      <c r="I63" s="35"/>
      <c r="J63" s="4"/>
      <c r="K63" s="4"/>
      <c r="L63" s="4"/>
      <c r="M63" s="4"/>
      <c r="N63" s="4"/>
      <c r="O63" s="80"/>
    </row>
    <row r="64" spans="1:15" ht="24" customHeight="1">
      <c r="A64" s="80"/>
      <c r="B64" s="83"/>
      <c r="C64" s="80"/>
      <c r="D64" s="17">
        <v>2024</v>
      </c>
      <c r="E64" s="37">
        <v>0</v>
      </c>
      <c r="F64" s="37"/>
      <c r="G64" s="37">
        <v>0</v>
      </c>
      <c r="H64" s="37"/>
      <c r="I64" s="35"/>
      <c r="J64" s="4"/>
      <c r="K64" s="4"/>
      <c r="L64" s="4"/>
      <c r="M64" s="4"/>
      <c r="N64" s="4"/>
      <c r="O64" s="80"/>
    </row>
    <row r="65" spans="1:15" ht="24" customHeight="1">
      <c r="A65" s="81"/>
      <c r="B65" s="84"/>
      <c r="C65" s="81"/>
      <c r="D65" s="17">
        <v>2025</v>
      </c>
      <c r="E65" s="37">
        <v>0</v>
      </c>
      <c r="F65" s="37"/>
      <c r="G65" s="37">
        <v>0</v>
      </c>
      <c r="H65" s="37"/>
      <c r="I65" s="35"/>
      <c r="J65" s="4"/>
      <c r="K65" s="4"/>
      <c r="L65" s="4"/>
      <c r="M65" s="4"/>
      <c r="N65" s="4"/>
      <c r="O65" s="81"/>
    </row>
    <row r="66" spans="1:15" ht="23.25" customHeight="1">
      <c r="A66" s="85" t="s">
        <v>13</v>
      </c>
      <c r="B66" s="82" t="s">
        <v>73</v>
      </c>
      <c r="C66" s="91"/>
      <c r="D66" s="15" t="s">
        <v>9</v>
      </c>
      <c r="E66" s="34">
        <f>SUM(E67:E74)</f>
        <v>2126.6</v>
      </c>
      <c r="F66" s="34">
        <f>SUM(F67:F74)</f>
        <v>0</v>
      </c>
      <c r="G66" s="34">
        <f>SUM(G67:G74)</f>
        <v>2126.6</v>
      </c>
      <c r="H66" s="34">
        <f>SUM(H67:H74)</f>
        <v>0</v>
      </c>
      <c r="I66" s="38"/>
      <c r="J66" s="16"/>
      <c r="K66" s="16"/>
      <c r="L66" s="16"/>
      <c r="M66" s="16"/>
      <c r="N66" s="16"/>
      <c r="O66" s="78" t="s">
        <v>71</v>
      </c>
    </row>
    <row r="67" spans="1:15" ht="23.25" customHeight="1">
      <c r="A67" s="86"/>
      <c r="B67" s="83"/>
      <c r="C67" s="80"/>
      <c r="D67" s="19">
        <v>2018</v>
      </c>
      <c r="E67" s="37">
        <v>0</v>
      </c>
      <c r="F67" s="37">
        <v>0</v>
      </c>
      <c r="G67" s="37">
        <v>0</v>
      </c>
      <c r="H67" s="37">
        <v>0</v>
      </c>
      <c r="I67" s="35"/>
      <c r="J67" s="4"/>
      <c r="K67" s="20"/>
      <c r="L67" s="20"/>
      <c r="M67" s="20"/>
      <c r="N67" s="20"/>
      <c r="O67" s="79"/>
    </row>
    <row r="68" spans="1:15" ht="23.25" customHeight="1">
      <c r="A68" s="86"/>
      <c r="B68" s="83"/>
      <c r="C68" s="80"/>
      <c r="D68" s="19">
        <v>2019</v>
      </c>
      <c r="E68" s="37">
        <v>2126.6</v>
      </c>
      <c r="F68" s="37"/>
      <c r="G68" s="37">
        <v>2126.6</v>
      </c>
      <c r="H68" s="37"/>
      <c r="I68" s="35"/>
      <c r="J68" s="4"/>
      <c r="K68" s="4"/>
      <c r="L68" s="4"/>
      <c r="M68" s="4"/>
      <c r="N68" s="4"/>
      <c r="O68" s="79"/>
    </row>
    <row r="69" spans="1:15" ht="23.25" customHeight="1">
      <c r="A69" s="86"/>
      <c r="B69" s="83"/>
      <c r="C69" s="80"/>
      <c r="D69" s="19">
        <v>2020</v>
      </c>
      <c r="E69" s="37">
        <v>0</v>
      </c>
      <c r="F69" s="37"/>
      <c r="G69" s="37">
        <v>0</v>
      </c>
      <c r="H69" s="37"/>
      <c r="I69" s="35"/>
      <c r="J69" s="4"/>
      <c r="K69" s="4"/>
      <c r="L69" s="4"/>
      <c r="M69" s="4"/>
      <c r="N69" s="4"/>
      <c r="O69" s="79"/>
    </row>
    <row r="70" spans="1:15" ht="23.25" customHeight="1">
      <c r="A70" s="80"/>
      <c r="B70" s="83"/>
      <c r="C70" s="80"/>
      <c r="D70" s="17">
        <v>2021</v>
      </c>
      <c r="E70" s="37">
        <v>0</v>
      </c>
      <c r="F70" s="37"/>
      <c r="G70" s="37">
        <v>0</v>
      </c>
      <c r="H70" s="37"/>
      <c r="I70" s="35"/>
      <c r="J70" s="4"/>
      <c r="K70" s="4"/>
      <c r="L70" s="4"/>
      <c r="M70" s="4"/>
      <c r="N70" s="4"/>
      <c r="O70" s="80"/>
    </row>
    <row r="71" spans="1:15" ht="23.25" customHeight="1">
      <c r="A71" s="80"/>
      <c r="B71" s="83"/>
      <c r="C71" s="80"/>
      <c r="D71" s="17">
        <v>2022</v>
      </c>
      <c r="E71" s="37">
        <v>0</v>
      </c>
      <c r="F71" s="37"/>
      <c r="G71" s="37">
        <v>0</v>
      </c>
      <c r="H71" s="37"/>
      <c r="I71" s="35"/>
      <c r="J71" s="4"/>
      <c r="K71" s="4"/>
      <c r="L71" s="4"/>
      <c r="M71" s="4"/>
      <c r="N71" s="4"/>
      <c r="O71" s="80"/>
    </row>
    <row r="72" spans="1:15" ht="23.25" customHeight="1">
      <c r="A72" s="80"/>
      <c r="B72" s="83"/>
      <c r="C72" s="80"/>
      <c r="D72" s="17">
        <v>2023</v>
      </c>
      <c r="E72" s="37">
        <v>0</v>
      </c>
      <c r="F72" s="37"/>
      <c r="G72" s="37">
        <v>0</v>
      </c>
      <c r="H72" s="37"/>
      <c r="I72" s="35"/>
      <c r="J72" s="4"/>
      <c r="K72" s="4"/>
      <c r="L72" s="4"/>
      <c r="M72" s="4"/>
      <c r="N72" s="4"/>
      <c r="O72" s="80"/>
    </row>
    <row r="73" spans="1:15" ht="23.25" customHeight="1">
      <c r="A73" s="80"/>
      <c r="B73" s="83"/>
      <c r="C73" s="80"/>
      <c r="D73" s="17">
        <v>2024</v>
      </c>
      <c r="E73" s="37">
        <v>0</v>
      </c>
      <c r="F73" s="37"/>
      <c r="G73" s="37">
        <v>0</v>
      </c>
      <c r="H73" s="37"/>
      <c r="I73" s="35"/>
      <c r="J73" s="4"/>
      <c r="K73" s="4"/>
      <c r="L73" s="4"/>
      <c r="M73" s="4"/>
      <c r="N73" s="4"/>
      <c r="O73" s="80"/>
    </row>
    <row r="74" spans="1:15" ht="23.25" customHeight="1">
      <c r="A74" s="81"/>
      <c r="B74" s="84"/>
      <c r="C74" s="81"/>
      <c r="D74" s="17">
        <v>2025</v>
      </c>
      <c r="E74" s="37">
        <v>0</v>
      </c>
      <c r="F74" s="37"/>
      <c r="G74" s="37">
        <v>0</v>
      </c>
      <c r="H74" s="37"/>
      <c r="I74" s="35"/>
      <c r="J74" s="4"/>
      <c r="K74" s="4"/>
      <c r="L74" s="4"/>
      <c r="M74" s="4"/>
      <c r="N74" s="4"/>
      <c r="O74" s="81"/>
    </row>
    <row r="75" spans="1:15" ht="23.25" customHeight="1">
      <c r="A75" s="85" t="s">
        <v>63</v>
      </c>
      <c r="B75" s="82" t="s">
        <v>74</v>
      </c>
      <c r="C75" s="91"/>
      <c r="D75" s="15" t="s">
        <v>9</v>
      </c>
      <c r="E75" s="34">
        <f>SUM(E76:E83)</f>
        <v>953.6</v>
      </c>
      <c r="F75" s="34">
        <f>SUM(F76:F83)</f>
        <v>0</v>
      </c>
      <c r="G75" s="34">
        <f>SUM(G76:G83)</f>
        <v>953.6</v>
      </c>
      <c r="H75" s="34">
        <f>SUM(H76:H83)</f>
        <v>0</v>
      </c>
      <c r="I75" s="38"/>
      <c r="J75" s="16"/>
      <c r="K75" s="16"/>
      <c r="L75" s="16"/>
      <c r="M75" s="16"/>
      <c r="N75" s="16"/>
      <c r="O75" s="78" t="s">
        <v>71</v>
      </c>
    </row>
    <row r="76" spans="1:15" ht="23.25" customHeight="1">
      <c r="A76" s="86"/>
      <c r="B76" s="83"/>
      <c r="C76" s="80"/>
      <c r="D76" s="19">
        <v>2018</v>
      </c>
      <c r="E76" s="37">
        <v>0</v>
      </c>
      <c r="F76" s="37">
        <v>0</v>
      </c>
      <c r="G76" s="37">
        <v>0</v>
      </c>
      <c r="H76" s="37">
        <v>0</v>
      </c>
      <c r="I76" s="35"/>
      <c r="J76" s="4"/>
      <c r="K76" s="20"/>
      <c r="L76" s="20"/>
      <c r="M76" s="20"/>
      <c r="N76" s="20"/>
      <c r="O76" s="79"/>
    </row>
    <row r="77" spans="1:15" ht="23.25" customHeight="1">
      <c r="A77" s="86"/>
      <c r="B77" s="83"/>
      <c r="C77" s="80"/>
      <c r="D77" s="19">
        <v>2019</v>
      </c>
      <c r="E77" s="37">
        <v>953.6</v>
      </c>
      <c r="F77" s="37"/>
      <c r="G77" s="37">
        <v>953.6</v>
      </c>
      <c r="H77" s="37"/>
      <c r="I77" s="35"/>
      <c r="J77" s="4"/>
      <c r="K77" s="4"/>
      <c r="L77" s="4"/>
      <c r="M77" s="4"/>
      <c r="N77" s="4"/>
      <c r="O77" s="79"/>
    </row>
    <row r="78" spans="1:15" ht="23.25" customHeight="1">
      <c r="A78" s="86"/>
      <c r="B78" s="83"/>
      <c r="C78" s="80"/>
      <c r="D78" s="19">
        <v>2020</v>
      </c>
      <c r="E78" s="37">
        <v>0</v>
      </c>
      <c r="F78" s="37"/>
      <c r="G78" s="37">
        <v>0</v>
      </c>
      <c r="H78" s="37"/>
      <c r="I78" s="35"/>
      <c r="J78" s="4"/>
      <c r="K78" s="4"/>
      <c r="L78" s="4"/>
      <c r="M78" s="4"/>
      <c r="N78" s="4"/>
      <c r="O78" s="79"/>
    </row>
    <row r="79" spans="1:15" ht="23.25" customHeight="1">
      <c r="A79" s="80"/>
      <c r="B79" s="83"/>
      <c r="C79" s="80"/>
      <c r="D79" s="17">
        <v>2021</v>
      </c>
      <c r="E79" s="37">
        <v>0</v>
      </c>
      <c r="F79" s="37"/>
      <c r="G79" s="37">
        <v>0</v>
      </c>
      <c r="H79" s="37"/>
      <c r="I79" s="35"/>
      <c r="J79" s="4"/>
      <c r="K79" s="4"/>
      <c r="L79" s="4"/>
      <c r="M79" s="4"/>
      <c r="N79" s="4"/>
      <c r="O79" s="80"/>
    </row>
    <row r="80" spans="1:15" ht="23.25" customHeight="1">
      <c r="A80" s="80"/>
      <c r="B80" s="83"/>
      <c r="C80" s="80"/>
      <c r="D80" s="17">
        <v>2022</v>
      </c>
      <c r="E80" s="37">
        <v>0</v>
      </c>
      <c r="F80" s="37"/>
      <c r="G80" s="37">
        <v>0</v>
      </c>
      <c r="H80" s="37"/>
      <c r="I80" s="35"/>
      <c r="J80" s="4"/>
      <c r="K80" s="4"/>
      <c r="L80" s="4"/>
      <c r="M80" s="4"/>
      <c r="N80" s="4"/>
      <c r="O80" s="80"/>
    </row>
    <row r="81" spans="1:15" ht="23.25" customHeight="1">
      <c r="A81" s="80"/>
      <c r="B81" s="83"/>
      <c r="C81" s="80"/>
      <c r="D81" s="17">
        <v>2023</v>
      </c>
      <c r="E81" s="37">
        <v>0</v>
      </c>
      <c r="F81" s="37"/>
      <c r="G81" s="37">
        <v>0</v>
      </c>
      <c r="H81" s="37"/>
      <c r="I81" s="35"/>
      <c r="J81" s="4"/>
      <c r="K81" s="4"/>
      <c r="L81" s="4"/>
      <c r="M81" s="4"/>
      <c r="N81" s="4"/>
      <c r="O81" s="80"/>
    </row>
    <row r="82" spans="1:15" ht="23.25" customHeight="1">
      <c r="A82" s="80"/>
      <c r="B82" s="83"/>
      <c r="C82" s="80"/>
      <c r="D82" s="17">
        <v>2024</v>
      </c>
      <c r="E82" s="37">
        <v>0</v>
      </c>
      <c r="F82" s="37"/>
      <c r="G82" s="37">
        <v>0</v>
      </c>
      <c r="H82" s="37"/>
      <c r="I82" s="35"/>
      <c r="J82" s="4"/>
      <c r="K82" s="4"/>
      <c r="L82" s="4"/>
      <c r="M82" s="4"/>
      <c r="N82" s="4"/>
      <c r="O82" s="80"/>
    </row>
    <row r="83" spans="1:15" ht="23.25" customHeight="1">
      <c r="A83" s="81"/>
      <c r="B83" s="84"/>
      <c r="C83" s="81"/>
      <c r="D83" s="17">
        <v>2025</v>
      </c>
      <c r="E83" s="37">
        <v>0</v>
      </c>
      <c r="F83" s="37"/>
      <c r="G83" s="37">
        <v>0</v>
      </c>
      <c r="H83" s="37"/>
      <c r="I83" s="35"/>
      <c r="J83" s="4"/>
      <c r="K83" s="4"/>
      <c r="L83" s="4"/>
      <c r="M83" s="4"/>
      <c r="N83" s="4"/>
      <c r="O83" s="81"/>
    </row>
    <row r="84" spans="1:15" ht="24" customHeight="1">
      <c r="A84" s="85" t="s">
        <v>64</v>
      </c>
      <c r="B84" s="82" t="s">
        <v>75</v>
      </c>
      <c r="C84" s="91"/>
      <c r="D84" s="15" t="s">
        <v>9</v>
      </c>
      <c r="E84" s="34">
        <f>SUM(E85:E92)</f>
        <v>1462.3</v>
      </c>
      <c r="F84" s="34">
        <f>SUM(F85:F92)</f>
        <v>0</v>
      </c>
      <c r="G84" s="34">
        <f>SUM(G85:G92)</f>
        <v>1462.3</v>
      </c>
      <c r="H84" s="34">
        <f>SUM(H85:H92)</f>
        <v>0</v>
      </c>
      <c r="I84" s="38"/>
      <c r="J84" s="16"/>
      <c r="K84" s="16"/>
      <c r="L84" s="16"/>
      <c r="M84" s="16"/>
      <c r="N84" s="16"/>
      <c r="O84" s="78" t="s">
        <v>71</v>
      </c>
    </row>
    <row r="85" spans="1:15" ht="24" customHeight="1">
      <c r="A85" s="86"/>
      <c r="B85" s="83"/>
      <c r="C85" s="80"/>
      <c r="D85" s="19">
        <v>2018</v>
      </c>
      <c r="E85" s="37">
        <v>0</v>
      </c>
      <c r="F85" s="37">
        <v>0</v>
      </c>
      <c r="G85" s="37">
        <v>0</v>
      </c>
      <c r="H85" s="37">
        <v>0</v>
      </c>
      <c r="I85" s="35"/>
      <c r="J85" s="4"/>
      <c r="K85" s="20"/>
      <c r="L85" s="20"/>
      <c r="M85" s="20"/>
      <c r="N85" s="20"/>
      <c r="O85" s="79"/>
    </row>
    <row r="86" spans="1:15" ht="24" customHeight="1">
      <c r="A86" s="86"/>
      <c r="B86" s="83"/>
      <c r="C86" s="80"/>
      <c r="D86" s="19">
        <v>2019</v>
      </c>
      <c r="E86" s="37">
        <v>1462.3</v>
      </c>
      <c r="F86" s="37"/>
      <c r="G86" s="37">
        <v>1462.3</v>
      </c>
      <c r="H86" s="37"/>
      <c r="I86" s="35"/>
      <c r="J86" s="4"/>
      <c r="K86" s="4"/>
      <c r="L86" s="4"/>
      <c r="M86" s="4"/>
      <c r="N86" s="4"/>
      <c r="O86" s="79"/>
    </row>
    <row r="87" spans="1:15" ht="24" customHeight="1">
      <c r="A87" s="86"/>
      <c r="B87" s="83"/>
      <c r="C87" s="80"/>
      <c r="D87" s="19">
        <v>2020</v>
      </c>
      <c r="E87" s="37">
        <v>0</v>
      </c>
      <c r="F87" s="37"/>
      <c r="G87" s="37">
        <v>0</v>
      </c>
      <c r="H87" s="37"/>
      <c r="I87" s="35"/>
      <c r="J87" s="4"/>
      <c r="K87" s="4"/>
      <c r="L87" s="4"/>
      <c r="M87" s="4"/>
      <c r="N87" s="4"/>
      <c r="O87" s="79"/>
    </row>
    <row r="88" spans="1:15" ht="24" customHeight="1">
      <c r="A88" s="80"/>
      <c r="B88" s="83"/>
      <c r="C88" s="80"/>
      <c r="D88" s="17">
        <v>2021</v>
      </c>
      <c r="E88" s="37">
        <v>0</v>
      </c>
      <c r="F88" s="37"/>
      <c r="G88" s="37">
        <v>0</v>
      </c>
      <c r="H88" s="37"/>
      <c r="I88" s="35"/>
      <c r="J88" s="4"/>
      <c r="K88" s="4"/>
      <c r="L88" s="4"/>
      <c r="M88" s="4"/>
      <c r="N88" s="4"/>
      <c r="O88" s="80"/>
    </row>
    <row r="89" spans="1:15" ht="24" customHeight="1">
      <c r="A89" s="80"/>
      <c r="B89" s="83"/>
      <c r="C89" s="80"/>
      <c r="D89" s="17">
        <v>2022</v>
      </c>
      <c r="E89" s="37">
        <v>0</v>
      </c>
      <c r="F89" s="37"/>
      <c r="G89" s="37">
        <v>0</v>
      </c>
      <c r="H89" s="37"/>
      <c r="I89" s="35"/>
      <c r="J89" s="4"/>
      <c r="K89" s="4"/>
      <c r="L89" s="4"/>
      <c r="M89" s="4"/>
      <c r="N89" s="4"/>
      <c r="O89" s="80"/>
    </row>
    <row r="90" spans="1:15" ht="24" customHeight="1">
      <c r="A90" s="80"/>
      <c r="B90" s="83"/>
      <c r="C90" s="80"/>
      <c r="D90" s="17">
        <v>2023</v>
      </c>
      <c r="E90" s="37">
        <v>0</v>
      </c>
      <c r="F90" s="37"/>
      <c r="G90" s="37">
        <v>0</v>
      </c>
      <c r="H90" s="37"/>
      <c r="I90" s="35"/>
      <c r="J90" s="4"/>
      <c r="K90" s="4"/>
      <c r="L90" s="4"/>
      <c r="M90" s="4"/>
      <c r="N90" s="4"/>
      <c r="O90" s="80"/>
    </row>
    <row r="91" spans="1:15" ht="24" customHeight="1">
      <c r="A91" s="80"/>
      <c r="B91" s="83"/>
      <c r="C91" s="80"/>
      <c r="D91" s="17">
        <v>2024</v>
      </c>
      <c r="E91" s="37">
        <v>0</v>
      </c>
      <c r="F91" s="37"/>
      <c r="G91" s="37">
        <v>0</v>
      </c>
      <c r="H91" s="37"/>
      <c r="I91" s="35"/>
      <c r="J91" s="4"/>
      <c r="K91" s="4"/>
      <c r="L91" s="4"/>
      <c r="M91" s="4"/>
      <c r="N91" s="4"/>
      <c r="O91" s="80"/>
    </row>
    <row r="92" spans="1:15" ht="24" customHeight="1">
      <c r="A92" s="81"/>
      <c r="B92" s="84"/>
      <c r="C92" s="81"/>
      <c r="D92" s="17">
        <v>2025</v>
      </c>
      <c r="E92" s="37">
        <v>0</v>
      </c>
      <c r="F92" s="37"/>
      <c r="G92" s="37">
        <v>0</v>
      </c>
      <c r="H92" s="37"/>
      <c r="I92" s="35"/>
      <c r="J92" s="4"/>
      <c r="K92" s="4"/>
      <c r="L92" s="4"/>
      <c r="M92" s="4"/>
      <c r="N92" s="4"/>
      <c r="O92" s="81"/>
    </row>
    <row r="93" spans="1:15" ht="23.25" customHeight="1">
      <c r="A93" s="85" t="s">
        <v>65</v>
      </c>
      <c r="B93" s="82" t="s">
        <v>66</v>
      </c>
      <c r="C93" s="91"/>
      <c r="D93" s="15" t="s">
        <v>9</v>
      </c>
      <c r="E93" s="34">
        <f>SUM(E94:E101)</f>
        <v>533.8</v>
      </c>
      <c r="F93" s="34">
        <f>SUM(F94:F101)</f>
        <v>0</v>
      </c>
      <c r="G93" s="34">
        <f>SUM(G94:G101)</f>
        <v>533.8</v>
      </c>
      <c r="H93" s="34">
        <f>SUM(H94:H101)</f>
        <v>0</v>
      </c>
      <c r="I93" s="38"/>
      <c r="J93" s="16"/>
      <c r="K93" s="16"/>
      <c r="L93" s="16"/>
      <c r="M93" s="16"/>
      <c r="N93" s="16"/>
      <c r="O93" s="78" t="s">
        <v>71</v>
      </c>
    </row>
    <row r="94" spans="1:15" ht="23.25" customHeight="1">
      <c r="A94" s="86"/>
      <c r="B94" s="83"/>
      <c r="C94" s="80"/>
      <c r="D94" s="19">
        <v>2018</v>
      </c>
      <c r="E94" s="37">
        <v>0</v>
      </c>
      <c r="F94" s="37">
        <v>0</v>
      </c>
      <c r="G94" s="37">
        <v>0</v>
      </c>
      <c r="H94" s="37">
        <v>0</v>
      </c>
      <c r="I94" s="35"/>
      <c r="J94" s="4"/>
      <c r="K94" s="20"/>
      <c r="L94" s="20"/>
      <c r="M94" s="20"/>
      <c r="N94" s="20"/>
      <c r="O94" s="79"/>
    </row>
    <row r="95" spans="1:15" ht="23.25" customHeight="1">
      <c r="A95" s="86"/>
      <c r="B95" s="83"/>
      <c r="C95" s="80"/>
      <c r="D95" s="19">
        <v>2019</v>
      </c>
      <c r="E95" s="37">
        <v>533.8</v>
      </c>
      <c r="F95" s="37"/>
      <c r="G95" s="37">
        <v>533.8</v>
      </c>
      <c r="H95" s="37"/>
      <c r="I95" s="35"/>
      <c r="J95" s="4"/>
      <c r="K95" s="4"/>
      <c r="L95" s="4"/>
      <c r="M95" s="4"/>
      <c r="N95" s="4"/>
      <c r="O95" s="79"/>
    </row>
    <row r="96" spans="1:15" ht="23.25" customHeight="1">
      <c r="A96" s="86"/>
      <c r="B96" s="83"/>
      <c r="C96" s="80"/>
      <c r="D96" s="19">
        <v>2020</v>
      </c>
      <c r="E96" s="37">
        <v>0</v>
      </c>
      <c r="F96" s="37"/>
      <c r="G96" s="37">
        <v>0</v>
      </c>
      <c r="H96" s="37"/>
      <c r="I96" s="35"/>
      <c r="J96" s="4"/>
      <c r="K96" s="4"/>
      <c r="L96" s="4"/>
      <c r="M96" s="4"/>
      <c r="N96" s="4"/>
      <c r="O96" s="79"/>
    </row>
    <row r="97" spans="1:15" ht="23.25" customHeight="1">
      <c r="A97" s="80"/>
      <c r="B97" s="83"/>
      <c r="C97" s="80"/>
      <c r="D97" s="17">
        <v>2021</v>
      </c>
      <c r="E97" s="37">
        <v>0</v>
      </c>
      <c r="F97" s="37"/>
      <c r="G97" s="37">
        <v>0</v>
      </c>
      <c r="H97" s="37"/>
      <c r="I97" s="35"/>
      <c r="J97" s="4"/>
      <c r="K97" s="4"/>
      <c r="L97" s="4"/>
      <c r="M97" s="4"/>
      <c r="N97" s="4"/>
      <c r="O97" s="80"/>
    </row>
    <row r="98" spans="1:15" ht="23.25" customHeight="1">
      <c r="A98" s="80"/>
      <c r="B98" s="83"/>
      <c r="C98" s="80"/>
      <c r="D98" s="17">
        <v>2022</v>
      </c>
      <c r="E98" s="37">
        <v>0</v>
      </c>
      <c r="F98" s="37"/>
      <c r="G98" s="37">
        <v>0</v>
      </c>
      <c r="H98" s="37"/>
      <c r="I98" s="35"/>
      <c r="J98" s="4"/>
      <c r="K98" s="4"/>
      <c r="L98" s="4"/>
      <c r="M98" s="4"/>
      <c r="N98" s="4"/>
      <c r="O98" s="80"/>
    </row>
    <row r="99" spans="1:15" ht="23.25" customHeight="1">
      <c r="A99" s="80"/>
      <c r="B99" s="83"/>
      <c r="C99" s="80"/>
      <c r="D99" s="17">
        <v>2023</v>
      </c>
      <c r="E99" s="37">
        <v>0</v>
      </c>
      <c r="F99" s="37"/>
      <c r="G99" s="37">
        <v>0</v>
      </c>
      <c r="H99" s="37"/>
      <c r="I99" s="35"/>
      <c r="J99" s="4"/>
      <c r="K99" s="4"/>
      <c r="L99" s="4"/>
      <c r="M99" s="4"/>
      <c r="N99" s="4"/>
      <c r="O99" s="80"/>
    </row>
    <row r="100" spans="1:15" ht="23.25" customHeight="1">
      <c r="A100" s="80"/>
      <c r="B100" s="83"/>
      <c r="C100" s="80"/>
      <c r="D100" s="17">
        <v>2024</v>
      </c>
      <c r="E100" s="37">
        <v>0</v>
      </c>
      <c r="F100" s="37"/>
      <c r="G100" s="37">
        <v>0</v>
      </c>
      <c r="H100" s="37"/>
      <c r="I100" s="35"/>
      <c r="J100" s="4"/>
      <c r="K100" s="4"/>
      <c r="L100" s="4"/>
      <c r="M100" s="4"/>
      <c r="N100" s="4"/>
      <c r="O100" s="80"/>
    </row>
    <row r="101" spans="1:15" ht="23.25" customHeight="1">
      <c r="A101" s="81"/>
      <c r="B101" s="84"/>
      <c r="C101" s="81"/>
      <c r="D101" s="17">
        <v>2025</v>
      </c>
      <c r="E101" s="37">
        <v>0</v>
      </c>
      <c r="F101" s="37"/>
      <c r="G101" s="37">
        <v>0</v>
      </c>
      <c r="H101" s="37"/>
      <c r="I101" s="35"/>
      <c r="J101" s="4"/>
      <c r="K101" s="4"/>
      <c r="L101" s="4"/>
      <c r="M101" s="4"/>
      <c r="N101" s="4"/>
      <c r="O101" s="81"/>
    </row>
    <row r="102" spans="1:15" ht="17.25" customHeight="1">
      <c r="A102" s="130"/>
      <c r="B102" s="135" t="s">
        <v>67</v>
      </c>
      <c r="C102" s="136"/>
      <c r="D102" s="15" t="s">
        <v>9</v>
      </c>
      <c r="E102" s="36">
        <f>SUM(E103:E110)</f>
        <v>8249.4</v>
      </c>
      <c r="F102" s="36">
        <f>SUM(F103:F110)</f>
        <v>0</v>
      </c>
      <c r="G102" s="36">
        <f>SUM(G103:G110)</f>
        <v>8249.4</v>
      </c>
      <c r="H102" s="36">
        <f>SUM(H103:H110)</f>
        <v>0</v>
      </c>
      <c r="I102" s="38"/>
      <c r="J102" s="28"/>
      <c r="K102" s="28"/>
      <c r="L102" s="28"/>
      <c r="M102" s="28"/>
      <c r="N102" s="28"/>
      <c r="O102" s="91"/>
    </row>
    <row r="103" spans="1:15" ht="17.25" customHeight="1">
      <c r="A103" s="131"/>
      <c r="B103" s="137"/>
      <c r="C103" s="138"/>
      <c r="D103" s="17">
        <v>2018</v>
      </c>
      <c r="E103" s="37">
        <f>E58+E67+E76+E85+E94</f>
        <v>0</v>
      </c>
      <c r="F103" s="37">
        <f>F58+F67+F76+F85+F94</f>
        <v>0</v>
      </c>
      <c r="G103" s="37">
        <f>G58+G67+G76+G85+G94</f>
        <v>0</v>
      </c>
      <c r="H103" s="37">
        <f>H58+H67+H76+H85+H94</f>
        <v>0</v>
      </c>
      <c r="I103" s="35"/>
      <c r="J103" s="41"/>
      <c r="K103" s="41"/>
      <c r="L103" s="41"/>
      <c r="M103" s="41"/>
      <c r="N103" s="41"/>
      <c r="O103" s="143"/>
    </row>
    <row r="104" spans="1:15" ht="17.25" customHeight="1">
      <c r="A104" s="131"/>
      <c r="B104" s="137"/>
      <c r="C104" s="138"/>
      <c r="D104" s="17">
        <v>2019</v>
      </c>
      <c r="E104" s="37">
        <f>E59+E68+E77+E86+E95</f>
        <v>8249.4</v>
      </c>
      <c r="F104" s="37"/>
      <c r="G104" s="37">
        <f>G59+G68+G77+G86+G95</f>
        <v>8249.4</v>
      </c>
      <c r="H104" s="37"/>
      <c r="I104" s="35"/>
      <c r="J104" s="41"/>
      <c r="K104" s="41"/>
      <c r="L104" s="41"/>
      <c r="M104" s="41"/>
      <c r="N104" s="41"/>
      <c r="O104" s="143"/>
    </row>
    <row r="105" spans="1:15" ht="17.25" customHeight="1">
      <c r="A105" s="131"/>
      <c r="B105" s="137"/>
      <c r="C105" s="138"/>
      <c r="D105" s="17">
        <v>2020</v>
      </c>
      <c r="E105" s="37">
        <v>0</v>
      </c>
      <c r="F105" s="37"/>
      <c r="G105" s="37">
        <v>0</v>
      </c>
      <c r="H105" s="37"/>
      <c r="I105" s="35"/>
      <c r="J105" s="41"/>
      <c r="K105" s="41"/>
      <c r="L105" s="41"/>
      <c r="M105" s="41"/>
      <c r="N105" s="41"/>
      <c r="O105" s="143"/>
    </row>
    <row r="106" spans="1:15" ht="17.25" customHeight="1">
      <c r="A106" s="80"/>
      <c r="B106" s="139"/>
      <c r="C106" s="140"/>
      <c r="D106" s="17">
        <v>2021</v>
      </c>
      <c r="E106" s="37">
        <v>0</v>
      </c>
      <c r="F106" s="37">
        <v>0</v>
      </c>
      <c r="G106" s="37">
        <v>0</v>
      </c>
      <c r="H106" s="37">
        <v>0</v>
      </c>
      <c r="I106" s="35"/>
      <c r="J106" s="47"/>
      <c r="K106" s="47"/>
      <c r="L106" s="47"/>
      <c r="M106" s="47"/>
      <c r="N106" s="47"/>
      <c r="O106" s="80"/>
    </row>
    <row r="107" spans="1:15" ht="17.25" customHeight="1">
      <c r="A107" s="80"/>
      <c r="B107" s="139"/>
      <c r="C107" s="140"/>
      <c r="D107" s="17">
        <v>2022</v>
      </c>
      <c r="E107" s="37">
        <v>0</v>
      </c>
      <c r="F107" s="37">
        <v>0</v>
      </c>
      <c r="G107" s="37">
        <v>0</v>
      </c>
      <c r="H107" s="37">
        <v>0</v>
      </c>
      <c r="I107" s="35"/>
      <c r="J107" s="47"/>
      <c r="K107" s="47"/>
      <c r="L107" s="47"/>
      <c r="M107" s="47"/>
      <c r="N107" s="47"/>
      <c r="O107" s="80"/>
    </row>
    <row r="108" spans="1:15" ht="17.25" customHeight="1">
      <c r="A108" s="80"/>
      <c r="B108" s="139"/>
      <c r="C108" s="140"/>
      <c r="D108" s="17">
        <v>2023</v>
      </c>
      <c r="E108" s="37">
        <v>0</v>
      </c>
      <c r="F108" s="37">
        <v>0</v>
      </c>
      <c r="G108" s="37">
        <v>0</v>
      </c>
      <c r="H108" s="37">
        <v>0</v>
      </c>
      <c r="I108" s="35"/>
      <c r="J108" s="47"/>
      <c r="K108" s="47"/>
      <c r="L108" s="47"/>
      <c r="M108" s="47"/>
      <c r="N108" s="47"/>
      <c r="O108" s="80"/>
    </row>
    <row r="109" spans="1:15" ht="17.25" customHeight="1">
      <c r="A109" s="80"/>
      <c r="B109" s="139"/>
      <c r="C109" s="140"/>
      <c r="D109" s="17">
        <v>2024</v>
      </c>
      <c r="E109" s="37">
        <v>0</v>
      </c>
      <c r="F109" s="37">
        <v>0</v>
      </c>
      <c r="G109" s="37">
        <v>0</v>
      </c>
      <c r="H109" s="37">
        <v>0</v>
      </c>
      <c r="I109" s="35"/>
      <c r="J109" s="47"/>
      <c r="K109" s="47"/>
      <c r="L109" s="47"/>
      <c r="M109" s="47"/>
      <c r="N109" s="47"/>
      <c r="O109" s="80"/>
    </row>
    <row r="110" spans="1:15" ht="17.25" customHeight="1">
      <c r="A110" s="81"/>
      <c r="B110" s="141"/>
      <c r="C110" s="142"/>
      <c r="D110" s="17">
        <v>2025</v>
      </c>
      <c r="E110" s="37">
        <v>0</v>
      </c>
      <c r="F110" s="37">
        <v>0</v>
      </c>
      <c r="G110" s="37">
        <v>0</v>
      </c>
      <c r="H110" s="37">
        <v>0</v>
      </c>
      <c r="I110" s="35"/>
      <c r="J110" s="47"/>
      <c r="K110" s="47"/>
      <c r="L110" s="47"/>
      <c r="M110" s="47"/>
      <c r="N110" s="47"/>
      <c r="O110" s="81"/>
    </row>
    <row r="111" spans="1:15" ht="17.25" customHeight="1">
      <c r="A111" s="77"/>
      <c r="B111" s="144" t="s">
        <v>15</v>
      </c>
      <c r="C111" s="145"/>
      <c r="D111" s="15" t="s">
        <v>9</v>
      </c>
      <c r="E111" s="36">
        <f>SUM(E112:E119)</f>
        <v>1658238.3319181867</v>
      </c>
      <c r="F111" s="36">
        <f>SUM(F112:F119)</f>
        <v>467267.2</v>
      </c>
      <c r="G111" s="36">
        <f>SUM(G112:G119)</f>
        <v>1658238.3319181867</v>
      </c>
      <c r="H111" s="36">
        <f>SUM(H112:H119)</f>
        <v>467267.2</v>
      </c>
      <c r="I111" s="36"/>
      <c r="J111" s="30"/>
      <c r="K111" s="30"/>
      <c r="L111" s="30"/>
      <c r="M111" s="30"/>
      <c r="N111" s="30"/>
      <c r="O111" s="103"/>
    </row>
    <row r="112" spans="1:15" ht="17.25" customHeight="1">
      <c r="A112" s="61"/>
      <c r="B112" s="145"/>
      <c r="C112" s="145"/>
      <c r="D112" s="17">
        <v>2018</v>
      </c>
      <c r="E112" s="37">
        <f>SUM(E103+E48)</f>
        <v>171745.6</v>
      </c>
      <c r="F112" s="37">
        <f>SUM(F103+F48)</f>
        <v>171745.6</v>
      </c>
      <c r="G112" s="37">
        <f>SUM(G103+G48)</f>
        <v>171745.6</v>
      </c>
      <c r="H112" s="37">
        <f>SUM(H103+H48)</f>
        <v>171745.6</v>
      </c>
      <c r="I112" s="37"/>
      <c r="J112" s="18"/>
      <c r="K112" s="18"/>
      <c r="L112" s="18"/>
      <c r="M112" s="18"/>
      <c r="N112" s="18"/>
      <c r="O112" s="103"/>
    </row>
    <row r="113" spans="1:15" ht="17.25" customHeight="1">
      <c r="A113" s="61"/>
      <c r="B113" s="145"/>
      <c r="C113" s="145"/>
      <c r="D113" s="17">
        <v>2019</v>
      </c>
      <c r="E113" s="37">
        <f aca="true" t="shared" si="4" ref="E113:H119">SUM(E104+E49)</f>
        <v>191794.09999999998</v>
      </c>
      <c r="F113" s="37">
        <f t="shared" si="4"/>
        <v>154010.8</v>
      </c>
      <c r="G113" s="37">
        <f t="shared" si="4"/>
        <v>191794.09999999998</v>
      </c>
      <c r="H113" s="37">
        <f t="shared" si="4"/>
        <v>154010.8</v>
      </c>
      <c r="I113" s="37"/>
      <c r="J113" s="18"/>
      <c r="K113" s="18"/>
      <c r="L113" s="18"/>
      <c r="M113" s="18"/>
      <c r="N113" s="18"/>
      <c r="O113" s="103"/>
    </row>
    <row r="114" spans="1:15" ht="17.25" customHeight="1">
      <c r="A114" s="61"/>
      <c r="B114" s="145"/>
      <c r="C114" s="145"/>
      <c r="D114" s="17">
        <v>2020</v>
      </c>
      <c r="E114" s="37">
        <f t="shared" si="4"/>
        <v>191970.65589999998</v>
      </c>
      <c r="F114" s="37">
        <f t="shared" si="4"/>
        <v>141510.8</v>
      </c>
      <c r="G114" s="37">
        <f t="shared" si="4"/>
        <v>191970.65589999998</v>
      </c>
      <c r="H114" s="37">
        <f t="shared" si="4"/>
        <v>141510.8</v>
      </c>
      <c r="I114" s="37"/>
      <c r="J114" s="18"/>
      <c r="K114" s="18"/>
      <c r="L114" s="18"/>
      <c r="M114" s="18"/>
      <c r="N114" s="18"/>
      <c r="O114" s="103"/>
    </row>
    <row r="115" spans="1:15" ht="17.25" customHeight="1">
      <c r="A115" s="61"/>
      <c r="B115" s="61"/>
      <c r="C115" s="61"/>
      <c r="D115" s="17">
        <v>2021</v>
      </c>
      <c r="E115" s="37">
        <f t="shared" si="4"/>
        <v>200843.18746269998</v>
      </c>
      <c r="F115" s="37">
        <f t="shared" si="4"/>
        <v>0</v>
      </c>
      <c r="G115" s="37">
        <f t="shared" si="4"/>
        <v>200843.18746269998</v>
      </c>
      <c r="H115" s="37">
        <f t="shared" si="4"/>
        <v>0</v>
      </c>
      <c r="I115" s="37"/>
      <c r="J115" s="18"/>
      <c r="K115" s="18"/>
      <c r="L115" s="18"/>
      <c r="M115" s="18"/>
      <c r="N115" s="18"/>
      <c r="O115" s="61"/>
    </row>
    <row r="116" spans="1:15" ht="17.25" customHeight="1">
      <c r="A116" s="61"/>
      <c r="B116" s="61"/>
      <c r="C116" s="61"/>
      <c r="D116" s="17">
        <v>2022</v>
      </c>
      <c r="E116" s="37">
        <f t="shared" si="4"/>
        <v>210185.96319822306</v>
      </c>
      <c r="F116" s="37">
        <f t="shared" si="4"/>
        <v>0</v>
      </c>
      <c r="G116" s="37">
        <f t="shared" si="4"/>
        <v>210185.96319822306</v>
      </c>
      <c r="H116" s="37">
        <f t="shared" si="4"/>
        <v>0</v>
      </c>
      <c r="I116" s="37"/>
      <c r="J116" s="18"/>
      <c r="K116" s="18"/>
      <c r="L116" s="18"/>
      <c r="M116" s="18"/>
      <c r="N116" s="18"/>
      <c r="O116" s="61"/>
    </row>
    <row r="117" spans="1:15" ht="17.25" customHeight="1">
      <c r="A117" s="61"/>
      <c r="B117" s="61"/>
      <c r="C117" s="61"/>
      <c r="D117" s="17">
        <v>2023</v>
      </c>
      <c r="E117" s="37">
        <f t="shared" si="4"/>
        <v>220023.90604772887</v>
      </c>
      <c r="F117" s="37">
        <f t="shared" si="4"/>
        <v>0</v>
      </c>
      <c r="G117" s="37">
        <f t="shared" si="4"/>
        <v>220023.90604772887</v>
      </c>
      <c r="H117" s="37">
        <f t="shared" si="4"/>
        <v>0</v>
      </c>
      <c r="I117" s="37"/>
      <c r="J117" s="18"/>
      <c r="K117" s="18"/>
      <c r="L117" s="18"/>
      <c r="M117" s="18"/>
      <c r="N117" s="18"/>
      <c r="O117" s="61"/>
    </row>
    <row r="118" spans="1:15" ht="17.25" customHeight="1">
      <c r="A118" s="61"/>
      <c r="B118" s="61"/>
      <c r="C118" s="61"/>
      <c r="D118" s="17">
        <v>2024</v>
      </c>
      <c r="E118" s="37">
        <f t="shared" si="4"/>
        <v>230383.2598682585</v>
      </c>
      <c r="F118" s="37">
        <f t="shared" si="4"/>
        <v>0</v>
      </c>
      <c r="G118" s="37">
        <f t="shared" si="4"/>
        <v>230383.2598682585</v>
      </c>
      <c r="H118" s="37">
        <f t="shared" si="4"/>
        <v>0</v>
      </c>
      <c r="I118" s="37"/>
      <c r="J118" s="18"/>
      <c r="K118" s="18"/>
      <c r="L118" s="18"/>
      <c r="M118" s="18"/>
      <c r="N118" s="18"/>
      <c r="O118" s="61"/>
    </row>
    <row r="119" spans="1:15" ht="17.25" customHeight="1">
      <c r="A119" s="61"/>
      <c r="B119" s="61"/>
      <c r="C119" s="61"/>
      <c r="D119" s="17">
        <v>2025</v>
      </c>
      <c r="E119" s="37">
        <f t="shared" si="4"/>
        <v>241291.6594412762</v>
      </c>
      <c r="F119" s="37">
        <f t="shared" si="4"/>
        <v>0</v>
      </c>
      <c r="G119" s="37">
        <f t="shared" si="4"/>
        <v>241291.6594412762</v>
      </c>
      <c r="H119" s="37">
        <f t="shared" si="4"/>
        <v>0</v>
      </c>
      <c r="I119" s="37"/>
      <c r="J119" s="18"/>
      <c r="K119" s="18"/>
      <c r="L119" s="18"/>
      <c r="M119" s="18"/>
      <c r="N119" s="18"/>
      <c r="O119" s="61"/>
    </row>
    <row r="121" spans="1:15" ht="10.5" customHeight="1">
      <c r="A121" s="128" t="s">
        <v>79</v>
      </c>
      <c r="B121" s="129"/>
      <c r="C121" s="129"/>
      <c r="D121" s="129"/>
      <c r="E121" s="129"/>
      <c r="F121" s="129"/>
      <c r="G121" s="129"/>
      <c r="H121" s="129"/>
      <c r="I121" s="129"/>
      <c r="J121" s="129"/>
      <c r="K121" s="129"/>
      <c r="L121" s="129"/>
      <c r="M121" s="129"/>
      <c r="N121" s="129"/>
      <c r="O121" s="129"/>
    </row>
    <row r="122" spans="1:15" ht="10.5" customHeight="1">
      <c r="A122" s="129"/>
      <c r="B122" s="129"/>
      <c r="C122" s="129"/>
      <c r="D122" s="129"/>
      <c r="E122" s="129"/>
      <c r="F122" s="129"/>
      <c r="G122" s="129"/>
      <c r="H122" s="129"/>
      <c r="I122" s="129"/>
      <c r="J122" s="129"/>
      <c r="K122" s="129"/>
      <c r="L122" s="129"/>
      <c r="M122" s="129"/>
      <c r="N122" s="129"/>
      <c r="O122" s="129"/>
    </row>
    <row r="123" spans="1:15" ht="10.5" customHeight="1">
      <c r="A123" s="129"/>
      <c r="B123" s="129"/>
      <c r="C123" s="129"/>
      <c r="D123" s="129"/>
      <c r="E123" s="129"/>
      <c r="F123" s="129"/>
      <c r="G123" s="129"/>
      <c r="H123" s="129"/>
      <c r="I123" s="129"/>
      <c r="J123" s="129"/>
      <c r="K123" s="129"/>
      <c r="L123" s="129"/>
      <c r="M123" s="129"/>
      <c r="N123" s="129"/>
      <c r="O123" s="129"/>
    </row>
    <row r="124" spans="1:15" ht="10.5" customHeight="1">
      <c r="A124" s="129"/>
      <c r="B124" s="129"/>
      <c r="C124" s="129"/>
      <c r="D124" s="129"/>
      <c r="E124" s="129"/>
      <c r="F124" s="129"/>
      <c r="G124" s="129"/>
      <c r="H124" s="129"/>
      <c r="I124" s="129"/>
      <c r="J124" s="129"/>
      <c r="K124" s="129"/>
      <c r="L124" s="129"/>
      <c r="M124" s="129"/>
      <c r="N124" s="129"/>
      <c r="O124" s="129"/>
    </row>
    <row r="125" spans="1:15" ht="10.5" customHeight="1">
      <c r="A125" s="129"/>
      <c r="B125" s="129"/>
      <c r="C125" s="129"/>
      <c r="D125" s="129"/>
      <c r="E125" s="129"/>
      <c r="F125" s="129"/>
      <c r="G125" s="129"/>
      <c r="H125" s="129"/>
      <c r="I125" s="129"/>
      <c r="J125" s="129"/>
      <c r="K125" s="129"/>
      <c r="L125" s="129"/>
      <c r="M125" s="129"/>
      <c r="N125" s="129"/>
      <c r="O125" s="129"/>
    </row>
    <row r="126" spans="1:15" ht="10.5" customHeight="1">
      <c r="A126" s="129"/>
      <c r="B126" s="129"/>
      <c r="C126" s="129"/>
      <c r="D126" s="129"/>
      <c r="E126" s="129"/>
      <c r="F126" s="129"/>
      <c r="G126" s="129"/>
      <c r="H126" s="129"/>
      <c r="I126" s="129"/>
      <c r="J126" s="129"/>
      <c r="K126" s="129"/>
      <c r="L126" s="129"/>
      <c r="M126" s="129"/>
      <c r="N126" s="129"/>
      <c r="O126" s="129"/>
    </row>
    <row r="127" spans="1:15" ht="10.5" customHeight="1">
      <c r="A127" s="129"/>
      <c r="B127" s="129"/>
      <c r="C127" s="129"/>
      <c r="D127" s="129"/>
      <c r="E127" s="129"/>
      <c r="F127" s="129"/>
      <c r="G127" s="129"/>
      <c r="H127" s="129"/>
      <c r="I127" s="129"/>
      <c r="J127" s="129"/>
      <c r="K127" s="129"/>
      <c r="L127" s="129"/>
      <c r="M127" s="129"/>
      <c r="N127" s="129"/>
      <c r="O127" s="129"/>
    </row>
    <row r="128" spans="1:15" ht="10.5" customHeight="1">
      <c r="A128" s="129"/>
      <c r="B128" s="129"/>
      <c r="C128" s="129"/>
      <c r="D128" s="129"/>
      <c r="E128" s="129"/>
      <c r="F128" s="129"/>
      <c r="G128" s="129"/>
      <c r="H128" s="129"/>
      <c r="I128" s="129"/>
      <c r="J128" s="129"/>
      <c r="K128" s="129"/>
      <c r="L128" s="129"/>
      <c r="M128" s="129"/>
      <c r="N128" s="129"/>
      <c r="O128" s="129"/>
    </row>
    <row r="129" spans="1:15" ht="10.5" customHeight="1">
      <c r="A129" s="129"/>
      <c r="B129" s="129"/>
      <c r="C129" s="129"/>
      <c r="D129" s="129"/>
      <c r="E129" s="129"/>
      <c r="F129" s="129"/>
      <c r="G129" s="129"/>
      <c r="H129" s="129"/>
      <c r="I129" s="129"/>
      <c r="J129" s="129"/>
      <c r="K129" s="129"/>
      <c r="L129" s="129"/>
      <c r="M129" s="129"/>
      <c r="N129" s="129"/>
      <c r="O129" s="129"/>
    </row>
    <row r="130" spans="1:15" ht="10.5" customHeight="1">
      <c r="A130" s="129"/>
      <c r="B130" s="129"/>
      <c r="C130" s="129"/>
      <c r="D130" s="129"/>
      <c r="E130" s="129"/>
      <c r="F130" s="129"/>
      <c r="G130" s="129"/>
      <c r="H130" s="129"/>
      <c r="I130" s="129"/>
      <c r="J130" s="129"/>
      <c r="K130" s="129"/>
      <c r="L130" s="129"/>
      <c r="M130" s="129"/>
      <c r="N130" s="129"/>
      <c r="O130" s="129"/>
    </row>
    <row r="131" spans="1:15" ht="10.5" customHeight="1">
      <c r="A131" s="129"/>
      <c r="B131" s="129"/>
      <c r="C131" s="129"/>
      <c r="D131" s="129"/>
      <c r="E131" s="129"/>
      <c r="F131" s="129"/>
      <c r="G131" s="129"/>
      <c r="H131" s="129"/>
      <c r="I131" s="129"/>
      <c r="J131" s="129"/>
      <c r="K131" s="129"/>
      <c r="L131" s="129"/>
      <c r="M131" s="129"/>
      <c r="N131" s="129"/>
      <c r="O131" s="129"/>
    </row>
    <row r="132" spans="1:15" ht="10.5" customHeight="1">
      <c r="A132" s="129"/>
      <c r="B132" s="129"/>
      <c r="C132" s="129"/>
      <c r="D132" s="129"/>
      <c r="E132" s="129"/>
      <c r="F132" s="129"/>
      <c r="G132" s="129"/>
      <c r="H132" s="129"/>
      <c r="I132" s="129"/>
      <c r="J132" s="129"/>
      <c r="K132" s="129"/>
      <c r="L132" s="129"/>
      <c r="M132" s="129"/>
      <c r="N132" s="129"/>
      <c r="O132" s="129"/>
    </row>
    <row r="133" spans="1:15" ht="10.5" customHeight="1">
      <c r="A133" s="129"/>
      <c r="B133" s="129"/>
      <c r="C133" s="129"/>
      <c r="D133" s="129"/>
      <c r="E133" s="129"/>
      <c r="F133" s="129"/>
      <c r="G133" s="129"/>
      <c r="H133" s="129"/>
      <c r="I133" s="129"/>
      <c r="J133" s="129"/>
      <c r="K133" s="129"/>
      <c r="L133" s="129"/>
      <c r="M133" s="129"/>
      <c r="N133" s="129"/>
      <c r="O133" s="129"/>
    </row>
    <row r="134" spans="1:15" ht="10.5" customHeight="1">
      <c r="A134" s="129"/>
      <c r="B134" s="129"/>
      <c r="C134" s="129"/>
      <c r="D134" s="129"/>
      <c r="E134" s="129"/>
      <c r="F134" s="129"/>
      <c r="G134" s="129"/>
      <c r="H134" s="129"/>
      <c r="I134" s="129"/>
      <c r="J134" s="129"/>
      <c r="K134" s="129"/>
      <c r="L134" s="129"/>
      <c r="M134" s="129"/>
      <c r="N134" s="129"/>
      <c r="O134" s="129"/>
    </row>
  </sheetData>
  <sheetProtection/>
  <mergeCells count="59">
    <mergeCell ref="C3:C7"/>
    <mergeCell ref="B47:C55"/>
    <mergeCell ref="O47:O55"/>
    <mergeCell ref="D3:D7"/>
    <mergeCell ref="A2:O2"/>
    <mergeCell ref="A9:O9"/>
    <mergeCell ref="G3:N4"/>
    <mergeCell ref="G5:H6"/>
    <mergeCell ref="K5:L6"/>
    <mergeCell ref="A3:A7"/>
    <mergeCell ref="B3:B7"/>
    <mergeCell ref="B102:C110"/>
    <mergeCell ref="O102:O110"/>
    <mergeCell ref="A111:A119"/>
    <mergeCell ref="B111:C119"/>
    <mergeCell ref="O111:O119"/>
    <mergeCell ref="A57:A65"/>
    <mergeCell ref="B57:B65"/>
    <mergeCell ref="O57:O65"/>
    <mergeCell ref="O3:O7"/>
    <mergeCell ref="E3:F6"/>
    <mergeCell ref="I5:J6"/>
    <mergeCell ref="A29:A37"/>
    <mergeCell ref="M5:N6"/>
    <mergeCell ref="A121:O134"/>
    <mergeCell ref="A93:A101"/>
    <mergeCell ref="B93:B101"/>
    <mergeCell ref="O93:O101"/>
    <mergeCell ref="A102:A110"/>
    <mergeCell ref="A75:A83"/>
    <mergeCell ref="M1:O1"/>
    <mergeCell ref="B10:C18"/>
    <mergeCell ref="O10:O18"/>
    <mergeCell ref="B66:B74"/>
    <mergeCell ref="B56:O56"/>
    <mergeCell ref="A10:A18"/>
    <mergeCell ref="O20:O37"/>
    <mergeCell ref="A19:O19"/>
    <mergeCell ref="A20:A28"/>
    <mergeCell ref="B20:B28"/>
    <mergeCell ref="B75:B83"/>
    <mergeCell ref="C93:C101"/>
    <mergeCell ref="C38:C46"/>
    <mergeCell ref="C20:C37"/>
    <mergeCell ref="O66:O74"/>
    <mergeCell ref="C57:C65"/>
    <mergeCell ref="C66:C74"/>
    <mergeCell ref="B29:B37"/>
    <mergeCell ref="C84:C92"/>
    <mergeCell ref="A47:A55"/>
    <mergeCell ref="O75:O83"/>
    <mergeCell ref="O84:O92"/>
    <mergeCell ref="B84:B92"/>
    <mergeCell ref="A84:A92"/>
    <mergeCell ref="A38:A46"/>
    <mergeCell ref="B38:B46"/>
    <mergeCell ref="O38:O46"/>
    <mergeCell ref="A66:A74"/>
    <mergeCell ref="C75:C83"/>
  </mergeCells>
  <printOptions/>
  <pageMargins left="0.3937007874015748" right="0.3937007874015748" top="0.3937007874015748" bottom="0.3937007874015748" header="0" footer="0"/>
  <pageSetup fitToHeight="43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chumarova</dc:creator>
  <cp:keywords/>
  <dc:description/>
  <cp:lastModifiedBy>chumarova</cp:lastModifiedBy>
  <cp:lastPrinted>2018-11-16T11:42:43Z</cp:lastPrinted>
  <dcterms:created xsi:type="dcterms:W3CDTF">2017-08-09T04:44:01Z</dcterms:created>
  <dcterms:modified xsi:type="dcterms:W3CDTF">2018-11-27T11:09:02Z</dcterms:modified>
  <cp:category/>
  <cp:version/>
  <cp:contentType/>
  <cp:contentStatus/>
</cp:coreProperties>
</file>