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 (ресурсное обеспеч" sheetId="1" r:id="rId1"/>
  </sheets>
  <definedNames>
    <definedName name="_xlnm.Print_Area" localSheetId="0">'Приложение 3 (ресурсное обеспеч'!$A$1:$O$31</definedName>
  </definedNames>
  <calcPr fullCalcOnLoad="1"/>
</workbook>
</file>

<file path=xl/sharedStrings.xml><?xml version="1.0" encoding="utf-8"?>
<sst xmlns="http://schemas.openxmlformats.org/spreadsheetml/2006/main" count="44" uniqueCount="34">
  <si>
    <t>РЕСУРСНОЕ ОБЕСПЕЧЕНИЕ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</si>
  <si>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</si>
  <si>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</si>
  <si>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</si>
  <si>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</si>
  <si>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</si>
  <si>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</si>
  <si>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</si>
  <si>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</si>
  <si>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</si>
  <si>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</si>
  <si>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</si>
  <si>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</si>
  <si>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Цель муниципальной программы:</t>
  </si>
  <si>
    <t>повышение доступности жилья и качества жилищного обеспечения населения</t>
  </si>
  <si>
    <t>Комитет жилищной политики</t>
  </si>
  <si>
    <t>Задача 1. Расселение аварийного жилищного фонда</t>
  </si>
  <si>
    <t>Всего по задаче 1</t>
  </si>
  <si>
    <t>всего</t>
  </si>
  <si>
    <t>Задача 2. Решение проблемы дефицита маневренного жилищного фонда муниципального образования «Город Томск»</t>
  </si>
  <si>
    <t>Всего по задаче 2</t>
  </si>
  <si>
    <t>Администрация Города Томска (комитет жилищной политики), администрации районов Города Томска</t>
  </si>
  <si>
    <t>ИТОГО ПО МУНИЦИПАЛЬНОЙ ПРОГРАММЕ</t>
  </si>
  <si>
    <t>1.1.</t>
  </si>
  <si>
    <t>№</t>
  </si>
  <si>
    <t>1.2.</t>
  </si>
  <si>
    <t>05 01 21 1 01 40010 414, 
05 01 21 1 01 20320 243, 
05 01 21 1 01 20320 244</t>
  </si>
  <si>
    <t>Наименования целей, задач муниципальной программы</t>
  </si>
  <si>
    <t>05 01 21 2 01 40010 414,  
05 01 21 2 01 20540, 40010 412, 01 13 21 2 01 99990 244, 05 01 21 2 01 99990 853</t>
  </si>
  <si>
    <t>«РАССЕЛЕНИЕ АВАРИЙНОГО ЖИЛЬЯ И СОЗДАНИЕ МАНЕВРЕННОГО ЖИЛИЩНОГО ФОНДА» НА 2017 - 2020 ГОДЫ</t>
  </si>
  <si>
    <t>Подпрограмма «Расселение аварийного жилья» на 2017-2020 годы</t>
  </si>
  <si>
    <t>Подпрограмма «Создание маневренного жилищного фонда» на 2017-2020 годы</t>
  </si>
  <si>
    <t>Приложение 2 к муниципальной программе «Расселение аварийного жилья и создание маневренного жилищного фонда» на 2017 - 2020 годы</t>
  </si>
  <si>
    <t>Приложение 3 к постановлению администрации Города Томска от 25.12.2018 № 1209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</si>
</sst>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25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8"/>
      <color indexed="3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0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/>
    </xf>
    <xf numFmtId="16" fontId="1" fillId="24" borderId="10" xfId="0" applyNumberFormat="1" applyFont="1" applyFill="1" applyBorder="1" applyAlignment="1">
      <alignment horizontal="center" vertical="center" wrapText="1"/>
    </xf>
    <xf numFmtId="0" fontId="5" fillId="24" borderId="0" xfId="42" applyFont="1" applyFill="1" applyBorder="1" applyAlignment="1" applyProtection="1">
      <alignment vertical="center"/>
      <protection/>
    </xf>
    <xf numFmtId="192" fontId="1" fillId="24" borderId="10" xfId="0" applyNumberFormat="1" applyFont="1" applyFill="1" applyBorder="1" applyAlignment="1">
      <alignment horizontal="center" vertical="center" wrapText="1"/>
    </xf>
    <xf numFmtId="192" fontId="1" fillId="24" borderId="11" xfId="0" applyNumberFormat="1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 horizontal="center" wrapText="1"/>
    </xf>
    <xf numFmtId="4" fontId="1" fillId="24" borderId="0" xfId="0" applyNumberFormat="1" applyFont="1" applyFill="1" applyBorder="1" applyAlignment="1">
      <alignment horizontal="center" vertical="top" wrapText="1"/>
    </xf>
    <xf numFmtId="0" fontId="5" fillId="24" borderId="0" xfId="42" applyFont="1" applyFill="1" applyBorder="1" applyAlignment="1" applyProtection="1">
      <alignment wrapText="1"/>
      <protection/>
    </xf>
    <xf numFmtId="4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1" fillId="24" borderId="12" xfId="0" applyNumberFormat="1" applyFont="1" applyFill="1" applyBorder="1" applyAlignment="1">
      <alignment vertical="center" wrapText="1"/>
    </xf>
    <xf numFmtId="0" fontId="1" fillId="24" borderId="14" xfId="0" applyNumberFormat="1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vertical="center" wrapText="1"/>
    </xf>
    <xf numFmtId="0" fontId="1" fillId="24" borderId="16" xfId="0" applyFont="1" applyFill="1" applyBorder="1" applyAlignment="1">
      <alignment vertical="center" wrapText="1"/>
    </xf>
    <xf numFmtId="0" fontId="1" fillId="24" borderId="17" xfId="0" applyFont="1" applyFill="1" applyBorder="1" applyAlignment="1">
      <alignment vertical="center" wrapText="1"/>
    </xf>
    <xf numFmtId="0" fontId="1" fillId="24" borderId="18" xfId="0" applyFont="1" applyFill="1" applyBorder="1" applyAlignment="1">
      <alignment vertical="center" wrapText="1"/>
    </xf>
    <xf numFmtId="0" fontId="1" fillId="24" borderId="19" xfId="0" applyFont="1" applyFill="1" applyBorder="1" applyAlignment="1">
      <alignment vertical="center" wrapText="1"/>
    </xf>
    <xf numFmtId="0" fontId="1" fillId="24" borderId="20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Border="1" applyAlignment="1">
      <alignment vertical="center" wrapText="1"/>
    </xf>
    <xf numFmtId="0" fontId="1" fillId="24" borderId="0" xfId="0" applyFont="1" applyFill="1" applyAlignment="1">
      <alignment horizontal="right" vertical="center" wrapText="1"/>
    </xf>
    <xf numFmtId="0" fontId="0" fillId="24" borderId="0" xfId="0" applyFont="1" applyFill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vertical="center" wrapText="1"/>
    </xf>
    <xf numFmtId="0" fontId="0" fillId="24" borderId="21" xfId="0" applyFont="1" applyFill="1" applyBorder="1" applyAlignment="1">
      <alignment vertical="center" wrapText="1"/>
    </xf>
    <xf numFmtId="0" fontId="1" fillId="24" borderId="21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view="pageBreakPreview" zoomScale="80" zoomScaleSheetLayoutView="80" zoomScalePageLayoutView="0" workbookViewId="0" topLeftCell="A1">
      <selection activeCell="H1" sqref="H1:O1"/>
    </sheetView>
  </sheetViews>
  <sheetFormatPr defaultColWidth="9.140625" defaultRowHeight="12.75"/>
  <cols>
    <col min="1" max="1" width="4.140625" style="1" customWidth="1"/>
    <col min="2" max="2" width="17.28125" style="1" customWidth="1"/>
    <col min="3" max="3" width="11.28125" style="1" customWidth="1"/>
    <col min="4" max="4" width="7.00390625" style="1" customWidth="1"/>
    <col min="5" max="5" width="11.57421875" style="1" customWidth="1"/>
    <col min="6" max="7" width="10.7109375" style="1" customWidth="1"/>
    <col min="8" max="8" width="10.00390625" style="1" customWidth="1"/>
    <col min="9" max="9" width="7.00390625" style="1" customWidth="1"/>
    <col min="10" max="10" width="7.140625" style="1" customWidth="1"/>
    <col min="11" max="11" width="7.57421875" style="1" customWidth="1"/>
    <col min="12" max="12" width="7.140625" style="1" customWidth="1"/>
    <col min="13" max="13" width="11.28125" style="1" customWidth="1"/>
    <col min="14" max="14" width="9.00390625" style="1" bestFit="1" customWidth="1"/>
    <col min="15" max="15" width="13.8515625" style="1" customWidth="1"/>
    <col min="16" max="16384" width="9.140625" style="1" customWidth="1"/>
  </cols>
  <sheetData>
    <row r="1" spans="8:15" ht="18.75" customHeight="1">
      <c r="H1" s="41" t="s">
        <v>33</v>
      </c>
      <c r="I1" s="42"/>
      <c r="J1" s="42"/>
      <c r="K1" s="42"/>
      <c r="L1" s="42"/>
      <c r="M1" s="42"/>
      <c r="N1" s="42"/>
      <c r="O1" s="42"/>
    </row>
    <row r="2" spans="8:15" ht="28.5" customHeight="1">
      <c r="H2" s="41" t="s">
        <v>32</v>
      </c>
      <c r="I2" s="41"/>
      <c r="J2" s="41"/>
      <c r="K2" s="41"/>
      <c r="L2" s="41"/>
      <c r="M2" s="41"/>
      <c r="N2" s="41"/>
      <c r="O2" s="41"/>
    </row>
    <row r="3" ht="9" customHeight="1">
      <c r="A3" s="2"/>
    </row>
    <row r="4" spans="1:15" ht="12.75">
      <c r="A4" s="38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2.75">
      <c r="A5" s="21" t="s">
        <v>29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9" customHeight="1">
      <c r="A6" s="1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6.5" customHeight="1">
      <c r="A7" s="22" t="s">
        <v>24</v>
      </c>
      <c r="B7" s="22" t="s">
        <v>27</v>
      </c>
      <c r="C7" s="22" t="s">
        <v>1</v>
      </c>
      <c r="D7" s="22" t="s">
        <v>2</v>
      </c>
      <c r="E7" s="22" t="s">
        <v>3</v>
      </c>
      <c r="F7" s="22"/>
      <c r="G7" s="22" t="s">
        <v>4</v>
      </c>
      <c r="H7" s="22"/>
      <c r="I7" s="22"/>
      <c r="J7" s="22"/>
      <c r="K7" s="22"/>
      <c r="L7" s="22"/>
      <c r="M7" s="22"/>
      <c r="N7" s="22"/>
      <c r="O7" s="28" t="s">
        <v>5</v>
      </c>
    </row>
    <row r="8" spans="1:15" ht="26.25" customHeight="1">
      <c r="A8" s="22"/>
      <c r="B8" s="22"/>
      <c r="C8" s="22"/>
      <c r="D8" s="22"/>
      <c r="E8" s="22"/>
      <c r="F8" s="22"/>
      <c r="G8" s="22" t="s">
        <v>6</v>
      </c>
      <c r="H8" s="22"/>
      <c r="I8" s="22" t="s">
        <v>7</v>
      </c>
      <c r="J8" s="22"/>
      <c r="K8" s="22" t="s">
        <v>8</v>
      </c>
      <c r="L8" s="22"/>
      <c r="M8" s="22" t="s">
        <v>9</v>
      </c>
      <c r="N8" s="22"/>
      <c r="O8" s="29"/>
    </row>
    <row r="9" spans="1:15" ht="33" customHeight="1">
      <c r="A9" s="22"/>
      <c r="B9" s="22"/>
      <c r="C9" s="22"/>
      <c r="D9" s="22"/>
      <c r="E9" s="17" t="s">
        <v>10</v>
      </c>
      <c r="F9" s="17" t="s">
        <v>11</v>
      </c>
      <c r="G9" s="17" t="s">
        <v>10</v>
      </c>
      <c r="H9" s="17" t="s">
        <v>11</v>
      </c>
      <c r="I9" s="17" t="s">
        <v>10</v>
      </c>
      <c r="J9" s="17" t="s">
        <v>11</v>
      </c>
      <c r="K9" s="17" t="s">
        <v>10</v>
      </c>
      <c r="L9" s="17" t="s">
        <v>11</v>
      </c>
      <c r="M9" s="17" t="s">
        <v>10</v>
      </c>
      <c r="N9" s="17" t="s">
        <v>12</v>
      </c>
      <c r="O9" s="45"/>
    </row>
    <row r="10" spans="1:15" ht="12.75">
      <c r="A10" s="17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7">
        <v>15</v>
      </c>
    </row>
    <row r="11" spans="1:34" ht="21" customHeight="1">
      <c r="A11" s="30">
        <v>1</v>
      </c>
      <c r="B11" s="31" t="s">
        <v>13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  <c r="O11" s="37" t="s">
        <v>15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4" customHeight="1">
      <c r="A12" s="30"/>
      <c r="B12" s="34" t="s">
        <v>14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  <c r="O12" s="37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5" customHeight="1">
      <c r="A13" s="5" t="s">
        <v>23</v>
      </c>
      <c r="B13" s="46" t="s">
        <v>16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27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6.5" customHeight="1">
      <c r="A14" s="18"/>
      <c r="B14" s="23" t="s">
        <v>30</v>
      </c>
      <c r="C14" s="23"/>
      <c r="D14" s="23"/>
      <c r="E14" s="24"/>
      <c r="F14" s="24"/>
      <c r="G14" s="24"/>
      <c r="H14" s="24"/>
      <c r="I14" s="23"/>
      <c r="J14" s="23"/>
      <c r="K14" s="23"/>
      <c r="L14" s="23"/>
      <c r="M14" s="23"/>
      <c r="N14" s="23"/>
      <c r="O14" s="23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4"/>
      <c r="AE14" s="4"/>
      <c r="AF14" s="4"/>
      <c r="AG14" s="4"/>
      <c r="AH14" s="4"/>
    </row>
    <row r="15" spans="1:34" ht="22.5" customHeight="1">
      <c r="A15" s="25"/>
      <c r="B15" s="27" t="s">
        <v>17</v>
      </c>
      <c r="C15" s="28" t="s">
        <v>28</v>
      </c>
      <c r="D15" s="20" t="s">
        <v>18</v>
      </c>
      <c r="E15" s="7">
        <f aca="true" t="shared" si="0" ref="E15:F19">G15+I15+K15+M15</f>
        <v>6079351.8</v>
      </c>
      <c r="F15" s="7">
        <f t="shared" si="0"/>
        <v>1024527</v>
      </c>
      <c r="G15" s="7">
        <f>SUM(G16:G19)</f>
        <v>2479351.8</v>
      </c>
      <c r="H15" s="7">
        <f aca="true" t="shared" si="1" ref="H15:N15">SUM(H16:H19)</f>
        <v>424527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3600000</v>
      </c>
      <c r="N15" s="7">
        <f t="shared" si="1"/>
        <v>600000</v>
      </c>
      <c r="O15" s="22" t="s">
        <v>21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2.5" customHeight="1">
      <c r="A16" s="26"/>
      <c r="B16" s="27"/>
      <c r="C16" s="29"/>
      <c r="D16" s="20">
        <v>2017</v>
      </c>
      <c r="E16" s="7">
        <f t="shared" si="0"/>
        <v>600000</v>
      </c>
      <c r="F16" s="7">
        <f t="shared" si="0"/>
        <v>88298.3</v>
      </c>
      <c r="G16" s="7">
        <v>400000</v>
      </c>
      <c r="H16" s="7">
        <v>88298.3</v>
      </c>
      <c r="I16" s="8">
        <v>0</v>
      </c>
      <c r="J16" s="7">
        <v>0</v>
      </c>
      <c r="K16" s="7">
        <v>0</v>
      </c>
      <c r="L16" s="7">
        <v>0</v>
      </c>
      <c r="M16" s="7">
        <v>200000</v>
      </c>
      <c r="N16" s="7">
        <v>0</v>
      </c>
      <c r="O16" s="22"/>
      <c r="P16" s="9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2.5" customHeight="1">
      <c r="A17" s="26"/>
      <c r="B17" s="27"/>
      <c r="C17" s="29"/>
      <c r="D17" s="20">
        <v>2018</v>
      </c>
      <c r="E17" s="7">
        <f t="shared" si="0"/>
        <v>679351.8</v>
      </c>
      <c r="F17" s="7">
        <f t="shared" si="0"/>
        <v>392412.9</v>
      </c>
      <c r="G17" s="7">
        <v>479351.8</v>
      </c>
      <c r="H17" s="7">
        <v>192412.9</v>
      </c>
      <c r="I17" s="8">
        <v>0</v>
      </c>
      <c r="J17" s="7">
        <v>0</v>
      </c>
      <c r="K17" s="7">
        <v>0</v>
      </c>
      <c r="L17" s="7">
        <v>0</v>
      </c>
      <c r="M17" s="7">
        <v>200000</v>
      </c>
      <c r="N17" s="7">
        <v>200000</v>
      </c>
      <c r="O17" s="22"/>
      <c r="P17" s="10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2.5" customHeight="1">
      <c r="A18" s="26"/>
      <c r="B18" s="27"/>
      <c r="C18" s="29"/>
      <c r="D18" s="20">
        <v>2019</v>
      </c>
      <c r="E18" s="7">
        <f t="shared" si="0"/>
        <v>2400000</v>
      </c>
      <c r="F18" s="7">
        <f t="shared" si="0"/>
        <v>271907.9</v>
      </c>
      <c r="G18" s="7">
        <v>800000</v>
      </c>
      <c r="H18" s="7">
        <v>71907.9</v>
      </c>
      <c r="I18" s="8">
        <v>0</v>
      </c>
      <c r="J18" s="7">
        <v>0</v>
      </c>
      <c r="K18" s="7">
        <v>0</v>
      </c>
      <c r="L18" s="7">
        <v>0</v>
      </c>
      <c r="M18" s="7">
        <v>1600000</v>
      </c>
      <c r="N18" s="7">
        <v>200000</v>
      </c>
      <c r="O18" s="22"/>
      <c r="P18" s="10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2.5" customHeight="1">
      <c r="A19" s="26"/>
      <c r="B19" s="27"/>
      <c r="C19" s="29"/>
      <c r="D19" s="20">
        <v>2020</v>
      </c>
      <c r="E19" s="7">
        <f t="shared" si="0"/>
        <v>2400000</v>
      </c>
      <c r="F19" s="7">
        <f t="shared" si="0"/>
        <v>271907.9</v>
      </c>
      <c r="G19" s="7">
        <v>800000</v>
      </c>
      <c r="H19" s="7">
        <v>71907.9</v>
      </c>
      <c r="I19" s="8">
        <v>0</v>
      </c>
      <c r="J19" s="7">
        <v>0</v>
      </c>
      <c r="K19" s="7">
        <v>0</v>
      </c>
      <c r="L19" s="7">
        <v>0</v>
      </c>
      <c r="M19" s="7">
        <v>1600000</v>
      </c>
      <c r="N19" s="7">
        <v>200000</v>
      </c>
      <c r="O19" s="22"/>
      <c r="P19" s="10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18" ht="17.25" customHeight="1">
      <c r="A20" s="5" t="s">
        <v>25</v>
      </c>
      <c r="B20" s="27" t="s">
        <v>19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47"/>
      <c r="Q20" s="4"/>
      <c r="R20" s="4"/>
    </row>
    <row r="21" spans="1:28" ht="20.25" customHeight="1">
      <c r="A21" s="18"/>
      <c r="B21" s="23" t="s">
        <v>31</v>
      </c>
      <c r="C21" s="23"/>
      <c r="D21" s="23"/>
      <c r="E21" s="24"/>
      <c r="F21" s="24"/>
      <c r="G21" s="24"/>
      <c r="H21" s="24"/>
      <c r="I21" s="23"/>
      <c r="J21" s="23"/>
      <c r="K21" s="23"/>
      <c r="L21" s="23"/>
      <c r="M21" s="23"/>
      <c r="N21" s="23"/>
      <c r="O21" s="23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18" ht="20.25" customHeight="1">
      <c r="A22" s="28"/>
      <c r="B22" s="43" t="s">
        <v>20</v>
      </c>
      <c r="C22" s="28" t="s">
        <v>26</v>
      </c>
      <c r="D22" s="20" t="s">
        <v>18</v>
      </c>
      <c r="E22" s="7">
        <f>G22+I22+K22+M22</f>
        <v>208827.5</v>
      </c>
      <c r="F22" s="7">
        <f>H22+J22+L22+N22</f>
        <v>14569.8</v>
      </c>
      <c r="G22" s="7">
        <f>SUM(G23:G26)</f>
        <v>208827.5</v>
      </c>
      <c r="H22" s="7">
        <f aca="true" t="shared" si="2" ref="H22:N22">SUM(H23:H26)</f>
        <v>14569.8</v>
      </c>
      <c r="I22" s="12">
        <f t="shared" si="2"/>
        <v>0</v>
      </c>
      <c r="J22" s="12">
        <f t="shared" si="2"/>
        <v>0</v>
      </c>
      <c r="K22" s="12">
        <f t="shared" si="2"/>
        <v>0</v>
      </c>
      <c r="L22" s="12">
        <f t="shared" si="2"/>
        <v>0</v>
      </c>
      <c r="M22" s="12">
        <f t="shared" si="2"/>
        <v>0</v>
      </c>
      <c r="N22" s="12">
        <f t="shared" si="2"/>
        <v>0</v>
      </c>
      <c r="O22" s="28" t="s">
        <v>21</v>
      </c>
      <c r="Q22" s="4"/>
      <c r="R22" s="4"/>
    </row>
    <row r="23" spans="1:18" ht="20.25" customHeight="1">
      <c r="A23" s="48"/>
      <c r="B23" s="44"/>
      <c r="C23" s="49"/>
      <c r="D23" s="20">
        <v>2017</v>
      </c>
      <c r="E23" s="7">
        <v>61432.6</v>
      </c>
      <c r="F23" s="7">
        <f>H23+J23+L23+N23</f>
        <v>8547.4</v>
      </c>
      <c r="G23" s="7">
        <v>61432.6</v>
      </c>
      <c r="H23" s="7">
        <v>8547.4</v>
      </c>
      <c r="I23" s="8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48"/>
      <c r="Q23" s="13"/>
      <c r="R23" s="4"/>
    </row>
    <row r="24" spans="1:18" ht="20.25" customHeight="1">
      <c r="A24" s="48"/>
      <c r="B24" s="44"/>
      <c r="C24" s="49"/>
      <c r="D24" s="20">
        <v>2018</v>
      </c>
      <c r="E24" s="7">
        <v>41747.2</v>
      </c>
      <c r="F24" s="7">
        <f>H24+J24+L24+N24</f>
        <v>4177.1</v>
      </c>
      <c r="G24" s="7">
        <v>41747.2</v>
      </c>
      <c r="H24" s="7">
        <v>4177.1</v>
      </c>
      <c r="I24" s="8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48"/>
      <c r="Q24" s="14"/>
      <c r="R24" s="4"/>
    </row>
    <row r="25" spans="1:18" ht="20.25" customHeight="1">
      <c r="A25" s="48"/>
      <c r="B25" s="44"/>
      <c r="C25" s="49"/>
      <c r="D25" s="20">
        <v>2019</v>
      </c>
      <c r="E25" s="7">
        <v>40760.9</v>
      </c>
      <c r="F25" s="7">
        <f>H25+J25+L25+N25</f>
        <v>1074.5</v>
      </c>
      <c r="G25" s="7">
        <v>40760.9</v>
      </c>
      <c r="H25" s="7">
        <v>1074.5</v>
      </c>
      <c r="I25" s="8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48"/>
      <c r="Q25" s="13"/>
      <c r="R25" s="4"/>
    </row>
    <row r="26" spans="1:18" ht="20.25" customHeight="1">
      <c r="A26" s="48"/>
      <c r="B26" s="44"/>
      <c r="C26" s="49"/>
      <c r="D26" s="20">
        <v>2020</v>
      </c>
      <c r="E26" s="7">
        <v>64886.8</v>
      </c>
      <c r="F26" s="7">
        <v>770.8</v>
      </c>
      <c r="G26" s="7">
        <v>64886.8</v>
      </c>
      <c r="H26" s="7">
        <v>770.8</v>
      </c>
      <c r="I26" s="8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48"/>
      <c r="Q26" s="13"/>
      <c r="R26" s="4"/>
    </row>
    <row r="27" spans="1:18" ht="15.75" customHeight="1">
      <c r="A27" s="43"/>
      <c r="B27" s="43" t="s">
        <v>22</v>
      </c>
      <c r="C27" s="43"/>
      <c r="D27" s="17" t="s">
        <v>18</v>
      </c>
      <c r="E27" s="7">
        <f aca="true" t="shared" si="3" ref="E27:F31">G27+I27+K27+M27</f>
        <v>6288179.3</v>
      </c>
      <c r="F27" s="7">
        <f t="shared" si="3"/>
        <v>1039096.8</v>
      </c>
      <c r="G27" s="7">
        <f>SUM(G28:G31)</f>
        <v>2688179.3</v>
      </c>
      <c r="H27" s="7">
        <f aca="true" t="shared" si="4" ref="H27:N27">SUM(H28:H31)</f>
        <v>439096.8</v>
      </c>
      <c r="I27" s="7">
        <f t="shared" si="4"/>
        <v>0</v>
      </c>
      <c r="J27" s="7">
        <f t="shared" si="4"/>
        <v>0</v>
      </c>
      <c r="K27" s="7">
        <f t="shared" si="4"/>
        <v>0</v>
      </c>
      <c r="L27" s="7">
        <f t="shared" si="4"/>
        <v>0</v>
      </c>
      <c r="M27" s="7">
        <f t="shared" si="4"/>
        <v>3600000</v>
      </c>
      <c r="N27" s="7">
        <f t="shared" si="4"/>
        <v>600000</v>
      </c>
      <c r="O27" s="43"/>
      <c r="Q27" s="4"/>
      <c r="R27" s="4"/>
    </row>
    <row r="28" spans="1:18" ht="15.75" customHeight="1">
      <c r="A28" s="44"/>
      <c r="B28" s="44"/>
      <c r="C28" s="44"/>
      <c r="D28" s="17">
        <v>2017</v>
      </c>
      <c r="E28" s="7">
        <f t="shared" si="3"/>
        <v>661432.6</v>
      </c>
      <c r="F28" s="7">
        <f t="shared" si="3"/>
        <v>96845.7</v>
      </c>
      <c r="G28" s="7">
        <f aca="true" t="shared" si="5" ref="G28:N31">G16+G23</f>
        <v>461432.6</v>
      </c>
      <c r="H28" s="7">
        <f t="shared" si="5"/>
        <v>96845.7</v>
      </c>
      <c r="I28" s="7">
        <f t="shared" si="5"/>
        <v>0</v>
      </c>
      <c r="J28" s="7">
        <f t="shared" si="5"/>
        <v>0</v>
      </c>
      <c r="K28" s="7">
        <f t="shared" si="5"/>
        <v>0</v>
      </c>
      <c r="L28" s="7">
        <f t="shared" si="5"/>
        <v>0</v>
      </c>
      <c r="M28" s="7">
        <f t="shared" si="5"/>
        <v>200000</v>
      </c>
      <c r="N28" s="7">
        <f t="shared" si="5"/>
        <v>0</v>
      </c>
      <c r="O28" s="44"/>
      <c r="Q28" s="4"/>
      <c r="R28" s="4"/>
    </row>
    <row r="29" spans="1:18" ht="15.75" customHeight="1">
      <c r="A29" s="44"/>
      <c r="B29" s="44"/>
      <c r="C29" s="44"/>
      <c r="D29" s="17">
        <v>2018</v>
      </c>
      <c r="E29" s="7">
        <f t="shared" si="3"/>
        <v>721099</v>
      </c>
      <c r="F29" s="7">
        <f t="shared" si="3"/>
        <v>396590</v>
      </c>
      <c r="G29" s="7">
        <f t="shared" si="5"/>
        <v>521099</v>
      </c>
      <c r="H29" s="7">
        <f t="shared" si="5"/>
        <v>196590</v>
      </c>
      <c r="I29" s="7">
        <f t="shared" si="5"/>
        <v>0</v>
      </c>
      <c r="J29" s="7">
        <f t="shared" si="5"/>
        <v>0</v>
      </c>
      <c r="K29" s="7">
        <f t="shared" si="5"/>
        <v>0</v>
      </c>
      <c r="L29" s="7">
        <f t="shared" si="5"/>
        <v>0</v>
      </c>
      <c r="M29" s="7">
        <f t="shared" si="5"/>
        <v>200000</v>
      </c>
      <c r="N29" s="7">
        <f t="shared" si="5"/>
        <v>200000</v>
      </c>
      <c r="O29" s="44"/>
      <c r="Q29" s="15"/>
      <c r="R29" s="4"/>
    </row>
    <row r="30" spans="1:18" ht="15.75" customHeight="1">
      <c r="A30" s="44"/>
      <c r="B30" s="44"/>
      <c r="C30" s="44"/>
      <c r="D30" s="17">
        <v>2019</v>
      </c>
      <c r="E30" s="7">
        <f t="shared" si="3"/>
        <v>2440760.9</v>
      </c>
      <c r="F30" s="7">
        <f t="shared" si="3"/>
        <v>272982.4</v>
      </c>
      <c r="G30" s="7">
        <f t="shared" si="5"/>
        <v>840760.9</v>
      </c>
      <c r="H30" s="7">
        <f t="shared" si="5"/>
        <v>72982.4</v>
      </c>
      <c r="I30" s="7">
        <f t="shared" si="5"/>
        <v>0</v>
      </c>
      <c r="J30" s="7">
        <f t="shared" si="5"/>
        <v>0</v>
      </c>
      <c r="K30" s="7">
        <f t="shared" si="5"/>
        <v>0</v>
      </c>
      <c r="L30" s="7">
        <f t="shared" si="5"/>
        <v>0</v>
      </c>
      <c r="M30" s="7">
        <f t="shared" si="5"/>
        <v>1600000</v>
      </c>
      <c r="N30" s="7">
        <f t="shared" si="5"/>
        <v>200000</v>
      </c>
      <c r="O30" s="44"/>
      <c r="Q30" s="15"/>
      <c r="R30" s="4"/>
    </row>
    <row r="31" spans="1:18" ht="15.75" customHeight="1">
      <c r="A31" s="44"/>
      <c r="B31" s="44"/>
      <c r="C31" s="44"/>
      <c r="D31" s="17">
        <v>2020</v>
      </c>
      <c r="E31" s="7">
        <f t="shared" si="3"/>
        <v>2464886.8</v>
      </c>
      <c r="F31" s="7">
        <f t="shared" si="3"/>
        <v>272678.7</v>
      </c>
      <c r="G31" s="7">
        <f t="shared" si="5"/>
        <v>864886.8</v>
      </c>
      <c r="H31" s="7">
        <f t="shared" si="5"/>
        <v>72678.7</v>
      </c>
      <c r="I31" s="7">
        <f t="shared" si="5"/>
        <v>0</v>
      </c>
      <c r="J31" s="7">
        <f t="shared" si="5"/>
        <v>0</v>
      </c>
      <c r="K31" s="7">
        <f t="shared" si="5"/>
        <v>0</v>
      </c>
      <c r="L31" s="7">
        <f t="shared" si="5"/>
        <v>0</v>
      </c>
      <c r="M31" s="7">
        <f t="shared" si="5"/>
        <v>1600000</v>
      </c>
      <c r="N31" s="7">
        <f t="shared" si="5"/>
        <v>200000</v>
      </c>
      <c r="O31" s="44"/>
      <c r="Q31" s="15"/>
      <c r="R31" s="4"/>
    </row>
  </sheetData>
  <sheetProtection/>
  <mergeCells count="35">
    <mergeCell ref="A22:A26"/>
    <mergeCell ref="B22:B26"/>
    <mergeCell ref="C22:C26"/>
    <mergeCell ref="O22:O26"/>
    <mergeCell ref="O7:O9"/>
    <mergeCell ref="B13:O13"/>
    <mergeCell ref="B21:O21"/>
    <mergeCell ref="B20:O20"/>
    <mergeCell ref="B27:B31"/>
    <mergeCell ref="A27:A31"/>
    <mergeCell ref="C27:C31"/>
    <mergeCell ref="O27:O31"/>
    <mergeCell ref="A4:O4"/>
    <mergeCell ref="A5:O5"/>
    <mergeCell ref="H1:O1"/>
    <mergeCell ref="H2:O2"/>
    <mergeCell ref="A11:A12"/>
    <mergeCell ref="B11:N11"/>
    <mergeCell ref="B12:N12"/>
    <mergeCell ref="O11:O12"/>
    <mergeCell ref="B14:O14"/>
    <mergeCell ref="A15:A19"/>
    <mergeCell ref="B15:B19"/>
    <mergeCell ref="C15:C19"/>
    <mergeCell ref="O15:O19"/>
    <mergeCell ref="E7:F8"/>
    <mergeCell ref="G7:N7"/>
    <mergeCell ref="G8:H8"/>
    <mergeCell ref="I8:J8"/>
    <mergeCell ref="K8:L8"/>
    <mergeCell ref="M8:N8"/>
    <mergeCell ref="A7:A9"/>
    <mergeCell ref="B7:B9"/>
    <mergeCell ref="C7:C9"/>
    <mergeCell ref="D7:D9"/>
  </mergeCells>
  <printOptions/>
  <pageMargins left="0.1968503937007874" right="0.1968503937007874" top="0.1968503937007874" bottom="0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2018-11-21T10:24:46Z</cp:lastPrinted>
  <dcterms:created xsi:type="dcterms:W3CDTF">1996-10-08T23:32:33Z</dcterms:created>
  <dcterms:modified xsi:type="dcterms:W3CDTF">2018-12-29T06:18:59Z</dcterms:modified>
  <cp:category/>
  <cp:version/>
  <cp:contentType/>
  <cp:contentStatus/>
</cp:coreProperties>
</file>