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 (ресурсное обеспеч" sheetId="1" r:id="rId1"/>
  </sheets>
  <definedNames>
    <definedName name="_xlnm.Print_Area" localSheetId="0">'Приложение 3 (ресурсное обеспеч'!$A$1:$O$32</definedName>
  </definedNames>
  <calcPr fullCalcOnLoad="1"/>
</workbook>
</file>

<file path=xl/sharedStrings.xml><?xml version="1.0" encoding="utf-8"?>
<sst xmlns="http://schemas.openxmlformats.org/spreadsheetml/2006/main" count="44" uniqueCount="34">
  <si>
    <t>РЕСУРСНОЕ ОБЕСПЕЧЕНИЕ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</si>
  <si>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</si>
  <si>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</si>
  <si>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</si>
  <si>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</si>
  <si>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</si>
  <si>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</si>
  <si>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</si>
  <si>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</si>
  <si>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</si>
  <si>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</si>
  <si>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</si>
  <si>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</si>
  <si>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муниципальной программы:</t>
  </si>
  <si>
    <t>повышение доступности жилья и качества жилищного обеспечения населения</t>
  </si>
  <si>
    <t>Комитет жилищной политики</t>
  </si>
  <si>
    <t>Задача 1. Расселение аварийного жилищного фонда</t>
  </si>
  <si>
    <t>Всего по задаче 1</t>
  </si>
  <si>
    <t>всего</t>
  </si>
  <si>
    <t>Задача 2. Решение проблемы дефицита маневренного жилищного фонда муниципального образования «Город Томск»</t>
  </si>
  <si>
    <t>Всего по задаче 2</t>
  </si>
  <si>
    <t>Администрация Города Томска (комитет жилищной политики), администрации районов Города Томска</t>
  </si>
  <si>
    <t>ИТОГО ПО МУНИЦИПАЛЬНОЙ ПРОГРАММЕ</t>
  </si>
  <si>
    <t>1.1.</t>
  </si>
  <si>
    <t>№</t>
  </si>
  <si>
    <t>1.2.</t>
  </si>
  <si>
    <t>05 01 21 1 01 40010 414, 
05 01 21 1 01 20320 243, 
05 01 21 1 01 20320 244</t>
  </si>
  <si>
    <t>Наименования целей, задач муниципальной программы</t>
  </si>
  <si>
    <t>05 01 21 2 01 40010 414,  
05 01 21 2 01 20540, 40010 412, 01 13 21 2 01 99990 244, 05 01 21 2 01 99990 853</t>
  </si>
  <si>
    <t>«РАССЕЛЕНИЕ АВАРИЙНОГО ЖИЛЬЯ И СОЗДАНИЕ МАНЕВРЕННОГО ЖИЛИЩНОГО ФОНДА» НА 2017 - 2020 ГОДЫ</t>
  </si>
  <si>
    <t>Подпрограмма «Расселение аварийного жилья» на 2017-2020 годы</t>
  </si>
  <si>
    <t>Подпрограмма «Создание маневренного жилищного фонда» на 2017-2020 годы</t>
  </si>
  <si>
    <t>Приложение 2 к муниципальной программе «Расселение аварийного жилья и создание маневренного жилищного фонда» на 2017 - 2020 годы</t>
  </si>
  <si>
    <t>Приложение 1 к постановлению администрации Города Томска от 27.12.2018 № 1258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</si>
</sst>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16" fontId="1" fillId="24" borderId="10" xfId="0" applyNumberFormat="1" applyFont="1" applyFill="1" applyBorder="1" applyAlignment="1">
      <alignment horizontal="center" vertical="center" wrapText="1"/>
    </xf>
    <xf numFmtId="0" fontId="5" fillId="24" borderId="0" xfId="42" applyFont="1" applyFill="1" applyBorder="1" applyAlignment="1" applyProtection="1">
      <alignment vertical="center"/>
      <protection/>
    </xf>
    <xf numFmtId="192" fontId="1" fillId="24" borderId="10" xfId="0" applyNumberFormat="1" applyFont="1" applyFill="1" applyBorder="1" applyAlignment="1">
      <alignment horizontal="center" vertical="center" wrapText="1"/>
    </xf>
    <xf numFmtId="192" fontId="1" fillId="24" borderId="11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center" vertical="top" wrapText="1"/>
    </xf>
    <xf numFmtId="0" fontId="5" fillId="24" borderId="0" xfId="42" applyFont="1" applyFill="1" applyBorder="1" applyAlignment="1" applyProtection="1">
      <alignment wrapText="1"/>
      <protection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" fillId="24" borderId="12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0" fontId="1" fillId="24" borderId="0" xfId="0" applyFont="1" applyFill="1" applyAlignment="1">
      <alignment horizontal="right" vertical="center" wrapText="1"/>
    </xf>
    <xf numFmtId="0" fontId="0" fillId="24" borderId="0" xfId="0" applyFont="1" applyFill="1" applyAlignment="1">
      <alignment vertical="center" wrapText="1"/>
    </xf>
    <xf numFmtId="0" fontId="1" fillId="24" borderId="14" xfId="0" applyNumberFormat="1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2"/>
  <sheetViews>
    <sheetView tabSelected="1" view="pageBreakPreview" zoomScale="80" zoomScaleSheetLayoutView="80" zoomScalePageLayoutView="0" workbookViewId="0" topLeftCell="A1">
      <selection activeCell="H2" sqref="H2:O2"/>
    </sheetView>
  </sheetViews>
  <sheetFormatPr defaultColWidth="9.140625" defaultRowHeight="12.75"/>
  <cols>
    <col min="1" max="1" width="4.140625" style="1" customWidth="1"/>
    <col min="2" max="2" width="17.28125" style="1" customWidth="1"/>
    <col min="3" max="3" width="11.28125" style="1" customWidth="1"/>
    <col min="4" max="4" width="7.00390625" style="1" customWidth="1"/>
    <col min="5" max="5" width="11.57421875" style="1" customWidth="1"/>
    <col min="6" max="7" width="10.7109375" style="1" customWidth="1"/>
    <col min="8" max="8" width="10.00390625" style="1" customWidth="1"/>
    <col min="9" max="9" width="7.00390625" style="1" customWidth="1"/>
    <col min="10" max="10" width="7.140625" style="1" customWidth="1"/>
    <col min="11" max="11" width="7.57421875" style="1" customWidth="1"/>
    <col min="12" max="12" width="7.140625" style="1" customWidth="1"/>
    <col min="13" max="13" width="11.28125" style="1" customWidth="1"/>
    <col min="14" max="14" width="9.00390625" style="1" bestFit="1" customWidth="1"/>
    <col min="15" max="15" width="13.8515625" style="1" customWidth="1"/>
    <col min="16" max="16384" width="9.140625" style="1" customWidth="1"/>
  </cols>
  <sheetData>
    <row r="2" spans="8:15" ht="18.75" customHeight="1">
      <c r="H2" s="38" t="s">
        <v>33</v>
      </c>
      <c r="I2" s="39"/>
      <c r="J2" s="39"/>
      <c r="K2" s="39"/>
      <c r="L2" s="39"/>
      <c r="M2" s="39"/>
      <c r="N2" s="39"/>
      <c r="O2" s="39"/>
    </row>
    <row r="3" spans="8:15" ht="28.5" customHeight="1">
      <c r="H3" s="38" t="s">
        <v>32</v>
      </c>
      <c r="I3" s="38"/>
      <c r="J3" s="38"/>
      <c r="K3" s="38"/>
      <c r="L3" s="38"/>
      <c r="M3" s="38"/>
      <c r="N3" s="38"/>
      <c r="O3" s="38"/>
    </row>
    <row r="4" ht="9" customHeight="1">
      <c r="A4" s="2"/>
    </row>
    <row r="5" spans="1:15" ht="12.75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2.75">
      <c r="A6" s="36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9" customHeight="1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6.5" customHeight="1">
      <c r="A8" s="49" t="s">
        <v>24</v>
      </c>
      <c r="B8" s="49" t="s">
        <v>27</v>
      </c>
      <c r="C8" s="49" t="s">
        <v>1</v>
      </c>
      <c r="D8" s="49" t="s">
        <v>2</v>
      </c>
      <c r="E8" s="49" t="s">
        <v>3</v>
      </c>
      <c r="F8" s="49"/>
      <c r="G8" s="49" t="s">
        <v>4</v>
      </c>
      <c r="H8" s="49"/>
      <c r="I8" s="49"/>
      <c r="J8" s="49"/>
      <c r="K8" s="49"/>
      <c r="L8" s="49"/>
      <c r="M8" s="49"/>
      <c r="N8" s="49"/>
      <c r="O8" s="29" t="s">
        <v>5</v>
      </c>
    </row>
    <row r="9" spans="1:15" ht="26.25" customHeight="1">
      <c r="A9" s="49"/>
      <c r="B9" s="49"/>
      <c r="C9" s="49"/>
      <c r="D9" s="49"/>
      <c r="E9" s="49"/>
      <c r="F9" s="49"/>
      <c r="G9" s="49" t="s">
        <v>6</v>
      </c>
      <c r="H9" s="49"/>
      <c r="I9" s="49" t="s">
        <v>7</v>
      </c>
      <c r="J9" s="49"/>
      <c r="K9" s="49" t="s">
        <v>8</v>
      </c>
      <c r="L9" s="49"/>
      <c r="M9" s="49" t="s">
        <v>9</v>
      </c>
      <c r="N9" s="49"/>
      <c r="O9" s="21"/>
    </row>
    <row r="10" spans="1:15" ht="33" customHeight="1">
      <c r="A10" s="49"/>
      <c r="B10" s="49"/>
      <c r="C10" s="49"/>
      <c r="D10" s="49"/>
      <c r="E10" s="17" t="s">
        <v>10</v>
      </c>
      <c r="F10" s="17" t="s">
        <v>11</v>
      </c>
      <c r="G10" s="17" t="s">
        <v>10</v>
      </c>
      <c r="H10" s="17" t="s">
        <v>11</v>
      </c>
      <c r="I10" s="17" t="s">
        <v>10</v>
      </c>
      <c r="J10" s="17" t="s">
        <v>11</v>
      </c>
      <c r="K10" s="17" t="s">
        <v>10</v>
      </c>
      <c r="L10" s="17" t="s">
        <v>11</v>
      </c>
      <c r="M10" s="17" t="s">
        <v>10</v>
      </c>
      <c r="N10" s="17" t="s">
        <v>12</v>
      </c>
      <c r="O10" s="22"/>
    </row>
    <row r="11" spans="1:15" ht="12.75">
      <c r="A11" s="17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7">
        <v>15</v>
      </c>
    </row>
    <row r="12" spans="1:34" ht="15" customHeight="1">
      <c r="A12" s="41">
        <v>1</v>
      </c>
      <c r="B12" s="42" t="s">
        <v>13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8" t="s">
        <v>15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41"/>
      <c r="B13" s="45" t="s">
        <v>14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" customHeight="1">
      <c r="A14" s="5" t="s">
        <v>23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7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6.5" customHeight="1">
      <c r="A15" s="18"/>
      <c r="B15" s="25" t="s">
        <v>30</v>
      </c>
      <c r="C15" s="25"/>
      <c r="D15" s="25"/>
      <c r="E15" s="26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4"/>
      <c r="AE15" s="4"/>
      <c r="AF15" s="4"/>
      <c r="AG15" s="4"/>
      <c r="AH15" s="4"/>
    </row>
    <row r="16" spans="1:34" ht="18.75" customHeight="1">
      <c r="A16" s="24"/>
      <c r="B16" s="27" t="s">
        <v>17</v>
      </c>
      <c r="C16" s="29" t="s">
        <v>28</v>
      </c>
      <c r="D16" s="20" t="s">
        <v>18</v>
      </c>
      <c r="E16" s="7">
        <f aca="true" t="shared" si="0" ref="E16:F20">G16+I16+K16+M16</f>
        <v>6079351.8</v>
      </c>
      <c r="F16" s="7">
        <f t="shared" si="0"/>
        <v>1024143.7000000001</v>
      </c>
      <c r="G16" s="7">
        <f>SUM(G17:G20)</f>
        <v>2479351.8</v>
      </c>
      <c r="H16" s="7">
        <f aca="true" t="shared" si="1" ref="H16:N16">SUM(H17:H20)</f>
        <v>424143.70000000007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3600000</v>
      </c>
      <c r="N16" s="7">
        <f t="shared" si="1"/>
        <v>600000</v>
      </c>
      <c r="O16" s="49" t="s">
        <v>21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8" customHeight="1">
      <c r="A17" s="40"/>
      <c r="B17" s="27"/>
      <c r="C17" s="21"/>
      <c r="D17" s="20">
        <v>2017</v>
      </c>
      <c r="E17" s="7">
        <f t="shared" si="0"/>
        <v>600000</v>
      </c>
      <c r="F17" s="7">
        <f t="shared" si="0"/>
        <v>88298.3</v>
      </c>
      <c r="G17" s="7">
        <v>400000</v>
      </c>
      <c r="H17" s="7">
        <v>88298.3</v>
      </c>
      <c r="I17" s="8">
        <v>0</v>
      </c>
      <c r="J17" s="7">
        <v>0</v>
      </c>
      <c r="K17" s="7">
        <v>0</v>
      </c>
      <c r="L17" s="7">
        <v>0</v>
      </c>
      <c r="M17" s="7">
        <v>200000</v>
      </c>
      <c r="N17" s="7">
        <v>0</v>
      </c>
      <c r="O17" s="49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9.5" customHeight="1">
      <c r="A18" s="40"/>
      <c r="B18" s="27"/>
      <c r="C18" s="21"/>
      <c r="D18" s="20">
        <v>2018</v>
      </c>
      <c r="E18" s="7">
        <f t="shared" si="0"/>
        <v>679351.8</v>
      </c>
      <c r="F18" s="7">
        <f t="shared" si="0"/>
        <v>392029.6</v>
      </c>
      <c r="G18" s="7">
        <v>479351.8</v>
      </c>
      <c r="H18" s="7">
        <v>192029.6</v>
      </c>
      <c r="I18" s="8">
        <v>0</v>
      </c>
      <c r="J18" s="7">
        <v>0</v>
      </c>
      <c r="K18" s="7">
        <v>0</v>
      </c>
      <c r="L18" s="7">
        <v>0</v>
      </c>
      <c r="M18" s="7">
        <v>200000</v>
      </c>
      <c r="N18" s="7">
        <v>200000</v>
      </c>
      <c r="O18" s="49"/>
      <c r="P18" s="10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8.75" customHeight="1">
      <c r="A19" s="40"/>
      <c r="B19" s="27"/>
      <c r="C19" s="21"/>
      <c r="D19" s="20">
        <v>2019</v>
      </c>
      <c r="E19" s="7">
        <f t="shared" si="0"/>
        <v>2400000</v>
      </c>
      <c r="F19" s="7">
        <f t="shared" si="0"/>
        <v>271907.9</v>
      </c>
      <c r="G19" s="7">
        <v>800000</v>
      </c>
      <c r="H19" s="7">
        <v>71907.9</v>
      </c>
      <c r="I19" s="8">
        <v>0</v>
      </c>
      <c r="J19" s="7">
        <v>0</v>
      </c>
      <c r="K19" s="7">
        <v>0</v>
      </c>
      <c r="L19" s="7">
        <v>0</v>
      </c>
      <c r="M19" s="7">
        <v>1600000</v>
      </c>
      <c r="N19" s="7">
        <v>200000</v>
      </c>
      <c r="O19" s="49"/>
      <c r="P19" s="10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9.5" customHeight="1">
      <c r="A20" s="40"/>
      <c r="B20" s="27"/>
      <c r="C20" s="21"/>
      <c r="D20" s="20">
        <v>2020</v>
      </c>
      <c r="E20" s="7">
        <f t="shared" si="0"/>
        <v>2400000</v>
      </c>
      <c r="F20" s="7">
        <f t="shared" si="0"/>
        <v>271907.9</v>
      </c>
      <c r="G20" s="7">
        <v>800000</v>
      </c>
      <c r="H20" s="7">
        <v>71907.9</v>
      </c>
      <c r="I20" s="8">
        <v>0</v>
      </c>
      <c r="J20" s="7">
        <v>0</v>
      </c>
      <c r="K20" s="7">
        <v>0</v>
      </c>
      <c r="L20" s="7">
        <v>0</v>
      </c>
      <c r="M20" s="7">
        <v>1600000</v>
      </c>
      <c r="N20" s="7">
        <v>200000</v>
      </c>
      <c r="O20" s="49"/>
      <c r="P20" s="10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18" ht="17.25" customHeight="1">
      <c r="A21" s="5" t="s">
        <v>25</v>
      </c>
      <c r="B21" s="27" t="s">
        <v>19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Q21" s="4"/>
      <c r="R21" s="4"/>
    </row>
    <row r="22" spans="1:28" ht="20.25" customHeight="1">
      <c r="A22" s="18"/>
      <c r="B22" s="25" t="s">
        <v>31</v>
      </c>
      <c r="C22" s="25"/>
      <c r="D22" s="25"/>
      <c r="E22" s="26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18" ht="20.25" customHeight="1">
      <c r="A23" s="29"/>
      <c r="B23" s="31" t="s">
        <v>20</v>
      </c>
      <c r="C23" s="29" t="s">
        <v>26</v>
      </c>
      <c r="D23" s="20" t="s">
        <v>18</v>
      </c>
      <c r="E23" s="7">
        <f>G23+I23+K23+M23</f>
        <v>208827.5</v>
      </c>
      <c r="F23" s="7">
        <f>H23+J23+L23+N23</f>
        <v>14155.3</v>
      </c>
      <c r="G23" s="7">
        <f>SUM(G24:G27)</f>
        <v>208827.5</v>
      </c>
      <c r="H23" s="7">
        <f aca="true" t="shared" si="2" ref="H23:N23">SUM(H24:H27)</f>
        <v>14155.3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  <c r="O23" s="29" t="s">
        <v>21</v>
      </c>
      <c r="Q23" s="4"/>
      <c r="R23" s="4"/>
    </row>
    <row r="24" spans="1:18" ht="20.25" customHeight="1">
      <c r="A24" s="30"/>
      <c r="B24" s="32"/>
      <c r="C24" s="33"/>
      <c r="D24" s="20">
        <v>2017</v>
      </c>
      <c r="E24" s="7">
        <v>61432.6</v>
      </c>
      <c r="F24" s="7">
        <f>H24+J24+L24+N24</f>
        <v>8547.4</v>
      </c>
      <c r="G24" s="7">
        <v>61432.6</v>
      </c>
      <c r="H24" s="7">
        <v>8547.4</v>
      </c>
      <c r="I24" s="8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30"/>
      <c r="Q24" s="13"/>
      <c r="R24" s="4"/>
    </row>
    <row r="25" spans="1:18" ht="16.5" customHeight="1">
      <c r="A25" s="30"/>
      <c r="B25" s="32"/>
      <c r="C25" s="33"/>
      <c r="D25" s="20">
        <v>2018</v>
      </c>
      <c r="E25" s="7">
        <v>41747.2</v>
      </c>
      <c r="F25" s="7">
        <f>H25+J25+L25+N25</f>
        <v>3762.6</v>
      </c>
      <c r="G25" s="7">
        <v>41747.2</v>
      </c>
      <c r="H25" s="7">
        <v>3762.6</v>
      </c>
      <c r="I25" s="8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30"/>
      <c r="Q25" s="14"/>
      <c r="R25" s="4"/>
    </row>
    <row r="26" spans="1:18" ht="15.75" customHeight="1">
      <c r="A26" s="30"/>
      <c r="B26" s="32"/>
      <c r="C26" s="33"/>
      <c r="D26" s="20">
        <v>2019</v>
      </c>
      <c r="E26" s="7">
        <v>40760.9</v>
      </c>
      <c r="F26" s="7">
        <f>H26+J26+L26+N26</f>
        <v>1074.5</v>
      </c>
      <c r="G26" s="7">
        <v>40760.9</v>
      </c>
      <c r="H26" s="7">
        <v>1074.5</v>
      </c>
      <c r="I26" s="8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30"/>
      <c r="Q26" s="13"/>
      <c r="R26" s="4"/>
    </row>
    <row r="27" spans="1:18" ht="16.5" customHeight="1">
      <c r="A27" s="30"/>
      <c r="B27" s="32"/>
      <c r="C27" s="33"/>
      <c r="D27" s="20">
        <v>2020</v>
      </c>
      <c r="E27" s="7">
        <v>64886.8</v>
      </c>
      <c r="F27" s="7">
        <v>770.8</v>
      </c>
      <c r="G27" s="7">
        <v>64886.8</v>
      </c>
      <c r="H27" s="7">
        <v>770.8</v>
      </c>
      <c r="I27" s="8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30"/>
      <c r="Q27" s="13"/>
      <c r="R27" s="4"/>
    </row>
    <row r="28" spans="1:18" ht="15.75" customHeight="1">
      <c r="A28" s="27"/>
      <c r="B28" s="27" t="s">
        <v>22</v>
      </c>
      <c r="C28" s="27"/>
      <c r="D28" s="17" t="s">
        <v>18</v>
      </c>
      <c r="E28" s="7">
        <f aca="true" t="shared" si="3" ref="E28:F32">G28+I28+K28+M28</f>
        <v>6288179.3</v>
      </c>
      <c r="F28" s="7">
        <f t="shared" si="3"/>
        <v>1038299</v>
      </c>
      <c r="G28" s="7">
        <f>SUM(G29:G32)</f>
        <v>2688179.3</v>
      </c>
      <c r="H28" s="7">
        <f aca="true" t="shared" si="4" ref="H28:N28">SUM(H29:H32)</f>
        <v>438299.00000000006</v>
      </c>
      <c r="I28" s="7">
        <f t="shared" si="4"/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7">
        <f t="shared" si="4"/>
        <v>3600000</v>
      </c>
      <c r="N28" s="7">
        <f t="shared" si="4"/>
        <v>600000</v>
      </c>
      <c r="O28" s="27"/>
      <c r="Q28" s="4"/>
      <c r="R28" s="4"/>
    </row>
    <row r="29" spans="1:18" ht="15.75" customHeight="1">
      <c r="A29" s="27"/>
      <c r="B29" s="27"/>
      <c r="C29" s="27"/>
      <c r="D29" s="17">
        <v>2017</v>
      </c>
      <c r="E29" s="7">
        <f t="shared" si="3"/>
        <v>661432.6</v>
      </c>
      <c r="F29" s="7">
        <f t="shared" si="3"/>
        <v>96845.7</v>
      </c>
      <c r="G29" s="7">
        <f aca="true" t="shared" si="5" ref="G29:N32">G17+G24</f>
        <v>461432.6</v>
      </c>
      <c r="H29" s="7">
        <f t="shared" si="5"/>
        <v>96845.7</v>
      </c>
      <c r="I29" s="7">
        <f t="shared" si="5"/>
        <v>0</v>
      </c>
      <c r="J29" s="7">
        <f t="shared" si="5"/>
        <v>0</v>
      </c>
      <c r="K29" s="7">
        <f t="shared" si="5"/>
        <v>0</v>
      </c>
      <c r="L29" s="7">
        <f t="shared" si="5"/>
        <v>0</v>
      </c>
      <c r="M29" s="7">
        <f t="shared" si="5"/>
        <v>200000</v>
      </c>
      <c r="N29" s="7">
        <f t="shared" si="5"/>
        <v>0</v>
      </c>
      <c r="O29" s="27"/>
      <c r="Q29" s="4"/>
      <c r="R29" s="4"/>
    </row>
    <row r="30" spans="1:18" ht="15.75" customHeight="1">
      <c r="A30" s="27"/>
      <c r="B30" s="27"/>
      <c r="C30" s="27"/>
      <c r="D30" s="17">
        <v>2018</v>
      </c>
      <c r="E30" s="7">
        <f t="shared" si="3"/>
        <v>721099</v>
      </c>
      <c r="F30" s="7">
        <f t="shared" si="3"/>
        <v>395792.2</v>
      </c>
      <c r="G30" s="7">
        <f t="shared" si="5"/>
        <v>521099</v>
      </c>
      <c r="H30" s="7">
        <f t="shared" si="5"/>
        <v>195792.2</v>
      </c>
      <c r="I30" s="7">
        <f t="shared" si="5"/>
        <v>0</v>
      </c>
      <c r="J30" s="7">
        <f t="shared" si="5"/>
        <v>0</v>
      </c>
      <c r="K30" s="7">
        <f t="shared" si="5"/>
        <v>0</v>
      </c>
      <c r="L30" s="7">
        <f t="shared" si="5"/>
        <v>0</v>
      </c>
      <c r="M30" s="7">
        <f t="shared" si="5"/>
        <v>200000</v>
      </c>
      <c r="N30" s="7">
        <f t="shared" si="5"/>
        <v>200000</v>
      </c>
      <c r="O30" s="27"/>
      <c r="Q30" s="15"/>
      <c r="R30" s="4"/>
    </row>
    <row r="31" spans="1:18" ht="15.75" customHeight="1">
      <c r="A31" s="27"/>
      <c r="B31" s="27"/>
      <c r="C31" s="27"/>
      <c r="D31" s="17">
        <v>2019</v>
      </c>
      <c r="E31" s="7">
        <f t="shared" si="3"/>
        <v>2440760.9</v>
      </c>
      <c r="F31" s="7">
        <f t="shared" si="3"/>
        <v>272982.4</v>
      </c>
      <c r="G31" s="7">
        <f t="shared" si="5"/>
        <v>840760.9</v>
      </c>
      <c r="H31" s="7">
        <f t="shared" si="5"/>
        <v>72982.4</v>
      </c>
      <c r="I31" s="7">
        <f t="shared" si="5"/>
        <v>0</v>
      </c>
      <c r="J31" s="7">
        <f t="shared" si="5"/>
        <v>0</v>
      </c>
      <c r="K31" s="7">
        <f t="shared" si="5"/>
        <v>0</v>
      </c>
      <c r="L31" s="7">
        <f t="shared" si="5"/>
        <v>0</v>
      </c>
      <c r="M31" s="7">
        <f t="shared" si="5"/>
        <v>1600000</v>
      </c>
      <c r="N31" s="7">
        <f t="shared" si="5"/>
        <v>200000</v>
      </c>
      <c r="O31" s="27"/>
      <c r="Q31" s="15"/>
      <c r="R31" s="4"/>
    </row>
    <row r="32" spans="1:18" ht="15.75" customHeight="1">
      <c r="A32" s="27"/>
      <c r="B32" s="27"/>
      <c r="C32" s="27"/>
      <c r="D32" s="17">
        <v>2020</v>
      </c>
      <c r="E32" s="7">
        <f t="shared" si="3"/>
        <v>2464886.8</v>
      </c>
      <c r="F32" s="7">
        <f t="shared" si="3"/>
        <v>272678.7</v>
      </c>
      <c r="G32" s="7">
        <f t="shared" si="5"/>
        <v>864886.8</v>
      </c>
      <c r="H32" s="7">
        <f t="shared" si="5"/>
        <v>72678.7</v>
      </c>
      <c r="I32" s="7">
        <f t="shared" si="5"/>
        <v>0</v>
      </c>
      <c r="J32" s="7">
        <f t="shared" si="5"/>
        <v>0</v>
      </c>
      <c r="K32" s="7">
        <f t="shared" si="5"/>
        <v>0</v>
      </c>
      <c r="L32" s="7">
        <f t="shared" si="5"/>
        <v>0</v>
      </c>
      <c r="M32" s="7">
        <f t="shared" si="5"/>
        <v>1600000</v>
      </c>
      <c r="N32" s="7">
        <f t="shared" si="5"/>
        <v>200000</v>
      </c>
      <c r="O32" s="27"/>
      <c r="Q32" s="15"/>
      <c r="R32" s="4"/>
    </row>
  </sheetData>
  <sheetProtection/>
  <mergeCells count="35">
    <mergeCell ref="M9:N9"/>
    <mergeCell ref="O16:O20"/>
    <mergeCell ref="A8:A10"/>
    <mergeCell ref="B8:B10"/>
    <mergeCell ref="C8:C10"/>
    <mergeCell ref="D8:D10"/>
    <mergeCell ref="E8:F9"/>
    <mergeCell ref="G8:N8"/>
    <mergeCell ref="G9:H9"/>
    <mergeCell ref="I9:J9"/>
    <mergeCell ref="K9:L9"/>
    <mergeCell ref="O8:O10"/>
    <mergeCell ref="B14:O14"/>
    <mergeCell ref="B15:O15"/>
    <mergeCell ref="A16:A20"/>
    <mergeCell ref="B16:B20"/>
    <mergeCell ref="C16:C20"/>
    <mergeCell ref="A12:A13"/>
    <mergeCell ref="B12:N12"/>
    <mergeCell ref="B13:N13"/>
    <mergeCell ref="O12:O13"/>
    <mergeCell ref="B28:B32"/>
    <mergeCell ref="A28:A32"/>
    <mergeCell ref="C28:C32"/>
    <mergeCell ref="O28:O32"/>
    <mergeCell ref="A5:O5"/>
    <mergeCell ref="A6:O6"/>
    <mergeCell ref="H2:O2"/>
    <mergeCell ref="H3:O3"/>
    <mergeCell ref="B22:O22"/>
    <mergeCell ref="B21:O21"/>
    <mergeCell ref="A23:A27"/>
    <mergeCell ref="B23:B27"/>
    <mergeCell ref="C23:C27"/>
    <mergeCell ref="O23:O27"/>
  </mergeCells>
  <printOptions/>
  <pageMargins left="0.1968503937007874" right="0.1968503937007874" top="0.1968503937007874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2019-01-09T02:56:37Z</cp:lastPrinted>
  <dcterms:created xsi:type="dcterms:W3CDTF">1996-10-08T23:32:33Z</dcterms:created>
  <dcterms:modified xsi:type="dcterms:W3CDTF">2019-01-10T09:17:26Z</dcterms:modified>
  <cp:category/>
  <cp:version/>
  <cp:contentType/>
  <cp:contentStatus/>
</cp:coreProperties>
</file>