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0" yWindow="15" windowWidth="14490" windowHeight="12750" activeTab="0"/>
  </bookViews>
  <sheets>
    <sheet name="Лист1" sheetId="1" r:id="rId1"/>
    <sheet name="Лист1 (2)" sheetId="2" r:id="rId2"/>
    <sheet name="Лист2" sheetId="3" r:id="rId3"/>
    <sheet name="Лист3" sheetId="4" r:id="rId4"/>
  </sheets>
  <definedNames>
    <definedName name="_xlnm.Print_Area" localSheetId="0">'Лист1'!$A$1:$AB$34</definedName>
    <definedName name="_xlnm.Print_Area" localSheetId="1">'Лист1 (2)'!$A$1:$AB$28</definedName>
  </definedNames>
  <calcPr fullCalcOnLoad="1"/>
</workbook>
</file>

<file path=xl/comments1.xml><?xml version="1.0" encoding="utf-8"?>
<comments xmlns="http://schemas.openxmlformats.org/spreadsheetml/2006/main">
  <authors>
    <author>indukaev</author>
    <author>natasha</author>
    <author>Lena</author>
  </authors>
  <commentList>
    <comment ref="Q11" authorId="0">
      <text>
        <r>
          <rPr>
            <sz val="9"/>
            <rFont val="Tahoma"/>
            <family val="2"/>
          </rPr>
          <t xml:space="preserve">1) Водоснабжение пос. Наука - 12 704,0 м.
2) пос. Киргизка - 2 000,0 м.
3) с. Дзержинское  пер.Дзержинский - 530,0 м.
</t>
        </r>
      </text>
    </comment>
    <comment ref="U11" authorId="0">
      <text>
        <r>
          <rPr>
            <sz val="9"/>
            <rFont val="Tahoma"/>
            <family val="2"/>
          </rPr>
          <t>) Строительство объекта "Организация централизованного водоснабжения для жителей жилых домов №№ 1, 2, 3, 4 по ул. Мелиоративная в пос. Предтеченск (решение судов) - 1000,0 м
2) ул. Севастопольская, 11, 15, 17, 19, пер. Добролюбова, 20-49 - 3000,0 м.
3)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-600,0 м.
4) д. Лоскутово: пер. Ракетный; ул. Трактовая; ул. Новая - 500,0 м.</t>
        </r>
      </text>
    </comment>
    <comment ref="U12" authorId="0">
      <text>
        <r>
          <rPr>
            <sz val="9"/>
            <rFont val="Tahoma"/>
            <family val="2"/>
          </rPr>
          <t>1) Строительство сетей канализации по ул. Куйбышева, Григорьева, А. Невского (по решение судов) - 1500,0 м.</t>
        </r>
      </text>
    </comment>
    <comment ref="W12" authorId="0">
      <text>
        <r>
          <rPr>
            <sz val="9"/>
            <rFont val="Tahoma"/>
            <family val="2"/>
          </rPr>
          <t>С1) 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- 5 800,0 м.
2) Строительство локальных очистных сооружений по ул.Логовая, ул.Фабричная в с.Дзержинское - 2 шт.
3)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- 1 000,0 м. 
4)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- 440,0 м. 
5) Сети канализации по ул. Бакунина - 1 000,0 м.</t>
        </r>
      </text>
    </comment>
    <comment ref="W33" authorId="1">
      <text>
        <r>
          <rPr>
            <b/>
            <sz val="9"/>
            <rFont val="Tahoma"/>
            <family val="2"/>
          </rPr>
          <t>natasha:</t>
        </r>
        <r>
          <rPr>
            <sz val="9"/>
            <rFont val="Tahoma"/>
            <family val="2"/>
          </rPr>
          <t xml:space="preserve">
1) Технологическое присоединение многоквартирных домов, имеющих статус общежитий, к сетям централизованного электроснабжения с целью замены газовых плит на электрические по адресам: Иркутский тракт, 160; Иркутский тракт, 188; Енисейская,15; Енисейская, 17; Шевченко, 39; Шевченко, 39/2</t>
        </r>
      </text>
    </comment>
    <comment ref="U32" authorId="1">
      <text>
        <r>
          <rPr>
            <b/>
            <sz val="9"/>
            <rFont val="Tahoma"/>
            <family val="2"/>
          </rPr>
          <t>natasha:</t>
        </r>
        <r>
          <rPr>
            <sz val="9"/>
            <rFont val="Tahoma"/>
            <family val="2"/>
          </rPr>
          <t xml:space="preserve">
1) Технологическое присоединение многоквартирных домов, имеющих статус общежитий, к сетям централизованного электроснабжения с целью замены газовых плит на электрические по адресам: Иркутский тракт, 160; Иркутский тракт, 188; Енисейская,15; Енисейская, 17; Шевченко, 39; Шевченко, 39/2
2) Увеличение категорий надёжности электроснабжения объектов социальной сферы
3) Переключение абонентов с ведомственных сетей электроснабжения на сети электроснабжения электросетевых компаний
4) Жилищное строительство территории, расположенной по адресу: г. Томск Кузовлевский тракт 2б (сети связи)</t>
        </r>
      </text>
    </comment>
    <comment ref="W34" authorId="1">
      <text>
        <r>
          <rPr>
            <b/>
            <sz val="9"/>
            <rFont val="Tahoma"/>
            <family val="2"/>
          </rPr>
          <t>natasha:</t>
        </r>
        <r>
          <rPr>
            <sz val="9"/>
            <rFont val="Tahoma"/>
            <family val="2"/>
          </rPr>
          <t xml:space="preserve">
1) Увеличение категорий надёжности электроснабжения объектов социальной сферы
2) Переключение абонентов с ведомственных сетей электроснабжения на сети электроснабжения электросетевых компаний </t>
        </r>
      </text>
    </comment>
    <comment ref="O33" authorId="1">
      <text>
        <r>
          <rPr>
            <b/>
            <sz val="9"/>
            <rFont val="Tahoma"/>
            <family val="2"/>
          </rPr>
          <t>natasha:</t>
        </r>
        <r>
          <rPr>
            <sz val="9"/>
            <rFont val="Tahoma"/>
            <family val="2"/>
          </rPr>
          <t xml:space="preserve">
1) Жилищное строительство территории, расположенной по адресу: г. Томск Кузовлевский тракт 2б (сети ВЛ 10)</t>
        </r>
      </text>
    </comment>
    <comment ref="O30" authorId="1">
      <text>
        <r>
          <rPr>
            <b/>
            <sz val="9"/>
            <rFont val="Tahoma"/>
            <family val="2"/>
          </rPr>
          <t>natasha:</t>
        </r>
        <r>
          <rPr>
            <sz val="9"/>
            <rFont val="Tahoma"/>
            <family val="2"/>
          </rPr>
          <t xml:space="preserve">
1) Переподключение жилых домов, запитанных от котельных по ул. Большая Подгорная, 153/1, ул. Севастопольская, 108 к сетям централизованного теплоснабжения 
2) Реконструкция тепловых сетей, расположеннных по пр. Комсомольский, 39т в г. Томске</t>
        </r>
      </text>
    </comment>
    <comment ref="U27" authorId="1">
      <text>
        <r>
          <rPr>
            <b/>
            <sz val="9"/>
            <rFont val="Tahoma"/>
            <family val="2"/>
          </rPr>
          <t>natasha:</t>
        </r>
        <r>
          <rPr>
            <sz val="9"/>
            <rFont val="Tahoma"/>
            <family val="2"/>
          </rPr>
          <t xml:space="preserve">
1) Строительство локального источника - газовой котельной установленной мощностью 0,2МВт по адресу: пос. Спутник, 44/1
2) Строительство локального источника теплоснабжения - газовой котельной установленной мощностью 2 МВт по адресу: пос. Геологов по ул. Геологов, 11/1 
3) Строительство локального источника теплоснабжения - газовой котельной установленной мощностью 1,5МВт по адресу: ул. Басандайская, 47/3 
4) Строительство локального источника теплоснабжения - газовой котельной установленной мощностью 0,2 МВт по адресу: ул. Басандайская, 11/3
5) Строительство локального источника теплоснабжения - газовой котельной установленной мощностью 1,4 МВт по адресу: с. Тимирязевское, ул. Октябрьская, 71/9
6) Строительство локального источника теплоснабжения - газовой котельной установленной мощностью 0,35 МВт по адресу: с. Тимирязевское, ул. Чапаева, 11/1
7) Переподключение жилых домов, запитанных от котельной по ул. Водяная, 80 на сети центрального теплоснабжения
8) Жилищное строительство территории, расположенной по адресу: г. Томск Кузовлевский тракт 2б (теплоснабжение)</t>
        </r>
      </text>
    </comment>
    <comment ref="W30" authorId="1">
      <text>
        <r>
          <rPr>
            <b/>
            <sz val="9"/>
            <rFont val="Tahoma"/>
            <family val="2"/>
          </rPr>
          <t>natasha:</t>
        </r>
        <r>
          <rPr>
            <sz val="9"/>
            <rFont val="Tahoma"/>
            <family val="2"/>
          </rPr>
          <t xml:space="preserve">
1) Строительство локального источника - газовой котельной установленной мощностью 0,2МВт по адресу: пос. Спутник, 44/1
2) Строительство локального источника теплоснабжения - газовой котельной установленной мощностью 2 МВт по адресу: пос. Геологов по ул. Геологов, 11/1 
3) Строительство локального источника теплоснабжения - газовой котельной установленной мощностью 1,5МВт по адресу: ул. Басандайская, 47/3 
4) Строительство локального источника теплоснабжения - газовой котельной установленной мощностью 0,2 МВт по адресу: ул. Басандайская, 11/3
5) Строительство локального источника теплоснабжения - газовой котельной установленной мощностью 1,4 МВт по адресу: с. Тимирязевское, ул. Октябрьская, 71/9
6) Строительство локального источника теплоснабжения - газовой котельной установленной мощностью 0,35 МВт по адресу: с. Тимирязевское, ул. Чапаева, 11/1
7) Переподключение жилых домов, запитанных от котельной по ул. Водяная, 80 на сети центрального теплоснабжения</t>
        </r>
      </text>
    </comment>
    <comment ref="U28" authorId="1">
      <text>
        <r>
          <rPr>
            <b/>
            <sz val="9"/>
            <rFont val="Tahoma"/>
            <family val="2"/>
          </rPr>
          <t>natasha:</t>
        </r>
        <r>
          <rPr>
            <sz val="9"/>
            <rFont val="Tahoma"/>
            <family val="2"/>
          </rPr>
          <t xml:space="preserve">
1) Приобретение локального источника теплоснабжения - газовой котельной установленной мощностью 0,32 МВт по адресу: ул. Басандайская, 2/3</t>
        </r>
      </text>
    </comment>
    <comment ref="O29" authorId="1">
      <text>
        <r>
          <rPr>
            <b/>
            <sz val="9"/>
            <rFont val="Tahoma"/>
            <family val="2"/>
          </rPr>
          <t>natasha:</t>
        </r>
        <r>
          <rPr>
            <sz val="9"/>
            <rFont val="Tahoma"/>
            <family val="2"/>
          </rPr>
          <t xml:space="preserve">
1) Переключение жилых домов,  от котельной ЗАО "Красная Звезда" на сети центрального теплоснабжения</t>
        </r>
      </text>
    </comment>
    <comment ref="Q29" authorId="1">
      <text>
        <r>
          <rPr>
            <b/>
            <sz val="9"/>
            <rFont val="Tahoma"/>
            <family val="2"/>
          </rPr>
          <t>natasha:</t>
        </r>
        <r>
          <rPr>
            <sz val="9"/>
            <rFont val="Tahoma"/>
            <family val="2"/>
          </rPr>
          <t xml:space="preserve">
1) Переключение жилых домов,  от котельной ЗАО "Красная Звезда" на сети центрального теплоснабжения</t>
        </r>
      </text>
    </comment>
    <comment ref="Q30" authorId="1">
      <text>
        <r>
          <rPr>
            <b/>
            <sz val="9"/>
            <rFont val="Tahoma"/>
            <family val="2"/>
          </rPr>
          <t>natasha:</t>
        </r>
        <r>
          <rPr>
            <sz val="9"/>
            <rFont val="Tahoma"/>
            <family val="2"/>
          </rPr>
          <t xml:space="preserve">
1) Строительство газовой котельной установленной мощностью 0.5 МВт по адресу: ул. 2-ой пос. ЛПК</t>
        </r>
      </text>
    </comment>
    <comment ref="M30" authorId="1">
      <text>
        <r>
          <rPr>
            <b/>
            <sz val="9"/>
            <rFont val="Tahoma"/>
            <family val="2"/>
          </rPr>
          <t>natasha:</t>
        </r>
        <r>
          <rPr>
            <sz val="9"/>
            <rFont val="Tahoma"/>
            <family val="2"/>
          </rPr>
          <t xml:space="preserve">
1) Реконструкция тепловых сетей, расположеннных по ул. Беленца Алексея, 2 т и пр. Комсомольский, 59г в г. Томске</t>
        </r>
      </text>
    </comment>
    <comment ref="N30" authorId="1">
      <text>
        <r>
          <rPr>
            <b/>
            <sz val="9"/>
            <rFont val="Tahoma"/>
            <family val="2"/>
          </rPr>
          <t>natasha:</t>
        </r>
        <r>
          <rPr>
            <sz val="9"/>
            <rFont val="Tahoma"/>
            <family val="2"/>
          </rPr>
          <t xml:space="preserve">
1) Реконструкция тепловых сетей, расположеннных по ул. Беленца Алексея, 2 т и пр. Комсомольский, 59г в г. Томске</t>
        </r>
      </text>
    </comment>
    <comment ref="O27" authorId="1">
      <text>
        <r>
          <rPr>
            <b/>
            <sz val="9"/>
            <rFont val="Tahoma"/>
            <family val="2"/>
          </rPr>
          <t>natasha:</t>
        </r>
        <r>
          <rPr>
            <sz val="9"/>
            <rFont val="Tahoma"/>
            <family val="2"/>
          </rPr>
          <t xml:space="preserve">
1) Организация теплоснабжения жилых домов блочного типа по ул. Новая в ж.д. станция Копылова</t>
        </r>
      </text>
    </comment>
    <comment ref="U30" authorId="1">
      <text>
        <r>
          <rPr>
            <b/>
            <sz val="9"/>
            <rFont val="Tahoma"/>
            <family val="2"/>
          </rPr>
          <t>natasha:</t>
        </r>
        <r>
          <rPr>
            <sz val="9"/>
            <rFont val="Tahoma"/>
            <family val="2"/>
          </rPr>
          <t xml:space="preserve">
1) Организация теплоснабжения жилых домов блочного типа по ул. Новая в ж.д. станция Копылова</t>
        </r>
      </text>
    </comment>
    <comment ref="M16" authorId="1">
      <text>
        <r>
          <rPr>
            <b/>
            <sz val="9"/>
            <rFont val="Tahoma"/>
            <family val="2"/>
          </rPr>
          <t>natasha:</t>
        </r>
        <r>
          <rPr>
            <sz val="9"/>
            <rFont val="Tahoma"/>
            <family val="2"/>
          </rPr>
          <t xml:space="preserve">
1) Изготовление технического плана и постановка на государственный и кадастровый учет "Строительство сетей водоснабжения в с. Дзержинское муниципального образования "Город Томск"
2) П роектно-изыскательские работы   "пос. Киргизка"</t>
        </r>
      </text>
    </comment>
    <comment ref="Q16" authorId="1">
      <text>
        <r>
          <rPr>
            <b/>
            <sz val="9"/>
            <rFont val="Tahoma"/>
            <family val="2"/>
          </rPr>
          <t>natasha:</t>
        </r>
        <r>
          <rPr>
            <sz val="9"/>
            <rFont val="Tahoma"/>
            <family val="2"/>
          </rPr>
          <t xml:space="preserve">
1) 1-ая Усть-Киргизка,  2-ая Усть-Киргизка,  3-я Усть-Киргизка,  4-я Усть-Киргизка,   5-я Усть-Киргизка,  ул. Жигулевская, проезд Жигулевский
2)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3) д. Лоскутово: пер. Ракетный; ул. Трактовая; ул. Новая 
        </t>
        </r>
      </text>
    </comment>
    <comment ref="S16" authorId="1">
      <text>
        <r>
          <rPr>
            <b/>
            <sz val="9"/>
            <rFont val="Tahoma"/>
            <family val="2"/>
          </rPr>
          <t>natasha:</t>
        </r>
        <r>
          <rPr>
            <sz val="9"/>
            <rFont val="Tahoma"/>
            <family val="2"/>
          </rPr>
          <t xml:space="preserve">
1) пер.Анжерский; ул. Ангарская (от ул.Ялтинская до пер. Чаинский, ул. Грибоедова, пер. Радищева), ул. Севастопольская, 11, 15, 17, 19, пер. Добролюбова, 20-49</t>
        </r>
      </text>
    </comment>
    <comment ref="U16" authorId="1">
      <text>
        <r>
          <rPr>
            <b/>
            <sz val="9"/>
            <rFont val="Tahoma"/>
            <family val="2"/>
          </rPr>
          <t>natasha:</t>
        </r>
        <r>
          <rPr>
            <sz val="9"/>
            <rFont val="Tahoma"/>
            <family val="2"/>
          </rPr>
          <t xml:space="preserve">
1) пос. Степановка - новые участки
(ул. Поляночная, ул. Урманская, ул. Черемуховская, пер. Ермаковский, пер. Урочинский), пос.Ново-Карьерный 
2) пос. Залесье
3) ул. Шпальная, ул. Строевая, пер. Строительный, пер. Ангарский, ул. Бийская 
4)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 Строительство сетей водоснабжения до земельных участков, выделяемых льготным категориям граждан в районе Кузовлевского тракта
6) пос.Росинка, ул.Благовещенская, ул.Озёрная
7) пос.Кузовлево, пер.Тихий, ул.Советская, ул.Пионерская
8) дер. Киргизка
9) ул. Залоговая
10)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
11) Жилищное строительство территории, расположенной по адресу: г. Томск Кузовлевский тракт 2б ( сети водоснабжения)
12) д. Аникино: ул. Басандайская; пер. 1-й Аникинский; пер. 2-й Аникинский; пер. 3-й Аникинский; тупик 4-й Аникин-ский; пер. 5-й Аникинский.
13) пр. Научный 
14) ул. Войлочная 
15) ул. Алтайская, 4, 6, 6 а, 17,    28 г, 30, 70; 
16) ул. Заливная, 4, 5, 6, 10, 16 а, 18, 19, 20, 21, 23, 24, 25, 25 а, 27, 31, 33; 
17) пер. 2-Казанский, 5, 6, 9; 
18) пер. 3-Казанский, 2, 6;
19) ул. Л. Толстого, 13, 18, 21, 60, 64; 
20) ул. Маяковского, 18, 20, 24 а, 26, 28, 30, 32, 34; 
21) пер. Мирный, 14, 19, 31, 39; 
22) пер. Овражный, 1, 2 а, 5; 
23) ул. О. Кошевого, 11, 17, 21, 28, 30, 35; 
24) пер. Орловский, 3, 5, 7, 10, 11, 12 а, 14, 19;
25) ул. Рузского, 2, 3, 6, 8, 9, 14; 
26) ул. С. Вицмана, 8, 18, 26;
27) пер. Энергетический, 3, 7;
28) пер. Юрточный, 5, 14, 20, 24, 24 а, 32;
29) проезд Кольцевой
30) ул. Ярославская, 13, 17, 19, 23, 25, 26, 29, 32;
31) пер. Стрелочный
32) ул. Нарымская
33) ул. Блок-Пост
34) пер. Обской
35) ул. Игарская
36) пер. Брусничный
37) пер. Ростовский
38) пер. Туристский
39) ул. Оренбургская
40) ул. Мостовая
41) пер. Просторный
42) пер. Камский
43) пер. Светлый
44) пер. Новостанционный
45) пер. Целинный
46) пер. Зеленый
47) пер. Парабельский
48) пос. Предтеченск, ул. Вокзальная, 4,5,7,10,11,12
49) Природоохранные мероприятия, исключающие истощение озера и попадание в водоём хлорированной воды, путём устройства новой гидрогеологической скважины, для исполнения рекреационной зоны отдыха с устройством фонтана плавающего типа</t>
        </r>
      </text>
    </comment>
    <comment ref="W16" authorId="1">
      <text>
        <r>
          <rPr>
            <b/>
            <sz val="9"/>
            <rFont val="Tahoma"/>
            <family val="2"/>
          </rPr>
          <t>natasha:</t>
        </r>
        <r>
          <rPr>
            <sz val="9"/>
            <rFont val="Tahoma"/>
            <family val="2"/>
          </rPr>
          <t xml:space="preserve">
1) ул.Первомайская до домов 171, 173, 109, 110, 113
2) пос. Хромовка
3) п. Апрель:
ул. Успенского; ул. Листопадная; ул. Кибернетиков; проезд Ягодный; ул. М. Орлова; проезд Горный; проезд Геологов 
4) пер. Чаинский, ул. Крымская
5) п. Нижний Склад:
ул.Нижне-Складская; пер. Нижне-Складской; пр. Нижне-Складской; ул. Сплавная; пер. 2-ой Сплавной; пер. 3-й Сплавной; ул. Левобережная; пер. Левобережный 
6)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 Арктическая; ул.Астраханская
7) пос.Штамово
8) ул. Ленинградская,  пер. Ставропольский, ул. Томская, ул.Центральная, пер.Шегарский, ул.Усть-Керепеть
9) пос.Сосновый бор  ул. Лесная, ул.1-ая Лесная, ул.2-ая Лесная, ул.3-ая Лесная, ул.Кутузова, пер.Дунайский, ул.Садовая
10) ул. Чулымский тракт 11) пер. Днепровский 12) пер. Путевой 13) ул. Научная 14) пер. Рабочий 15) ул. Северо-Каштачная 16) пер. Ботанический 17) ул. Достоевского, 1, 3, 9; 18) ул. 2-Заречная, 3, 13, 22,23, 35; 19) ул. 3-Заречная, 1, 9; 20) пер. Инженерный, 1, 2, 3; 21) пер. Инженерный, 1, 2, 3; 22) ул. Петропавловская, 8, 10, 12, 17, 18, 20, 24, 35, 46; 23) ул. С. Разина, 1, 15 а;
24) ул. Татарская, 44, 47;
25) пер. Украинский, 8, 10, 11, 15, 33;
26) пер. Фруктовый, 19, 21;
27) ул. Пропиточная
28) ул. Крепежная
29) ул. Новороссийская
30) пер. Тупиковый
31) ул. Героев Чубаровцев
32) ул. Кубанская
33) Мероприятия по приведению качества питьевой воды от одиночных скважин в соответствии с установленными требованиями </t>
        </r>
      </text>
    </comment>
    <comment ref="Y16" authorId="1">
      <text>
        <r>
          <rPr>
            <b/>
            <sz val="9"/>
            <rFont val="Tahoma"/>
            <family val="2"/>
          </rPr>
          <t>natasha:</t>
        </r>
        <r>
          <rPr>
            <sz val="9"/>
            <rFont val="Tahoma"/>
            <family val="2"/>
          </rPr>
          <t xml:space="preserve">
1) ул. Юргинская
2) ул. Географическая
3) д. Эушта:
ул. Береговая; ул. Фрунзе; ул. Школьная; ул. Совхозная; пер. Новый; пер. Рабочий; ул. Тояна; пер. Кооперативный; ул. Клубная
4) пер. Березовский,  пер.Барабинский, пер. Донской, ул. Обская
5) п. Геологов
6) ул. Красногвардейская, ул. Павлова, ул. Калинина, ул. Победы, пер. Революционный, ул. Революционная
7) ул. Аэродромная, 2, 3, 6, 7, 10, 12;
8) ул. Восточная, 2 а, 6, 8, 14;
9) ул. Дальняя, 10, 23;
10) ул. 1-Заречная, 31, 35;
11) ул. Некрасова, 7, 29, 31;
12) пер. Смоленский, 3 а, 7 б, 10, 20, 22;
13) ул. Украинская, 1/1, 1 б, 12;
14) ул. Челюскинцев, 9 а, 14, 17, 22, 23, 24, 25 а, 27, 29, 37, 43;
15) пер. Шумихинский, 6, 16, 20, 26, 26/1
16) пер. Заварзинский</t>
        </r>
      </text>
    </comment>
    <comment ref="O17" authorId="1">
      <text>
        <r>
          <rPr>
            <b/>
            <sz val="9"/>
            <rFont val="Tahoma"/>
            <family val="2"/>
          </rPr>
          <t>natasha:</t>
        </r>
        <r>
          <rPr>
            <sz val="9"/>
            <rFont val="Tahoma"/>
            <family val="2"/>
          </rPr>
          <t xml:space="preserve">
1) ул. 2-ой пос.ЛПК, 109/1</t>
        </r>
      </text>
    </comment>
    <comment ref="Q17" authorId="1">
      <text>
        <r>
          <rPr>
            <b/>
            <sz val="9"/>
            <rFont val="Tahoma"/>
            <family val="2"/>
          </rPr>
          <t>natasha:</t>
        </r>
        <r>
          <rPr>
            <sz val="9"/>
            <rFont val="Tahoma"/>
            <family val="2"/>
          </rPr>
          <t xml:space="preserve">
1) ул. Амурская,  (технологическое присоединение)
2) Переключение мкр. Академгородок на сети централизованного водоснабжения (технологическое присоединение)          </t>
        </r>
      </text>
    </comment>
    <comment ref="S17" authorId="1">
      <text>
        <r>
          <rPr>
            <b/>
            <sz val="9"/>
            <rFont val="Tahoma"/>
            <family val="2"/>
          </rPr>
          <t>natasha:</t>
        </r>
        <r>
          <rPr>
            <sz val="9"/>
            <rFont val="Tahoma"/>
            <family val="2"/>
          </rPr>
          <t xml:space="preserve">
1) Строительство сетей водоснабжения в районе п. Светлый (мкр. Народный, мкр. Реженка, ж.д. ст. Копылово)</t>
        </r>
      </text>
    </comment>
    <comment ref="O18" authorId="1">
      <text>
        <r>
          <rPr>
            <b/>
            <sz val="9"/>
            <rFont val="Tahoma"/>
            <family val="2"/>
          </rPr>
          <t>natasha:</t>
        </r>
        <r>
          <rPr>
            <sz val="9"/>
            <rFont val="Tahoma"/>
            <family val="2"/>
          </rPr>
          <t xml:space="preserve">
1) ул. Черноморская  (в сторону жилого дома № 28/2)
2) ул. Омская
3) с. Дзержинское ул.Малая Больничная,
4) Строительство станции водоподготовки в д. Лоскутово
5) Строительство объекта "Организация централизованного водоснабжения для жителей жилых домов №№ 1, 2, 3, 4 по ул. Мелиоративная в пос. Предтеченск (решение судов)</t>
        </r>
      </text>
    </comment>
    <comment ref="Q18" authorId="1">
      <text>
        <r>
          <rPr>
            <b/>
            <sz val="9"/>
            <rFont val="Tahoma"/>
            <family val="2"/>
          </rPr>
          <t>natasha:</t>
        </r>
        <r>
          <rPr>
            <sz val="9"/>
            <rFont val="Tahoma"/>
            <family val="2"/>
          </rPr>
          <t xml:space="preserve">
1) Водоснабжение пос. Наука
2) пос. Киргизка
3) с. Дзержинское  пер.Дзержинский       </t>
        </r>
      </text>
    </comment>
    <comment ref="U18" authorId="1">
      <text>
        <r>
          <rPr>
            <b/>
            <sz val="9"/>
            <rFont val="Tahoma"/>
            <family val="2"/>
          </rPr>
          <t>natasha:</t>
        </r>
        <r>
          <rPr>
            <sz val="9"/>
            <rFont val="Tahoma"/>
            <family val="2"/>
          </rPr>
          <t xml:space="preserve">
1) Строительство объекта "Организация централизованного водоснабжения для жителей жилых домов №№ 1, 2, 3, 4 по ул. Мелиоративная в пос. Предтеченск (решение судов)
2) ул. Севастопольская, 11, 15, 17, 19, пер. Добролюбова, 20-49
3)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4) д. Лоскутово: пер. Ракетный; ул. Трактовая; ул. Новая</t>
        </r>
      </text>
    </comment>
    <comment ref="W18" authorId="1">
      <text>
        <r>
          <rPr>
            <b/>
            <sz val="9"/>
            <rFont val="Tahoma"/>
            <family val="2"/>
          </rPr>
          <t>natasha:</t>
        </r>
        <r>
          <rPr>
            <sz val="9"/>
            <rFont val="Tahoma"/>
            <family val="2"/>
          </rPr>
          <t xml:space="preserve">
1)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Сосновая- 5 000,0 м.,
2) пос.Кузовлево, пер.Тихий, ул.Советская, ул.Пионерская-650,0 м.
3) пер.Анжерский; ул. Ангарская (от ул.Ялтинская до пер. Чаинский, ул. Грибоедова, пер. Радищева)-3000,0м.
4)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Сосновый-12000,0 м.
5) д. Аникино: ул. Басандайская; пер. 1-й Аникинский; пер. 2-й Аникинский; пер. 3-й Аникинский; тупик 4-й Аникин-ский; пер. 5-й Аникинский-1400,0м.
6) пр. Научный -400,0м.
7) ул. Войлочная -240,0 м.
8) ул. Алтайская, 4, 6, 6 а, 17,    28 г, 30, 70-250,0м.
9) ул. Заливная, 4, 5, 6, 10, 16 а, 18, 19, 20, 21, 23, 24, 25, 25 а, 27, 31, 33 -250,0 м.
10) пер. 2-Казанский, 5, 6, 9; - 60,0 м.
11) пер. 3-Казанский, 2, 6 50,0 м.
12) ул. Л. Толстого, 13, 18, 21, 60, 64 - 50,0 м.
13) ул. Маяковского, 18, 20, 24 а, 26, 28, 30, 32, 34 - 60,0м.
14) пер. Мирный, 14, 19, 31, 39 -70,0 м.
15) пер. Овражный, 1, 2 а, 5 - 100,0м.
16) ул. О. Кошевого, 11, 17, 21, 28, 30, 35 - 100,0 м.
17) пер. Орловский, 3, 5, 7, 10, 11, 12 а, 14, 19 - 100,0 м.
18) ул. Рузского, 2, 3, 6, 8, 9, 14 -130,0 м.
19) ул. С. Вицмана, 8, 18, 26 -100,0 м.
20) пер. Энергетический, 3, 7 -50,0 м.
21) пер. Юрточный, 5, 14, 20, 24, 24 а, 32 - 90,0 м.
22) проезд Кольцевой -1000,0 м.
23) ул. Ярославская, 13, 17, 19, 23, 25, 26, 29, 32 - 80,0м.
24) пер. Стрелочный 180,0 м.
25) ул. Нарымская -240,0 м.
26) ул. Блок-Пост 500,0 м. 
27) пер. Обской -110,0 м.
28) ул. Игарская -1130,0 м.
29) пер. Брусничный 60,0 м.
30) пер. Ростовский -550,0 м.
31) пер. Туристский - 210,0 м.
32) ул. Оренбургская -230,0 м.
33) ул. Мостовая - 206,0 м.
34) пер. Просторный -180,0 м.
35) пер. Камский -810,0 м.
36) пер. Светлый - 340,0 м.
37) пер. Новостанционный 670,0 м.
38) пер. Целинный -320,0 м.
39) пер. Зеленый -200,0 м.
40) пер. Парабельский -350,0 м.
41) пос. Предтеченск, ул. Вокзальная, 4,5,7,10,11,12 - 850,0 м.</t>
        </r>
      </text>
    </comment>
    <comment ref="Y18" authorId="1">
      <text>
        <r>
          <rPr>
            <b/>
            <sz val="9"/>
            <rFont val="Tahoma"/>
            <family val="2"/>
          </rPr>
          <t>natasha:</t>
        </r>
        <r>
          <rPr>
            <sz val="9"/>
            <rFont val="Tahoma"/>
            <family val="2"/>
          </rPr>
          <t xml:space="preserve">
1) пос.Росинка, ул.Благовещенская, ул.Озёрная - 2 150,0 м. 
2) ул.Первомайская до домов 171, 173, 109, 110, 113 - 500,0 м.
3) пос. Хромовка -2100,0 м.
4) п. Апрель:
ул. Успенского; ул. Листопадная; ул. Кибернетиков; проезд Ягодный; ул. М. Орлова; проезд Горный; проезд Геологов 5000,0 м.
5) пер. Чаинский, ул. Крымская - 300,0 м.
6) п. Нижний Склад:
ул.Нижне-Складская; пер. Нижне-Складской; пр. Нижне-Складской; ул. Сплавная; пер. 2-ой Сплавной; пер. 3-й Сплавной; ул. Левобережная; пер. Левобережный - 1300,0 м.
7)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 Арктическая; ул.Астраханская - 4500,0 м.
8) пос.Штамово - 3000,0 м.
9) ул. Ленинградская,  пер. Ставропольский, ул. Томская, ул.Центральная, пер.Шегарский, ул.Усть-Керепеть- 1350,0 м.
10) пос.Сосновый бор  ул. Лесная, ул.1-ая Лесная, ул.2-ая Лесная, ул.3-ая Лесная, ул.Кутузова, пер.Дунайский, ул.Садовая -1400,0 м.
11) ул. Чулымский тракт 500,0 м.
12) пер. Днепровский 480,0 м.
13) пер. Путевой - 360,0 м.
14) ул. Научная - 400,0 м.
15) пер. Рабочий  50,0 м.
16) ул. Северо-Каштачная -240,0 м.
17) пер. Ботанический -275,0 м.
18) ул. Достоевского, 1, 3, 9 - 60,0 м.
19) ул. 2-Заречная, 3, 13, 22,23, 35 - 70,0 м.
20) ул. 3-Заречная, 1, 9 - 50,0 м. 
21) пер. Инженерный, 1, 2, 3 - 60,0 м.
22) ул. Петропавловская, 8, 10, 12, 17, 18, 20, 24, 35, 46 -150,0 м. 
23) ул. С. Разина, 1, 15 а - 130,0 м.
24) ул. Татарская, 44, 47 -50,0 м.
25) пер. Украинский, 8, 10, 11, 15, 33 - 50,0 м.
26) пер. Фруктовый, 19, 21 - 30,0 м.
27) ул. Пропиточная -240,0 м.
28) ул. Крепежная - 160,0 м.
29) ул. Новороссийская - 80,0 м.
30) пер. Тупиковый -100,0 м.
31) ул. Героев Чубаровцев - 550,0 м.
32) ул. Кубанская -400,0 м.
33) Строительство водовода 9а в г.Томске, втом числе приобритение проектной документации - 1 шт.</t>
        </r>
      </text>
    </comment>
    <comment ref="AA18" authorId="1">
      <text>
        <r>
          <rPr>
            <b/>
            <sz val="9"/>
            <rFont val="Tahoma"/>
            <family val="2"/>
          </rPr>
          <t>natasha:</t>
        </r>
        <r>
          <rPr>
            <sz val="9"/>
            <rFont val="Tahoma"/>
            <family val="2"/>
          </rPr>
          <t xml:space="preserve">
1) ул. Географическая -210,0 м.
2) д. Эушта:
ул. Береговая; ул. Фрунзе; ул. Школьная; ул. Совхозная; пер. Новый; пер. Рабочий; ул. Тояна; пер. Кооперативный; ул. Клубная - 1300,0 м.
3) пер. Березовский,  пер.Барабинский, пер. Донской, ул. Обская - 1700,0 м.
4) п. Геологов - 700,0 м.
5) ул. Красногвардейская, ул. Павлова, ул. Калинина, ул. Победы, пер. Революционный, ул. Революционная - 360,0 м.
6) ул. Аэродромная, 2, 3, 6, 7, 10, 12 - 300,0 м.
7) ул. Восточная, 2 а, 6, 8, 14 - 170,0 м.
8) ул. Дальняя, 10, 23 - 50,0 м.
10) ул. 1-Заречная, 31, 35 - 70,0 м.
11) ул. Некрасова, 7, 29, 31 -50,0 м.
12) пер. Смоленский, 3 а, 7 б, 10, 20, 22 - 130,0 м.
13) ул. Украинская, 1/1, 1 б, 12 - 50,0 м.
14) ул. Челюскинцев, 9 а, 14, 17, 22, 23, 24, 25 а, 27, 29, 37, 43 - 80,0 м.
15) пер. Шумихинский, 6, 16, 20, 26, 26/1 - 60,0 м.
16) пер. Заварзинский - 220,0 м.</t>
        </r>
      </text>
    </comment>
    <comment ref="U19" authorId="1">
      <text>
        <r>
          <rPr>
            <b/>
            <sz val="9"/>
            <rFont val="Tahoma"/>
            <family val="2"/>
          </rPr>
          <t>natasha:</t>
        </r>
        <r>
          <rPr>
            <sz val="9"/>
            <rFont val="Tahoma"/>
            <family val="2"/>
          </rPr>
          <t xml:space="preserve">
1) Строительство канализационной насосной станции №4а 
2) Реконструкция КНС-4 и строительство канализационных коллекторов
3) 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4) Строительство локальных очистных сооружений по ул.Логовая, ул.Фабричная в с.Дзержинское
5) Техническое перевооружение канализационно-насосной станции по ул. Угрюмова, 4а в г. Томске 
6)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7)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8) Жилищное строительство территории, расположенной по адресу: г. Томск Кузовлевский тракт 2б (сети канализации)</t>
        </r>
      </text>
    </comment>
    <comment ref="U21" authorId="1">
      <text>
        <r>
          <rPr>
            <b/>
            <sz val="9"/>
            <rFont val="Tahoma"/>
            <family val="2"/>
          </rPr>
          <t>natasha:</t>
        </r>
        <r>
          <rPr>
            <sz val="9"/>
            <rFont val="Tahoma"/>
            <family val="2"/>
          </rPr>
          <t xml:space="preserve">
1) Строительство сетей канализации по ул. Куйбышева, Григорьева, А. Невского (по решение судов)</t>
        </r>
      </text>
    </comment>
    <comment ref="W21" authorId="1">
      <text>
        <r>
          <rPr>
            <b/>
            <sz val="9"/>
            <rFont val="Tahoma"/>
            <family val="2"/>
          </rPr>
          <t>natasha:</t>
        </r>
        <r>
          <rPr>
            <sz val="9"/>
            <rFont val="Tahoma"/>
            <family val="2"/>
          </rPr>
          <t xml:space="preserve">
1) 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- 5 800,0 м.
2) Строительство локальных очистных сооружений по ул.Логовая, ул.Фабричная в с.Дзержинское - 2 шт.
3)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- 1 000,0 м. 
4)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- 440,0 м. 
5) Сети канализации по ул. Бакунина - 1 000,0 м.</t>
        </r>
      </text>
    </comment>
    <comment ref="Y21" authorId="2">
      <text>
        <r>
          <rPr>
            <b/>
            <sz val="9"/>
            <rFont val="Tahoma"/>
            <family val="2"/>
          </rPr>
          <t>natasha:</t>
        </r>
        <r>
          <rPr>
            <sz val="9"/>
            <rFont val="Tahoma"/>
            <family val="2"/>
          </rPr>
          <t xml:space="preserve">
1) Техническое перевооружение канализационно-насосной станции по ул. Угрюмова, 4а в г. Томске - 1 шт. 
2) 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 - 800,0 м.</t>
        </r>
      </text>
    </comment>
    <comment ref="W19" authorId="2">
      <text>
        <r>
          <rPr>
            <b/>
            <sz val="9"/>
            <rFont val="Tahoma"/>
            <family val="2"/>
          </rPr>
          <t>natasha:</t>
        </r>
        <r>
          <rPr>
            <sz val="9"/>
            <rFont val="Tahoma"/>
            <family val="2"/>
          </rPr>
          <t xml:space="preserve">
1) 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t>
        </r>
      </text>
    </comment>
    <comment ref="M19" authorId="2">
      <text>
        <r>
          <rPr>
            <b/>
            <sz val="9"/>
            <rFont val="Tahoma"/>
            <family val="2"/>
          </rPr>
          <t>Lena:</t>
        </r>
        <r>
          <rPr>
            <sz val="9"/>
            <rFont val="Tahoma"/>
            <family val="2"/>
          </rPr>
          <t xml:space="preserve">
1) С оставление технического плана и постановка на государственный и кадастровый учет инженерного сооружениясооружения   "г. Томск, ул. Алтайская, д. 5 (решение судов)"</t>
        </r>
      </text>
    </comment>
    <comment ref="M20" authorId="2">
      <text>
        <r>
          <rPr>
            <b/>
            <sz val="9"/>
            <rFont val="Tahoma"/>
            <family val="2"/>
          </rPr>
          <t>Lena:</t>
        </r>
        <r>
          <rPr>
            <sz val="9"/>
            <rFont val="Tahoma"/>
            <family val="2"/>
          </rPr>
          <t xml:space="preserve">
1) г. Томск, ул. Московский тракт, 82 (решение судов)</t>
        </r>
      </text>
    </comment>
    <comment ref="N20" authorId="2">
      <text>
        <r>
          <rPr>
            <b/>
            <sz val="9"/>
            <rFont val="Tahoma"/>
            <family val="2"/>
          </rPr>
          <t>Lena:</t>
        </r>
        <r>
          <rPr>
            <sz val="9"/>
            <rFont val="Tahoma"/>
            <family val="2"/>
          </rPr>
          <t xml:space="preserve">
1) г. Томск, ул. Московский тракт, 82 (решение судов)</t>
        </r>
      </text>
    </comment>
    <comment ref="M21" authorId="2">
      <text>
        <r>
          <rPr>
            <b/>
            <sz val="9"/>
            <rFont val="Tahoma"/>
            <family val="2"/>
          </rPr>
          <t>Lena:</t>
        </r>
        <r>
          <rPr>
            <sz val="9"/>
            <rFont val="Tahoma"/>
            <family val="2"/>
          </rPr>
          <t xml:space="preserve">
1) Реконструкция канализационных очистных сооружений в с. Тимирязевское (решение судов)</t>
        </r>
      </text>
    </comment>
    <comment ref="N21" authorId="2">
      <text>
        <r>
          <rPr>
            <b/>
            <sz val="9"/>
            <rFont val="Tahoma"/>
            <family val="2"/>
          </rPr>
          <t>Lena:</t>
        </r>
        <r>
          <rPr>
            <sz val="9"/>
            <rFont val="Tahoma"/>
            <family val="2"/>
          </rPr>
          <t xml:space="preserve">
1) Реконструкция канализационных очистных сооружений в с. Тимирязевское (решение судов)</t>
        </r>
      </text>
    </comment>
    <comment ref="O19" authorId="2">
      <text>
        <r>
          <rPr>
            <b/>
            <sz val="9"/>
            <rFont val="Tahoma"/>
            <family val="2"/>
          </rPr>
          <t>Lena:</t>
        </r>
        <r>
          <rPr>
            <sz val="9"/>
            <rFont val="Tahoma"/>
            <family val="2"/>
          </rPr>
          <t xml:space="preserve">
1) Сети канализации по ул. Бакунина
</t>
        </r>
      </text>
    </comment>
    <comment ref="U22" authorId="2">
      <text>
        <r>
          <rPr>
            <b/>
            <sz val="9"/>
            <rFont val="Tahoma"/>
            <family val="2"/>
          </rPr>
          <t>Lena:</t>
        </r>
        <r>
          <rPr>
            <sz val="9"/>
            <rFont val="Tahoma"/>
            <family val="2"/>
          </rPr>
          <t xml:space="preserve">
1) Реконструкция ливневого коллектора, проложенного от трамвайного кольца на ул. Б. Подгорной до выпуска в оз. Цимлянка
2) Строительство ливневого коллектора по пер. Днепровскому с канализационной насосной станцией
3) Строительство ливневого коллектора по пер. Школьному
4) Инженерная защита от подтоплений территории "Татарская слобода"
5) Реконструкция дренажа по пер. Красноармейскому
6) Строительство ливневого коллектора по пер. Светлому
7) Реконструкция ливневого коллектора по пр. Фрунзе от ул. Елизаровых до пр. Комсомольского
8) Реконструкция дренажной системы мкр. Черемошники
9) Строительство очистных сооружений на водовыпусках ливневой канализации
10) Строительство ливневого коллектора по ул. Интернационалистов
11) Строительство ливневой канализации по пер. Юрточному, 8
12) Строительство ливневого коллектора по ул. Ломоносова от ул. Калужской до ул. Энергетиков
13) Строительство сетей ливневой канализации по ул. Технической, пер. Ближнему в г. Томске
14) Строительство системы отвода поверхностных вод по ул. Партизанской на участке от ул. Яковлева до пр. Комсомольский 
15) Строительство системы отвода поверхностных вод от жилых домов по ул. Бирюкова, 6, 12
16) Жилищное строительство территории, расположенной по адресу: г. Томск Кузовлевский тракт 2б (сети ливневой канализации)
17)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t>
        </r>
      </text>
    </comment>
    <comment ref="W23" authorId="2">
      <text>
        <r>
          <rPr>
            <b/>
            <sz val="9"/>
            <rFont val="Tahoma"/>
            <family val="2"/>
          </rPr>
          <t>Lena:</t>
        </r>
        <r>
          <rPr>
            <sz val="9"/>
            <rFont val="Tahoma"/>
            <family val="2"/>
          </rPr>
          <t xml:space="preserve">
1) Реконструкция ливневого коллектора, проложенного от трамвайного кольца на ул. Б. Подгорной до выпуска в оз. Цимлянка -1160,0 м.
2) Строительство ливневого коллектора по пер. Днепровскому с канализационной насосной станцией - 1000,0 м.
3) Строительство ливневого коллектора по пер. Школьному - 4000,0 м.
4) Инженерная защита от подтоплений территории "Татарская слобода" - 3300,0 м.
5) Реконструкция дренажа по пер. Красноармейскому - 300,0 м.
6) Строительство ливневого коллектора по пер. Светлому - 1000,0 м.
7) Реконструкция ливневого коллектора по пр. Фрунзе от ул. Елизаровых до пр. Комсомольского 2100,0 м.
8) Реконструкция дренажной системы мкр. Черемошники - 12500,0 м.
9) Строительство очистных сооружений на водовыпусках ливневой канализации 14 шт.
10) Строительство ливневого коллектора по ул. Интернационалистов 1000,0 м.
11) Строительство ливневой канализации по пер. Юрточному, 8 - 250,0 м.
12) Строительство ливневого коллектора по ул. Ломоносова от ул. Калужской до ул. Энергетиков 2000,0 м.
13) Строительство сетей ливневой канализации по ул. Технической, пер. Ближнему в г. Томске - 700,0 м.
14) Строительство системы отвода поверхностных вод по ул. Партизанской на участке от ул. Яковлева до пр. Комсомольский  - 500,0 м.
15) Строительство системы отвода поверхностных вод от жилых домов по ул. Бирюкова, 6, 12 - 200,0 м.
16)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21 - ? м.</t>
        </r>
      </text>
    </comment>
    <comment ref="Q23" authorId="2">
      <text>
        <r>
          <rPr>
            <b/>
            <sz val="9"/>
            <rFont val="Tahoma"/>
            <family val="2"/>
          </rPr>
          <t>Lena:</t>
        </r>
        <r>
          <rPr>
            <sz val="9"/>
            <rFont val="Tahoma"/>
            <family val="2"/>
          </rPr>
          <t xml:space="preserve">
1) Строительство очистных сооружений на водовыпуске ливневой канализации напротив жилого дома № 2 по ул. К. Маркса (решение судов)</t>
        </r>
      </text>
    </comment>
    <comment ref="O11" authorId="2">
      <text>
        <r>
          <rPr>
            <b/>
            <sz val="9"/>
            <rFont val="Tahoma"/>
            <family val="2"/>
          </rPr>
          <t>Lena:</t>
        </r>
        <r>
          <rPr>
            <sz val="9"/>
            <rFont val="Tahoma"/>
            <family val="2"/>
          </rPr>
          <t xml:space="preserve">
1) ул. Черноморская  (в сторону жилого дома № 28/2) - 100,0 м
2) ул. Омская 96,0 м
3) с. Дзержинское ул.Малая Больничная, 1060,0/2=530,0 м
4) Строительство станции водоподготовки в д. Лоскутово - 986,5 м3</t>
        </r>
      </text>
    </comment>
    <comment ref="W11" authorId="2">
      <text>
        <r>
          <rPr>
            <b/>
            <sz val="9"/>
            <rFont val="Tahoma"/>
            <family val="2"/>
          </rPr>
          <t>Lena:</t>
        </r>
        <r>
          <rPr>
            <sz val="9"/>
            <rFont val="Tahoma"/>
            <family val="2"/>
          </rPr>
          <t xml:space="preserve">
1)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Сосновая- 5 000,0 м.,
2) пос.Кузовлево, пер.Тихий, ул.Советская, ул.Пионерская-650,0 м.
3) пер.Анжерский; ул. Ангарская (от ул.Ялтинская до пер. Чаинский, ул. Грибоедова, пер. Радищева)-3000,0м.
4)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Сосновый-12000,0 м.
5) д. Аникино: ул. Басандайская; пер. 1-й Аникинский; пер. 2-й Аникинский; пер. 3-й Аникинский; тупик 4-й Аникин-ский; пер. 5-й Аникинский-1400,0м.
6) пр. Научный -400,0м.
7) ул. Войлочная -240,0 м.
8) ул. Алтайская, 4, 6, 6 а, 17,    28 г, 30, 70-250,0м.
9) ул. Заливная, 4, 5, 6, 10, 16 а, 18, 19, 20, 21, 23, 24, 25, 25 а, 27, 31, 33 -250,0 м.
10) пер. 2-Казанский, 5, 6, 9; - 60,0 м.
11) пер. 3-Казанский, 2, 6 50,0 м.
12) ул. Л. Толстого, 13, 18, 21, 60, 64 - 50,0 м.
13) ул. Маяковского, 18, 20, 24 а, 26, 28, 30, 32, 34 - 60,0м.
14) пер. Мирный, 14, 19, 31, 39 -70,0 м.
15) пер. Овражный, 1, 2 а, 5 - 100,0м.
16) ул. О. Кошевого, 11, 17, 21, 28, 30, 35 - 100,0 м.
17) пер. Орловский, 3, 5, 7, 10, 11, 12 а, 14, 19 - 100,0 м.
18) ул. Рузского, 2, 3, 6, 8, 9, 14 -130,0 м.
19) ул. С. Вицмана, 8, 18, 26 -100,0 м.
20) пер. Энергетический, 3, 7 -50,0 м.
21) пер. Юрточный, 5, 14, 20, 24, 24 а, 32 - 90,0 м.
22) проезд Кольцевой -1000,0 м.
23) ул. Ярославская, 13, 17, 19, 23, 25, 26, 29, 32 - 80,0м.
24) пер. Стрелочный 180,0 м.
25) ул. Нарымская -240,0 м.
26) ул. Блок-Пост 500,0 м. 
27) пер. Обской -110,0 м.
28) ул. Игарская -1130,0 м.
29) пер. Брусничный 60,0 м.
30) пер. Ростовский -550,0 м.
31) пер. Туристский - 210,0 м.
32) ул. Оренбургская -230,0 м.
33) ул. Мостовая - 206,0 м.
34) пер. Просторный -180,0 м.
35) пер. Камский -810,0 м.
36) пер. Светлый - 340,0 м.
37) пер. Новостанционный 670,0 м.
38) пер. Целинный -320,0 м.
39) пер. Зеленый -200,0 м.
40) пер. Парабельский -350,0 м.
41) пос. Предтеченск, ул. Вокзальная, 4,5,7,10,11,12 - 850,0 м.</t>
        </r>
      </text>
    </comment>
    <comment ref="Y11" authorId="2">
      <text>
        <r>
          <rPr>
            <b/>
            <sz val="9"/>
            <rFont val="Tahoma"/>
            <family val="2"/>
          </rPr>
          <t>Lena:</t>
        </r>
        <r>
          <rPr>
            <sz val="9"/>
            <rFont val="Tahoma"/>
            <family val="2"/>
          </rPr>
          <t xml:space="preserve">
1) пос.Росинка, ул.Благовещенская, ул.Озёрная - 2 150,0 м. 
2) ул.Первомайская до домов 171, 173, 109, 110, 113 - 500,0 м.
3) пос. Хромовка -2100,0 м.
4) п. Апрель:
ул. Успенского; ул. Листопадная; ул. Кибернетиков; проезд Ягодный; ул. М. Орлова; проезд Горный; проезд Геологов 5000,0 м.
5) пер. Чаинский, ул. Крымская - 300,0 м.
6) п. Нижний Склад:
ул.Нижне-Складская; пер. Нижне-Складской; пр. Нижне-Складской; ул. Сплавная; пер. 2-ой Сплавной; пер. 3-й Сплавной; ул. Левобережная; пер. Левобережный - 1300,0 м.
7)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 Арктическая; ул.Астраханская - 4500,0 м.
8) пос.Штамово - 3000,0 м.
9) ул. Ленинградская,  пер. Ставропольский, ул. Томская, ул.Центральная, пер.Шегарский, ул.Усть-Керепеть- 1350,0 м.
10) пос.Сосновый бор  ул. Лесная, ул.1-ая Лесная, ул.2-ая Лесная, ул.3-ая Лесная, ул.Кутузова, пер.Дунайский, ул.Садовая -1400,0 м.
11) ул. Чулымский тракт 500,0 м.
12) пер. Днепровский 480,0 м.
13) пер. Путевой - 360,0 м.
14) ул. Научная - 400,0 м.
15) пер. Рабочий  50,0 м.
16) ул. Северо-Каштачная -240,0 м.
17) пер. Ботанический -275,0 м.
18) ул. Достоевского, 1, 3, 9 - 60,0 м.
19) ул. 2-Заречная, 3, 13, 22,23, 35 - 70,0 м.
20) ул. 3-Заречная, 1, 9 - 50,0 м. 
21) пер. Инженерный, 1, 2, 3 - 60,0 м.
22) ул. Петропавловская, 8, 10, 12, 17, 18, 20, 24, 35, 46 -150,0 м. 
23) ул. С. Разина, 1, 15 а - 130,0 м.
24) ул. Татарская, 44, 47 -50,0 м.
25) пер. Украинский, 8, 10, 11, 15, 33 - 50,0 м.
26) пер. Фруктовый, 19, 21 - 30,0 м.
27) ул. Пропиточная -240,0 м.
28) ул. Крепежная - 160,0 м.
29) ул. Новороссийская - 80,0 м.
30) пер. Тупиковый -100,0 м.
31) ул. Героев Чубаровцев - 550,0 м.
32) ул. Кубанская -400,0 м.
33) Строительство водовода 9а в г.Томске, втом числе приобритение проектной документации - 1 шт.</t>
        </r>
      </text>
    </comment>
    <comment ref="Y12" authorId="2">
      <text>
        <r>
          <rPr>
            <b/>
            <sz val="9"/>
            <rFont val="Tahoma"/>
            <family val="2"/>
          </rPr>
          <t>Lena:</t>
        </r>
        <r>
          <rPr>
            <sz val="9"/>
            <rFont val="Tahoma"/>
            <family val="2"/>
          </rPr>
          <t xml:space="preserve">
1)  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 - 800,0 м.</t>
        </r>
      </text>
    </comment>
    <comment ref="AA11" authorId="2">
      <text>
        <r>
          <rPr>
            <b/>
            <sz val="9"/>
            <rFont val="Tahoma"/>
            <family val="2"/>
          </rPr>
          <t>Lena:</t>
        </r>
        <r>
          <rPr>
            <sz val="9"/>
            <rFont val="Tahoma"/>
            <family val="2"/>
          </rPr>
          <t xml:space="preserve">
1) ул. Географическая -210,0 м.
2) д. Эушта:
ул. Береговая; ул. Фрунзе; ул. Школьная; ул. Совхозная; пер. Новый; пер. Рабочий; ул. Тояна; пер. Кооперативный; ул. Клубная - 1300,0 м.
3) пер. Березовский,  пер.Барабинский, пер. Донской, ул. Обская - 1700,0 м.
4) п. Геологов - 700,0 м.
5) ул. Красногвардейская, ул. Павлова, ул. Калинина, ул. Победы, пер. Революционный, ул. Революционная - 360,0 м.
6) ул. Аэродромная, 2, 3, 6, 7, 10, 12 - 300,0 м.
7) ул. Восточная, 2 а, 6, 8, 14 - 170,0 м.
8) ул. Дальняя, 10, 23 - 50,0 м.
10) ул. 1-Заречная, 31, 35 - 70,0 м.
11) ул. Некрасова, 7, 29, 31 -50,0 м.
12) пер. Смоленский, 3 а, 7 б, 10, 20, 22 - 130,0 м.
13) ул. Украинская, 1/1, 1 б, 12 - 50,0 м.
14) ул. Челюскинцев, 9 а, 14, 17, 22, 23, 24, 25 а, 27, 29, 37, 43 - 80,0 м.
15) пер. Шумихинский, 6, 16, 20, 26, 26/1 - 60,0 м.
16) пер. Заварзинский - 220,0 м.</t>
        </r>
      </text>
    </comment>
    <comment ref="U13" authorId="2">
      <text>
        <r>
          <rPr>
            <b/>
            <sz val="9"/>
            <rFont val="Tahoma"/>
            <family val="2"/>
          </rPr>
          <t>Lena:</t>
        </r>
        <r>
          <rPr>
            <sz val="9"/>
            <rFont val="Tahoma"/>
            <family val="2"/>
          </rPr>
          <t xml:space="preserve">
1) Строительство системы приема и отведения дренажных вод и поверхностного стока по ул. Усть-Киргизский 2-ой тупик в г. Томске (решение судов) 1000,0 м.</t>
        </r>
      </text>
    </comment>
    <comment ref="W13" authorId="2">
      <text>
        <r>
          <rPr>
            <b/>
            <sz val="9"/>
            <rFont val="Tahoma"/>
            <family val="2"/>
          </rPr>
          <t>Lena:</t>
        </r>
        <r>
          <rPr>
            <sz val="9"/>
            <rFont val="Tahoma"/>
            <family val="2"/>
          </rPr>
          <t xml:space="preserve">
1) Реконструкция ливневого коллектора, проложенного от трамвайного кольца на ул. Б. Подгорной до выпуска в оз. Цимлянка -1160,0 м.
2) Строительство ливневого коллектора по пер. Днепровскому с канализационной насосной станцией - 1000,0 м.
3) Строительство ливневого коллектора по пер. Школьному - 4000,0 м.
4) Инженерная защита от подтоплений территории "Татарская слобода" - 3300,0 м.
5) Реконструкция дренажа по пер. Красноармейскому - 300,0 м.
6) Строительство ливневого коллектора по пер. Светлому - 1000,0 м.
7) Реконструкция ливневого коллектора по пр. Фрунзе от ул. Елизаровых до пр. Комсомольского 2100,0 м.
8) Реконструкция дренажной системы мкр. Черемошники - 12500,0 м.
9) Строительство очистных сооружений на водовыпусках ливневой канализации 14 шт.
10) Строительство ливневого коллектора по ул. Интернационалистов 1000,0 м.
11) Строительство ливневой канализации по пер. Юрточному, 8 - 250,0 м.
12) Строительство ливневого коллектора по ул. Ломоносова от ул. Калужской до ул. Энергетиков 2000,0 м.
13) Строительство сетей ливневой канализации по ул. Технической, пер. Ближнему в г. Томске - 700,0 м.
14) Строительство системы отвода поверхностных вод по ул. Партизанской на участке от ул. Яковлева до пр. Комсомольский  - 500,0 м.
15) Строительство системы отвода поверхностных вод от жилых домов по ул. Бирюкова, 6, 12 - 200,0 м.
16)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21 - ? м.</t>
        </r>
      </text>
    </comment>
    <comment ref="P18" authorId="1">
      <text>
        <r>
          <rPr>
            <b/>
            <sz val="9"/>
            <rFont val="Tahoma"/>
            <family val="2"/>
          </rPr>
          <t>natasha:</t>
        </r>
        <r>
          <rPr>
            <sz val="9"/>
            <rFont val="Tahoma"/>
            <family val="2"/>
          </rPr>
          <t xml:space="preserve">
1) Строительство объекта "Организация централизованного водоснабжения для жителей жилых домов №№ 1, 2, 3, 4 по ул. Мелиоративная в пос. Предтеченск (решение судов)</t>
        </r>
      </text>
    </comment>
    <comment ref="N16" authorId="1">
      <text>
        <r>
          <rPr>
            <b/>
            <sz val="9"/>
            <rFont val="Tahoma"/>
            <family val="2"/>
          </rPr>
          <t>natasha:</t>
        </r>
        <r>
          <rPr>
            <sz val="9"/>
            <rFont val="Tahoma"/>
            <family val="2"/>
          </rPr>
          <t xml:space="preserve">
1) Изготовление технического плана и постановка на государственный и кадастровый учет "Строительство сетей водоснабжения в с. Дзержинское муниципального образования "Город Томск"
2) П роектно-изыскательские работы   "пос. Киргизка"</t>
        </r>
      </text>
    </comment>
    <comment ref="N19" authorId="2">
      <text>
        <r>
          <rPr>
            <b/>
            <sz val="9"/>
            <rFont val="Tahoma"/>
            <family val="2"/>
          </rPr>
          <t>Lena:</t>
        </r>
        <r>
          <rPr>
            <sz val="9"/>
            <rFont val="Tahoma"/>
            <family val="2"/>
          </rPr>
          <t xml:space="preserve">
1) С оставление технического плана и постановка на государственный и кадастровый учет инженерного сооружениясооружения   "г. Томск, ул. Алтайская, д. 5 (решение судов)"</t>
        </r>
      </text>
    </comment>
    <comment ref="O21" authorId="1">
      <text>
        <r>
          <rPr>
            <b/>
            <sz val="9"/>
            <rFont val="Tahoma"/>
            <family val="2"/>
          </rPr>
          <t>natasha:</t>
        </r>
        <r>
          <rPr>
            <sz val="9"/>
            <rFont val="Tahoma"/>
            <family val="2"/>
          </rPr>
          <t xml:space="preserve">
1) Строительство сетей канализации по ул. Куйбышева, Григорьева, А. Невского (по решение судов)</t>
        </r>
      </text>
    </comment>
    <comment ref="P21" authorId="1">
      <text>
        <r>
          <rPr>
            <b/>
            <sz val="9"/>
            <rFont val="Tahoma"/>
            <family val="2"/>
          </rPr>
          <t>natasha:</t>
        </r>
        <r>
          <rPr>
            <sz val="9"/>
            <rFont val="Tahoma"/>
            <family val="2"/>
          </rPr>
          <t xml:space="preserve">
1) Строительство сетей канализации по ул. Куйбышева, Григорьева, А. Невского (по решение судов)</t>
        </r>
      </text>
    </comment>
    <comment ref="M22" authorId="1">
      <text>
        <r>
          <rPr>
            <b/>
            <sz val="9"/>
            <rFont val="Tahoma"/>
            <family val="2"/>
          </rPr>
          <t>natasha:</t>
        </r>
        <r>
          <rPr>
            <sz val="9"/>
            <rFont val="Tahoma"/>
            <family val="2"/>
          </rPr>
          <t xml:space="preserve">
1) Проектные работы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"Детский сад общеразвивающего вида № 5" по адресу: г. Томск, ул. Елизаровых, 4/1. Водоотведение сточных вод </t>
        </r>
      </text>
    </comment>
    <comment ref="O23" authorId="1">
      <text>
        <r>
          <rPr>
            <b/>
            <sz val="9"/>
            <rFont val="Tahoma"/>
            <family val="2"/>
          </rPr>
          <t>natasha:</t>
        </r>
        <r>
          <rPr>
            <sz val="9"/>
            <rFont val="Tahoma"/>
            <family val="2"/>
          </rPr>
          <t xml:space="preserve">
1)"Строительство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t>
        </r>
      </text>
    </comment>
    <comment ref="P23" authorId="1">
      <text>
        <r>
          <rPr>
            <b/>
            <sz val="9"/>
            <rFont val="Tahoma"/>
            <family val="2"/>
          </rPr>
          <t>natasha:</t>
        </r>
        <r>
          <rPr>
            <sz val="9"/>
            <rFont val="Tahoma"/>
            <family val="2"/>
          </rPr>
          <t xml:space="preserve">
1)"Строительство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t>
        </r>
      </text>
    </comment>
    <comment ref="S23" authorId="1">
      <text>
        <r>
          <rPr>
            <b/>
            <sz val="9"/>
            <rFont val="Tahoma"/>
            <family val="2"/>
          </rPr>
          <t>natasha:</t>
        </r>
        <r>
          <rPr>
            <sz val="9"/>
            <rFont val="Tahoma"/>
            <family val="2"/>
          </rPr>
          <t xml:space="preserve">
Строительство системы приема и отведения дренажных вод и поверхностного стока по ул. Усть-Киргизский 2-ой тупик в г. Томске (решение судов)</t>
        </r>
      </text>
    </comment>
    <comment ref="T23" authorId="1">
      <text>
        <r>
          <rPr>
            <b/>
            <sz val="9"/>
            <rFont val="Tahoma"/>
            <family val="2"/>
          </rPr>
          <t>natasha:</t>
        </r>
        <r>
          <rPr>
            <sz val="9"/>
            <rFont val="Tahoma"/>
            <family val="2"/>
          </rPr>
          <t xml:space="preserve">
Строительство системы приема и отведения дренажных вод и поверхностного стока по ул. Усть-Киргизский 2-ой тупик в г. Томске (решение судов)</t>
        </r>
      </text>
    </comment>
    <comment ref="N22" authorId="1">
      <text>
        <r>
          <rPr>
            <b/>
            <sz val="9"/>
            <rFont val="Tahoma"/>
            <family val="2"/>
          </rPr>
          <t>natasha:</t>
        </r>
        <r>
          <rPr>
            <sz val="9"/>
            <rFont val="Tahoma"/>
            <family val="2"/>
          </rPr>
          <t xml:space="preserve">
1) Проектные работы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"Детский сад общеразвивающего вида № 5" по адресу: г. Томск, ул. Елизаровых, 4/1. Водоотведение сточных вод </t>
        </r>
      </text>
    </comment>
  </commentList>
</comments>
</file>

<file path=xl/comments2.xml><?xml version="1.0" encoding="utf-8"?>
<comments xmlns="http://schemas.openxmlformats.org/spreadsheetml/2006/main">
  <authors>
    <author>natasha</author>
  </authors>
  <commentList>
    <comment ref="Q16" authorId="0">
      <text>
        <r>
          <rPr>
            <b/>
            <sz val="9"/>
            <rFont val="Tahoma"/>
            <family val="2"/>
          </rPr>
          <t>natasha:</t>
        </r>
        <r>
          <rPr>
            <sz val="9"/>
            <rFont val="Tahoma"/>
            <family val="2"/>
          </rPr>
          <t xml:space="preserve">
1) Водоснабжение пос. Наука
2) с. Дзержинское ул.Малая Больничная, пер.Дзержинский       </t>
        </r>
      </text>
    </comment>
    <comment ref="O16" authorId="0">
      <text>
        <r>
          <rPr>
            <b/>
            <sz val="9"/>
            <rFont val="Tahoma"/>
            <family val="2"/>
          </rPr>
          <t>natasha:</t>
        </r>
        <r>
          <rPr>
            <sz val="9"/>
            <rFont val="Tahoma"/>
            <family val="2"/>
          </rPr>
          <t xml:space="preserve">
1) пос. Киргизка
2) ул. Черноморская  (в сторону жилого дома № 28/2)
3) ул. Омская
4) 1-ая Усть-Киргизка,  2-ая Усть-Киргизка,  3-я Усть-Киргизка,  4-я Усть-Киргизка,   5-я Усть-Киргизка,  ул. Жигулевская, проезд Жигулевский 
5) с. Дзержинское ул.Малая Больничная, пер.Дзержинский               </t>
        </r>
      </text>
    </comment>
    <comment ref="O15" authorId="0">
      <text>
        <r>
          <rPr>
            <b/>
            <sz val="9"/>
            <rFont val="Tahoma"/>
            <family val="2"/>
          </rPr>
          <t>natasha:</t>
        </r>
        <r>
          <rPr>
            <sz val="9"/>
            <rFont val="Tahoma"/>
            <family val="2"/>
          </rPr>
          <t xml:space="preserve">
1) ул. Амурская,  (технологическое присоединение)
2) пос. Степановка - новые участки
(ул. Поляночная, ул. Урманская, ул. Черемуховская, пер. Ермаковский, пер. Урочинский), пос.Ново-Карьерный 
3) пос. Залесье
4) ул. Шпальная, ул. Строевая, пер. Строительный, пер. Ангарский, ул. Бийская 
5) Тех. присоединение  "Строительство сетей водоснабжения в районе п. Светлый (мкр. Народный, мкр. Реженка, ж.д. ст. Копылово)"</t>
        </r>
      </text>
    </comment>
    <comment ref="M16" authorId="0">
      <text>
        <r>
          <rPr>
            <b/>
            <sz val="9"/>
            <rFont val="Tahoma"/>
            <family val="2"/>
          </rPr>
          <t>natasha:</t>
        </r>
        <r>
          <rPr>
            <sz val="9"/>
            <rFont val="Tahoma"/>
            <family val="2"/>
          </rPr>
          <t xml:space="preserve">
1) Строительство объекта "Организация централизованного водоснабжения для жителей жилых домов №№ 1, 2, 3, 4 по ул. Мелиоративная в пос. Предтеченск (решение судов)</t>
        </r>
      </text>
    </comment>
    <comment ref="N16" authorId="0">
      <text>
        <r>
          <rPr>
            <b/>
            <sz val="9"/>
            <rFont val="Tahoma"/>
            <family val="2"/>
          </rPr>
          <t>natasha:</t>
        </r>
        <r>
          <rPr>
            <sz val="9"/>
            <rFont val="Tahoma"/>
            <family val="2"/>
          </rPr>
          <t xml:space="preserve">
1) Строительство объекта "Организация централизованного водоснабжения для жителей жилых домов №№ 1, 2, 3, 4 по ул. Мелиоративная в пос. Предтеченск (решение судов)</t>
        </r>
      </text>
    </comment>
    <comment ref="S15" authorId="0">
      <text>
        <r>
          <rPr>
            <b/>
            <sz val="9"/>
            <rFont val="Tahoma"/>
            <family val="2"/>
          </rPr>
          <t>natasha:</t>
        </r>
        <r>
          <rPr>
            <sz val="9"/>
            <rFont val="Tahoma"/>
            <family val="2"/>
          </rPr>
          <t xml:space="preserve">
1) пер.Анжерский; ул. Ангарская (от ул.Ялтинская до пер. Чаинский, ул. Грибоедова, пер. Радищева), ул. Севастопольская, 11, 15, 17, 19, пер. Добролюбова, 20-49
2)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3) Тех. присоединение  "Строительство сетей водоснабжения в районе п. Светлый (мкр. Народный, мкр. Реженка, ж.д. ст. Копылово)"
</t>
        </r>
      </text>
    </comment>
    <comment ref="U16" authorId="0">
      <text>
        <r>
          <rPr>
            <b/>
            <sz val="9"/>
            <rFont val="Tahoma"/>
            <family val="2"/>
          </rPr>
          <t>natasha:</t>
        </r>
        <r>
          <rPr>
            <sz val="9"/>
            <rFont val="Tahoma"/>
            <family val="2"/>
          </rPr>
          <t xml:space="preserve">
1) ул. Севастопольская, 11, 15, 17, 19, пер. Добролюбова, 20-49
2)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t>
        </r>
      </text>
    </comment>
    <comment ref="Q15" authorId="0">
      <text>
        <r>
          <rPr>
            <b/>
            <sz val="9"/>
            <rFont val="Tahoma"/>
            <family val="2"/>
          </rPr>
          <t>natasha:</t>
        </r>
        <r>
          <rPr>
            <sz val="9"/>
            <rFont val="Tahoma"/>
            <family val="2"/>
          </rPr>
          <t xml:space="preserve">
1) Тех. присоединение  "Строительство сетей водоснабжения в районе п. Светлый (мкр. Народный, мкр. Реженка, ж.д. ст. Копылово)"
2) Строительство сетей водоснабжения до земельных участков, выделяемых льготным категориям граждан в районе Кузовлевского тракта</t>
        </r>
      </text>
    </comment>
  </commentList>
</comments>
</file>

<file path=xl/sharedStrings.xml><?xml version="1.0" encoding="utf-8"?>
<sst xmlns="http://schemas.openxmlformats.org/spreadsheetml/2006/main" count="275" uniqueCount="78">
  <si>
    <t>№</t>
  </si>
  <si>
    <t>Наименование показателей целей, задач, мероприятий подпрограммы (единицы измерения)</t>
  </si>
  <si>
    <t>Ответственный орган (подразделение) за достижение значения показателя</t>
  </si>
  <si>
    <t>Фактическое значение показателей на момент разработки подпрограммы, 2014</t>
  </si>
  <si>
    <t>Плановые значения показателей по годам реализации подпрограммы</t>
  </si>
  <si>
    <t>2015г.</t>
  </si>
  <si>
    <t>2016 г.</t>
  </si>
  <si>
    <t>2017 г.</t>
  </si>
  <si>
    <t>2018 г.</t>
  </si>
  <si>
    <t>2019 г.</t>
  </si>
  <si>
    <t>в соответствии с потребностью</t>
  </si>
  <si>
    <t>в соответствии с утвержденным финансированием</t>
  </si>
  <si>
    <t xml:space="preserve">Цель подпрограммы: модернизация и развитие инженерной инфраструктуры </t>
  </si>
  <si>
    <t>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t>
  </si>
  <si>
    <t>Департамент городского хозяйства администрации Города Томска</t>
  </si>
  <si>
    <r>
      <t>1. Протяженность вновь построенных, реконструированных  сетей водоснабжения, км</t>
    </r>
    <r>
      <rPr>
        <sz val="8"/>
        <color indexed="8"/>
        <rFont val="Times New Roman"/>
        <family val="1"/>
      </rPr>
      <t xml:space="preserve"> </t>
    </r>
  </si>
  <si>
    <t>Департамент капитального строительства администрации Города Томска</t>
  </si>
  <si>
    <t>2. Протяженность вновь построенных, реконструированных  сетей водоотведения, км</t>
  </si>
  <si>
    <t>3. Количество построенных и реконструированных объектов очистки стоков, шт.</t>
  </si>
  <si>
    <t>4. Доля жилых домов, обеспеченных питьевой водой надлежащего качества, %</t>
  </si>
  <si>
    <t>Количество объектов с разработанной проектно-сметной документацией, предусмотренных муниципальной программой, шт.</t>
  </si>
  <si>
    <t>Количество объектов построенных, предусмотренных муниципальной программой, шт.</t>
  </si>
  <si>
    <t>Количество разработанных генеральных схем водоснабжения и водоотведения Города Томска, шт.</t>
  </si>
  <si>
    <t>Количество разработанных генеральных схем  ливневой канализации Города Томска, проведение инвентаризации системы ливневой канализации, шт.</t>
  </si>
  <si>
    <t>Задача 2: обеспечение  населения надёжным теплоснабжением</t>
  </si>
  <si>
    <t>Количество муниципальных локальных источников теплоснабжения, находящихся в зоне действия централизованных источников теплоснабжения</t>
  </si>
  <si>
    <t>Количество объектов, построенных, предусмотренных муниципальной программой, шт.</t>
  </si>
  <si>
    <t>Задача 3: обеспечение  населения надёжным электроснабжением</t>
  </si>
  <si>
    <t>Количество объектов построенных и введенных в эксплуатацию, предусмотренных муниципальной программой, шт.</t>
  </si>
  <si>
    <t>Мероприятие 4:Разработка генеральной схемы водоснабжения и водоотведения Города Томска</t>
  </si>
  <si>
    <t>Мероприятие 5:Разработка генеральной схемы ливневой канализации Города Томска, проведение инвентаризации системы ливневой канализации</t>
  </si>
  <si>
    <t>ПОКАЗАТЕЛИ ЦЕЛИ, ЗАДАЧ, МЕРОПРИЯТИЙ ПОДПРОГРАММЫ</t>
  </si>
  <si>
    <t>Задача 1 Обеспечение населения питьевой водой нормативного качества, организация централизованного водоотведения и очистки сточных вод</t>
  </si>
  <si>
    <t xml:space="preserve"> 1.1</t>
  </si>
  <si>
    <t xml:space="preserve"> 1.1.1</t>
  </si>
  <si>
    <t xml:space="preserve"> 1.1.2</t>
  </si>
  <si>
    <t xml:space="preserve"> 1.1.3</t>
  </si>
  <si>
    <t xml:space="preserve"> 1.1.4</t>
  </si>
  <si>
    <t xml:space="preserve"> 1.1.5</t>
  </si>
  <si>
    <t xml:space="preserve"> 1.3</t>
  </si>
  <si>
    <t xml:space="preserve"> 1.3.1</t>
  </si>
  <si>
    <t xml:space="preserve"> 1.2</t>
  </si>
  <si>
    <t xml:space="preserve"> 1.2.1</t>
  </si>
  <si>
    <t>Мероприятие 1:Строительство (реконструкция) объектов водоснабжения:</t>
  </si>
  <si>
    <t>Мероприятие 2:Строительство (реконструкция) объектов водоотведения:</t>
  </si>
  <si>
    <t>Мероприятие 3:Строительство (реконструкция) объектов ливневой канализации:</t>
  </si>
  <si>
    <t>Мероприятие 1:Строительство (реконструкция) объектов теплоснабжения:</t>
  </si>
  <si>
    <t>Мероприятие 1: Строительство (реконструкция) объектов электроснабжения:</t>
  </si>
  <si>
    <t>ПСД</t>
  </si>
  <si>
    <t>СМР</t>
  </si>
  <si>
    <t>потребн</t>
  </si>
  <si>
    <t>утверж</t>
  </si>
  <si>
    <t>потреб</t>
  </si>
  <si>
    <t>2020 г.</t>
  </si>
  <si>
    <t>2021 г.</t>
  </si>
  <si>
    <t>2022 г.</t>
  </si>
  <si>
    <t>2023 г.</t>
  </si>
  <si>
    <t>2024 г.</t>
  </si>
  <si>
    <t>2025 г.</t>
  </si>
  <si>
    <t xml:space="preserve">Приложение 1 к подпрограмме 
«Развитие инженерной инфраструктуры на 2015-2025 годы»  </t>
  </si>
  <si>
    <t>"Развитие инженерной инфраструктуры на 2015-2025 годы"</t>
  </si>
  <si>
    <t xml:space="preserve">Метод сбора информации о достижении показателя
</t>
  </si>
  <si>
    <t>бухгалтерская отчетность</t>
  </si>
  <si>
    <t>ведомственная статистика</t>
  </si>
  <si>
    <t>Количество объектов электроснабжения, подключенных к централизованным сетям электроснабжения, ед.</t>
  </si>
  <si>
    <t>периодическая, бухгалтерская и финансовая отчетность</t>
  </si>
  <si>
    <t>Цель, задачи и мероприятия (ведомственные целевые программы) подпрограммы</t>
  </si>
  <si>
    <t>Количество объектов построенных (реконструированных), предусмотренных муниципальной программой, шт.</t>
  </si>
  <si>
    <t>Количество объектов построенных (реконструированных) и введенных в эксплуатацию, предусмотренных муниципальной программой, шт.</t>
  </si>
  <si>
    <t>Количество объектов, построенных (реконструированных), предусмотренных муниципальной программой, шт.</t>
  </si>
  <si>
    <t>Департамент управления муниципальной собственностью администрации Города Томска</t>
  </si>
  <si>
    <t>4. Количество построенных и реконструированных объектов очистки стоков, шт.</t>
  </si>
  <si>
    <t>5. Доля жилых домов, обеспеченных питьевой водой надлежащего качества, %</t>
  </si>
  <si>
    <t>3. Протяженность вновь построенных, реконструированных  сетей  ливневой канализации, км</t>
  </si>
  <si>
    <t>Количество технологических присоединений, шт.</t>
  </si>
  <si>
    <t>Количество выкупленных объектов теплоснабжения, шт.</t>
  </si>
  <si>
    <t>показатель ввден с 01.01.2018 г.</t>
  </si>
  <si>
    <t xml:space="preserve">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</si>
</sst>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0">
    <font>
      <sz val="11"/>
      <color theme="1"/>
      <name val="Calibri"/>
      <family val="2"/>
    </font>
    <font>
      <sz val="11"/>
      <color indexed="8"/>
      <name val="Calibri"/>
      <family val="2"/>
    </font>
    <font>
      <sz val="8"/>
      <color indexed="8"/>
      <name val="Times New Roman"/>
      <family val="1"/>
    </font>
    <font>
      <sz val="9"/>
      <name val="Tahoma"/>
      <family val="2"/>
    </font>
    <font>
      <b/>
      <sz val="9"/>
      <name val="Tahoma"/>
      <family val="2"/>
    </font>
    <font>
      <i/>
      <sz val="8"/>
      <name val="Times New Roman"/>
      <family val="1"/>
    </font>
    <font>
      <sz val="8"/>
      <name val="Times New Roman"/>
      <family val="1"/>
    </font>
    <font>
      <sz val="10"/>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2"/>
      <color indexed="8"/>
      <name val="Times New Roman"/>
      <family val="1"/>
    </font>
    <font>
      <i/>
      <sz val="8"/>
      <color indexed="8"/>
      <name val="Times New Roman"/>
      <family val="1"/>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
      <sz val="8"/>
      <color theme="1"/>
      <name val="Times New Roman"/>
      <family val="1"/>
    </font>
    <font>
      <i/>
      <sz val="8"/>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00B050"/>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style="thin"/>
      <bottom style="medium"/>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medium"/>
    </border>
    <border>
      <left style="thin"/>
      <right style="thin"/>
      <top/>
      <bottom/>
    </border>
    <border>
      <left style="thin"/>
      <right style="medium"/>
      <top style="thin"/>
      <bottom style="thin"/>
    </border>
    <border>
      <left style="medium"/>
      <right style="thin"/>
      <top style="thin"/>
      <bottom/>
    </border>
    <border>
      <left style="thin"/>
      <right style="medium"/>
      <top style="thin"/>
      <bottom/>
    </border>
    <border>
      <left style="thin"/>
      <right style="medium"/>
      <top style="medium"/>
      <bottom style="thin"/>
    </border>
    <border>
      <left style="thin"/>
      <right style="medium"/>
      <top style="thin"/>
      <bottom style="mediu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border>
    <border>
      <left style="thin"/>
      <right>
        <color indexed="63"/>
      </right>
      <top/>
      <bottom/>
    </border>
    <border>
      <left style="thin"/>
      <right>
        <color indexed="63"/>
      </right>
      <top/>
      <bottom style="medium"/>
    </border>
    <border>
      <left style="thin"/>
      <right style="thin"/>
      <top style="medium"/>
      <bottom/>
    </border>
    <border>
      <left style="thin"/>
      <right style="thin"/>
      <top/>
      <bottom style="medium"/>
    </border>
    <border>
      <left style="medium"/>
      <right style="thin"/>
      <top style="medium"/>
      <bottom/>
    </border>
    <border>
      <left style="medium"/>
      <right style="thin"/>
      <top/>
      <bottom style="medium"/>
    </border>
    <border>
      <left style="medium"/>
      <right>
        <color indexed="63"/>
      </right>
      <top style="medium"/>
      <bottom/>
    </border>
    <border>
      <left style="medium"/>
      <right>
        <color indexed="63"/>
      </right>
      <top/>
      <bottom/>
    </border>
    <border>
      <left style="medium"/>
      <right>
        <color indexed="63"/>
      </right>
      <top/>
      <bottom style="mediu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44">
    <xf numFmtId="0" fontId="0" fillId="0" borderId="0" xfId="0" applyFont="1" applyAlignment="1">
      <alignment/>
    </xf>
    <xf numFmtId="0" fontId="45" fillId="33" borderId="0" xfId="0" applyFont="1" applyFill="1" applyAlignment="1">
      <alignment wrapText="1"/>
    </xf>
    <xf numFmtId="0" fontId="46" fillId="0" borderId="0" xfId="0" applyFont="1" applyAlignment="1">
      <alignment/>
    </xf>
    <xf numFmtId="0" fontId="47" fillId="33" borderId="10" xfId="0" applyFont="1" applyFill="1" applyBorder="1" applyAlignment="1">
      <alignment textRotation="90" wrapText="1"/>
    </xf>
    <xf numFmtId="0" fontId="48" fillId="33" borderId="10" xfId="0" applyFont="1" applyFill="1" applyBorder="1" applyAlignment="1">
      <alignment vertical="top" wrapText="1"/>
    </xf>
    <xf numFmtId="0" fontId="48" fillId="33" borderId="10" xfId="0" applyFont="1" applyFill="1" applyBorder="1" applyAlignment="1">
      <alignment wrapText="1"/>
    </xf>
    <xf numFmtId="0" fontId="0" fillId="0" borderId="10" xfId="0" applyBorder="1" applyAlignment="1">
      <alignment/>
    </xf>
    <xf numFmtId="0" fontId="0" fillId="0" borderId="0" xfId="0" applyFill="1" applyAlignment="1">
      <alignment/>
    </xf>
    <xf numFmtId="0" fontId="47" fillId="0" borderId="10" xfId="0" applyFont="1" applyFill="1" applyBorder="1" applyAlignment="1">
      <alignment textRotation="90" wrapText="1"/>
    </xf>
    <xf numFmtId="0" fontId="45" fillId="0" borderId="0" xfId="0" applyFont="1" applyFill="1" applyAlignment="1">
      <alignment wrapText="1"/>
    </xf>
    <xf numFmtId="0" fontId="47" fillId="0" borderId="10" xfId="0" applyFont="1" applyBorder="1" applyAlignment="1">
      <alignment/>
    </xf>
    <xf numFmtId="164" fontId="47" fillId="33" borderId="10" xfId="0" applyNumberFormat="1" applyFont="1" applyFill="1" applyBorder="1" applyAlignment="1">
      <alignment horizontal="center" wrapText="1"/>
    </xf>
    <xf numFmtId="0" fontId="48" fillId="33" borderId="10" xfId="0" applyFont="1" applyFill="1" applyBorder="1" applyAlignment="1">
      <alignment horizontal="left" wrapText="1"/>
    </xf>
    <xf numFmtId="0" fontId="48" fillId="33" borderId="10" xfId="0" applyFont="1" applyFill="1" applyBorder="1" applyAlignment="1">
      <alignment horizontal="left" vertical="top" wrapText="1"/>
    </xf>
    <xf numFmtId="0" fontId="47" fillId="33" borderId="10" xfId="0" applyFont="1" applyFill="1" applyBorder="1" applyAlignment="1">
      <alignment horizontal="center" wrapText="1"/>
    </xf>
    <xf numFmtId="0" fontId="47" fillId="0" borderId="10" xfId="0" applyFont="1" applyFill="1" applyBorder="1" applyAlignment="1">
      <alignment horizontal="center" wrapText="1"/>
    </xf>
    <xf numFmtId="0" fontId="48" fillId="4" borderId="10" xfId="0" applyFont="1" applyFill="1" applyBorder="1" applyAlignment="1">
      <alignment vertical="top" wrapText="1"/>
    </xf>
    <xf numFmtId="0" fontId="48" fillId="4" borderId="10" xfId="0" applyFont="1" applyFill="1" applyBorder="1" applyAlignment="1">
      <alignment horizontal="left" vertical="top" wrapText="1"/>
    </xf>
    <xf numFmtId="0" fontId="47" fillId="4" borderId="10" xfId="0" applyFont="1" applyFill="1" applyBorder="1" applyAlignment="1">
      <alignment horizontal="center" wrapText="1"/>
    </xf>
    <xf numFmtId="0" fontId="47" fillId="4" borderId="10" xfId="0" applyFont="1" applyFill="1" applyBorder="1" applyAlignment="1">
      <alignment/>
    </xf>
    <xf numFmtId="0" fontId="0" fillId="4" borderId="0" xfId="0" applyFill="1" applyAlignment="1">
      <alignment/>
    </xf>
    <xf numFmtId="0" fontId="5" fillId="4" borderId="10" xfId="0" applyFont="1" applyFill="1" applyBorder="1" applyAlignment="1">
      <alignment horizontal="left" wrapText="1"/>
    </xf>
    <xf numFmtId="0" fontId="47" fillId="4" borderId="10" xfId="0" applyFont="1" applyFill="1" applyBorder="1" applyAlignment="1">
      <alignment horizontal="center" vertical="center" wrapText="1"/>
    </xf>
    <xf numFmtId="14" fontId="47" fillId="4" borderId="10" xfId="0" applyNumberFormat="1" applyFont="1" applyFill="1" applyBorder="1" applyAlignment="1">
      <alignment horizontal="center" wrapText="1"/>
    </xf>
    <xf numFmtId="0" fontId="48" fillId="4" borderId="10" xfId="0" applyFont="1" applyFill="1" applyBorder="1" applyAlignment="1">
      <alignment wrapText="1"/>
    </xf>
    <xf numFmtId="16" fontId="47" fillId="4" borderId="10" xfId="0" applyNumberFormat="1" applyFont="1" applyFill="1" applyBorder="1" applyAlignment="1">
      <alignment horizontal="center" wrapText="1"/>
    </xf>
    <xf numFmtId="0" fontId="47" fillId="4" borderId="10" xfId="0" applyFont="1" applyFill="1" applyBorder="1" applyAlignment="1">
      <alignment horizontal="center" vertical="top" wrapText="1"/>
    </xf>
    <xf numFmtId="0" fontId="48" fillId="34" borderId="10" xfId="0" applyFont="1" applyFill="1" applyBorder="1" applyAlignment="1">
      <alignment vertical="top" wrapText="1"/>
    </xf>
    <xf numFmtId="0" fontId="5" fillId="34" borderId="10" xfId="0" applyFont="1" applyFill="1" applyBorder="1" applyAlignment="1">
      <alignment horizontal="left" wrapText="1"/>
    </xf>
    <xf numFmtId="0" fontId="47" fillId="34" borderId="10" xfId="0" applyFont="1" applyFill="1" applyBorder="1" applyAlignment="1">
      <alignment horizontal="center" vertical="center" wrapText="1"/>
    </xf>
    <xf numFmtId="0" fontId="47" fillId="34" borderId="10" xfId="0" applyFont="1" applyFill="1" applyBorder="1" applyAlignment="1">
      <alignment horizontal="center" wrapText="1"/>
    </xf>
    <xf numFmtId="0" fontId="0" fillId="34" borderId="0" xfId="0" applyFill="1" applyAlignment="1">
      <alignment/>
    </xf>
    <xf numFmtId="0" fontId="47" fillId="34" borderId="10" xfId="0" applyFont="1" applyFill="1" applyBorder="1" applyAlignment="1">
      <alignment vertical="center"/>
    </xf>
    <xf numFmtId="0" fontId="28" fillId="0" borderId="0" xfId="0" applyFont="1" applyFill="1" applyAlignment="1">
      <alignment/>
    </xf>
    <xf numFmtId="0" fontId="6" fillId="0" borderId="10" xfId="0" applyFont="1" applyFill="1" applyBorder="1" applyAlignment="1">
      <alignment horizontal="center" wrapText="1"/>
    </xf>
    <xf numFmtId="0" fontId="6" fillId="0" borderId="10" xfId="0" applyFont="1" applyFill="1" applyBorder="1" applyAlignment="1">
      <alignment textRotation="90"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0" xfId="0" applyFont="1" applyFill="1" applyAlignment="1">
      <alignment wrapText="1"/>
    </xf>
    <xf numFmtId="0" fontId="48" fillId="0" borderId="11" xfId="0" applyFont="1" applyFill="1" applyBorder="1" applyAlignment="1">
      <alignment vertical="center" wrapText="1"/>
    </xf>
    <xf numFmtId="0" fontId="48" fillId="0" borderId="13" xfId="0" applyFont="1" applyFill="1" applyBorder="1" applyAlignment="1">
      <alignment vertical="center" wrapText="1"/>
    </xf>
    <xf numFmtId="0" fontId="48" fillId="0" borderId="10" xfId="0" applyFont="1" applyFill="1" applyBorder="1" applyAlignment="1">
      <alignment vertical="center" wrapText="1"/>
    </xf>
    <xf numFmtId="0" fontId="48" fillId="0" borderId="12" xfId="0" applyFont="1" applyFill="1" applyBorder="1" applyAlignment="1">
      <alignment vertical="center" wrapText="1"/>
    </xf>
    <xf numFmtId="0" fontId="48" fillId="0" borderId="14" xfId="0" applyFont="1" applyFill="1" applyBorder="1" applyAlignment="1">
      <alignment vertical="center" wrapText="1"/>
    </xf>
    <xf numFmtId="0" fontId="48" fillId="0" borderId="15" xfId="0" applyFont="1" applyFill="1" applyBorder="1" applyAlignment="1">
      <alignment vertical="center" wrapText="1"/>
    </xf>
    <xf numFmtId="0" fontId="48" fillId="0" borderId="16" xfId="0" applyFont="1" applyFill="1" applyBorder="1" applyAlignment="1">
      <alignment vertical="center" wrapText="1"/>
    </xf>
    <xf numFmtId="0" fontId="48" fillId="0" borderId="17" xfId="0" applyFont="1" applyFill="1" applyBorder="1" applyAlignment="1">
      <alignment vertical="center" wrapText="1"/>
    </xf>
    <xf numFmtId="0" fontId="48" fillId="0" borderId="18" xfId="0" applyFont="1" applyFill="1" applyBorder="1" applyAlignment="1">
      <alignment vertical="center" wrapText="1"/>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wrapText="1"/>
    </xf>
    <xf numFmtId="0" fontId="6" fillId="0" borderId="10" xfId="0" applyFont="1" applyFill="1" applyBorder="1" applyAlignment="1">
      <alignment horizontal="center" vertical="center" textRotation="90" wrapText="1"/>
    </xf>
    <xf numFmtId="0" fontId="6" fillId="0" borderId="19"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5" fillId="0" borderId="11" xfId="0" applyFont="1" applyFill="1" applyBorder="1" applyAlignment="1">
      <alignment horizontal="left" vertical="top" wrapText="1"/>
    </xf>
    <xf numFmtId="0" fontId="5" fillId="0" borderId="11" xfId="0" applyFont="1" applyFill="1" applyBorder="1" applyAlignment="1">
      <alignment horizontal="left" vertical="center" wrapText="1"/>
    </xf>
    <xf numFmtId="0" fontId="6" fillId="0" borderId="21" xfId="0" applyFont="1" applyFill="1" applyBorder="1" applyAlignment="1">
      <alignment horizontal="center" vertical="center"/>
    </xf>
    <xf numFmtId="0" fontId="5" fillId="0" borderId="13" xfId="0" applyFont="1" applyFill="1" applyBorder="1" applyAlignment="1">
      <alignment horizontal="left" vertical="center" wrapText="1"/>
    </xf>
    <xf numFmtId="0" fontId="6" fillId="0" borderId="13" xfId="0" applyFont="1" applyFill="1" applyBorder="1" applyAlignment="1">
      <alignment horizontal="center" vertical="center"/>
    </xf>
    <xf numFmtId="0" fontId="6" fillId="0" borderId="22" xfId="0" applyFont="1" applyFill="1" applyBorder="1" applyAlignment="1">
      <alignment horizontal="center" vertical="center"/>
    </xf>
    <xf numFmtId="0" fontId="5"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6" fillId="0" borderId="19" xfId="0" applyFont="1" applyFill="1" applyBorder="1" applyAlignment="1">
      <alignment horizontal="center" vertical="center"/>
    </xf>
    <xf numFmtId="0" fontId="5" fillId="0" borderId="12" xfId="0" applyFont="1" applyFill="1" applyBorder="1" applyAlignment="1">
      <alignment horizontal="left" vertical="center" wrapText="1"/>
    </xf>
    <xf numFmtId="164" fontId="6" fillId="0" borderId="12" xfId="0" applyNumberFormat="1" applyFont="1" applyFill="1" applyBorder="1" applyAlignment="1">
      <alignment horizontal="center" vertical="center" wrapText="1"/>
    </xf>
    <xf numFmtId="0" fontId="5" fillId="0" borderId="18" xfId="0" applyFont="1" applyFill="1" applyBorder="1" applyAlignment="1">
      <alignment horizontal="left" vertical="top" wrapText="1"/>
    </xf>
    <xf numFmtId="0" fontId="6" fillId="0" borderId="12" xfId="0" applyFont="1" applyFill="1" applyBorder="1" applyAlignment="1">
      <alignment horizontal="center" vertical="center"/>
    </xf>
    <xf numFmtId="0" fontId="6" fillId="0" borderId="23" xfId="0" applyFont="1" applyFill="1" applyBorder="1" applyAlignment="1">
      <alignment horizontal="center" vertical="center"/>
    </xf>
    <xf numFmtId="14" fontId="6" fillId="0" borderId="24" xfId="0" applyNumberFormat="1" applyFont="1" applyFill="1" applyBorder="1" applyAlignment="1">
      <alignment horizontal="center" vertical="center" wrapText="1"/>
    </xf>
    <xf numFmtId="0" fontId="5" fillId="0" borderId="17" xfId="0" applyFont="1" applyFill="1" applyBorder="1" applyAlignment="1">
      <alignment horizontal="left" vertical="top" wrapText="1"/>
    </xf>
    <xf numFmtId="0" fontId="5" fillId="0" borderId="17" xfId="0" applyFont="1" applyFill="1" applyBorder="1" applyAlignment="1">
      <alignment horizontal="left" vertical="center" wrapText="1"/>
    </xf>
    <xf numFmtId="0" fontId="6" fillId="0" borderId="17"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25" xfId="0" applyFont="1" applyFill="1" applyBorder="1" applyAlignment="1">
      <alignment horizontal="center" vertical="center"/>
    </xf>
    <xf numFmtId="16" fontId="6" fillId="0" borderId="26" xfId="0" applyNumberFormat="1" applyFont="1" applyFill="1" applyBorder="1" applyAlignment="1">
      <alignment horizontal="center" vertical="center" wrapText="1"/>
    </xf>
    <xf numFmtId="0" fontId="5" fillId="0" borderId="18" xfId="0" applyFont="1" applyFill="1" applyBorder="1" applyAlignment="1">
      <alignment horizontal="left" vertical="center" wrapText="1"/>
    </xf>
    <xf numFmtId="0" fontId="6" fillId="0" borderId="18" xfId="0" applyFont="1" applyFill="1" applyBorder="1" applyAlignment="1">
      <alignment horizontal="center" vertical="center"/>
    </xf>
    <xf numFmtId="0" fontId="6" fillId="0" borderId="27" xfId="0" applyFont="1" applyFill="1" applyBorder="1" applyAlignment="1">
      <alignment horizontal="center" vertical="center"/>
    </xf>
    <xf numFmtId="0" fontId="8" fillId="0" borderId="0" xfId="0" applyFont="1" applyFill="1" applyAlignment="1">
      <alignment/>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xf>
    <xf numFmtId="0" fontId="6" fillId="35" borderId="10" xfId="0" applyFont="1" applyFill="1" applyBorder="1" applyAlignment="1">
      <alignment horizontal="center" vertical="center" wrapText="1"/>
    </xf>
    <xf numFmtId="0" fontId="6" fillId="35" borderId="10" xfId="0" applyFont="1" applyFill="1" applyBorder="1" applyAlignment="1">
      <alignment horizontal="center" vertical="center"/>
    </xf>
    <xf numFmtId="164" fontId="6" fillId="35" borderId="10" xfId="0" applyNumberFormat="1" applyFont="1" applyFill="1" applyBorder="1" applyAlignment="1">
      <alignment horizontal="center" vertical="center"/>
    </xf>
    <xf numFmtId="164" fontId="6" fillId="35" borderId="23" xfId="0" applyNumberFormat="1" applyFont="1" applyFill="1" applyBorder="1" applyAlignment="1">
      <alignment horizontal="center" vertical="center" wrapText="1"/>
    </xf>
    <xf numFmtId="164" fontId="6" fillId="35" borderId="12" xfId="0" applyNumberFormat="1" applyFont="1" applyFill="1" applyBorder="1" applyAlignment="1">
      <alignment horizontal="center" vertical="center" wrapText="1"/>
    </xf>
    <xf numFmtId="0" fontId="6" fillId="35" borderId="12" xfId="0" applyFont="1" applyFill="1" applyBorder="1" applyAlignment="1">
      <alignment horizontal="center" vertical="center"/>
    </xf>
    <xf numFmtId="0" fontId="6" fillId="35" borderId="12"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5" fillId="0" borderId="31"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33" xfId="0" applyFont="1" applyFill="1" applyBorder="1" applyAlignment="1">
      <alignment horizontal="left" vertical="top" wrapText="1"/>
    </xf>
    <xf numFmtId="0" fontId="5" fillId="0" borderId="34" xfId="0" applyFont="1" applyFill="1" applyBorder="1" applyAlignment="1">
      <alignment horizontal="left" vertical="top" wrapText="1"/>
    </xf>
    <xf numFmtId="0" fontId="5" fillId="0" borderId="35" xfId="0" applyFont="1" applyFill="1" applyBorder="1" applyAlignment="1">
      <alignment horizontal="left" vertical="top" wrapText="1"/>
    </xf>
    <xf numFmtId="0" fontId="6" fillId="0" borderId="10" xfId="0" applyFont="1" applyFill="1" applyBorder="1" applyAlignment="1">
      <alignment horizontal="center" wrapText="1"/>
    </xf>
    <xf numFmtId="14" fontId="6" fillId="0" borderId="36" xfId="0" applyNumberFormat="1" applyFont="1" applyFill="1" applyBorder="1" applyAlignment="1">
      <alignment horizontal="center" vertical="center" wrapText="1"/>
    </xf>
    <xf numFmtId="14" fontId="6" fillId="0" borderId="26" xfId="0" applyNumberFormat="1" applyFont="1" applyFill="1" applyBorder="1" applyAlignment="1">
      <alignment horizontal="center" vertical="center" wrapText="1"/>
    </xf>
    <xf numFmtId="14" fontId="6" fillId="0" borderId="37" xfId="0" applyNumberFormat="1" applyFont="1" applyFill="1" applyBorder="1" applyAlignment="1">
      <alignment horizontal="center" vertical="center" wrapText="1"/>
    </xf>
    <xf numFmtId="0" fontId="5" fillId="0" borderId="14"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16" fontId="6" fillId="0" borderId="38" xfId="0" applyNumberFormat="1" applyFont="1" applyFill="1" applyBorder="1" applyAlignment="1">
      <alignment horizontal="center" vertical="center" wrapText="1"/>
    </xf>
    <xf numFmtId="16" fontId="6" fillId="0" borderId="39" xfId="0" applyNumberFormat="1" applyFont="1" applyFill="1" applyBorder="1" applyAlignment="1">
      <alignment horizontal="center" vertical="center" wrapText="1"/>
    </xf>
    <xf numFmtId="16" fontId="6" fillId="0" borderId="40" xfId="0" applyNumberFormat="1" applyFont="1" applyFill="1" applyBorder="1" applyAlignment="1">
      <alignment horizontal="center" vertical="center" wrapText="1"/>
    </xf>
    <xf numFmtId="0" fontId="6" fillId="0" borderId="13" xfId="0" applyFont="1" applyFill="1" applyBorder="1" applyAlignment="1">
      <alignment horizontal="center" wrapText="1"/>
    </xf>
    <xf numFmtId="0" fontId="6" fillId="0" borderId="22" xfId="0" applyFont="1" applyFill="1" applyBorder="1" applyAlignment="1">
      <alignment horizontal="center" wrapText="1"/>
    </xf>
    <xf numFmtId="0" fontId="5" fillId="0" borderId="18" xfId="0" applyFont="1" applyFill="1" applyBorder="1" applyAlignment="1">
      <alignment horizontal="left" vertical="top"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8" fillId="0" borderId="0" xfId="0" applyFont="1" applyFill="1" applyAlignment="1">
      <alignment horizontal="right" wrapText="1"/>
    </xf>
    <xf numFmtId="0" fontId="28" fillId="0" borderId="0" xfId="0" applyFont="1" applyFill="1" applyAlignment="1">
      <alignment horizontal="right"/>
    </xf>
    <xf numFmtId="0" fontId="6" fillId="0" borderId="19" xfId="0" applyFont="1" applyFill="1" applyBorder="1" applyAlignment="1">
      <alignment horizontal="center" wrapText="1"/>
    </xf>
    <xf numFmtId="0" fontId="28" fillId="0" borderId="0" xfId="0" applyFont="1" applyFill="1" applyAlignment="1">
      <alignment horizontal="center"/>
    </xf>
    <xf numFmtId="0" fontId="6" fillId="0" borderId="3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14" xfId="0" applyFont="1" applyFill="1" applyBorder="1" applyAlignment="1">
      <alignment horizontal="center" wrapText="1"/>
    </xf>
    <xf numFmtId="0" fontId="6" fillId="0" borderId="15" xfId="0" applyFont="1" applyFill="1" applyBorder="1" applyAlignment="1">
      <alignment horizontal="center" wrapText="1"/>
    </xf>
    <xf numFmtId="0" fontId="0" fillId="0" borderId="0" xfId="0" applyAlignment="1">
      <alignment horizontal="right" wrapText="1"/>
    </xf>
    <xf numFmtId="0" fontId="0" fillId="0" borderId="0" xfId="0" applyAlignment="1">
      <alignment horizontal="right"/>
    </xf>
    <xf numFmtId="0" fontId="0" fillId="0" borderId="0" xfId="0" applyAlignment="1">
      <alignment horizontal="center"/>
    </xf>
    <xf numFmtId="0" fontId="47" fillId="33" borderId="10" xfId="0" applyFont="1" applyFill="1" applyBorder="1" applyAlignment="1">
      <alignment horizontal="center" wrapText="1"/>
    </xf>
    <xf numFmtId="0" fontId="47" fillId="0" borderId="10" xfId="0" applyFont="1" applyFill="1" applyBorder="1" applyAlignment="1">
      <alignment horizontal="center" wrapText="1"/>
    </xf>
    <xf numFmtId="0" fontId="48" fillId="4" borderId="11" xfId="0" applyFont="1" applyFill="1" applyBorder="1" applyAlignment="1">
      <alignment horizontal="left" vertical="top" wrapText="1"/>
    </xf>
    <xf numFmtId="0" fontId="48" fillId="4" borderId="41" xfId="0" applyFont="1" applyFill="1" applyBorder="1" applyAlignment="1">
      <alignment horizontal="left" vertical="top" wrapText="1"/>
    </xf>
    <xf numFmtId="14" fontId="47" fillId="4" borderId="10" xfId="0" applyNumberFormat="1" applyFont="1" applyFill="1" applyBorder="1" applyAlignment="1">
      <alignment horizontal="center" wrapText="1"/>
    </xf>
    <xf numFmtId="0" fontId="48" fillId="4" borderId="11" xfId="0" applyFont="1" applyFill="1" applyBorder="1" applyAlignment="1">
      <alignment horizontal="center" vertical="top" wrapText="1"/>
    </xf>
    <xf numFmtId="0" fontId="48" fillId="4" borderId="41" xfId="0" applyFont="1" applyFill="1" applyBorder="1" applyAlignment="1">
      <alignment horizontal="center" vertical="top" wrapText="1"/>
    </xf>
    <xf numFmtId="0" fontId="47" fillId="33" borderId="11" xfId="0" applyFont="1" applyFill="1" applyBorder="1" applyAlignment="1">
      <alignment horizontal="center" wrapText="1"/>
    </xf>
    <xf numFmtId="0" fontId="47" fillId="33" borderId="18" xfId="0" applyFont="1" applyFill="1" applyBorder="1" applyAlignment="1">
      <alignment horizontal="center" wrapText="1"/>
    </xf>
    <xf numFmtId="0" fontId="47" fillId="33" borderId="41" xfId="0" applyFont="1" applyFill="1" applyBorder="1" applyAlignment="1">
      <alignment horizontal="center" wrapText="1"/>
    </xf>
    <xf numFmtId="16" fontId="47" fillId="33" borderId="11" xfId="0" applyNumberFormat="1" applyFont="1" applyFill="1" applyBorder="1" applyAlignment="1">
      <alignment horizontal="center" vertical="center" wrapText="1"/>
    </xf>
    <xf numFmtId="16" fontId="47" fillId="33" borderId="18" xfId="0" applyNumberFormat="1" applyFont="1" applyFill="1" applyBorder="1" applyAlignment="1">
      <alignment horizontal="center" vertical="center" wrapText="1"/>
    </xf>
    <xf numFmtId="16" fontId="47" fillId="33" borderId="41" xfId="0" applyNumberFormat="1" applyFont="1" applyFill="1" applyBorder="1" applyAlignment="1">
      <alignment horizontal="center" vertical="center" wrapText="1"/>
    </xf>
    <xf numFmtId="0" fontId="48" fillId="33" borderId="10" xfId="0" applyFont="1" applyFill="1" applyBorder="1" applyAlignment="1">
      <alignment horizontal="center" vertical="top" wrapText="1"/>
    </xf>
    <xf numFmtId="14" fontId="47" fillId="34" borderId="10" xfId="0" applyNumberFormat="1" applyFont="1" applyFill="1" applyBorder="1" applyAlignment="1">
      <alignment horizontal="center" wrapText="1"/>
    </xf>
    <xf numFmtId="0" fontId="48" fillId="34" borderId="11" xfId="0" applyFont="1" applyFill="1" applyBorder="1" applyAlignment="1">
      <alignment horizontal="left" vertical="top" wrapText="1"/>
    </xf>
    <xf numFmtId="0" fontId="48" fillId="34" borderId="41" xfId="0" applyFont="1" applyFill="1" applyBorder="1" applyAlignment="1">
      <alignment horizontal="left" vertical="top" wrapText="1"/>
    </xf>
    <xf numFmtId="0" fontId="0" fillId="0" borderId="10"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B36"/>
  <sheetViews>
    <sheetView tabSelected="1" zoomScale="90" zoomScaleNormal="90" zoomScaleSheetLayoutView="90" zoomScalePageLayoutView="0" workbookViewId="0" topLeftCell="A4">
      <pane ySplit="6" topLeftCell="A10" activePane="bottomLeft" state="frozen"/>
      <selection pane="topLeft" activeCell="C4" sqref="C4"/>
      <selection pane="bottomLeft" activeCell="M14" sqref="M14"/>
    </sheetView>
  </sheetViews>
  <sheetFormatPr defaultColWidth="9.140625" defaultRowHeight="15"/>
  <cols>
    <col min="1" max="1" width="9.140625" style="33" customWidth="1"/>
    <col min="2" max="2" width="20.421875" style="33" customWidth="1"/>
    <col min="3" max="4" width="23.8515625" style="33" customWidth="1"/>
    <col min="5" max="5" width="17.00390625" style="33" customWidth="1"/>
    <col min="6" max="6" width="13.00390625" style="33" customWidth="1"/>
    <col min="7" max="12" width="9.140625" style="33" customWidth="1"/>
    <col min="13" max="13" width="10.00390625" style="33" bestFit="1" customWidth="1"/>
    <col min="14" max="16384" width="9.140625" style="33" customWidth="1"/>
  </cols>
  <sheetData>
    <row r="1" spans="24:28" ht="45.75" customHeight="1">
      <c r="X1" s="114" t="s">
        <v>59</v>
      </c>
      <c r="Y1" s="115"/>
      <c r="Z1" s="115"/>
      <c r="AA1" s="115"/>
      <c r="AB1" s="115"/>
    </row>
    <row r="2" ht="15"/>
    <row r="3" spans="1:28" ht="15">
      <c r="A3" s="117" t="s">
        <v>31</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row>
    <row r="4" spans="1:28" ht="15">
      <c r="A4" s="117" t="s">
        <v>60</v>
      </c>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row>
    <row r="5" ht="15.75" thickBot="1"/>
    <row r="6" spans="1:28" ht="36" customHeight="1">
      <c r="A6" s="121" t="s">
        <v>0</v>
      </c>
      <c r="B6" s="112" t="s">
        <v>66</v>
      </c>
      <c r="C6" s="112" t="s">
        <v>1</v>
      </c>
      <c r="D6" s="118" t="s">
        <v>61</v>
      </c>
      <c r="E6" s="112" t="s">
        <v>2</v>
      </c>
      <c r="F6" s="112" t="s">
        <v>3</v>
      </c>
      <c r="G6" s="109" t="s">
        <v>4</v>
      </c>
      <c r="H6" s="109"/>
      <c r="I6" s="109"/>
      <c r="J6" s="109"/>
      <c r="K6" s="109"/>
      <c r="L6" s="109"/>
      <c r="M6" s="109"/>
      <c r="N6" s="109"/>
      <c r="O6" s="109"/>
      <c r="P6" s="109"/>
      <c r="Q6" s="109"/>
      <c r="R6" s="109"/>
      <c r="S6" s="109"/>
      <c r="T6" s="109"/>
      <c r="U6" s="109"/>
      <c r="V6" s="109"/>
      <c r="W6" s="109"/>
      <c r="X6" s="109"/>
      <c r="Y6" s="109"/>
      <c r="Z6" s="109"/>
      <c r="AA6" s="109"/>
      <c r="AB6" s="110"/>
    </row>
    <row r="7" spans="1:28" ht="15">
      <c r="A7" s="122"/>
      <c r="B7" s="113"/>
      <c r="C7" s="113"/>
      <c r="D7" s="119"/>
      <c r="E7" s="113"/>
      <c r="F7" s="113"/>
      <c r="G7" s="99" t="s">
        <v>5</v>
      </c>
      <c r="H7" s="99"/>
      <c r="I7" s="99" t="s">
        <v>6</v>
      </c>
      <c r="J7" s="99"/>
      <c r="K7" s="99" t="s">
        <v>7</v>
      </c>
      <c r="L7" s="99"/>
      <c r="M7" s="99" t="s">
        <v>8</v>
      </c>
      <c r="N7" s="99"/>
      <c r="O7" s="99" t="s">
        <v>9</v>
      </c>
      <c r="P7" s="99"/>
      <c r="Q7" s="99" t="s">
        <v>53</v>
      </c>
      <c r="R7" s="99"/>
      <c r="S7" s="99" t="s">
        <v>54</v>
      </c>
      <c r="T7" s="99"/>
      <c r="U7" s="99" t="s">
        <v>55</v>
      </c>
      <c r="V7" s="99"/>
      <c r="W7" s="99" t="s">
        <v>56</v>
      </c>
      <c r="X7" s="99"/>
      <c r="Y7" s="99" t="s">
        <v>57</v>
      </c>
      <c r="Z7" s="99"/>
      <c r="AA7" s="99" t="s">
        <v>58</v>
      </c>
      <c r="AB7" s="116"/>
    </row>
    <row r="8" spans="1:28" ht="105" customHeight="1">
      <c r="A8" s="122"/>
      <c r="B8" s="113"/>
      <c r="C8" s="113"/>
      <c r="D8" s="120"/>
      <c r="E8" s="113"/>
      <c r="F8" s="113"/>
      <c r="G8" s="35" t="s">
        <v>10</v>
      </c>
      <c r="H8" s="35" t="s">
        <v>11</v>
      </c>
      <c r="I8" s="35" t="s">
        <v>10</v>
      </c>
      <c r="J8" s="35" t="s">
        <v>11</v>
      </c>
      <c r="K8" s="35" t="s">
        <v>10</v>
      </c>
      <c r="L8" s="35" t="s">
        <v>11</v>
      </c>
      <c r="M8" s="54" t="s">
        <v>10</v>
      </c>
      <c r="N8" s="54" t="s">
        <v>11</v>
      </c>
      <c r="O8" s="54" t="s">
        <v>10</v>
      </c>
      <c r="P8" s="54" t="s">
        <v>11</v>
      </c>
      <c r="Q8" s="54" t="s">
        <v>10</v>
      </c>
      <c r="R8" s="54" t="s">
        <v>11</v>
      </c>
      <c r="S8" s="54" t="s">
        <v>10</v>
      </c>
      <c r="T8" s="54" t="s">
        <v>11</v>
      </c>
      <c r="U8" s="54" t="s">
        <v>10</v>
      </c>
      <c r="V8" s="54" t="s">
        <v>11</v>
      </c>
      <c r="W8" s="54" t="s">
        <v>10</v>
      </c>
      <c r="X8" s="54" t="s">
        <v>11</v>
      </c>
      <c r="Y8" s="54" t="s">
        <v>10</v>
      </c>
      <c r="Z8" s="54" t="s">
        <v>11</v>
      </c>
      <c r="AA8" s="54" t="s">
        <v>10</v>
      </c>
      <c r="AB8" s="55" t="s">
        <v>11</v>
      </c>
    </row>
    <row r="9" spans="1:28" ht="15">
      <c r="A9" s="50">
        <v>1</v>
      </c>
      <c r="B9" s="34">
        <v>2</v>
      </c>
      <c r="C9" s="34">
        <v>3</v>
      </c>
      <c r="D9" s="34"/>
      <c r="E9" s="34">
        <v>4</v>
      </c>
      <c r="F9" s="34">
        <v>5</v>
      </c>
      <c r="G9" s="34">
        <v>6</v>
      </c>
      <c r="H9" s="34">
        <v>7</v>
      </c>
      <c r="I9" s="34">
        <v>8</v>
      </c>
      <c r="J9" s="34">
        <v>9</v>
      </c>
      <c r="K9" s="34">
        <v>10</v>
      </c>
      <c r="L9" s="34">
        <v>11</v>
      </c>
      <c r="M9" s="34">
        <v>12</v>
      </c>
      <c r="N9" s="34">
        <v>13</v>
      </c>
      <c r="O9" s="34">
        <v>14</v>
      </c>
      <c r="P9" s="34">
        <v>15</v>
      </c>
      <c r="Q9" s="34">
        <v>16</v>
      </c>
      <c r="R9" s="34">
        <v>17</v>
      </c>
      <c r="S9" s="34">
        <v>18</v>
      </c>
      <c r="T9" s="34">
        <v>19</v>
      </c>
      <c r="U9" s="34">
        <v>20</v>
      </c>
      <c r="V9" s="34">
        <v>21</v>
      </c>
      <c r="W9" s="34">
        <v>22</v>
      </c>
      <c r="X9" s="34">
        <v>23</v>
      </c>
      <c r="Y9" s="34">
        <v>24</v>
      </c>
      <c r="Z9" s="34">
        <v>25</v>
      </c>
      <c r="AA9" s="34">
        <v>26</v>
      </c>
      <c r="AB9" s="53">
        <v>27</v>
      </c>
    </row>
    <row r="10" spans="1:28" ht="85.5" customHeight="1" thickBot="1">
      <c r="A10" s="56">
        <v>1</v>
      </c>
      <c r="B10" s="57" t="s">
        <v>12</v>
      </c>
      <c r="C10" s="39" t="s">
        <v>13</v>
      </c>
      <c r="D10" s="58" t="s">
        <v>62</v>
      </c>
      <c r="E10" s="36" t="s">
        <v>14</v>
      </c>
      <c r="F10" s="36">
        <v>1</v>
      </c>
      <c r="G10" s="36">
        <v>0.74</v>
      </c>
      <c r="H10" s="36">
        <v>0.74</v>
      </c>
      <c r="I10" s="36">
        <v>2.19</v>
      </c>
      <c r="J10" s="36">
        <v>2.19</v>
      </c>
      <c r="K10" s="36">
        <v>2.53</v>
      </c>
      <c r="L10" s="36">
        <v>2.53</v>
      </c>
      <c r="M10" s="36">
        <v>2.87</v>
      </c>
      <c r="N10" s="36">
        <v>2.87</v>
      </c>
      <c r="O10" s="36">
        <v>3.22</v>
      </c>
      <c r="P10" s="36">
        <v>0.86</v>
      </c>
      <c r="Q10" s="48">
        <v>2.71</v>
      </c>
      <c r="R10" s="48">
        <v>0.33</v>
      </c>
      <c r="S10" s="48">
        <v>1.46</v>
      </c>
      <c r="T10" s="48">
        <v>0.95</v>
      </c>
      <c r="U10" s="48">
        <v>20.93</v>
      </c>
      <c r="V10" s="48">
        <v>0.12</v>
      </c>
      <c r="W10" s="48">
        <v>3.5</v>
      </c>
      <c r="X10" s="48">
        <v>0</v>
      </c>
      <c r="Y10" s="48">
        <v>2.7</v>
      </c>
      <c r="Z10" s="48">
        <v>0</v>
      </c>
      <c r="AA10" s="48">
        <v>0.6</v>
      </c>
      <c r="AB10" s="59">
        <v>0</v>
      </c>
    </row>
    <row r="11" spans="1:28" ht="79.5" customHeight="1">
      <c r="A11" s="106" t="s">
        <v>33</v>
      </c>
      <c r="B11" s="103" t="s">
        <v>32</v>
      </c>
      <c r="C11" s="40" t="s">
        <v>15</v>
      </c>
      <c r="D11" s="60" t="s">
        <v>62</v>
      </c>
      <c r="E11" s="49" t="s">
        <v>16</v>
      </c>
      <c r="F11" s="49">
        <v>7.38</v>
      </c>
      <c r="G11" s="49">
        <v>0.42</v>
      </c>
      <c r="H11" s="49">
        <v>0.42</v>
      </c>
      <c r="I11" s="49">
        <v>0</v>
      </c>
      <c r="J11" s="49">
        <v>0</v>
      </c>
      <c r="K11" s="49">
        <v>2.418</v>
      </c>
      <c r="L11" s="49">
        <v>2.418</v>
      </c>
      <c r="M11" s="49">
        <v>0</v>
      </c>
      <c r="N11" s="49">
        <v>0</v>
      </c>
      <c r="O11" s="82">
        <f>(100+96+530)/1000</f>
        <v>0.726</v>
      </c>
      <c r="P11" s="82">
        <v>0</v>
      </c>
      <c r="Q11" s="83">
        <f>(12704+2000+530)/1000</f>
        <v>15.234</v>
      </c>
      <c r="R11" s="61">
        <v>0</v>
      </c>
      <c r="S11" s="61">
        <v>0</v>
      </c>
      <c r="T11" s="61">
        <v>0</v>
      </c>
      <c r="U11" s="83">
        <f>(1000+3000+600+500)/1000</f>
        <v>5.1</v>
      </c>
      <c r="V11" s="61">
        <v>0</v>
      </c>
      <c r="W11" s="61">
        <f>(5000+650+3000+12000+1400+400+240+250+250+60+50+50+60+70+100+100+100+130+100+50+90+1000+80+180+240+500+110+1130+60+550+210+230+206+180+810+340+670+320+200+350+850)/1000</f>
        <v>32.366</v>
      </c>
      <c r="X11" s="61">
        <v>0</v>
      </c>
      <c r="Y11" s="61">
        <f>(2150+500+2100+5000+300+1300+4500+3000+1350+1400+500+480+360+400+50+240+275+60+70+50+60+150+130+50+50+30+240+160+80+100+550+400)/1000</f>
        <v>26.085</v>
      </c>
      <c r="Z11" s="61">
        <v>0</v>
      </c>
      <c r="AA11" s="61">
        <f>(210+1300+1700+700+360+300+170+50+70+50+130+50+80+60+220)/1000</f>
        <v>5.45</v>
      </c>
      <c r="AB11" s="62">
        <v>0</v>
      </c>
    </row>
    <row r="12" spans="1:28" ht="62.25" customHeight="1">
      <c r="A12" s="107"/>
      <c r="B12" s="104"/>
      <c r="C12" s="41" t="s">
        <v>17</v>
      </c>
      <c r="D12" s="63" t="s">
        <v>62</v>
      </c>
      <c r="E12" s="51" t="s">
        <v>16</v>
      </c>
      <c r="F12" s="51">
        <v>1.6</v>
      </c>
      <c r="G12" s="51">
        <v>0.7</v>
      </c>
      <c r="H12" s="51">
        <v>0.7</v>
      </c>
      <c r="I12" s="51">
        <v>1.87</v>
      </c>
      <c r="J12" s="51">
        <v>1.87</v>
      </c>
      <c r="K12" s="51">
        <v>0.638</v>
      </c>
      <c r="L12" s="51">
        <v>0.638</v>
      </c>
      <c r="M12" s="84">
        <v>0</v>
      </c>
      <c r="N12" s="84">
        <v>0</v>
      </c>
      <c r="O12" s="84">
        <v>0</v>
      </c>
      <c r="P12" s="84">
        <v>0</v>
      </c>
      <c r="Q12" s="64">
        <v>0</v>
      </c>
      <c r="R12" s="64">
        <v>0</v>
      </c>
      <c r="S12" s="64">
        <v>0</v>
      </c>
      <c r="T12" s="64">
        <v>0</v>
      </c>
      <c r="U12" s="64">
        <f>1500/1000</f>
        <v>1.5</v>
      </c>
      <c r="V12" s="64">
        <v>0</v>
      </c>
      <c r="W12" s="64">
        <f>(5800+1000+440+1000)/1000</f>
        <v>8.24</v>
      </c>
      <c r="X12" s="64">
        <v>0</v>
      </c>
      <c r="Y12" s="64">
        <f>800/1000</f>
        <v>0.8</v>
      </c>
      <c r="Z12" s="64">
        <v>0</v>
      </c>
      <c r="AA12" s="64">
        <v>0</v>
      </c>
      <c r="AB12" s="65">
        <v>0</v>
      </c>
    </row>
    <row r="13" spans="1:28" ht="62.25" customHeight="1">
      <c r="A13" s="107"/>
      <c r="B13" s="104"/>
      <c r="C13" s="41" t="s">
        <v>73</v>
      </c>
      <c r="D13" s="63" t="s">
        <v>62</v>
      </c>
      <c r="E13" s="51" t="s">
        <v>16</v>
      </c>
      <c r="F13" s="91" t="s">
        <v>76</v>
      </c>
      <c r="G13" s="92"/>
      <c r="H13" s="92"/>
      <c r="I13" s="92"/>
      <c r="J13" s="92"/>
      <c r="K13" s="92"/>
      <c r="L13" s="93"/>
      <c r="M13" s="51">
        <v>0</v>
      </c>
      <c r="N13" s="51">
        <v>0</v>
      </c>
      <c r="O13" s="51">
        <v>0</v>
      </c>
      <c r="P13" s="51">
        <v>0</v>
      </c>
      <c r="Q13" s="85">
        <v>0</v>
      </c>
      <c r="R13" s="85">
        <v>0</v>
      </c>
      <c r="S13" s="64">
        <v>0</v>
      </c>
      <c r="T13" s="64">
        <v>0</v>
      </c>
      <c r="U13" s="86">
        <f>1000/1000</f>
        <v>1</v>
      </c>
      <c r="V13" s="64">
        <v>0</v>
      </c>
      <c r="W13" s="64">
        <f>(1160+1000+4000+3300+300+1000+2100+12500+1000+250+2000+700+500+200)/1000</f>
        <v>30.01</v>
      </c>
      <c r="X13" s="64">
        <v>0</v>
      </c>
      <c r="Y13" s="64">
        <v>0</v>
      </c>
      <c r="Z13" s="64">
        <v>0</v>
      </c>
      <c r="AA13" s="64">
        <v>0</v>
      </c>
      <c r="AB13" s="65">
        <v>0</v>
      </c>
    </row>
    <row r="14" spans="1:28" ht="63" customHeight="1">
      <c r="A14" s="107"/>
      <c r="B14" s="104"/>
      <c r="C14" s="41" t="s">
        <v>71</v>
      </c>
      <c r="D14" s="63" t="s">
        <v>65</v>
      </c>
      <c r="E14" s="51" t="s">
        <v>16</v>
      </c>
      <c r="F14" s="51">
        <v>0</v>
      </c>
      <c r="G14" s="51">
        <v>0</v>
      </c>
      <c r="H14" s="51">
        <v>0</v>
      </c>
      <c r="I14" s="51">
        <v>1</v>
      </c>
      <c r="J14" s="51">
        <v>1</v>
      </c>
      <c r="K14" s="51">
        <v>1</v>
      </c>
      <c r="L14" s="51">
        <v>1</v>
      </c>
      <c r="M14" s="51">
        <v>0</v>
      </c>
      <c r="N14" s="51">
        <v>0</v>
      </c>
      <c r="O14" s="51">
        <v>2</v>
      </c>
      <c r="P14" s="51">
        <v>2</v>
      </c>
      <c r="Q14" s="84">
        <f aca="true" t="shared" si="0" ref="N14:AB14">Q21</f>
        <v>0</v>
      </c>
      <c r="R14" s="84">
        <f t="shared" si="0"/>
        <v>0</v>
      </c>
      <c r="S14" s="51">
        <f t="shared" si="0"/>
        <v>0</v>
      </c>
      <c r="T14" s="51">
        <f t="shared" si="0"/>
        <v>0</v>
      </c>
      <c r="U14" s="84">
        <f t="shared" si="0"/>
        <v>1</v>
      </c>
      <c r="V14" s="51">
        <f t="shared" si="0"/>
        <v>0</v>
      </c>
      <c r="W14" s="84">
        <f t="shared" si="0"/>
        <v>5</v>
      </c>
      <c r="X14" s="51">
        <f t="shared" si="0"/>
        <v>0</v>
      </c>
      <c r="Y14" s="84">
        <f t="shared" si="0"/>
        <v>2</v>
      </c>
      <c r="Z14" s="51">
        <f t="shared" si="0"/>
        <v>0</v>
      </c>
      <c r="AA14" s="84">
        <f t="shared" si="0"/>
        <v>0</v>
      </c>
      <c r="AB14" s="51">
        <f t="shared" si="0"/>
        <v>0</v>
      </c>
    </row>
    <row r="15" spans="1:28" ht="45.75" thickBot="1">
      <c r="A15" s="108"/>
      <c r="B15" s="105"/>
      <c r="C15" s="42" t="s">
        <v>72</v>
      </c>
      <c r="D15" s="66" t="s">
        <v>63</v>
      </c>
      <c r="E15" s="37" t="s">
        <v>14</v>
      </c>
      <c r="F15" s="37">
        <v>92.5</v>
      </c>
      <c r="G15" s="37">
        <v>92.5</v>
      </c>
      <c r="H15" s="37">
        <v>92.5</v>
      </c>
      <c r="I15" s="37">
        <v>92.9</v>
      </c>
      <c r="J15" s="37">
        <v>92.5</v>
      </c>
      <c r="K15" s="37">
        <v>93.3</v>
      </c>
      <c r="L15" s="37">
        <v>92.5</v>
      </c>
      <c r="M15" s="67">
        <v>93.70172228202367</v>
      </c>
      <c r="N15" s="67">
        <v>92.5</v>
      </c>
      <c r="O15" s="67">
        <v>94.10517426170944</v>
      </c>
      <c r="P15" s="67">
        <v>92.5</v>
      </c>
      <c r="Q15" s="67">
        <v>94.51036338662529</v>
      </c>
      <c r="R15" s="67">
        <v>92.5</v>
      </c>
      <c r="S15" s="67">
        <v>94.91729713640622</v>
      </c>
      <c r="T15" s="67">
        <v>92.5</v>
      </c>
      <c r="U15" s="67">
        <v>95.32598302289234</v>
      </c>
      <c r="V15" s="67">
        <v>92.5</v>
      </c>
      <c r="W15" s="67">
        <v>95.73642859026754</v>
      </c>
      <c r="X15" s="88" t="s">
        <v>77</v>
      </c>
      <c r="Y15" s="67">
        <v>96.1486414151987</v>
      </c>
      <c r="Z15" s="88" t="s">
        <v>77</v>
      </c>
      <c r="AA15" s="67">
        <v>96.56262910697563</v>
      </c>
      <c r="AB15" s="87" t="s">
        <v>77</v>
      </c>
    </row>
    <row r="16" spans="1:28" ht="77.25" customHeight="1">
      <c r="A16" s="100" t="s">
        <v>34</v>
      </c>
      <c r="B16" s="97" t="s">
        <v>43</v>
      </c>
      <c r="C16" s="40" t="s">
        <v>20</v>
      </c>
      <c r="D16" s="60" t="s">
        <v>65</v>
      </c>
      <c r="E16" s="49" t="s">
        <v>16</v>
      </c>
      <c r="F16" s="49">
        <v>16</v>
      </c>
      <c r="G16" s="49">
        <v>2</v>
      </c>
      <c r="H16" s="49">
        <v>2</v>
      </c>
      <c r="I16" s="49">
        <v>2</v>
      </c>
      <c r="J16" s="49">
        <v>2</v>
      </c>
      <c r="K16" s="49">
        <v>2</v>
      </c>
      <c r="L16" s="49">
        <v>2</v>
      </c>
      <c r="M16" s="82">
        <v>2</v>
      </c>
      <c r="N16" s="82">
        <v>2</v>
      </c>
      <c r="O16" s="49">
        <v>0</v>
      </c>
      <c r="P16" s="49">
        <v>0</v>
      </c>
      <c r="Q16" s="83">
        <v>3</v>
      </c>
      <c r="R16" s="61">
        <v>0</v>
      </c>
      <c r="S16" s="61">
        <v>1</v>
      </c>
      <c r="T16" s="61">
        <v>0</v>
      </c>
      <c r="U16" s="61">
        <v>49</v>
      </c>
      <c r="V16" s="61">
        <v>0</v>
      </c>
      <c r="W16" s="61">
        <v>33</v>
      </c>
      <c r="X16" s="61">
        <v>0</v>
      </c>
      <c r="Y16" s="61">
        <v>16</v>
      </c>
      <c r="Z16" s="61">
        <v>0</v>
      </c>
      <c r="AA16" s="61">
        <v>0</v>
      </c>
      <c r="AB16" s="62">
        <v>0</v>
      </c>
    </row>
    <row r="17" spans="1:28" ht="63.75" customHeight="1">
      <c r="A17" s="101"/>
      <c r="B17" s="111"/>
      <c r="C17" s="41" t="s">
        <v>74</v>
      </c>
      <c r="D17" s="63" t="s">
        <v>65</v>
      </c>
      <c r="E17" s="51" t="s">
        <v>16</v>
      </c>
      <c r="F17" s="91" t="s">
        <v>76</v>
      </c>
      <c r="G17" s="92"/>
      <c r="H17" s="92"/>
      <c r="I17" s="92"/>
      <c r="J17" s="92"/>
      <c r="K17" s="92"/>
      <c r="L17" s="93"/>
      <c r="M17" s="51">
        <v>0</v>
      </c>
      <c r="N17" s="51">
        <v>0</v>
      </c>
      <c r="O17" s="51">
        <v>1</v>
      </c>
      <c r="P17" s="51">
        <v>0</v>
      </c>
      <c r="Q17" s="84">
        <v>2</v>
      </c>
      <c r="R17" s="64">
        <v>0</v>
      </c>
      <c r="S17" s="64">
        <v>1</v>
      </c>
      <c r="T17" s="85">
        <v>1</v>
      </c>
      <c r="U17" s="64">
        <v>0</v>
      </c>
      <c r="V17" s="64">
        <v>0</v>
      </c>
      <c r="W17" s="64">
        <v>0</v>
      </c>
      <c r="X17" s="64">
        <v>0</v>
      </c>
      <c r="Y17" s="64">
        <v>0</v>
      </c>
      <c r="Z17" s="64">
        <v>0</v>
      </c>
      <c r="AA17" s="64">
        <v>0</v>
      </c>
      <c r="AB17" s="65">
        <v>0</v>
      </c>
    </row>
    <row r="18" spans="1:28" ht="78.75" customHeight="1" thickBot="1">
      <c r="A18" s="102"/>
      <c r="B18" s="98"/>
      <c r="C18" s="42" t="s">
        <v>21</v>
      </c>
      <c r="D18" s="66" t="s">
        <v>65</v>
      </c>
      <c r="E18" s="37" t="s">
        <v>16</v>
      </c>
      <c r="F18" s="37">
        <v>7</v>
      </c>
      <c r="G18" s="37">
        <v>1</v>
      </c>
      <c r="H18" s="37">
        <v>1</v>
      </c>
      <c r="I18" s="37">
        <v>1</v>
      </c>
      <c r="J18" s="37">
        <v>1</v>
      </c>
      <c r="K18" s="37">
        <v>2</v>
      </c>
      <c r="L18" s="37">
        <v>2</v>
      </c>
      <c r="M18" s="37">
        <v>0</v>
      </c>
      <c r="N18" s="37">
        <v>0</v>
      </c>
      <c r="O18" s="37">
        <v>5</v>
      </c>
      <c r="P18" s="37">
        <v>1</v>
      </c>
      <c r="Q18" s="69">
        <v>3</v>
      </c>
      <c r="R18" s="69">
        <v>0</v>
      </c>
      <c r="S18" s="69">
        <v>0</v>
      </c>
      <c r="T18" s="69">
        <v>0</v>
      </c>
      <c r="U18" s="89">
        <v>4</v>
      </c>
      <c r="V18" s="69">
        <v>0</v>
      </c>
      <c r="W18" s="69">
        <v>41</v>
      </c>
      <c r="X18" s="69">
        <v>0</v>
      </c>
      <c r="Y18" s="69">
        <v>33</v>
      </c>
      <c r="Z18" s="69">
        <v>0</v>
      </c>
      <c r="AA18" s="69">
        <v>16</v>
      </c>
      <c r="AB18" s="70">
        <v>0</v>
      </c>
    </row>
    <row r="19" spans="1:28" ht="56.25">
      <c r="A19" s="100" t="s">
        <v>35</v>
      </c>
      <c r="B19" s="94" t="s">
        <v>44</v>
      </c>
      <c r="C19" s="43" t="s">
        <v>20</v>
      </c>
      <c r="D19" s="60" t="s">
        <v>65</v>
      </c>
      <c r="E19" s="49" t="s">
        <v>16</v>
      </c>
      <c r="F19" s="49">
        <v>4</v>
      </c>
      <c r="G19" s="49">
        <v>2</v>
      </c>
      <c r="H19" s="49">
        <v>2</v>
      </c>
      <c r="I19" s="49">
        <v>2</v>
      </c>
      <c r="J19" s="49">
        <v>2</v>
      </c>
      <c r="K19" s="49">
        <v>3</v>
      </c>
      <c r="L19" s="49">
        <v>3</v>
      </c>
      <c r="M19" s="49">
        <v>1</v>
      </c>
      <c r="N19" s="49">
        <v>1</v>
      </c>
      <c r="O19" s="49">
        <v>1</v>
      </c>
      <c r="P19" s="49">
        <v>0</v>
      </c>
      <c r="Q19" s="61">
        <v>0</v>
      </c>
      <c r="R19" s="61">
        <v>0</v>
      </c>
      <c r="S19" s="61">
        <v>0</v>
      </c>
      <c r="T19" s="61">
        <v>0</v>
      </c>
      <c r="U19" s="83">
        <v>7</v>
      </c>
      <c r="V19" s="61">
        <v>0</v>
      </c>
      <c r="W19" s="61">
        <v>1</v>
      </c>
      <c r="X19" s="61">
        <v>0</v>
      </c>
      <c r="Y19" s="61">
        <v>0</v>
      </c>
      <c r="Z19" s="61">
        <v>0</v>
      </c>
      <c r="AA19" s="61">
        <v>0</v>
      </c>
      <c r="AB19" s="62">
        <v>0</v>
      </c>
    </row>
    <row r="20" spans="1:28" ht="63.75" customHeight="1">
      <c r="A20" s="101"/>
      <c r="B20" s="95"/>
      <c r="C20" s="44" t="s">
        <v>74</v>
      </c>
      <c r="D20" s="63" t="s">
        <v>65</v>
      </c>
      <c r="E20" s="51" t="s">
        <v>16</v>
      </c>
      <c r="F20" s="91" t="s">
        <v>76</v>
      </c>
      <c r="G20" s="92"/>
      <c r="H20" s="92"/>
      <c r="I20" s="92"/>
      <c r="J20" s="92"/>
      <c r="K20" s="92"/>
      <c r="L20" s="93"/>
      <c r="M20" s="51">
        <v>1</v>
      </c>
      <c r="N20" s="51">
        <v>1</v>
      </c>
      <c r="O20" s="51">
        <v>0</v>
      </c>
      <c r="P20" s="51">
        <v>0</v>
      </c>
      <c r="Q20" s="51">
        <v>0</v>
      </c>
      <c r="R20" s="64">
        <v>0</v>
      </c>
      <c r="S20" s="64">
        <v>0</v>
      </c>
      <c r="T20" s="64">
        <v>0</v>
      </c>
      <c r="U20" s="64">
        <v>0</v>
      </c>
      <c r="V20" s="64">
        <v>0</v>
      </c>
      <c r="W20" s="64">
        <v>0</v>
      </c>
      <c r="X20" s="64">
        <v>0</v>
      </c>
      <c r="Y20" s="64">
        <v>0</v>
      </c>
      <c r="Z20" s="64">
        <v>0</v>
      </c>
      <c r="AA20" s="64">
        <v>0</v>
      </c>
      <c r="AB20" s="65">
        <v>0</v>
      </c>
    </row>
    <row r="21" spans="1:28" ht="45.75" thickBot="1">
      <c r="A21" s="102"/>
      <c r="B21" s="96"/>
      <c r="C21" s="45" t="s">
        <v>21</v>
      </c>
      <c r="D21" s="66" t="s">
        <v>65</v>
      </c>
      <c r="E21" s="37" t="s">
        <v>16</v>
      </c>
      <c r="F21" s="37">
        <v>4</v>
      </c>
      <c r="G21" s="37">
        <v>0</v>
      </c>
      <c r="H21" s="37">
        <v>0</v>
      </c>
      <c r="I21" s="37">
        <v>4</v>
      </c>
      <c r="J21" s="37">
        <v>4</v>
      </c>
      <c r="K21" s="37">
        <v>6</v>
      </c>
      <c r="L21" s="37">
        <v>6</v>
      </c>
      <c r="M21" s="37">
        <v>0</v>
      </c>
      <c r="N21" s="37">
        <v>0</v>
      </c>
      <c r="O21" s="37">
        <v>2</v>
      </c>
      <c r="P21" s="37">
        <v>2</v>
      </c>
      <c r="Q21" s="69">
        <v>0</v>
      </c>
      <c r="R21" s="69">
        <v>0</v>
      </c>
      <c r="S21" s="69">
        <v>0</v>
      </c>
      <c r="T21" s="69">
        <v>0</v>
      </c>
      <c r="U21" s="69">
        <v>1</v>
      </c>
      <c r="V21" s="69">
        <v>0</v>
      </c>
      <c r="W21" s="69">
        <v>5</v>
      </c>
      <c r="X21" s="69">
        <v>0</v>
      </c>
      <c r="Y21" s="69">
        <v>2</v>
      </c>
      <c r="Z21" s="69">
        <v>0</v>
      </c>
      <c r="AA21" s="69">
        <v>0</v>
      </c>
      <c r="AB21" s="70">
        <v>0</v>
      </c>
    </row>
    <row r="22" spans="1:28" ht="57" thickBot="1">
      <c r="A22" s="100" t="s">
        <v>36</v>
      </c>
      <c r="B22" s="97" t="s">
        <v>45</v>
      </c>
      <c r="C22" s="40" t="s">
        <v>20</v>
      </c>
      <c r="D22" s="60" t="s">
        <v>65</v>
      </c>
      <c r="E22" s="49" t="s">
        <v>16</v>
      </c>
      <c r="F22" s="49">
        <v>1</v>
      </c>
      <c r="G22" s="49">
        <v>3</v>
      </c>
      <c r="H22" s="49">
        <v>3</v>
      </c>
      <c r="I22" s="49">
        <v>2</v>
      </c>
      <c r="J22" s="49">
        <v>2</v>
      </c>
      <c r="K22" s="49">
        <v>3</v>
      </c>
      <c r="L22" s="49">
        <v>3</v>
      </c>
      <c r="M22" s="82">
        <v>2</v>
      </c>
      <c r="N22" s="82">
        <v>2</v>
      </c>
      <c r="O22" s="82">
        <v>0</v>
      </c>
      <c r="P22" s="82">
        <v>0</v>
      </c>
      <c r="Q22" s="61">
        <v>0</v>
      </c>
      <c r="R22" s="61">
        <v>0</v>
      </c>
      <c r="S22" s="61">
        <v>0</v>
      </c>
      <c r="T22" s="61">
        <v>0</v>
      </c>
      <c r="U22" s="61">
        <v>17</v>
      </c>
      <c r="V22" s="61">
        <v>0</v>
      </c>
      <c r="W22" s="61">
        <v>0</v>
      </c>
      <c r="X22" s="61">
        <v>0</v>
      </c>
      <c r="Y22" s="61">
        <v>0</v>
      </c>
      <c r="Z22" s="61">
        <v>0</v>
      </c>
      <c r="AA22" s="61">
        <v>0</v>
      </c>
      <c r="AB22" s="62">
        <v>0</v>
      </c>
    </row>
    <row r="23" spans="1:28" ht="57" thickBot="1">
      <c r="A23" s="102"/>
      <c r="B23" s="98"/>
      <c r="C23" s="42" t="s">
        <v>67</v>
      </c>
      <c r="D23" s="66" t="s">
        <v>65</v>
      </c>
      <c r="E23" s="37" t="s">
        <v>16</v>
      </c>
      <c r="F23" s="37">
        <v>2</v>
      </c>
      <c r="G23" s="37">
        <v>6</v>
      </c>
      <c r="H23" s="37">
        <v>6</v>
      </c>
      <c r="I23" s="37">
        <v>0</v>
      </c>
      <c r="J23" s="37">
        <v>0</v>
      </c>
      <c r="K23" s="37">
        <v>2</v>
      </c>
      <c r="L23" s="37">
        <v>2</v>
      </c>
      <c r="M23" s="37">
        <v>0</v>
      </c>
      <c r="N23" s="37">
        <v>0</v>
      </c>
      <c r="O23" s="49">
        <v>1</v>
      </c>
      <c r="P23" s="49">
        <v>1</v>
      </c>
      <c r="Q23" s="69">
        <v>1</v>
      </c>
      <c r="R23" s="89">
        <v>0</v>
      </c>
      <c r="S23" s="89">
        <v>1</v>
      </c>
      <c r="T23" s="89">
        <v>1</v>
      </c>
      <c r="U23" s="69">
        <v>0</v>
      </c>
      <c r="V23" s="69">
        <v>0</v>
      </c>
      <c r="W23" s="69">
        <v>16</v>
      </c>
      <c r="X23" s="69">
        <v>0</v>
      </c>
      <c r="Y23" s="69">
        <v>0</v>
      </c>
      <c r="Z23" s="69">
        <v>0</v>
      </c>
      <c r="AA23" s="69">
        <v>0</v>
      </c>
      <c r="AB23" s="70">
        <v>0</v>
      </c>
    </row>
    <row r="24" spans="1:28" ht="57" thickBot="1">
      <c r="A24" s="71" t="s">
        <v>37</v>
      </c>
      <c r="B24" s="72" t="s">
        <v>29</v>
      </c>
      <c r="C24" s="46" t="s">
        <v>22</v>
      </c>
      <c r="D24" s="73" t="s">
        <v>65</v>
      </c>
      <c r="E24" s="74" t="s">
        <v>16</v>
      </c>
      <c r="F24" s="74">
        <v>0</v>
      </c>
      <c r="G24" s="74">
        <v>1</v>
      </c>
      <c r="H24" s="74">
        <v>1</v>
      </c>
      <c r="I24" s="74">
        <v>0</v>
      </c>
      <c r="J24" s="74">
        <v>0</v>
      </c>
      <c r="K24" s="74">
        <v>0</v>
      </c>
      <c r="L24" s="74">
        <v>0</v>
      </c>
      <c r="M24" s="74">
        <v>0</v>
      </c>
      <c r="N24" s="74">
        <v>0</v>
      </c>
      <c r="O24" s="74">
        <v>0</v>
      </c>
      <c r="P24" s="74">
        <v>0</v>
      </c>
      <c r="Q24" s="75">
        <v>0</v>
      </c>
      <c r="R24" s="75">
        <v>0</v>
      </c>
      <c r="S24" s="75">
        <v>0</v>
      </c>
      <c r="T24" s="75">
        <v>0</v>
      </c>
      <c r="U24" s="75">
        <v>0</v>
      </c>
      <c r="V24" s="75">
        <v>0</v>
      </c>
      <c r="W24" s="75">
        <v>0</v>
      </c>
      <c r="X24" s="75">
        <v>0</v>
      </c>
      <c r="Y24" s="75">
        <v>0</v>
      </c>
      <c r="Z24" s="75">
        <v>0</v>
      </c>
      <c r="AA24" s="75">
        <v>0</v>
      </c>
      <c r="AB24" s="76">
        <v>0</v>
      </c>
    </row>
    <row r="25" spans="1:28" ht="79.5" thickBot="1">
      <c r="A25" s="71" t="s">
        <v>38</v>
      </c>
      <c r="B25" s="72" t="s">
        <v>30</v>
      </c>
      <c r="C25" s="46" t="s">
        <v>23</v>
      </c>
      <c r="D25" s="73" t="s">
        <v>65</v>
      </c>
      <c r="E25" s="74" t="s">
        <v>16</v>
      </c>
      <c r="F25" s="74">
        <v>0</v>
      </c>
      <c r="G25" s="74">
        <v>0</v>
      </c>
      <c r="H25" s="74">
        <v>0</v>
      </c>
      <c r="I25" s="74">
        <v>1</v>
      </c>
      <c r="J25" s="74">
        <v>0</v>
      </c>
      <c r="K25" s="74">
        <v>0</v>
      </c>
      <c r="L25" s="74">
        <v>0</v>
      </c>
      <c r="M25" s="74">
        <v>0</v>
      </c>
      <c r="N25" s="74">
        <v>0</v>
      </c>
      <c r="O25" s="74">
        <v>0</v>
      </c>
      <c r="P25" s="74">
        <v>0</v>
      </c>
      <c r="Q25" s="75">
        <v>0</v>
      </c>
      <c r="R25" s="75">
        <v>0</v>
      </c>
      <c r="S25" s="75">
        <v>0</v>
      </c>
      <c r="T25" s="75">
        <v>0</v>
      </c>
      <c r="U25" s="75">
        <v>0</v>
      </c>
      <c r="V25" s="75">
        <v>0</v>
      </c>
      <c r="W25" s="75">
        <v>0</v>
      </c>
      <c r="X25" s="75">
        <v>0</v>
      </c>
      <c r="Y25" s="75">
        <v>0</v>
      </c>
      <c r="Z25" s="75">
        <v>0</v>
      </c>
      <c r="AA25" s="75">
        <v>0</v>
      </c>
      <c r="AB25" s="76">
        <v>0</v>
      </c>
    </row>
    <row r="26" spans="1:28" ht="68.25" thickBot="1">
      <c r="A26" s="77" t="s">
        <v>41</v>
      </c>
      <c r="B26" s="68" t="s">
        <v>24</v>
      </c>
      <c r="C26" s="47" t="s">
        <v>25</v>
      </c>
      <c r="D26" s="78" t="s">
        <v>63</v>
      </c>
      <c r="E26" s="52" t="s">
        <v>14</v>
      </c>
      <c r="F26" s="52">
        <v>3</v>
      </c>
      <c r="G26" s="52">
        <v>0</v>
      </c>
      <c r="H26" s="52">
        <v>2</v>
      </c>
      <c r="I26" s="52">
        <v>0</v>
      </c>
      <c r="J26" s="52">
        <v>2</v>
      </c>
      <c r="K26" s="52">
        <v>2</v>
      </c>
      <c r="L26" s="52">
        <v>2</v>
      </c>
      <c r="M26" s="52">
        <v>2</v>
      </c>
      <c r="N26" s="52">
        <v>2</v>
      </c>
      <c r="O26" s="52">
        <v>2</v>
      </c>
      <c r="P26" s="52">
        <v>2</v>
      </c>
      <c r="Q26" s="79">
        <v>2</v>
      </c>
      <c r="R26" s="79">
        <v>2</v>
      </c>
      <c r="S26" s="79">
        <v>2</v>
      </c>
      <c r="T26" s="79">
        <v>2</v>
      </c>
      <c r="U26" s="79">
        <v>2</v>
      </c>
      <c r="V26" s="79">
        <v>2</v>
      </c>
      <c r="W26" s="79">
        <v>2</v>
      </c>
      <c r="X26" s="79">
        <v>2</v>
      </c>
      <c r="Y26" s="79">
        <v>2</v>
      </c>
      <c r="Z26" s="79">
        <v>2</v>
      </c>
      <c r="AA26" s="79">
        <v>2</v>
      </c>
      <c r="AB26" s="80">
        <v>2</v>
      </c>
    </row>
    <row r="27" spans="1:28" ht="56.25">
      <c r="A27" s="100" t="s">
        <v>42</v>
      </c>
      <c r="B27" s="97" t="s">
        <v>46</v>
      </c>
      <c r="C27" s="40" t="s">
        <v>20</v>
      </c>
      <c r="D27" s="60" t="s">
        <v>65</v>
      </c>
      <c r="E27" s="49" t="s">
        <v>16</v>
      </c>
      <c r="F27" s="49">
        <v>7</v>
      </c>
      <c r="G27" s="49">
        <v>1</v>
      </c>
      <c r="H27" s="49">
        <v>1</v>
      </c>
      <c r="I27" s="49">
        <v>1</v>
      </c>
      <c r="J27" s="49">
        <v>1</v>
      </c>
      <c r="K27" s="49">
        <v>1</v>
      </c>
      <c r="L27" s="49">
        <v>1</v>
      </c>
      <c r="M27" s="49">
        <v>0</v>
      </c>
      <c r="N27" s="49">
        <v>0</v>
      </c>
      <c r="O27" s="49">
        <v>1</v>
      </c>
      <c r="P27" s="49">
        <v>0</v>
      </c>
      <c r="Q27" s="61">
        <v>0</v>
      </c>
      <c r="R27" s="61">
        <v>0</v>
      </c>
      <c r="S27" s="61">
        <v>0</v>
      </c>
      <c r="T27" s="61">
        <v>0</v>
      </c>
      <c r="U27" s="61">
        <v>8</v>
      </c>
      <c r="V27" s="61">
        <v>0</v>
      </c>
      <c r="W27" s="61">
        <v>0</v>
      </c>
      <c r="X27" s="61">
        <v>0</v>
      </c>
      <c r="Y27" s="61">
        <v>0</v>
      </c>
      <c r="Z27" s="61">
        <v>0</v>
      </c>
      <c r="AA27" s="61">
        <v>0</v>
      </c>
      <c r="AB27" s="62">
        <v>0</v>
      </c>
    </row>
    <row r="28" spans="1:28" ht="56.25">
      <c r="A28" s="101"/>
      <c r="B28" s="111"/>
      <c r="C28" s="41" t="s">
        <v>75</v>
      </c>
      <c r="D28" s="63" t="s">
        <v>65</v>
      </c>
      <c r="E28" s="51" t="s">
        <v>70</v>
      </c>
      <c r="F28" s="91" t="s">
        <v>76</v>
      </c>
      <c r="G28" s="92"/>
      <c r="H28" s="92"/>
      <c r="I28" s="92"/>
      <c r="J28" s="92"/>
      <c r="K28" s="92"/>
      <c r="L28" s="93"/>
      <c r="M28" s="51">
        <v>0</v>
      </c>
      <c r="N28" s="51">
        <v>0</v>
      </c>
      <c r="O28" s="51">
        <v>0</v>
      </c>
      <c r="P28" s="51">
        <v>0</v>
      </c>
      <c r="Q28" s="64">
        <v>0</v>
      </c>
      <c r="R28" s="64">
        <v>0</v>
      </c>
      <c r="S28" s="64">
        <v>0</v>
      </c>
      <c r="T28" s="64">
        <v>0</v>
      </c>
      <c r="U28" s="64">
        <v>1</v>
      </c>
      <c r="V28" s="64">
        <v>0</v>
      </c>
      <c r="W28" s="64">
        <v>0</v>
      </c>
      <c r="X28" s="64">
        <v>0</v>
      </c>
      <c r="Y28" s="64">
        <v>0</v>
      </c>
      <c r="Z28" s="64">
        <v>0</v>
      </c>
      <c r="AA28" s="64">
        <v>0</v>
      </c>
      <c r="AB28" s="65">
        <v>0</v>
      </c>
    </row>
    <row r="29" spans="1:28" ht="63.75" customHeight="1">
      <c r="A29" s="101"/>
      <c r="B29" s="111"/>
      <c r="C29" s="41" t="s">
        <v>74</v>
      </c>
      <c r="D29" s="63" t="s">
        <v>65</v>
      </c>
      <c r="E29" s="51" t="s">
        <v>16</v>
      </c>
      <c r="F29" s="91" t="s">
        <v>76</v>
      </c>
      <c r="G29" s="92"/>
      <c r="H29" s="92"/>
      <c r="I29" s="92"/>
      <c r="J29" s="92"/>
      <c r="K29" s="92"/>
      <c r="L29" s="93"/>
      <c r="M29" s="51">
        <v>0</v>
      </c>
      <c r="N29" s="51">
        <v>0</v>
      </c>
      <c r="O29" s="51">
        <v>1</v>
      </c>
      <c r="P29" s="51">
        <v>0</v>
      </c>
      <c r="Q29" s="51">
        <v>1</v>
      </c>
      <c r="R29" s="64">
        <v>0</v>
      </c>
      <c r="S29" s="64">
        <v>0</v>
      </c>
      <c r="T29" s="64">
        <v>0</v>
      </c>
      <c r="U29" s="64">
        <v>0</v>
      </c>
      <c r="V29" s="64">
        <v>0</v>
      </c>
      <c r="W29" s="64">
        <v>0</v>
      </c>
      <c r="X29" s="64">
        <v>0</v>
      </c>
      <c r="Y29" s="64">
        <v>0</v>
      </c>
      <c r="Z29" s="64">
        <v>0</v>
      </c>
      <c r="AA29" s="64">
        <v>0</v>
      </c>
      <c r="AB29" s="65">
        <v>0</v>
      </c>
    </row>
    <row r="30" spans="1:28" ht="57" thickBot="1">
      <c r="A30" s="102"/>
      <c r="B30" s="98"/>
      <c r="C30" s="42" t="s">
        <v>69</v>
      </c>
      <c r="D30" s="66" t="s">
        <v>65</v>
      </c>
      <c r="E30" s="37" t="s">
        <v>16</v>
      </c>
      <c r="F30" s="37">
        <v>7</v>
      </c>
      <c r="G30" s="37">
        <v>1</v>
      </c>
      <c r="H30" s="37">
        <v>1</v>
      </c>
      <c r="I30" s="37">
        <v>1</v>
      </c>
      <c r="J30" s="37">
        <v>1</v>
      </c>
      <c r="K30" s="37">
        <v>1</v>
      </c>
      <c r="L30" s="37">
        <v>1</v>
      </c>
      <c r="M30" s="37">
        <v>1</v>
      </c>
      <c r="N30" s="37">
        <v>1</v>
      </c>
      <c r="O30" s="90">
        <v>2</v>
      </c>
      <c r="P30" s="37">
        <v>0</v>
      </c>
      <c r="Q30" s="69">
        <v>1</v>
      </c>
      <c r="R30" s="69">
        <v>0</v>
      </c>
      <c r="S30" s="69">
        <v>0</v>
      </c>
      <c r="T30" s="69">
        <v>0</v>
      </c>
      <c r="U30" s="69">
        <v>1</v>
      </c>
      <c r="V30" s="89">
        <v>1</v>
      </c>
      <c r="W30" s="69">
        <v>7</v>
      </c>
      <c r="X30" s="69">
        <v>0</v>
      </c>
      <c r="Y30" s="69">
        <v>0</v>
      </c>
      <c r="Z30" s="69">
        <v>0</v>
      </c>
      <c r="AA30" s="69">
        <v>0</v>
      </c>
      <c r="AB30" s="70">
        <v>0</v>
      </c>
    </row>
    <row r="31" spans="1:28" ht="66" customHeight="1" thickBot="1">
      <c r="A31" s="77" t="s">
        <v>39</v>
      </c>
      <c r="B31" s="68" t="s">
        <v>27</v>
      </c>
      <c r="C31" s="47" t="s">
        <v>64</v>
      </c>
      <c r="D31" s="78" t="s">
        <v>65</v>
      </c>
      <c r="E31" s="52" t="s">
        <v>14</v>
      </c>
      <c r="F31" s="52">
        <v>0</v>
      </c>
      <c r="G31" s="52">
        <v>1</v>
      </c>
      <c r="H31" s="52">
        <v>1</v>
      </c>
      <c r="I31" s="52">
        <v>0</v>
      </c>
      <c r="J31" s="52">
        <v>0</v>
      </c>
      <c r="K31" s="52">
        <v>0</v>
      </c>
      <c r="L31" s="52">
        <v>0</v>
      </c>
      <c r="M31" s="52">
        <v>0</v>
      </c>
      <c r="N31" s="52">
        <v>0</v>
      </c>
      <c r="O31" s="52">
        <v>0</v>
      </c>
      <c r="P31" s="52">
        <v>0</v>
      </c>
      <c r="Q31" s="79">
        <v>0</v>
      </c>
      <c r="R31" s="79">
        <v>0</v>
      </c>
      <c r="S31" s="79">
        <v>0</v>
      </c>
      <c r="T31" s="79">
        <v>0</v>
      </c>
      <c r="U31" s="79">
        <v>5</v>
      </c>
      <c r="V31" s="79">
        <v>0</v>
      </c>
      <c r="W31" s="79">
        <v>0</v>
      </c>
      <c r="X31" s="79">
        <v>0</v>
      </c>
      <c r="Y31" s="79">
        <v>0</v>
      </c>
      <c r="Z31" s="79">
        <v>0</v>
      </c>
      <c r="AA31" s="79">
        <v>0</v>
      </c>
      <c r="AB31" s="80">
        <v>0</v>
      </c>
    </row>
    <row r="32" spans="1:28" ht="56.25">
      <c r="A32" s="100" t="s">
        <v>40</v>
      </c>
      <c r="B32" s="97" t="s">
        <v>47</v>
      </c>
      <c r="C32" s="40" t="s">
        <v>20</v>
      </c>
      <c r="D32" s="60" t="s">
        <v>65</v>
      </c>
      <c r="E32" s="49" t="s">
        <v>16</v>
      </c>
      <c r="F32" s="49">
        <v>0</v>
      </c>
      <c r="G32" s="49">
        <v>0</v>
      </c>
      <c r="H32" s="49">
        <v>0</v>
      </c>
      <c r="I32" s="49">
        <v>0</v>
      </c>
      <c r="J32" s="49">
        <v>0</v>
      </c>
      <c r="K32" s="49">
        <v>0</v>
      </c>
      <c r="L32" s="49">
        <v>0</v>
      </c>
      <c r="M32" s="49">
        <v>0</v>
      </c>
      <c r="N32" s="49">
        <v>0</v>
      </c>
      <c r="O32" s="49">
        <v>0</v>
      </c>
      <c r="P32" s="49">
        <v>0</v>
      </c>
      <c r="Q32" s="61">
        <v>0</v>
      </c>
      <c r="R32" s="61">
        <v>0</v>
      </c>
      <c r="S32" s="61">
        <v>0</v>
      </c>
      <c r="T32" s="61">
        <v>0</v>
      </c>
      <c r="U32" s="61">
        <v>4</v>
      </c>
      <c r="V32" s="61">
        <v>0</v>
      </c>
      <c r="W32" s="61">
        <v>0</v>
      </c>
      <c r="X32" s="61">
        <v>0</v>
      </c>
      <c r="Y32" s="61">
        <v>0</v>
      </c>
      <c r="Z32" s="61">
        <v>0</v>
      </c>
      <c r="AA32" s="61">
        <v>0</v>
      </c>
      <c r="AB32" s="62">
        <v>0</v>
      </c>
    </row>
    <row r="33" spans="1:28" ht="63.75" customHeight="1">
      <c r="A33" s="101"/>
      <c r="B33" s="111"/>
      <c r="C33" s="41" t="s">
        <v>74</v>
      </c>
      <c r="D33" s="63" t="s">
        <v>65</v>
      </c>
      <c r="E33" s="51" t="s">
        <v>16</v>
      </c>
      <c r="F33" s="91" t="s">
        <v>76</v>
      </c>
      <c r="G33" s="92"/>
      <c r="H33" s="92"/>
      <c r="I33" s="92"/>
      <c r="J33" s="92"/>
      <c r="K33" s="92"/>
      <c r="L33" s="93"/>
      <c r="M33" s="51">
        <v>0</v>
      </c>
      <c r="N33" s="51">
        <v>0</v>
      </c>
      <c r="O33" s="51">
        <v>1</v>
      </c>
      <c r="P33" s="51">
        <v>0</v>
      </c>
      <c r="Q33" s="64">
        <v>0</v>
      </c>
      <c r="R33" s="64">
        <v>0</v>
      </c>
      <c r="S33" s="64">
        <v>0</v>
      </c>
      <c r="T33" s="64">
        <v>0</v>
      </c>
      <c r="U33" s="64">
        <v>0</v>
      </c>
      <c r="V33" s="64">
        <v>0</v>
      </c>
      <c r="W33" s="64">
        <v>1</v>
      </c>
      <c r="X33" s="64">
        <v>0</v>
      </c>
      <c r="Y33" s="64">
        <v>0</v>
      </c>
      <c r="Z33" s="64">
        <v>0</v>
      </c>
      <c r="AA33" s="64">
        <v>0</v>
      </c>
      <c r="AB33" s="65">
        <v>0</v>
      </c>
    </row>
    <row r="34" spans="1:28" ht="79.5" thickBot="1">
      <c r="A34" s="102"/>
      <c r="B34" s="98"/>
      <c r="C34" s="42" t="s">
        <v>68</v>
      </c>
      <c r="D34" s="66" t="s">
        <v>65</v>
      </c>
      <c r="E34" s="37" t="s">
        <v>16</v>
      </c>
      <c r="F34" s="37">
        <v>0</v>
      </c>
      <c r="G34" s="37">
        <v>1</v>
      </c>
      <c r="H34" s="37">
        <v>1</v>
      </c>
      <c r="I34" s="37">
        <v>0</v>
      </c>
      <c r="J34" s="37">
        <v>0</v>
      </c>
      <c r="K34" s="37">
        <v>0</v>
      </c>
      <c r="L34" s="37">
        <v>0</v>
      </c>
      <c r="M34" s="37">
        <v>0</v>
      </c>
      <c r="N34" s="37">
        <v>0</v>
      </c>
      <c r="O34" s="37">
        <v>0</v>
      </c>
      <c r="P34" s="37">
        <v>0</v>
      </c>
      <c r="Q34" s="69">
        <v>0</v>
      </c>
      <c r="R34" s="69">
        <v>0</v>
      </c>
      <c r="S34" s="69">
        <v>0</v>
      </c>
      <c r="T34" s="69">
        <v>0</v>
      </c>
      <c r="U34" s="69">
        <v>0</v>
      </c>
      <c r="V34" s="69">
        <v>0</v>
      </c>
      <c r="W34" s="69">
        <v>2</v>
      </c>
      <c r="X34" s="69">
        <v>0</v>
      </c>
      <c r="Y34" s="69">
        <v>0</v>
      </c>
      <c r="Z34" s="69">
        <v>0</v>
      </c>
      <c r="AA34" s="69">
        <v>0</v>
      </c>
      <c r="AB34" s="70">
        <v>0</v>
      </c>
    </row>
    <row r="35" spans="1:16" ht="15">
      <c r="A35" s="38"/>
      <c r="B35" s="38"/>
      <c r="C35" s="38"/>
      <c r="D35" s="38"/>
      <c r="E35" s="38"/>
      <c r="F35" s="38"/>
      <c r="G35" s="38"/>
      <c r="H35" s="38"/>
      <c r="I35" s="38"/>
      <c r="J35" s="38"/>
      <c r="K35" s="38"/>
      <c r="L35" s="38"/>
      <c r="M35" s="38"/>
      <c r="N35" s="38"/>
      <c r="O35" s="38"/>
      <c r="P35" s="38"/>
    </row>
    <row r="36" ht="15.75">
      <c r="A36" s="81"/>
    </row>
  </sheetData>
  <sheetProtection/>
  <mergeCells count="39">
    <mergeCell ref="X1:AB1"/>
    <mergeCell ref="AA7:AB7"/>
    <mergeCell ref="A3:AB3"/>
    <mergeCell ref="A4:AB4"/>
    <mergeCell ref="D6:D8"/>
    <mergeCell ref="K7:L7"/>
    <mergeCell ref="A6:A8"/>
    <mergeCell ref="S7:T7"/>
    <mergeCell ref="U7:V7"/>
    <mergeCell ref="M7:N7"/>
    <mergeCell ref="I7:J7"/>
    <mergeCell ref="A22:A23"/>
    <mergeCell ref="A16:A18"/>
    <mergeCell ref="A19:A21"/>
    <mergeCell ref="B6:B8"/>
    <mergeCell ref="C6:C8"/>
    <mergeCell ref="E6:E8"/>
    <mergeCell ref="F6:F8"/>
    <mergeCell ref="B16:B18"/>
    <mergeCell ref="A32:A34"/>
    <mergeCell ref="B11:B15"/>
    <mergeCell ref="A11:A15"/>
    <mergeCell ref="A27:A30"/>
    <mergeCell ref="O7:P7"/>
    <mergeCell ref="G6:AB6"/>
    <mergeCell ref="B27:B30"/>
    <mergeCell ref="B32:B34"/>
    <mergeCell ref="Q7:R7"/>
    <mergeCell ref="Y7:Z7"/>
    <mergeCell ref="F28:L28"/>
    <mergeCell ref="F29:L29"/>
    <mergeCell ref="F33:L33"/>
    <mergeCell ref="B19:B21"/>
    <mergeCell ref="B22:B23"/>
    <mergeCell ref="W7:X7"/>
    <mergeCell ref="F13:L13"/>
    <mergeCell ref="F17:L17"/>
    <mergeCell ref="F20:L20"/>
    <mergeCell ref="G7:H7"/>
  </mergeCells>
  <printOptions/>
  <pageMargins left="0.7086614173228347" right="0.7086614173228347" top="0.7480314960629921" bottom="0.7480314960629921" header="0.31496062992125984" footer="0.31496062992125984"/>
  <pageSetup fitToHeight="99" fitToWidth="1" horizontalDpi="600" verticalDpi="600" orientation="landscape" paperSize="9" scale="42"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B30"/>
  <sheetViews>
    <sheetView zoomScale="110" zoomScaleNormal="110" zoomScaleSheetLayoutView="90" zoomScalePageLayoutView="0" workbookViewId="0" topLeftCell="B4">
      <pane ySplit="6" topLeftCell="A13" activePane="bottomLeft" state="frozen"/>
      <selection pane="topLeft" activeCell="C4" sqref="C4"/>
      <selection pane="bottomLeft" activeCell="R15" sqref="R15"/>
    </sheetView>
  </sheetViews>
  <sheetFormatPr defaultColWidth="9.140625" defaultRowHeight="15"/>
  <cols>
    <col min="2" max="2" width="20.421875" style="0" customWidth="1"/>
    <col min="3" max="4" width="23.8515625" style="0" customWidth="1"/>
    <col min="5" max="5" width="17.00390625" style="0" customWidth="1"/>
    <col min="7" max="10" width="9.140625" style="0" hidden="1" customWidth="1"/>
    <col min="11" max="12" width="9.140625" style="7" hidden="1" customWidth="1"/>
    <col min="13" max="13" width="10.00390625" style="0" bestFit="1" customWidth="1"/>
  </cols>
  <sheetData>
    <row r="1" spans="24:28" ht="45.75" customHeight="1">
      <c r="X1" s="123" t="s">
        <v>59</v>
      </c>
      <c r="Y1" s="124"/>
      <c r="Z1" s="124"/>
      <c r="AA1" s="124"/>
      <c r="AB1" s="124"/>
    </row>
    <row r="3" spans="1:28" ht="15">
      <c r="A3" s="125" t="s">
        <v>31</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28" ht="15">
      <c r="A4" s="125" t="s">
        <v>60</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row>
    <row r="6" spans="1:28" ht="36" customHeight="1">
      <c r="A6" s="126" t="s">
        <v>0</v>
      </c>
      <c r="B6" s="126" t="s">
        <v>66</v>
      </c>
      <c r="C6" s="126" t="s">
        <v>1</v>
      </c>
      <c r="D6" s="133" t="s">
        <v>61</v>
      </c>
      <c r="E6" s="126" t="s">
        <v>2</v>
      </c>
      <c r="F6" s="126" t="s">
        <v>3</v>
      </c>
      <c r="G6" s="126" t="s">
        <v>4</v>
      </c>
      <c r="H6" s="126"/>
      <c r="I6" s="126"/>
      <c r="J6" s="126"/>
      <c r="K6" s="126"/>
      <c r="L6" s="126"/>
      <c r="M6" s="126"/>
      <c r="N6" s="126"/>
      <c r="O6" s="126"/>
      <c r="P6" s="126"/>
      <c r="Q6" s="126"/>
      <c r="R6" s="126"/>
      <c r="S6" s="126"/>
      <c r="T6" s="126"/>
      <c r="U6" s="126"/>
      <c r="V6" s="126"/>
      <c r="W6" s="126"/>
      <c r="X6" s="126"/>
      <c r="Y6" s="126"/>
      <c r="Z6" s="126"/>
      <c r="AA6" s="126"/>
      <c r="AB6" s="126"/>
    </row>
    <row r="7" spans="1:28" ht="15">
      <c r="A7" s="126"/>
      <c r="B7" s="126"/>
      <c r="C7" s="126"/>
      <c r="D7" s="134"/>
      <c r="E7" s="126"/>
      <c r="F7" s="126"/>
      <c r="G7" s="126" t="s">
        <v>5</v>
      </c>
      <c r="H7" s="126"/>
      <c r="I7" s="126" t="s">
        <v>6</v>
      </c>
      <c r="J7" s="126"/>
      <c r="K7" s="127" t="s">
        <v>7</v>
      </c>
      <c r="L7" s="127"/>
      <c r="M7" s="126" t="s">
        <v>8</v>
      </c>
      <c r="N7" s="126"/>
      <c r="O7" s="126" t="s">
        <v>9</v>
      </c>
      <c r="P7" s="126"/>
      <c r="Q7" s="126" t="s">
        <v>53</v>
      </c>
      <c r="R7" s="126"/>
      <c r="S7" s="126" t="s">
        <v>54</v>
      </c>
      <c r="T7" s="126"/>
      <c r="U7" s="126" t="s">
        <v>55</v>
      </c>
      <c r="V7" s="126"/>
      <c r="W7" s="126" t="s">
        <v>56</v>
      </c>
      <c r="X7" s="126"/>
      <c r="Y7" s="126" t="s">
        <v>57</v>
      </c>
      <c r="Z7" s="126"/>
      <c r="AA7" s="126" t="s">
        <v>58</v>
      </c>
      <c r="AB7" s="126"/>
    </row>
    <row r="8" spans="1:28" ht="67.5">
      <c r="A8" s="126"/>
      <c r="B8" s="126"/>
      <c r="C8" s="126"/>
      <c r="D8" s="135"/>
      <c r="E8" s="126"/>
      <c r="F8" s="126"/>
      <c r="G8" s="3" t="s">
        <v>10</v>
      </c>
      <c r="H8" s="3" t="s">
        <v>11</v>
      </c>
      <c r="I8" s="3" t="s">
        <v>10</v>
      </c>
      <c r="J8" s="3" t="s">
        <v>11</v>
      </c>
      <c r="K8" s="8" t="s">
        <v>10</v>
      </c>
      <c r="L8" s="8" t="s">
        <v>11</v>
      </c>
      <c r="M8" s="3" t="s">
        <v>10</v>
      </c>
      <c r="N8" s="3" t="s">
        <v>11</v>
      </c>
      <c r="O8" s="3" t="s">
        <v>10</v>
      </c>
      <c r="P8" s="3" t="s">
        <v>11</v>
      </c>
      <c r="Q8" s="3" t="s">
        <v>10</v>
      </c>
      <c r="R8" s="3" t="s">
        <v>11</v>
      </c>
      <c r="S8" s="3" t="s">
        <v>10</v>
      </c>
      <c r="T8" s="3" t="s">
        <v>11</v>
      </c>
      <c r="U8" s="3" t="s">
        <v>10</v>
      </c>
      <c r="V8" s="3" t="s">
        <v>11</v>
      </c>
      <c r="W8" s="3" t="s">
        <v>10</v>
      </c>
      <c r="X8" s="3" t="s">
        <v>11</v>
      </c>
      <c r="Y8" s="3" t="s">
        <v>10</v>
      </c>
      <c r="Z8" s="3" t="s">
        <v>11</v>
      </c>
      <c r="AA8" s="3" t="s">
        <v>10</v>
      </c>
      <c r="AB8" s="3" t="s">
        <v>11</v>
      </c>
    </row>
    <row r="9" spans="1:28" ht="15">
      <c r="A9" s="14">
        <v>1</v>
      </c>
      <c r="B9" s="14">
        <v>2</v>
      </c>
      <c r="C9" s="14">
        <v>3</v>
      </c>
      <c r="D9" s="14"/>
      <c r="E9" s="14">
        <v>4</v>
      </c>
      <c r="F9" s="14">
        <v>5</v>
      </c>
      <c r="G9" s="14">
        <v>6</v>
      </c>
      <c r="H9" s="14">
        <v>7</v>
      </c>
      <c r="I9" s="14">
        <v>8</v>
      </c>
      <c r="J9" s="14">
        <v>9</v>
      </c>
      <c r="K9" s="15">
        <v>10</v>
      </c>
      <c r="L9" s="15">
        <v>11</v>
      </c>
      <c r="M9" s="14">
        <v>12</v>
      </c>
      <c r="N9" s="14">
        <v>13</v>
      </c>
      <c r="O9" s="14">
        <v>14</v>
      </c>
      <c r="P9" s="14">
        <v>15</v>
      </c>
      <c r="Q9" s="14">
        <v>16</v>
      </c>
      <c r="R9" s="14">
        <v>17</v>
      </c>
      <c r="S9" s="14">
        <v>18</v>
      </c>
      <c r="T9" s="14">
        <v>19</v>
      </c>
      <c r="U9" s="14">
        <v>20</v>
      </c>
      <c r="V9" s="14">
        <v>21</v>
      </c>
      <c r="W9" s="14">
        <v>22</v>
      </c>
      <c r="X9" s="14">
        <v>23</v>
      </c>
      <c r="Y9" s="14">
        <v>24</v>
      </c>
      <c r="Z9" s="14">
        <v>25</v>
      </c>
      <c r="AA9" s="14">
        <v>26</v>
      </c>
      <c r="AB9" s="14">
        <v>27</v>
      </c>
    </row>
    <row r="10" spans="1:28" ht="85.5" customHeight="1">
      <c r="A10" s="14">
        <v>1</v>
      </c>
      <c r="B10" s="4" t="s">
        <v>12</v>
      </c>
      <c r="C10" s="5" t="s">
        <v>13</v>
      </c>
      <c r="D10" s="12" t="s">
        <v>62</v>
      </c>
      <c r="E10" s="14" t="s">
        <v>14</v>
      </c>
      <c r="F10" s="14">
        <v>1</v>
      </c>
      <c r="G10" s="14">
        <v>0.74</v>
      </c>
      <c r="H10" s="14">
        <v>0.74</v>
      </c>
      <c r="I10" s="14">
        <v>2.19</v>
      </c>
      <c r="J10" s="14">
        <v>2.19</v>
      </c>
      <c r="K10" s="15">
        <v>2.53</v>
      </c>
      <c r="L10" s="15">
        <v>2.53</v>
      </c>
      <c r="M10" s="14">
        <v>2.87</v>
      </c>
      <c r="N10" s="14">
        <v>2.87</v>
      </c>
      <c r="O10" s="14">
        <v>3.22</v>
      </c>
      <c r="P10" s="14">
        <v>0.86</v>
      </c>
      <c r="Q10" s="10">
        <v>2.71</v>
      </c>
      <c r="R10" s="10">
        <v>0.33</v>
      </c>
      <c r="S10" s="10">
        <v>1.46</v>
      </c>
      <c r="T10" s="10">
        <v>0</v>
      </c>
      <c r="U10" s="10">
        <v>20.93</v>
      </c>
      <c r="V10" s="10">
        <v>0</v>
      </c>
      <c r="W10" s="10">
        <v>3.5</v>
      </c>
      <c r="X10" s="10">
        <v>0</v>
      </c>
      <c r="Y10" s="10">
        <v>2.7</v>
      </c>
      <c r="Z10" s="10">
        <v>0</v>
      </c>
      <c r="AA10" s="10">
        <v>0.6</v>
      </c>
      <c r="AB10" s="10">
        <v>0</v>
      </c>
    </row>
    <row r="11" spans="1:28" s="20" customFormat="1" ht="79.5" customHeight="1">
      <c r="A11" s="136" t="s">
        <v>33</v>
      </c>
      <c r="B11" s="139" t="s">
        <v>32</v>
      </c>
      <c r="C11" s="16" t="s">
        <v>15</v>
      </c>
      <c r="D11" s="17" t="s">
        <v>62</v>
      </c>
      <c r="E11" s="22" t="s">
        <v>16</v>
      </c>
      <c r="F11" s="18">
        <v>7.38</v>
      </c>
      <c r="G11" s="18">
        <v>0.42</v>
      </c>
      <c r="H11" s="18">
        <v>0.42</v>
      </c>
      <c r="I11" s="18">
        <v>0</v>
      </c>
      <c r="J11" s="18">
        <v>0</v>
      </c>
      <c r="K11" s="18">
        <v>2.418</v>
      </c>
      <c r="L11" s="18">
        <v>2.418</v>
      </c>
      <c r="M11" s="18"/>
      <c r="N11" s="18"/>
      <c r="O11" s="18"/>
      <c r="P11" s="18"/>
      <c r="Q11" s="19"/>
      <c r="R11" s="19"/>
      <c r="S11" s="19"/>
      <c r="T11" s="19"/>
      <c r="U11" s="19"/>
      <c r="V11" s="19"/>
      <c r="W11" s="19"/>
      <c r="X11" s="19"/>
      <c r="Y11" s="19"/>
      <c r="Z11" s="19"/>
      <c r="AA11" s="19"/>
      <c r="AB11" s="19"/>
    </row>
    <row r="12" spans="1:28" s="20" customFormat="1" ht="62.25" customHeight="1">
      <c r="A12" s="137"/>
      <c r="B12" s="139"/>
      <c r="C12" s="16" t="s">
        <v>17</v>
      </c>
      <c r="D12" s="17" t="s">
        <v>62</v>
      </c>
      <c r="E12" s="18" t="s">
        <v>16</v>
      </c>
      <c r="F12" s="18">
        <v>1.6</v>
      </c>
      <c r="G12" s="18">
        <v>0.7</v>
      </c>
      <c r="H12" s="18">
        <v>0.7</v>
      </c>
      <c r="I12" s="18">
        <v>1.87</v>
      </c>
      <c r="J12" s="18">
        <v>1.87</v>
      </c>
      <c r="K12" s="18">
        <v>0.638</v>
      </c>
      <c r="L12" s="18">
        <v>0.638</v>
      </c>
      <c r="M12" s="18"/>
      <c r="N12" s="18"/>
      <c r="O12" s="18"/>
      <c r="P12" s="18"/>
      <c r="Q12" s="19"/>
      <c r="R12" s="19"/>
      <c r="S12" s="19"/>
      <c r="T12" s="19"/>
      <c r="U12" s="19"/>
      <c r="V12" s="19"/>
      <c r="W12" s="19"/>
      <c r="X12" s="19"/>
      <c r="Y12" s="19"/>
      <c r="Z12" s="19"/>
      <c r="AA12" s="19"/>
      <c r="AB12" s="19"/>
    </row>
    <row r="13" spans="1:28" s="20" customFormat="1" ht="63" customHeight="1">
      <c r="A13" s="137"/>
      <c r="B13" s="139"/>
      <c r="C13" s="16" t="s">
        <v>18</v>
      </c>
      <c r="D13" s="21" t="s">
        <v>65</v>
      </c>
      <c r="E13" s="18" t="s">
        <v>16</v>
      </c>
      <c r="F13" s="18">
        <v>0</v>
      </c>
      <c r="G13" s="18">
        <v>0</v>
      </c>
      <c r="H13" s="18">
        <v>0</v>
      </c>
      <c r="I13" s="18">
        <v>1</v>
      </c>
      <c r="J13" s="18">
        <v>1</v>
      </c>
      <c r="K13" s="18">
        <v>1</v>
      </c>
      <c r="L13" s="18">
        <v>1</v>
      </c>
      <c r="M13" s="18"/>
      <c r="N13" s="18"/>
      <c r="O13" s="18"/>
      <c r="P13" s="18"/>
      <c r="Q13" s="19"/>
      <c r="R13" s="19"/>
      <c r="S13" s="19"/>
      <c r="T13" s="19"/>
      <c r="U13" s="19"/>
      <c r="V13" s="19"/>
      <c r="W13" s="19"/>
      <c r="X13" s="19"/>
      <c r="Y13" s="19"/>
      <c r="Z13" s="19"/>
      <c r="AA13" s="19"/>
      <c r="AB13" s="19"/>
    </row>
    <row r="14" spans="1:28" ht="45">
      <c r="A14" s="138"/>
      <c r="B14" s="139"/>
      <c r="C14" s="4" t="s">
        <v>19</v>
      </c>
      <c r="D14" s="13" t="s">
        <v>63</v>
      </c>
      <c r="E14" s="14" t="s">
        <v>14</v>
      </c>
      <c r="F14" s="14">
        <v>92.5</v>
      </c>
      <c r="G14" s="14">
        <v>92.5</v>
      </c>
      <c r="H14" s="14">
        <v>92.5</v>
      </c>
      <c r="I14" s="14">
        <v>92.9</v>
      </c>
      <c r="J14" s="14">
        <v>92.5</v>
      </c>
      <c r="K14" s="15">
        <v>93.3</v>
      </c>
      <c r="L14" s="15">
        <v>92.5</v>
      </c>
      <c r="M14" s="11">
        <v>93.70172228202367</v>
      </c>
      <c r="N14" s="11">
        <v>92.5</v>
      </c>
      <c r="O14" s="11">
        <v>94.10517426170944</v>
      </c>
      <c r="P14" s="11">
        <v>92.5</v>
      </c>
      <c r="Q14" s="11">
        <v>94.51036338662529</v>
      </c>
      <c r="R14" s="11">
        <v>92.5</v>
      </c>
      <c r="S14" s="11">
        <v>94.91729713640622</v>
      </c>
      <c r="T14" s="11">
        <v>92.5</v>
      </c>
      <c r="U14" s="11">
        <v>95.32598302289234</v>
      </c>
      <c r="V14" s="11">
        <v>92.5</v>
      </c>
      <c r="W14" s="11">
        <v>95.73642859026754</v>
      </c>
      <c r="X14" s="11">
        <v>92.5</v>
      </c>
      <c r="Y14" s="11">
        <v>96.1486414151987</v>
      </c>
      <c r="Z14" s="11">
        <v>92.5</v>
      </c>
      <c r="AA14" s="11">
        <v>96.56262910697563</v>
      </c>
      <c r="AB14" s="11">
        <v>92.5</v>
      </c>
    </row>
    <row r="15" spans="1:28" s="31" customFormat="1" ht="56.25">
      <c r="A15" s="140" t="s">
        <v>34</v>
      </c>
      <c r="B15" s="141" t="s">
        <v>43</v>
      </c>
      <c r="C15" s="27" t="s">
        <v>20</v>
      </c>
      <c r="D15" s="28" t="s">
        <v>65</v>
      </c>
      <c r="E15" s="29" t="s">
        <v>16</v>
      </c>
      <c r="F15" s="30">
        <v>16</v>
      </c>
      <c r="G15" s="30">
        <v>2</v>
      </c>
      <c r="H15" s="30">
        <v>2</v>
      </c>
      <c r="I15" s="30">
        <v>2</v>
      </c>
      <c r="J15" s="30">
        <v>2</v>
      </c>
      <c r="K15" s="30">
        <v>2</v>
      </c>
      <c r="L15" s="30">
        <v>2</v>
      </c>
      <c r="M15" s="29"/>
      <c r="N15" s="29"/>
      <c r="O15" s="29">
        <v>5</v>
      </c>
      <c r="P15" s="29"/>
      <c r="Q15" s="32">
        <v>2</v>
      </c>
      <c r="R15" s="32"/>
      <c r="S15" s="32">
        <v>3</v>
      </c>
      <c r="T15" s="32"/>
      <c r="U15" s="32"/>
      <c r="V15" s="32"/>
      <c r="W15" s="32"/>
      <c r="X15" s="32"/>
      <c r="Y15" s="32"/>
      <c r="Z15" s="32"/>
      <c r="AA15" s="32"/>
      <c r="AB15" s="32"/>
    </row>
    <row r="16" spans="1:28" s="31" customFormat="1" ht="56.25">
      <c r="A16" s="140"/>
      <c r="B16" s="142"/>
      <c r="C16" s="27" t="s">
        <v>67</v>
      </c>
      <c r="D16" s="28" t="s">
        <v>65</v>
      </c>
      <c r="E16" s="30" t="s">
        <v>16</v>
      </c>
      <c r="F16" s="30">
        <v>7</v>
      </c>
      <c r="G16" s="30">
        <v>1</v>
      </c>
      <c r="H16" s="30">
        <v>1</v>
      </c>
      <c r="I16" s="30">
        <v>1</v>
      </c>
      <c r="J16" s="30">
        <v>1</v>
      </c>
      <c r="K16" s="30">
        <v>2</v>
      </c>
      <c r="L16" s="30">
        <v>2</v>
      </c>
      <c r="M16" s="29">
        <v>1</v>
      </c>
      <c r="N16" s="29">
        <v>1</v>
      </c>
      <c r="O16" s="29">
        <v>5</v>
      </c>
      <c r="P16" s="29"/>
      <c r="Q16" s="32">
        <v>2</v>
      </c>
      <c r="R16" s="32"/>
      <c r="S16" s="32"/>
      <c r="T16" s="32"/>
      <c r="U16" s="32">
        <v>2</v>
      </c>
      <c r="V16" s="32"/>
      <c r="W16" s="32"/>
      <c r="X16" s="32"/>
      <c r="Y16" s="32"/>
      <c r="Z16" s="32"/>
      <c r="AA16" s="32"/>
      <c r="AB16" s="32"/>
    </row>
    <row r="17" spans="1:28" s="20" customFormat="1" ht="56.25">
      <c r="A17" s="130" t="s">
        <v>35</v>
      </c>
      <c r="B17" s="128" t="s">
        <v>44</v>
      </c>
      <c r="C17" s="16" t="s">
        <v>20</v>
      </c>
      <c r="D17" s="21" t="s">
        <v>65</v>
      </c>
      <c r="E17" s="18" t="s">
        <v>16</v>
      </c>
      <c r="F17" s="18">
        <v>4</v>
      </c>
      <c r="G17" s="18">
        <v>2</v>
      </c>
      <c r="H17" s="18">
        <v>2</v>
      </c>
      <c r="I17" s="18">
        <v>2</v>
      </c>
      <c r="J17" s="18">
        <v>2</v>
      </c>
      <c r="K17" s="18">
        <v>3</v>
      </c>
      <c r="L17" s="18">
        <v>3</v>
      </c>
      <c r="M17" s="18"/>
      <c r="N17" s="18"/>
      <c r="O17" s="18"/>
      <c r="P17" s="18"/>
      <c r="Q17" s="19"/>
      <c r="R17" s="19"/>
      <c r="S17" s="19"/>
      <c r="T17" s="19"/>
      <c r="U17" s="19"/>
      <c r="V17" s="19"/>
      <c r="W17" s="19"/>
      <c r="X17" s="19"/>
      <c r="Y17" s="19"/>
      <c r="Z17" s="19"/>
      <c r="AA17" s="19"/>
      <c r="AB17" s="19"/>
    </row>
    <row r="18" spans="1:28" s="20" customFormat="1" ht="57">
      <c r="A18" s="130"/>
      <c r="B18" s="129"/>
      <c r="C18" s="16" t="s">
        <v>21</v>
      </c>
      <c r="D18" s="21" t="s">
        <v>65</v>
      </c>
      <c r="E18" s="18" t="s">
        <v>16</v>
      </c>
      <c r="F18" s="18">
        <v>4</v>
      </c>
      <c r="G18" s="18">
        <v>0</v>
      </c>
      <c r="H18" s="18">
        <v>0</v>
      </c>
      <c r="I18" s="18">
        <v>4</v>
      </c>
      <c r="J18" s="18">
        <v>4</v>
      </c>
      <c r="K18" s="18">
        <v>6</v>
      </c>
      <c r="L18" s="18">
        <v>6</v>
      </c>
      <c r="M18" s="18"/>
      <c r="N18" s="18"/>
      <c r="O18" s="18"/>
      <c r="P18" s="18"/>
      <c r="Q18" s="19"/>
      <c r="R18" s="19"/>
      <c r="S18" s="19"/>
      <c r="T18" s="19"/>
      <c r="U18" s="19"/>
      <c r="V18" s="19"/>
      <c r="W18" s="19"/>
      <c r="X18" s="19"/>
      <c r="Y18" s="19"/>
      <c r="Z18" s="19"/>
      <c r="AA18" s="19"/>
      <c r="AB18" s="19"/>
    </row>
    <row r="19" spans="1:28" s="20" customFormat="1" ht="67.5">
      <c r="A19" s="130" t="s">
        <v>36</v>
      </c>
      <c r="B19" s="131" t="s">
        <v>45</v>
      </c>
      <c r="C19" s="16" t="s">
        <v>20</v>
      </c>
      <c r="D19" s="21" t="s">
        <v>65</v>
      </c>
      <c r="E19" s="18" t="s">
        <v>16</v>
      </c>
      <c r="F19" s="18">
        <v>1</v>
      </c>
      <c r="G19" s="18">
        <v>3</v>
      </c>
      <c r="H19" s="18">
        <v>3</v>
      </c>
      <c r="I19" s="18">
        <v>2</v>
      </c>
      <c r="J19" s="18">
        <v>2</v>
      </c>
      <c r="K19" s="18">
        <v>3</v>
      </c>
      <c r="L19" s="18">
        <v>3</v>
      </c>
      <c r="M19" s="18"/>
      <c r="N19" s="18"/>
      <c r="O19" s="18"/>
      <c r="P19" s="18"/>
      <c r="Q19" s="19"/>
      <c r="R19" s="19"/>
      <c r="S19" s="19"/>
      <c r="T19" s="19"/>
      <c r="U19" s="19"/>
      <c r="V19" s="19"/>
      <c r="W19" s="19"/>
      <c r="X19" s="19"/>
      <c r="Y19" s="19"/>
      <c r="Z19" s="19"/>
      <c r="AA19" s="19"/>
      <c r="AB19" s="19"/>
    </row>
    <row r="20" spans="1:28" s="20" customFormat="1" ht="57">
      <c r="A20" s="130"/>
      <c r="B20" s="132"/>
      <c r="C20" s="16" t="s">
        <v>21</v>
      </c>
      <c r="D20" s="21" t="s">
        <v>65</v>
      </c>
      <c r="E20" s="18" t="s">
        <v>16</v>
      </c>
      <c r="F20" s="18">
        <v>2</v>
      </c>
      <c r="G20" s="18">
        <v>6</v>
      </c>
      <c r="H20" s="18">
        <v>6</v>
      </c>
      <c r="I20" s="18">
        <v>0</v>
      </c>
      <c r="J20" s="18">
        <v>0</v>
      </c>
      <c r="K20" s="18">
        <v>2</v>
      </c>
      <c r="L20" s="18">
        <v>2</v>
      </c>
      <c r="M20" s="18"/>
      <c r="N20" s="18"/>
      <c r="O20" s="18"/>
      <c r="P20" s="18"/>
      <c r="Q20" s="19"/>
      <c r="R20" s="19"/>
      <c r="S20" s="19"/>
      <c r="T20" s="19"/>
      <c r="U20" s="19"/>
      <c r="V20" s="19"/>
      <c r="W20" s="19"/>
      <c r="X20" s="19"/>
      <c r="Y20" s="19"/>
      <c r="Z20" s="19"/>
      <c r="AA20" s="19"/>
      <c r="AB20" s="19"/>
    </row>
    <row r="21" spans="1:28" s="20" customFormat="1" ht="67.5">
      <c r="A21" s="23" t="s">
        <v>37</v>
      </c>
      <c r="B21" s="16" t="s">
        <v>29</v>
      </c>
      <c r="C21" s="24" t="s">
        <v>22</v>
      </c>
      <c r="D21" s="21" t="s">
        <v>65</v>
      </c>
      <c r="E21" s="18" t="s">
        <v>16</v>
      </c>
      <c r="F21" s="18">
        <v>0</v>
      </c>
      <c r="G21" s="18">
        <v>1</v>
      </c>
      <c r="H21" s="18">
        <v>1</v>
      </c>
      <c r="I21" s="18">
        <v>0</v>
      </c>
      <c r="J21" s="18">
        <v>0</v>
      </c>
      <c r="K21" s="18">
        <v>0</v>
      </c>
      <c r="L21" s="18">
        <v>0</v>
      </c>
      <c r="M21" s="18"/>
      <c r="N21" s="18"/>
      <c r="O21" s="18"/>
      <c r="P21" s="18"/>
      <c r="Q21" s="19"/>
      <c r="R21" s="19"/>
      <c r="S21" s="19"/>
      <c r="T21" s="19"/>
      <c r="U21" s="19"/>
      <c r="V21" s="19"/>
      <c r="W21" s="19"/>
      <c r="X21" s="19"/>
      <c r="Y21" s="19"/>
      <c r="Z21" s="19"/>
      <c r="AA21" s="19"/>
      <c r="AB21" s="19"/>
    </row>
    <row r="22" spans="1:28" s="20" customFormat="1" ht="90">
      <c r="A22" s="23" t="s">
        <v>38</v>
      </c>
      <c r="B22" s="16" t="s">
        <v>30</v>
      </c>
      <c r="C22" s="24" t="s">
        <v>23</v>
      </c>
      <c r="D22" s="21" t="s">
        <v>65</v>
      </c>
      <c r="E22" s="18" t="s">
        <v>16</v>
      </c>
      <c r="F22" s="18">
        <v>0</v>
      </c>
      <c r="G22" s="18">
        <v>0</v>
      </c>
      <c r="H22" s="18">
        <v>0</v>
      </c>
      <c r="I22" s="18">
        <v>1</v>
      </c>
      <c r="J22" s="18">
        <v>0</v>
      </c>
      <c r="K22" s="18">
        <v>0</v>
      </c>
      <c r="L22" s="18">
        <v>0</v>
      </c>
      <c r="M22" s="18"/>
      <c r="N22" s="18"/>
      <c r="O22" s="18"/>
      <c r="P22" s="18"/>
      <c r="Q22" s="19"/>
      <c r="R22" s="19"/>
      <c r="S22" s="19"/>
      <c r="T22" s="19"/>
      <c r="U22" s="19"/>
      <c r="V22" s="19"/>
      <c r="W22" s="19"/>
      <c r="X22" s="19"/>
      <c r="Y22" s="19"/>
      <c r="Z22" s="19"/>
      <c r="AA22" s="19"/>
      <c r="AB22" s="19"/>
    </row>
    <row r="23" spans="1:28" s="20" customFormat="1" ht="67.5">
      <c r="A23" s="25" t="s">
        <v>41</v>
      </c>
      <c r="B23" s="16" t="s">
        <v>24</v>
      </c>
      <c r="C23" s="16" t="s">
        <v>25</v>
      </c>
      <c r="D23" s="17" t="s">
        <v>63</v>
      </c>
      <c r="E23" s="18" t="s">
        <v>16</v>
      </c>
      <c r="F23" s="18">
        <v>3</v>
      </c>
      <c r="G23" s="18">
        <v>0</v>
      </c>
      <c r="H23" s="18">
        <v>2</v>
      </c>
      <c r="I23" s="18">
        <v>0</v>
      </c>
      <c r="J23" s="18">
        <v>2</v>
      </c>
      <c r="K23" s="18">
        <v>2</v>
      </c>
      <c r="L23" s="18">
        <v>2</v>
      </c>
      <c r="M23" s="18"/>
      <c r="N23" s="18"/>
      <c r="O23" s="18"/>
      <c r="P23" s="18"/>
      <c r="Q23" s="19"/>
      <c r="R23" s="19"/>
      <c r="S23" s="19"/>
      <c r="T23" s="19"/>
      <c r="U23" s="19"/>
      <c r="V23" s="19"/>
      <c r="W23" s="19"/>
      <c r="X23" s="19"/>
      <c r="Y23" s="19"/>
      <c r="Z23" s="19"/>
      <c r="AA23" s="19"/>
      <c r="AB23" s="19"/>
    </row>
    <row r="24" spans="1:28" s="20" customFormat="1" ht="67.5">
      <c r="A24" s="130" t="s">
        <v>42</v>
      </c>
      <c r="B24" s="128" t="s">
        <v>46</v>
      </c>
      <c r="C24" s="16" t="s">
        <v>20</v>
      </c>
      <c r="D24" s="21" t="s">
        <v>65</v>
      </c>
      <c r="E24" s="26" t="s">
        <v>16</v>
      </c>
      <c r="F24" s="18">
        <v>7</v>
      </c>
      <c r="G24" s="18">
        <v>1</v>
      </c>
      <c r="H24" s="18">
        <v>1</v>
      </c>
      <c r="I24" s="18">
        <v>1</v>
      </c>
      <c r="J24" s="18">
        <v>1</v>
      </c>
      <c r="K24" s="18">
        <v>1</v>
      </c>
      <c r="L24" s="18">
        <v>1</v>
      </c>
      <c r="M24" s="18"/>
      <c r="N24" s="18"/>
      <c r="O24" s="18"/>
      <c r="P24" s="18"/>
      <c r="Q24" s="19"/>
      <c r="R24" s="19"/>
      <c r="S24" s="19"/>
      <c r="T24" s="19"/>
      <c r="U24" s="19"/>
      <c r="V24" s="19"/>
      <c r="W24" s="19"/>
      <c r="X24" s="19"/>
      <c r="Y24" s="19"/>
      <c r="Z24" s="19"/>
      <c r="AA24" s="19"/>
      <c r="AB24" s="19"/>
    </row>
    <row r="25" spans="1:28" s="20" customFormat="1" ht="56.25">
      <c r="A25" s="130"/>
      <c r="B25" s="129"/>
      <c r="C25" s="16" t="s">
        <v>26</v>
      </c>
      <c r="D25" s="21" t="s">
        <v>65</v>
      </c>
      <c r="E25" s="26" t="s">
        <v>16</v>
      </c>
      <c r="F25" s="18">
        <v>7</v>
      </c>
      <c r="G25" s="18">
        <v>1</v>
      </c>
      <c r="H25" s="18">
        <v>1</v>
      </c>
      <c r="I25" s="18">
        <v>1</v>
      </c>
      <c r="J25" s="18">
        <v>1</v>
      </c>
      <c r="K25" s="18">
        <v>1</v>
      </c>
      <c r="L25" s="18">
        <v>1</v>
      </c>
      <c r="M25" s="18"/>
      <c r="N25" s="18"/>
      <c r="O25" s="18"/>
      <c r="P25" s="18"/>
      <c r="Q25" s="19"/>
      <c r="R25" s="19"/>
      <c r="S25" s="19"/>
      <c r="T25" s="19"/>
      <c r="U25" s="19"/>
      <c r="V25" s="19"/>
      <c r="W25" s="19"/>
      <c r="X25" s="19"/>
      <c r="Y25" s="19"/>
      <c r="Z25" s="19"/>
      <c r="AA25" s="19"/>
      <c r="AB25" s="19"/>
    </row>
    <row r="26" spans="1:28" s="20" customFormat="1" ht="57">
      <c r="A26" s="25" t="s">
        <v>39</v>
      </c>
      <c r="B26" s="16" t="s">
        <v>27</v>
      </c>
      <c r="C26" s="16" t="s">
        <v>64</v>
      </c>
      <c r="D26" s="21" t="s">
        <v>65</v>
      </c>
      <c r="E26" s="18" t="s">
        <v>16</v>
      </c>
      <c r="F26" s="18">
        <v>0</v>
      </c>
      <c r="G26" s="18">
        <v>1</v>
      </c>
      <c r="H26" s="18">
        <v>1</v>
      </c>
      <c r="I26" s="18">
        <v>0</v>
      </c>
      <c r="J26" s="18">
        <v>0</v>
      </c>
      <c r="K26" s="18">
        <v>0</v>
      </c>
      <c r="L26" s="18">
        <v>0</v>
      </c>
      <c r="M26" s="18"/>
      <c r="N26" s="18"/>
      <c r="O26" s="18"/>
      <c r="P26" s="18"/>
      <c r="Q26" s="19"/>
      <c r="R26" s="19"/>
      <c r="S26" s="19"/>
      <c r="T26" s="19"/>
      <c r="U26" s="19"/>
      <c r="V26" s="19"/>
      <c r="W26" s="19"/>
      <c r="X26" s="19"/>
      <c r="Y26" s="19"/>
      <c r="Z26" s="19"/>
      <c r="AA26" s="19"/>
      <c r="AB26" s="19"/>
    </row>
    <row r="27" spans="1:28" s="20" customFormat="1" ht="67.5">
      <c r="A27" s="130" t="s">
        <v>40</v>
      </c>
      <c r="B27" s="128" t="s">
        <v>47</v>
      </c>
      <c r="C27" s="16" t="s">
        <v>20</v>
      </c>
      <c r="D27" s="21" t="s">
        <v>65</v>
      </c>
      <c r="E27" s="26" t="s">
        <v>16</v>
      </c>
      <c r="F27" s="18">
        <v>0</v>
      </c>
      <c r="G27" s="18">
        <v>0</v>
      </c>
      <c r="H27" s="18">
        <v>0</v>
      </c>
      <c r="I27" s="18">
        <v>0</v>
      </c>
      <c r="J27" s="18">
        <v>0</v>
      </c>
      <c r="K27" s="18">
        <v>0</v>
      </c>
      <c r="L27" s="18">
        <v>0</v>
      </c>
      <c r="M27" s="18"/>
      <c r="N27" s="18"/>
      <c r="O27" s="18"/>
      <c r="P27" s="18"/>
      <c r="Q27" s="19"/>
      <c r="R27" s="19"/>
      <c r="S27" s="19"/>
      <c r="T27" s="19"/>
      <c r="U27" s="19"/>
      <c r="V27" s="19"/>
      <c r="W27" s="19"/>
      <c r="X27" s="19"/>
      <c r="Y27" s="19"/>
      <c r="Z27" s="19"/>
      <c r="AA27" s="19"/>
      <c r="AB27" s="19"/>
    </row>
    <row r="28" spans="1:28" s="20" customFormat="1" ht="67.5">
      <c r="A28" s="130"/>
      <c r="B28" s="129"/>
      <c r="C28" s="16" t="s">
        <v>28</v>
      </c>
      <c r="D28" s="21" t="s">
        <v>65</v>
      </c>
      <c r="E28" s="26" t="s">
        <v>16</v>
      </c>
      <c r="F28" s="18">
        <v>0</v>
      </c>
      <c r="G28" s="18">
        <v>1</v>
      </c>
      <c r="H28" s="18">
        <v>1</v>
      </c>
      <c r="I28" s="18">
        <v>0</v>
      </c>
      <c r="J28" s="18">
        <v>0</v>
      </c>
      <c r="K28" s="18">
        <v>0</v>
      </c>
      <c r="L28" s="18">
        <v>0</v>
      </c>
      <c r="M28" s="18"/>
      <c r="N28" s="18"/>
      <c r="O28" s="18"/>
      <c r="P28" s="18"/>
      <c r="Q28" s="19"/>
      <c r="R28" s="19"/>
      <c r="S28" s="19"/>
      <c r="T28" s="19"/>
      <c r="U28" s="19"/>
      <c r="V28" s="19"/>
      <c r="W28" s="19"/>
      <c r="X28" s="19"/>
      <c r="Y28" s="19"/>
      <c r="Z28" s="19"/>
      <c r="AA28" s="19"/>
      <c r="AB28" s="19"/>
    </row>
    <row r="29" spans="1:16" ht="15">
      <c r="A29" s="1"/>
      <c r="B29" s="1"/>
      <c r="C29" s="1"/>
      <c r="D29" s="1"/>
      <c r="E29" s="1"/>
      <c r="F29" s="1"/>
      <c r="G29" s="1"/>
      <c r="H29" s="1"/>
      <c r="I29" s="1"/>
      <c r="J29" s="1"/>
      <c r="K29" s="9"/>
      <c r="L29" s="9"/>
      <c r="M29" s="1"/>
      <c r="N29" s="1"/>
      <c r="O29" s="1"/>
      <c r="P29" s="1"/>
    </row>
    <row r="30" ht="15.75">
      <c r="A30" s="2"/>
    </row>
  </sheetData>
  <sheetProtection/>
  <mergeCells count="33">
    <mergeCell ref="A27:A28"/>
    <mergeCell ref="B27:B28"/>
    <mergeCell ref="A15:A16"/>
    <mergeCell ref="B15:B16"/>
    <mergeCell ref="A17:A18"/>
    <mergeCell ref="A24:A25"/>
    <mergeCell ref="B11:B14"/>
    <mergeCell ref="G7:H7"/>
    <mergeCell ref="B24:B25"/>
    <mergeCell ref="E6:E8"/>
    <mergeCell ref="Q7:R7"/>
    <mergeCell ref="F6:F8"/>
    <mergeCell ref="O7:P7"/>
    <mergeCell ref="Y7:Z7"/>
    <mergeCell ref="C6:C8"/>
    <mergeCell ref="B17:B18"/>
    <mergeCell ref="A19:A20"/>
    <mergeCell ref="B19:B20"/>
    <mergeCell ref="G6:AB6"/>
    <mergeCell ref="AA7:AB7"/>
    <mergeCell ref="W7:X7"/>
    <mergeCell ref="D6:D8"/>
    <mergeCell ref="A11:A14"/>
    <mergeCell ref="X1:AB1"/>
    <mergeCell ref="A3:AB3"/>
    <mergeCell ref="A4:AB4"/>
    <mergeCell ref="A6:A8"/>
    <mergeCell ref="B6:B8"/>
    <mergeCell ref="U7:V7"/>
    <mergeCell ref="I7:J7"/>
    <mergeCell ref="K7:L7"/>
    <mergeCell ref="S7:T7"/>
    <mergeCell ref="M7:N7"/>
  </mergeCells>
  <printOptions/>
  <pageMargins left="0.7086614173228347" right="0.7086614173228347" top="0.7480314960629921" bottom="0.7480314960629921" header="0.31496062992125984" footer="0.31496062992125984"/>
  <pageSetup fitToHeight="99" fitToWidth="1" horizontalDpi="600" verticalDpi="600" orientation="landscape" paperSize="9" scale="52" r:id="rId3"/>
  <legacyDrawing r:id="rId2"/>
</worksheet>
</file>

<file path=xl/worksheets/sheet3.xml><?xml version="1.0" encoding="utf-8"?>
<worksheet xmlns="http://schemas.openxmlformats.org/spreadsheetml/2006/main" xmlns:r="http://schemas.openxmlformats.org/officeDocument/2006/relationships">
  <dimension ref="A1:E11"/>
  <sheetViews>
    <sheetView zoomScalePageLayoutView="0" workbookViewId="0" topLeftCell="A1">
      <selection activeCell="C5" sqref="C5"/>
    </sheetView>
  </sheetViews>
  <sheetFormatPr defaultColWidth="9.140625" defaultRowHeight="15"/>
  <cols>
    <col min="2" max="5" width="23.421875" style="0" customWidth="1"/>
  </cols>
  <sheetData>
    <row r="1" spans="1:5" ht="15">
      <c r="A1" s="6"/>
      <c r="B1" s="143" t="s">
        <v>48</v>
      </c>
      <c r="C1" s="143"/>
      <c r="D1" s="143" t="s">
        <v>49</v>
      </c>
      <c r="E1" s="143"/>
    </row>
    <row r="2" spans="1:5" ht="15">
      <c r="A2" s="6"/>
      <c r="B2" s="6" t="s">
        <v>50</v>
      </c>
      <c r="C2" s="6" t="s">
        <v>51</v>
      </c>
      <c r="D2" s="6" t="s">
        <v>52</v>
      </c>
      <c r="E2" s="6" t="s">
        <v>51</v>
      </c>
    </row>
    <row r="3" spans="1:5" ht="45" customHeight="1">
      <c r="A3" s="6">
        <v>2017</v>
      </c>
      <c r="B3" s="6"/>
      <c r="C3" s="6"/>
      <c r="D3" s="6"/>
      <c r="E3" s="6"/>
    </row>
    <row r="4" spans="1:5" ht="45" customHeight="1">
      <c r="A4" s="6">
        <v>2018</v>
      </c>
      <c r="B4" s="6"/>
      <c r="C4" s="6"/>
      <c r="D4" s="6"/>
      <c r="E4" s="6"/>
    </row>
    <row r="5" spans="1:5" ht="45" customHeight="1">
      <c r="A5" s="6">
        <v>2019</v>
      </c>
      <c r="B5" s="6"/>
      <c r="C5" s="6"/>
      <c r="D5" s="6"/>
      <c r="E5" s="6"/>
    </row>
    <row r="6" spans="1:5" ht="45" customHeight="1">
      <c r="A6" s="6">
        <v>2020</v>
      </c>
      <c r="B6" s="6"/>
      <c r="C6" s="6"/>
      <c r="D6" s="6"/>
      <c r="E6" s="6"/>
    </row>
    <row r="7" spans="1:5" ht="45" customHeight="1">
      <c r="A7" s="6">
        <v>2021</v>
      </c>
      <c r="B7" s="6"/>
      <c r="C7" s="6"/>
      <c r="D7" s="6"/>
      <c r="E7" s="6"/>
    </row>
    <row r="8" spans="1:5" ht="45" customHeight="1">
      <c r="A8" s="6">
        <v>2022</v>
      </c>
      <c r="B8" s="6"/>
      <c r="C8" s="6"/>
      <c r="D8" s="6"/>
      <c r="E8" s="6"/>
    </row>
    <row r="9" spans="1:5" ht="45" customHeight="1">
      <c r="A9" s="6">
        <v>2023</v>
      </c>
      <c r="B9" s="6"/>
      <c r="C9" s="6"/>
      <c r="D9" s="6"/>
      <c r="E9" s="6"/>
    </row>
    <row r="10" spans="1:5" ht="45" customHeight="1">
      <c r="A10" s="6">
        <v>2024</v>
      </c>
      <c r="B10" s="6"/>
      <c r="C10" s="6"/>
      <c r="D10" s="6"/>
      <c r="E10" s="6"/>
    </row>
    <row r="11" spans="1:5" ht="45" customHeight="1">
      <c r="A11" s="6">
        <v>2025</v>
      </c>
      <c r="B11" s="6"/>
      <c r="C11" s="6"/>
      <c r="D11" s="6"/>
      <c r="E11" s="6"/>
    </row>
  </sheetData>
  <sheetProtection/>
  <mergeCells count="2">
    <mergeCell ref="B1:C1"/>
    <mergeCell ref="D1:E1"/>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indukaev</dc:creator>
  <cp:keywords/>
  <dc:description/>
  <cp:lastModifiedBy>indukaev</cp:lastModifiedBy>
  <cp:lastPrinted>2017-12-20T08:02:13Z</cp:lastPrinted>
  <dcterms:created xsi:type="dcterms:W3CDTF">2017-07-11T08:28:14Z</dcterms:created>
  <dcterms:modified xsi:type="dcterms:W3CDTF">2018-12-25T08:33:26Z</dcterms:modified>
  <cp:category/>
  <cp:version/>
  <cp:contentType/>
  <cp:contentStatus/>
</cp:coreProperties>
</file>